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erver01\ST2\PES\STI\CPI (consumer price index)\Rebasing 2010\Documentation\Writeup\Tables\2016\October\"/>
    </mc:Choice>
  </mc:AlternateContent>
  <bookViews>
    <workbookView xWindow="4305" yWindow="930" windowWidth="15450" windowHeight="10470" tabRatio="966" activeTab="5"/>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externalReferences>
    <externalReference r:id="rId10"/>
  </externalReferences>
  <definedNames>
    <definedName name="_xlnm._FilterDatabase" localSheetId="0" hidden="1">'table 1'!$A$1:$H$118</definedName>
    <definedName name="_xlnm._FilterDatabase" localSheetId="3" hidden="1">'table 4'!$A$4:$H$224</definedName>
    <definedName name="_xlnm.Print_Area" localSheetId="0">'table 1'!$A$1:$J$119</definedName>
    <definedName name="_xlnm.Print_Area" localSheetId="1">'table 2'!$A$1:$J$119</definedName>
    <definedName name="_xlnm.Print_Area" localSheetId="2">'table 3'!$A$1:$J$119</definedName>
    <definedName name="_xlnm.Print_Area" localSheetId="3">'table 4'!$A$1:$J$226</definedName>
    <definedName name="_xlnm.Print_Area" localSheetId="4">'table 5'!$A$1:$J$227</definedName>
    <definedName name="_xlnm.Print_Area" localSheetId="5">'table 6'!$A$1:$J$227</definedName>
    <definedName name="_xlnm.Print_Area" localSheetId="6">'table 7'!$A$1:$H$67</definedName>
    <definedName name="_xlnm.Print_Area" localSheetId="7">'table 8'!$A$1:$E$221</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52511"/>
</workbook>
</file>

<file path=xl/calcChain.xml><?xml version="1.0" encoding="utf-8"?>
<calcChain xmlns="http://schemas.openxmlformats.org/spreadsheetml/2006/main">
  <c r="E328" i="13" l="1"/>
  <c r="D328" i="13"/>
  <c r="C328" i="13"/>
  <c r="E327" i="13"/>
  <c r="D327" i="13"/>
  <c r="C327" i="13"/>
  <c r="E326" i="13"/>
  <c r="D326" i="13"/>
  <c r="C326" i="13"/>
  <c r="E325" i="13"/>
  <c r="D325" i="13"/>
  <c r="C325" i="13"/>
  <c r="E324" i="13"/>
  <c r="D324" i="13"/>
  <c r="C324" i="13"/>
  <c r="E323" i="13"/>
  <c r="D323" i="13"/>
  <c r="C323" i="13"/>
  <c r="E322" i="13"/>
  <c r="D322" i="13"/>
  <c r="C322" i="13"/>
  <c r="E321" i="13"/>
  <c r="D321" i="13"/>
  <c r="C321" i="13"/>
  <c r="E320" i="13"/>
  <c r="D320" i="13"/>
  <c r="C320" i="13"/>
  <c r="E319" i="13"/>
  <c r="D319" i="13"/>
  <c r="C319" i="13"/>
  <c r="E317" i="13"/>
  <c r="D317" i="13"/>
  <c r="C317" i="13"/>
  <c r="E316" i="13"/>
  <c r="D316" i="13"/>
  <c r="C316" i="13"/>
  <c r="E315" i="13"/>
  <c r="D315" i="13"/>
  <c r="C315" i="13"/>
  <c r="E314" i="13"/>
  <c r="D314" i="13"/>
  <c r="C314" i="13"/>
  <c r="E313" i="13"/>
  <c r="D313" i="13"/>
  <c r="C313" i="13"/>
  <c r="E312" i="13"/>
  <c r="D312" i="13"/>
  <c r="C312" i="13"/>
  <c r="E311" i="13"/>
  <c r="D311" i="13"/>
  <c r="C311" i="13"/>
  <c r="E310" i="13"/>
  <c r="D310" i="13"/>
  <c r="C310" i="13"/>
  <c r="E309" i="13"/>
  <c r="D309" i="13"/>
  <c r="C309" i="13"/>
  <c r="E308" i="13"/>
  <c r="D308" i="13"/>
  <c r="C308" i="13"/>
  <c r="E307" i="13"/>
  <c r="D307" i="13"/>
  <c r="C307" i="13"/>
  <c r="E306" i="13"/>
  <c r="D306" i="13"/>
  <c r="C306" i="13"/>
  <c r="E304" i="13"/>
  <c r="D304" i="13"/>
  <c r="C304" i="13"/>
  <c r="E303" i="13"/>
  <c r="D303" i="13"/>
  <c r="C303" i="13"/>
  <c r="E302" i="13"/>
  <c r="D302" i="13"/>
  <c r="C302" i="13"/>
  <c r="E301" i="13"/>
  <c r="D301" i="13"/>
  <c r="C301" i="13"/>
  <c r="E300" i="13"/>
  <c r="D300" i="13"/>
  <c r="C300" i="13"/>
  <c r="E299" i="13"/>
  <c r="D299" i="13"/>
  <c r="C299" i="13"/>
  <c r="E298" i="13"/>
  <c r="D298" i="13"/>
  <c r="C298" i="13"/>
  <c r="E297" i="13"/>
  <c r="D297" i="13"/>
  <c r="C297" i="13"/>
  <c r="E296" i="13"/>
  <c r="D296" i="13"/>
  <c r="C296" i="13"/>
  <c r="E295" i="13"/>
  <c r="D295" i="13"/>
  <c r="C295" i="13"/>
  <c r="E294" i="13"/>
  <c r="D294" i="13"/>
  <c r="C294" i="13"/>
  <c r="E293" i="13"/>
  <c r="D293" i="13"/>
  <c r="C293" i="13"/>
  <c r="E291" i="13"/>
  <c r="D291" i="13"/>
  <c r="C291" i="13"/>
  <c r="E290" i="13"/>
  <c r="D290" i="13"/>
  <c r="C290" i="13"/>
  <c r="E289" i="13"/>
  <c r="D289" i="13"/>
  <c r="C289" i="13"/>
  <c r="E288" i="13"/>
  <c r="D288" i="13"/>
  <c r="C288" i="13"/>
  <c r="E287" i="13"/>
  <c r="D287" i="13"/>
  <c r="C287" i="13"/>
  <c r="E286" i="13"/>
  <c r="D286" i="13"/>
  <c r="C286" i="13"/>
  <c r="E285" i="13"/>
  <c r="D285" i="13"/>
  <c r="C285" i="13"/>
  <c r="E284" i="13"/>
  <c r="D284" i="13"/>
  <c r="C284" i="13"/>
  <c r="E278" i="13"/>
  <c r="D278" i="13"/>
  <c r="C278" i="13"/>
  <c r="E234" i="13"/>
  <c r="D234" i="13"/>
  <c r="C234" i="13"/>
  <c r="E233" i="13"/>
  <c r="D233" i="13"/>
  <c r="C233" i="13"/>
  <c r="E232" i="13"/>
  <c r="D232" i="13"/>
  <c r="C232" i="13"/>
  <c r="E231" i="13"/>
  <c r="D231" i="13"/>
  <c r="C231" i="13"/>
  <c r="E230" i="13"/>
  <c r="D230" i="13"/>
  <c r="C230" i="13"/>
  <c r="E229" i="13"/>
  <c r="D229" i="13"/>
  <c r="C229" i="13"/>
  <c r="E228" i="13"/>
  <c r="D228" i="13"/>
  <c r="C228" i="13"/>
  <c r="E227" i="13"/>
  <c r="D227" i="13"/>
  <c r="C227" i="13"/>
  <c r="E226" i="13"/>
  <c r="D226" i="13"/>
  <c r="C226" i="13"/>
  <c r="E225" i="13"/>
  <c r="D225" i="13"/>
  <c r="C225" i="13"/>
  <c r="E223" i="13"/>
  <c r="D223" i="13"/>
  <c r="C223" i="13"/>
  <c r="E222" i="13"/>
  <c r="D222" i="13"/>
  <c r="C222" i="13"/>
  <c r="E221" i="13"/>
  <c r="D221" i="13"/>
  <c r="C221" i="13"/>
  <c r="E220" i="13"/>
  <c r="D220" i="13"/>
  <c r="C220" i="13"/>
  <c r="E219" i="13"/>
  <c r="D219" i="13"/>
  <c r="C219" i="13"/>
  <c r="E218" i="13"/>
  <c r="D218" i="13"/>
  <c r="C218" i="13"/>
  <c r="E217" i="13"/>
  <c r="D217" i="13"/>
  <c r="C217" i="13"/>
  <c r="E216" i="13"/>
  <c r="D216" i="13"/>
  <c r="C216" i="13"/>
  <c r="E215" i="13"/>
  <c r="D215" i="13"/>
  <c r="C215" i="13"/>
  <c r="E214" i="13"/>
  <c r="D214" i="13"/>
  <c r="C214" i="13"/>
  <c r="E213" i="13"/>
  <c r="D213" i="13"/>
  <c r="C213" i="13"/>
  <c r="E212" i="13"/>
  <c r="D212" i="13"/>
  <c r="C212" i="13"/>
  <c r="E210" i="13"/>
  <c r="D210" i="13"/>
  <c r="C210" i="13"/>
  <c r="E209" i="13"/>
  <c r="D209" i="13"/>
  <c r="C209" i="13"/>
  <c r="E208" i="13"/>
  <c r="D208" i="13"/>
  <c r="C208" i="13"/>
  <c r="E207" i="13"/>
  <c r="D207" i="13"/>
  <c r="C207" i="13"/>
  <c r="E206" i="13"/>
  <c r="D206" i="13"/>
  <c r="C206" i="13"/>
  <c r="E205" i="13"/>
  <c r="D205" i="13"/>
  <c r="C205" i="13"/>
  <c r="E204" i="13"/>
  <c r="D204" i="13"/>
  <c r="C204" i="13"/>
  <c r="E203" i="13"/>
  <c r="D203" i="13"/>
  <c r="C203" i="13"/>
  <c r="E202" i="13"/>
  <c r="D202" i="13"/>
  <c r="C202" i="13"/>
  <c r="E201" i="13"/>
  <c r="D201" i="13"/>
  <c r="C201" i="13"/>
  <c r="E200" i="13"/>
  <c r="D200" i="13"/>
  <c r="C200" i="13"/>
  <c r="E199" i="13"/>
  <c r="D199" i="13"/>
  <c r="C199" i="13"/>
  <c r="E197" i="13"/>
  <c r="D197" i="13"/>
  <c r="C197" i="13"/>
  <c r="E196" i="13"/>
  <c r="D196" i="13"/>
  <c r="C196" i="13"/>
  <c r="E195" i="13"/>
  <c r="D195" i="13"/>
  <c r="C195" i="13"/>
  <c r="E194" i="13"/>
  <c r="D194" i="13"/>
  <c r="C194" i="13"/>
  <c r="E193" i="13"/>
  <c r="D193" i="13"/>
  <c r="C193" i="13"/>
  <c r="E192" i="13"/>
  <c r="D192" i="13"/>
  <c r="C192" i="13"/>
  <c r="E191" i="13"/>
  <c r="D191" i="13"/>
  <c r="C191" i="13"/>
  <c r="D190" i="13"/>
  <c r="C190" i="13"/>
  <c r="D187" i="13"/>
  <c r="C187" i="13"/>
  <c r="D184" i="13"/>
  <c r="C184" i="13"/>
  <c r="D183" i="13"/>
  <c r="C183" i="13"/>
  <c r="D182" i="13"/>
  <c r="C182" i="13"/>
  <c r="D181" i="13"/>
  <c r="C181" i="13"/>
  <c r="D180" i="13"/>
  <c r="C180" i="13"/>
  <c r="D179" i="13"/>
  <c r="C179" i="13"/>
  <c r="E142" i="13"/>
  <c r="D142" i="13"/>
  <c r="C142" i="13"/>
  <c r="E141" i="13"/>
  <c r="D141" i="13"/>
  <c r="C141" i="13"/>
  <c r="D139" i="13"/>
  <c r="C139" i="13"/>
  <c r="D138" i="13"/>
  <c r="C138" i="13"/>
  <c r="D137" i="13"/>
  <c r="C137" i="13"/>
  <c r="E229" i="12"/>
  <c r="D229" i="12"/>
  <c r="C229" i="12"/>
  <c r="E228" i="12"/>
  <c r="D228" i="12"/>
  <c r="C228" i="12"/>
  <c r="E227" i="12"/>
  <c r="D227" i="12"/>
  <c r="C227" i="12"/>
  <c r="E226" i="12"/>
  <c r="D226" i="12"/>
  <c r="C226" i="12"/>
  <c r="E225" i="12"/>
  <c r="D225" i="12"/>
  <c r="C225" i="12"/>
  <c r="E224" i="12"/>
  <c r="D224" i="12"/>
  <c r="C224" i="12"/>
  <c r="E223" i="12"/>
  <c r="D223" i="12"/>
  <c r="C223" i="12"/>
  <c r="E222" i="12"/>
  <c r="D222" i="12"/>
  <c r="C222" i="12"/>
  <c r="E221" i="12"/>
  <c r="D221" i="12"/>
  <c r="C221" i="12"/>
  <c r="E220" i="12"/>
  <c r="D220" i="12"/>
  <c r="C220" i="12"/>
  <c r="E218" i="12"/>
  <c r="D218" i="12"/>
  <c r="C218" i="12"/>
  <c r="E217" i="12"/>
  <c r="D217" i="12"/>
  <c r="C217" i="12"/>
  <c r="E216" i="12"/>
  <c r="D216" i="12"/>
  <c r="C216" i="12"/>
  <c r="E215" i="12"/>
  <c r="D215" i="12"/>
  <c r="C215" i="12"/>
  <c r="E214" i="12"/>
  <c r="D214" i="12"/>
  <c r="C214" i="12"/>
  <c r="E213" i="12"/>
  <c r="D213" i="12"/>
  <c r="C213" i="12"/>
  <c r="E212" i="12"/>
  <c r="D212" i="12"/>
  <c r="C212" i="12"/>
  <c r="E211" i="12"/>
  <c r="D211" i="12"/>
  <c r="C211" i="12"/>
  <c r="E210" i="12"/>
  <c r="D210" i="12"/>
  <c r="C210" i="12"/>
  <c r="E209" i="12"/>
  <c r="D209" i="12"/>
  <c r="C209" i="12"/>
  <c r="E208" i="12"/>
  <c r="D208" i="12"/>
  <c r="C208" i="12"/>
  <c r="C139" i="12" s="1"/>
  <c r="E207" i="12"/>
  <c r="D207" i="12"/>
  <c r="C207" i="12"/>
  <c r="E205" i="12"/>
  <c r="D205" i="12"/>
  <c r="C205" i="12"/>
  <c r="E204" i="12"/>
  <c r="D204" i="12"/>
  <c r="C204" i="12"/>
  <c r="E203" i="12"/>
  <c r="D203" i="12"/>
  <c r="C203" i="12"/>
  <c r="E202" i="12"/>
  <c r="D202" i="12"/>
  <c r="C202" i="12"/>
  <c r="E201" i="12"/>
  <c r="D201" i="12"/>
  <c r="C201" i="12"/>
  <c r="E200" i="12"/>
  <c r="D200" i="12"/>
  <c r="C200" i="12"/>
  <c r="E199" i="12"/>
  <c r="D199" i="12"/>
  <c r="C199" i="12"/>
  <c r="E198" i="12"/>
  <c r="D198" i="12"/>
  <c r="C198" i="12"/>
  <c r="E197" i="12"/>
  <c r="D197" i="12"/>
  <c r="C197" i="12"/>
  <c r="E196" i="12"/>
  <c r="D196" i="12"/>
  <c r="D138" i="12" s="1"/>
  <c r="C196" i="12"/>
  <c r="E195" i="12"/>
  <c r="D195" i="12"/>
  <c r="C195" i="12"/>
  <c r="E194" i="12"/>
  <c r="D194" i="12"/>
  <c r="C194" i="12"/>
  <c r="E192" i="12"/>
  <c r="D192" i="12"/>
  <c r="C192" i="12"/>
  <c r="E191" i="12"/>
  <c r="D191" i="12"/>
  <c r="C191" i="12"/>
  <c r="E190" i="12"/>
  <c r="D190" i="12"/>
  <c r="C190" i="12"/>
  <c r="E189" i="12"/>
  <c r="D189" i="12"/>
  <c r="C189" i="12"/>
  <c r="E188" i="12"/>
  <c r="D188" i="12"/>
  <c r="C188" i="12"/>
  <c r="E187" i="12"/>
  <c r="D187" i="12"/>
  <c r="C187" i="12"/>
  <c r="E186" i="12"/>
  <c r="D186" i="12"/>
  <c r="C186" i="12"/>
  <c r="E185" i="12"/>
  <c r="D185" i="12"/>
  <c r="C185" i="12"/>
  <c r="E139" i="12"/>
  <c r="I63" i="28"/>
  <c r="E63" i="28"/>
  <c r="I62" i="28"/>
  <c r="E62" i="28"/>
  <c r="I61" i="28"/>
  <c r="E61" i="28"/>
  <c r="I60" i="28"/>
  <c r="E60" i="28"/>
  <c r="I59" i="28"/>
  <c r="E59" i="28"/>
  <c r="I58" i="28"/>
  <c r="E58" i="28"/>
  <c r="I57" i="28"/>
  <c r="E57" i="28"/>
  <c r="I56" i="28"/>
  <c r="E56" i="28"/>
  <c r="I55" i="28"/>
  <c r="E55" i="28"/>
  <c r="I54" i="28"/>
  <c r="E54" i="28"/>
  <c r="I53" i="28"/>
  <c r="E53" i="28"/>
  <c r="I52" i="28"/>
  <c r="E52" i="28"/>
  <c r="I51" i="28"/>
  <c r="E51" i="28"/>
  <c r="I50" i="28"/>
  <c r="E50" i="28"/>
  <c r="I49" i="28"/>
  <c r="E49" i="28"/>
  <c r="I48" i="28"/>
  <c r="E48" i="28"/>
  <c r="I47" i="28"/>
  <c r="E47" i="28"/>
  <c r="I43" i="28"/>
  <c r="E43" i="28"/>
  <c r="I42" i="28"/>
  <c r="E42" i="28"/>
  <c r="I41" i="28"/>
  <c r="E41" i="28"/>
  <c r="I40" i="28"/>
  <c r="E40" i="28"/>
  <c r="I39" i="28"/>
  <c r="E39" i="28"/>
  <c r="I38" i="28"/>
  <c r="E38" i="28"/>
  <c r="I37" i="28"/>
  <c r="E37" i="28"/>
  <c r="I36" i="28"/>
  <c r="E36" i="28"/>
  <c r="I35" i="28"/>
  <c r="E35" i="28"/>
  <c r="I34" i="28"/>
  <c r="E34" i="28"/>
  <c r="I33" i="28"/>
  <c r="E33" i="28"/>
  <c r="I32" i="28"/>
  <c r="E32" i="28"/>
  <c r="I31" i="28"/>
  <c r="E31" i="28"/>
  <c r="I30" i="28"/>
  <c r="E30" i="28"/>
  <c r="I29" i="28"/>
  <c r="E29" i="28"/>
  <c r="I28" i="28"/>
  <c r="E28" i="28"/>
  <c r="I27" i="28"/>
  <c r="E27" i="28"/>
  <c r="I23" i="28"/>
  <c r="E23" i="28"/>
  <c r="I22" i="28"/>
  <c r="E22" i="28"/>
  <c r="I21" i="28"/>
  <c r="E21" i="28"/>
  <c r="I20" i="28"/>
  <c r="E20" i="28"/>
  <c r="I19" i="28"/>
  <c r="E19" i="28"/>
  <c r="I18" i="28"/>
  <c r="E18" i="28"/>
  <c r="I17" i="28"/>
  <c r="E17" i="28"/>
  <c r="I16" i="28"/>
  <c r="E16" i="28"/>
  <c r="I15" i="28"/>
  <c r="E15" i="28"/>
  <c r="I14" i="28"/>
  <c r="E14" i="28"/>
  <c r="I13" i="28"/>
  <c r="E13" i="28"/>
  <c r="I12" i="28"/>
  <c r="E12" i="28"/>
  <c r="I11" i="28"/>
  <c r="E11" i="28"/>
  <c r="I10" i="28"/>
  <c r="E10" i="28"/>
  <c r="I9" i="28"/>
  <c r="E9" i="28"/>
  <c r="I8" i="28"/>
  <c r="E8" i="28"/>
  <c r="I7" i="28"/>
  <c r="E7" i="28"/>
  <c r="J224" i="33"/>
  <c r="E224" i="33"/>
  <c r="J223" i="33"/>
  <c r="E223" i="33"/>
  <c r="J222" i="33"/>
  <c r="E222" i="33"/>
  <c r="J221" i="33"/>
  <c r="E221" i="33"/>
  <c r="J220" i="33"/>
  <c r="E220" i="33"/>
  <c r="J219" i="33"/>
  <c r="E219" i="33"/>
  <c r="J218" i="33"/>
  <c r="E218" i="33"/>
  <c r="J217" i="33"/>
  <c r="E217" i="33"/>
  <c r="J216" i="33"/>
  <c r="E216" i="33"/>
  <c r="J215" i="33"/>
  <c r="E215" i="33"/>
  <c r="J214" i="33"/>
  <c r="E214" i="33"/>
  <c r="J213" i="33"/>
  <c r="E213" i="33"/>
  <c r="J212" i="33"/>
  <c r="E212" i="33"/>
  <c r="J211" i="33"/>
  <c r="E211" i="33"/>
  <c r="J210" i="33"/>
  <c r="E210" i="33"/>
  <c r="J209" i="33"/>
  <c r="E209" i="33"/>
  <c r="J208" i="33"/>
  <c r="E208" i="33"/>
  <c r="J207" i="33"/>
  <c r="E207" i="33"/>
  <c r="J206" i="33"/>
  <c r="E206" i="33"/>
  <c r="J205" i="33"/>
  <c r="E205" i="33"/>
  <c r="J204" i="33"/>
  <c r="E204" i="33"/>
  <c r="J203" i="33"/>
  <c r="E203" i="33"/>
  <c r="J202" i="33"/>
  <c r="E202" i="33"/>
  <c r="J201" i="33"/>
  <c r="E201" i="33"/>
  <c r="J200" i="33"/>
  <c r="E200" i="33"/>
  <c r="J199" i="33"/>
  <c r="E199" i="33"/>
  <c r="J198" i="33"/>
  <c r="E198" i="33"/>
  <c r="J197" i="33"/>
  <c r="E197" i="33"/>
  <c r="J196" i="33"/>
  <c r="E196" i="33"/>
  <c r="J195" i="33"/>
  <c r="E195" i="33"/>
  <c r="J194" i="33"/>
  <c r="E194" i="33"/>
  <c r="J193" i="33"/>
  <c r="E193" i="33"/>
  <c r="J192" i="33"/>
  <c r="E192" i="33"/>
  <c r="J191" i="33"/>
  <c r="E191" i="33"/>
  <c r="J190" i="33"/>
  <c r="E190" i="33"/>
  <c r="J189" i="33"/>
  <c r="E189" i="33"/>
  <c r="J188" i="33"/>
  <c r="E188" i="33"/>
  <c r="J187" i="33"/>
  <c r="E187" i="33"/>
  <c r="J186" i="33"/>
  <c r="E186" i="33"/>
  <c r="J185" i="33"/>
  <c r="E185" i="33"/>
  <c r="J184" i="33"/>
  <c r="E184" i="33"/>
  <c r="J183" i="33"/>
  <c r="E183" i="33"/>
  <c r="J182" i="33"/>
  <c r="E182" i="33"/>
  <c r="J181" i="33"/>
  <c r="E181" i="33"/>
  <c r="J180" i="33"/>
  <c r="E180" i="33"/>
  <c r="J179" i="33"/>
  <c r="E179" i="33"/>
  <c r="J178" i="33"/>
  <c r="E178" i="33"/>
  <c r="J177" i="33"/>
  <c r="E177" i="33"/>
  <c r="J176" i="33"/>
  <c r="E176" i="33"/>
  <c r="J175" i="33"/>
  <c r="E175" i="33"/>
  <c r="J174" i="33"/>
  <c r="E174" i="33"/>
  <c r="J173" i="33"/>
  <c r="E173" i="33"/>
  <c r="J172" i="33"/>
  <c r="E172" i="33"/>
  <c r="J171" i="33"/>
  <c r="E171" i="33"/>
  <c r="J170" i="33"/>
  <c r="E170" i="33"/>
  <c r="J169" i="33"/>
  <c r="E169" i="33"/>
  <c r="J168" i="33"/>
  <c r="E168" i="33"/>
  <c r="J167" i="33"/>
  <c r="E167" i="33"/>
  <c r="J166" i="33"/>
  <c r="E166" i="33"/>
  <c r="J165" i="33"/>
  <c r="E165" i="33"/>
  <c r="J164" i="33"/>
  <c r="E164" i="33"/>
  <c r="J163" i="33"/>
  <c r="E163" i="33"/>
  <c r="J162" i="33"/>
  <c r="E162" i="33"/>
  <c r="J161" i="33"/>
  <c r="E161" i="33"/>
  <c r="J160" i="33"/>
  <c r="E160" i="33"/>
  <c r="J159" i="33"/>
  <c r="E159" i="33"/>
  <c r="J158" i="33"/>
  <c r="E158" i="33"/>
  <c r="J157" i="33"/>
  <c r="E157" i="33"/>
  <c r="J156" i="33"/>
  <c r="E156" i="33"/>
  <c r="J155" i="33"/>
  <c r="E155" i="33"/>
  <c r="J154" i="33"/>
  <c r="E154" i="33"/>
  <c r="J153" i="33"/>
  <c r="E153" i="33"/>
  <c r="J152" i="33"/>
  <c r="E152" i="33"/>
  <c r="J151" i="33"/>
  <c r="E151" i="33"/>
  <c r="J150" i="33"/>
  <c r="E150" i="33"/>
  <c r="J149" i="33"/>
  <c r="E149" i="33"/>
  <c r="J148" i="33"/>
  <c r="E148" i="33"/>
  <c r="J147" i="33"/>
  <c r="E147" i="33"/>
  <c r="J146" i="33"/>
  <c r="E146" i="33"/>
  <c r="J145" i="33"/>
  <c r="E145" i="33"/>
  <c r="J144" i="33"/>
  <c r="E144" i="33"/>
  <c r="J143" i="33"/>
  <c r="E143" i="33"/>
  <c r="J142" i="33"/>
  <c r="E142" i="33"/>
  <c r="J141" i="33"/>
  <c r="E141" i="33"/>
  <c r="J140" i="33"/>
  <c r="E140" i="33"/>
  <c r="J139" i="33"/>
  <c r="E139" i="33"/>
  <c r="J138" i="33"/>
  <c r="E138" i="33"/>
  <c r="J137" i="33"/>
  <c r="E137" i="33"/>
  <c r="J136" i="33"/>
  <c r="E136" i="33"/>
  <c r="J135" i="33"/>
  <c r="E135" i="33"/>
  <c r="J134" i="33"/>
  <c r="E134" i="33"/>
  <c r="J133" i="33"/>
  <c r="E133" i="33"/>
  <c r="J132" i="33"/>
  <c r="E132" i="33"/>
  <c r="J131" i="33"/>
  <c r="E131" i="33"/>
  <c r="J130" i="33"/>
  <c r="E130" i="33"/>
  <c r="J129" i="33"/>
  <c r="E129" i="33"/>
  <c r="J128" i="33"/>
  <c r="E128" i="33"/>
  <c r="J127" i="33"/>
  <c r="E127" i="33"/>
  <c r="J126" i="33"/>
  <c r="E126" i="33"/>
  <c r="J125" i="33"/>
  <c r="E125" i="33"/>
  <c r="J124" i="33"/>
  <c r="E124" i="33"/>
  <c r="J123" i="33"/>
  <c r="E123" i="33"/>
  <c r="J122" i="33"/>
  <c r="E122" i="33"/>
  <c r="J121" i="33"/>
  <c r="E121" i="33"/>
  <c r="J120" i="33"/>
  <c r="E120" i="33"/>
  <c r="J119" i="33"/>
  <c r="E119" i="33"/>
  <c r="J118" i="33"/>
  <c r="E118" i="33"/>
  <c r="J117" i="33"/>
  <c r="E117" i="33"/>
  <c r="J116" i="33"/>
  <c r="E116" i="33"/>
  <c r="J115" i="33"/>
  <c r="E115" i="33"/>
  <c r="J114" i="33"/>
  <c r="E114" i="33"/>
  <c r="J113" i="33"/>
  <c r="E113" i="33"/>
  <c r="J112" i="33"/>
  <c r="E112" i="33"/>
  <c r="J111" i="33"/>
  <c r="E111" i="33"/>
  <c r="J110" i="33"/>
  <c r="E110" i="33"/>
  <c r="J109" i="33"/>
  <c r="E109" i="33"/>
  <c r="J108" i="33"/>
  <c r="E108" i="33"/>
  <c r="J107" i="33"/>
  <c r="E107" i="33"/>
  <c r="J106" i="33"/>
  <c r="E106" i="33"/>
  <c r="J105" i="33"/>
  <c r="E105" i="33"/>
  <c r="J104" i="33"/>
  <c r="E104" i="33"/>
  <c r="J103" i="33"/>
  <c r="E103" i="33"/>
  <c r="J102" i="33"/>
  <c r="E102" i="33"/>
  <c r="J101" i="33"/>
  <c r="E101" i="33"/>
  <c r="J100" i="33"/>
  <c r="E100" i="33"/>
  <c r="J99" i="33"/>
  <c r="E99" i="33"/>
  <c r="J98" i="33"/>
  <c r="E98" i="33"/>
  <c r="J97" i="33"/>
  <c r="E97" i="33"/>
  <c r="J96" i="33"/>
  <c r="E96" i="33"/>
  <c r="J95" i="33"/>
  <c r="E95" i="33"/>
  <c r="J94" i="33"/>
  <c r="E94" i="33"/>
  <c r="J93" i="33"/>
  <c r="E93" i="33"/>
  <c r="J92" i="33"/>
  <c r="E92" i="33"/>
  <c r="J91" i="33"/>
  <c r="E91" i="33"/>
  <c r="J90" i="33"/>
  <c r="E90" i="33"/>
  <c r="J89" i="33"/>
  <c r="E89" i="33"/>
  <c r="J88" i="33"/>
  <c r="E88" i="33"/>
  <c r="J87" i="33"/>
  <c r="E87" i="33"/>
  <c r="J86" i="33"/>
  <c r="E86" i="33"/>
  <c r="J85" i="33"/>
  <c r="E85" i="33"/>
  <c r="J84" i="33"/>
  <c r="E84" i="33"/>
  <c r="J83" i="33"/>
  <c r="E83" i="33"/>
  <c r="J82" i="33"/>
  <c r="E82" i="33"/>
  <c r="J81" i="33"/>
  <c r="E81" i="33"/>
  <c r="J80" i="33"/>
  <c r="E80" i="33"/>
  <c r="J79" i="33"/>
  <c r="E79" i="33"/>
  <c r="J78" i="33"/>
  <c r="E78" i="33"/>
  <c r="J77" i="33"/>
  <c r="E77" i="33"/>
  <c r="J76" i="33"/>
  <c r="E76" i="33"/>
  <c r="J75" i="33"/>
  <c r="E75" i="33"/>
  <c r="J74" i="33"/>
  <c r="E74" i="33"/>
  <c r="J73" i="33"/>
  <c r="E73" i="33"/>
  <c r="J72" i="33"/>
  <c r="E72" i="33"/>
  <c r="J71" i="33"/>
  <c r="E71" i="33"/>
  <c r="J70" i="33"/>
  <c r="E70" i="33"/>
  <c r="J69" i="33"/>
  <c r="E69" i="33"/>
  <c r="J68" i="33"/>
  <c r="E68" i="33"/>
  <c r="J67" i="33"/>
  <c r="E67" i="33"/>
  <c r="J66" i="33"/>
  <c r="E66" i="33"/>
  <c r="J65" i="33"/>
  <c r="E65" i="33"/>
  <c r="J64" i="33"/>
  <c r="E64" i="33"/>
  <c r="J63" i="33"/>
  <c r="E63" i="33"/>
  <c r="J62" i="33"/>
  <c r="E62" i="33"/>
  <c r="J61" i="33"/>
  <c r="E61" i="33"/>
  <c r="J60" i="33"/>
  <c r="E60" i="33"/>
  <c r="J59" i="33"/>
  <c r="E59" i="33"/>
  <c r="J58" i="33"/>
  <c r="E58" i="33"/>
  <c r="J57" i="33"/>
  <c r="E57" i="33"/>
  <c r="J56" i="33"/>
  <c r="E56" i="33"/>
  <c r="J55" i="33"/>
  <c r="E55" i="33"/>
  <c r="J54" i="33"/>
  <c r="E54" i="33"/>
  <c r="J53" i="33"/>
  <c r="E53" i="33"/>
  <c r="J52" i="33"/>
  <c r="E52" i="33"/>
  <c r="J51" i="33"/>
  <c r="E51" i="33"/>
  <c r="J50" i="33"/>
  <c r="E50" i="33"/>
  <c r="J49" i="33"/>
  <c r="E49" i="33"/>
  <c r="J48" i="33"/>
  <c r="E48" i="33"/>
  <c r="J47" i="33"/>
  <c r="E47" i="33"/>
  <c r="J46" i="33"/>
  <c r="E46" i="33"/>
  <c r="J45" i="33"/>
  <c r="E45" i="33"/>
  <c r="J44" i="33"/>
  <c r="E44" i="33"/>
  <c r="J43" i="33"/>
  <c r="E43" i="33"/>
  <c r="J42" i="33"/>
  <c r="E42" i="33"/>
  <c r="J41" i="33"/>
  <c r="E41" i="33"/>
  <c r="J40" i="33"/>
  <c r="E40" i="33"/>
  <c r="J39" i="33"/>
  <c r="E39" i="33"/>
  <c r="J38" i="33"/>
  <c r="E38" i="33"/>
  <c r="J37" i="33"/>
  <c r="E37" i="33"/>
  <c r="J36" i="33"/>
  <c r="E36" i="33"/>
  <c r="J35" i="33"/>
  <c r="E35" i="33"/>
  <c r="J34" i="33"/>
  <c r="E34" i="33"/>
  <c r="J33" i="33"/>
  <c r="E33" i="33"/>
  <c r="J32" i="33"/>
  <c r="E32" i="33"/>
  <c r="J31" i="33"/>
  <c r="E31" i="33"/>
  <c r="J30" i="33"/>
  <c r="E30" i="33"/>
  <c r="J29" i="33"/>
  <c r="E29" i="33"/>
  <c r="J28" i="33"/>
  <c r="E28" i="33"/>
  <c r="J27" i="33"/>
  <c r="E27" i="33"/>
  <c r="J26" i="33"/>
  <c r="E26" i="33"/>
  <c r="J25" i="33"/>
  <c r="E25" i="33"/>
  <c r="J24" i="33"/>
  <c r="E24" i="33"/>
  <c r="J23" i="33"/>
  <c r="E23" i="33"/>
  <c r="J22" i="33"/>
  <c r="E22" i="33"/>
  <c r="J21" i="33"/>
  <c r="E21" i="33"/>
  <c r="J20" i="33"/>
  <c r="E20" i="33"/>
  <c r="J19" i="33"/>
  <c r="E19" i="33"/>
  <c r="J18" i="33"/>
  <c r="E18" i="33"/>
  <c r="J17" i="33"/>
  <c r="E17" i="33"/>
  <c r="J16" i="33"/>
  <c r="E16" i="33"/>
  <c r="J15" i="33"/>
  <c r="E15" i="33"/>
  <c r="J14" i="33"/>
  <c r="E14" i="33"/>
  <c r="J13" i="33"/>
  <c r="E13" i="33"/>
  <c r="J12" i="33"/>
  <c r="E12" i="33"/>
  <c r="J11" i="33"/>
  <c r="E11" i="33"/>
  <c r="J10" i="33"/>
  <c r="E10" i="33"/>
  <c r="J9" i="33"/>
  <c r="E9" i="33"/>
  <c r="J8" i="33"/>
  <c r="E8" i="33"/>
  <c r="J7" i="33"/>
  <c r="E7" i="33"/>
  <c r="J5" i="33"/>
  <c r="E5" i="33"/>
  <c r="J224" i="26"/>
  <c r="E224" i="26"/>
  <c r="J223" i="26"/>
  <c r="E223" i="26"/>
  <c r="J222" i="26"/>
  <c r="E222" i="26"/>
  <c r="J221" i="26"/>
  <c r="E221" i="26"/>
  <c r="J220" i="26"/>
  <c r="E220" i="26"/>
  <c r="J219" i="26"/>
  <c r="E219" i="26"/>
  <c r="J218" i="26"/>
  <c r="E218" i="26"/>
  <c r="J217" i="26"/>
  <c r="E217" i="26"/>
  <c r="J216" i="26"/>
  <c r="E216" i="26"/>
  <c r="J215" i="26"/>
  <c r="E215" i="26"/>
  <c r="J214" i="26"/>
  <c r="E214" i="26"/>
  <c r="J213" i="26"/>
  <c r="E213" i="26"/>
  <c r="J212" i="26"/>
  <c r="E212" i="26"/>
  <c r="J211" i="26"/>
  <c r="E211" i="26"/>
  <c r="J210" i="26"/>
  <c r="E210" i="26"/>
  <c r="J209" i="26"/>
  <c r="E209" i="26"/>
  <c r="J208" i="26"/>
  <c r="E208" i="26"/>
  <c r="J207" i="26"/>
  <c r="E207" i="26"/>
  <c r="J206" i="26"/>
  <c r="E206" i="26"/>
  <c r="J205" i="26"/>
  <c r="E205" i="26"/>
  <c r="J204" i="26"/>
  <c r="E204" i="26"/>
  <c r="J203" i="26"/>
  <c r="E203" i="26"/>
  <c r="J202" i="26"/>
  <c r="E202" i="26"/>
  <c r="J201" i="26"/>
  <c r="E201" i="26"/>
  <c r="J200" i="26"/>
  <c r="E200" i="26"/>
  <c r="J199" i="26"/>
  <c r="E199" i="26"/>
  <c r="J198" i="26"/>
  <c r="E198" i="26"/>
  <c r="J197" i="26"/>
  <c r="E197" i="26"/>
  <c r="J196" i="26"/>
  <c r="E196" i="26"/>
  <c r="J195" i="26"/>
  <c r="E195" i="26"/>
  <c r="J194" i="26"/>
  <c r="E194" i="26"/>
  <c r="J193" i="26"/>
  <c r="E193" i="26"/>
  <c r="J192" i="26"/>
  <c r="E192" i="26"/>
  <c r="J191" i="26"/>
  <c r="E191" i="26"/>
  <c r="J190" i="26"/>
  <c r="E190" i="26"/>
  <c r="J189" i="26"/>
  <c r="E189" i="26"/>
  <c r="J188" i="26"/>
  <c r="E188" i="26"/>
  <c r="J187" i="26"/>
  <c r="E187" i="26"/>
  <c r="J186" i="26"/>
  <c r="E186" i="26"/>
  <c r="J185" i="26"/>
  <c r="E185" i="26"/>
  <c r="J184" i="26"/>
  <c r="E184" i="26"/>
  <c r="J183" i="26"/>
  <c r="E183" i="26"/>
  <c r="J182" i="26"/>
  <c r="E182" i="26"/>
  <c r="J181" i="26"/>
  <c r="E181" i="26"/>
  <c r="J180" i="26"/>
  <c r="E180" i="26"/>
  <c r="J179" i="26"/>
  <c r="E179" i="26"/>
  <c r="J178" i="26"/>
  <c r="E178" i="26"/>
  <c r="J177" i="26"/>
  <c r="E177" i="26"/>
  <c r="J176" i="26"/>
  <c r="E176" i="26"/>
  <c r="J175" i="26"/>
  <c r="E175" i="26"/>
  <c r="J174" i="26"/>
  <c r="E174" i="26"/>
  <c r="J173" i="26"/>
  <c r="E173" i="26"/>
  <c r="J172" i="26"/>
  <c r="E172" i="26"/>
  <c r="J171" i="26"/>
  <c r="E171" i="26"/>
  <c r="J170" i="26"/>
  <c r="E170" i="26"/>
  <c r="J169" i="26"/>
  <c r="E169" i="26"/>
  <c r="J168" i="26"/>
  <c r="E168" i="26"/>
  <c r="J167" i="26"/>
  <c r="E167" i="26"/>
  <c r="J166" i="26"/>
  <c r="E166" i="26"/>
  <c r="J165" i="26"/>
  <c r="E165" i="26"/>
  <c r="J164" i="26"/>
  <c r="E164" i="26"/>
  <c r="J163" i="26"/>
  <c r="E163" i="26"/>
  <c r="J162" i="26"/>
  <c r="E162" i="26"/>
  <c r="J161" i="26"/>
  <c r="E161" i="26"/>
  <c r="J160" i="26"/>
  <c r="E160" i="26"/>
  <c r="J159" i="26"/>
  <c r="E159" i="26"/>
  <c r="J158" i="26"/>
  <c r="E158" i="26"/>
  <c r="J157" i="26"/>
  <c r="E157" i="26"/>
  <c r="J156" i="26"/>
  <c r="E156" i="26"/>
  <c r="J155" i="26"/>
  <c r="E155" i="26"/>
  <c r="J154" i="26"/>
  <c r="E154" i="26"/>
  <c r="J153" i="26"/>
  <c r="E153" i="26"/>
  <c r="J152" i="26"/>
  <c r="E152" i="26"/>
  <c r="J151" i="26"/>
  <c r="E151" i="26"/>
  <c r="J150" i="26"/>
  <c r="E150" i="26"/>
  <c r="J149" i="26"/>
  <c r="E149" i="26"/>
  <c r="J148" i="26"/>
  <c r="E148" i="26"/>
  <c r="J147" i="26"/>
  <c r="E147" i="26"/>
  <c r="J146" i="26"/>
  <c r="E146" i="26"/>
  <c r="J145" i="26"/>
  <c r="E145" i="26"/>
  <c r="J144" i="26"/>
  <c r="E144" i="26"/>
  <c r="J143" i="26"/>
  <c r="E143" i="26"/>
  <c r="J142" i="26"/>
  <c r="E142" i="26"/>
  <c r="J141" i="26"/>
  <c r="E141" i="26"/>
  <c r="J140" i="26"/>
  <c r="E140" i="26"/>
  <c r="J139" i="26"/>
  <c r="E139" i="26"/>
  <c r="J138" i="26"/>
  <c r="E138" i="26"/>
  <c r="J137" i="26"/>
  <c r="E137" i="26"/>
  <c r="J136" i="26"/>
  <c r="E136" i="26"/>
  <c r="J135" i="26"/>
  <c r="E135" i="26"/>
  <c r="J134" i="26"/>
  <c r="E134" i="26"/>
  <c r="J133" i="26"/>
  <c r="E133" i="26"/>
  <c r="J132" i="26"/>
  <c r="E132" i="26"/>
  <c r="J131" i="26"/>
  <c r="E131" i="26"/>
  <c r="J130" i="26"/>
  <c r="E130" i="26"/>
  <c r="J129" i="26"/>
  <c r="E129" i="26"/>
  <c r="J128" i="26"/>
  <c r="E128" i="26"/>
  <c r="J127" i="26"/>
  <c r="E127" i="26"/>
  <c r="J126" i="26"/>
  <c r="E126" i="26"/>
  <c r="J125" i="26"/>
  <c r="E125" i="26"/>
  <c r="J124" i="26"/>
  <c r="E124" i="26"/>
  <c r="J123" i="26"/>
  <c r="E123" i="26"/>
  <c r="J122" i="26"/>
  <c r="E122" i="26"/>
  <c r="J121" i="26"/>
  <c r="E121" i="26"/>
  <c r="J120" i="26"/>
  <c r="E120" i="26"/>
  <c r="J119" i="26"/>
  <c r="E119" i="26"/>
  <c r="J118" i="26"/>
  <c r="E118" i="26"/>
  <c r="J117" i="26"/>
  <c r="E117" i="26"/>
  <c r="J116" i="26"/>
  <c r="E116" i="26"/>
  <c r="J115" i="26"/>
  <c r="E115" i="26"/>
  <c r="J114" i="26"/>
  <c r="E114" i="26"/>
  <c r="J113" i="26"/>
  <c r="E113" i="26"/>
  <c r="J112" i="26"/>
  <c r="E112" i="26"/>
  <c r="J111" i="26"/>
  <c r="E111" i="26"/>
  <c r="J110" i="26"/>
  <c r="E110" i="26"/>
  <c r="J109" i="26"/>
  <c r="E109" i="26"/>
  <c r="J108" i="26"/>
  <c r="E108" i="26"/>
  <c r="J107" i="26"/>
  <c r="E107" i="26"/>
  <c r="J106" i="26"/>
  <c r="E106" i="26"/>
  <c r="J105" i="26"/>
  <c r="E105" i="26"/>
  <c r="J104" i="26"/>
  <c r="E104" i="26"/>
  <c r="J103" i="26"/>
  <c r="E103" i="26"/>
  <c r="J102" i="26"/>
  <c r="E102" i="26"/>
  <c r="J101" i="26"/>
  <c r="E101" i="26"/>
  <c r="J100" i="26"/>
  <c r="E100" i="26"/>
  <c r="J99" i="26"/>
  <c r="E99" i="26"/>
  <c r="J98" i="26"/>
  <c r="E98" i="26"/>
  <c r="J97" i="26"/>
  <c r="E97" i="26"/>
  <c r="J96" i="26"/>
  <c r="E96" i="26"/>
  <c r="J95" i="26"/>
  <c r="E95" i="26"/>
  <c r="J94" i="26"/>
  <c r="E94" i="26"/>
  <c r="J93" i="26"/>
  <c r="E93" i="26"/>
  <c r="J92" i="26"/>
  <c r="E92" i="26"/>
  <c r="J91" i="26"/>
  <c r="E91" i="26"/>
  <c r="J90" i="26"/>
  <c r="E90" i="26"/>
  <c r="J89" i="26"/>
  <c r="E89" i="26"/>
  <c r="J88" i="26"/>
  <c r="E88" i="26"/>
  <c r="J87" i="26"/>
  <c r="E87" i="26"/>
  <c r="J86" i="26"/>
  <c r="E86" i="26"/>
  <c r="J85" i="26"/>
  <c r="E85" i="26"/>
  <c r="J84" i="26"/>
  <c r="E84" i="26"/>
  <c r="J83" i="26"/>
  <c r="E83" i="26"/>
  <c r="J82" i="26"/>
  <c r="E82" i="26"/>
  <c r="J81" i="26"/>
  <c r="E81" i="26"/>
  <c r="J80" i="26"/>
  <c r="E80" i="26"/>
  <c r="J79" i="26"/>
  <c r="E79" i="26"/>
  <c r="J78" i="26"/>
  <c r="E78" i="26"/>
  <c r="J77" i="26"/>
  <c r="E77" i="26"/>
  <c r="J76" i="26"/>
  <c r="E76" i="26"/>
  <c r="J75" i="26"/>
  <c r="E75" i="26"/>
  <c r="J74" i="26"/>
  <c r="E74" i="26"/>
  <c r="J73" i="26"/>
  <c r="E73" i="26"/>
  <c r="J72" i="26"/>
  <c r="E72" i="26"/>
  <c r="J71" i="26"/>
  <c r="E71" i="26"/>
  <c r="J70" i="26"/>
  <c r="E70" i="26"/>
  <c r="J69" i="26"/>
  <c r="E69" i="26"/>
  <c r="J68" i="26"/>
  <c r="E68" i="26"/>
  <c r="J67" i="26"/>
  <c r="E67" i="26"/>
  <c r="J66" i="26"/>
  <c r="E66" i="26"/>
  <c r="J65" i="26"/>
  <c r="E65" i="26"/>
  <c r="J64" i="26"/>
  <c r="E64" i="26"/>
  <c r="J63" i="26"/>
  <c r="E63" i="26"/>
  <c r="J62" i="26"/>
  <c r="E62" i="26"/>
  <c r="J61" i="26"/>
  <c r="E61" i="26"/>
  <c r="J60" i="26"/>
  <c r="E60" i="26"/>
  <c r="J59" i="26"/>
  <c r="E59" i="26"/>
  <c r="J58" i="26"/>
  <c r="E58" i="26"/>
  <c r="J57" i="26"/>
  <c r="E57" i="26"/>
  <c r="J56" i="26"/>
  <c r="E56" i="26"/>
  <c r="J55" i="26"/>
  <c r="E55" i="26"/>
  <c r="J54" i="26"/>
  <c r="E54" i="26"/>
  <c r="J53" i="26"/>
  <c r="E53" i="26"/>
  <c r="J52" i="26"/>
  <c r="E52" i="26"/>
  <c r="J51" i="26"/>
  <c r="E51" i="26"/>
  <c r="J50" i="26"/>
  <c r="E50" i="26"/>
  <c r="J49" i="26"/>
  <c r="E49" i="26"/>
  <c r="J48" i="26"/>
  <c r="E48" i="26"/>
  <c r="J47" i="26"/>
  <c r="E47" i="26"/>
  <c r="J46" i="26"/>
  <c r="E46" i="26"/>
  <c r="J45" i="26"/>
  <c r="E45" i="26"/>
  <c r="J44" i="26"/>
  <c r="E44" i="26"/>
  <c r="J43" i="26"/>
  <c r="E43" i="26"/>
  <c r="J42" i="26"/>
  <c r="E42" i="26"/>
  <c r="J41" i="26"/>
  <c r="E41" i="26"/>
  <c r="J40" i="26"/>
  <c r="E40" i="26"/>
  <c r="J39" i="26"/>
  <c r="E39" i="26"/>
  <c r="J38" i="26"/>
  <c r="E38" i="26"/>
  <c r="J37" i="26"/>
  <c r="E37" i="26"/>
  <c r="J36" i="26"/>
  <c r="E36" i="26"/>
  <c r="J35" i="26"/>
  <c r="E35" i="26"/>
  <c r="J34" i="26"/>
  <c r="E34" i="26"/>
  <c r="J33" i="26"/>
  <c r="E33" i="26"/>
  <c r="J32" i="26"/>
  <c r="E32" i="26"/>
  <c r="J31" i="26"/>
  <c r="E31" i="26"/>
  <c r="J30" i="26"/>
  <c r="E30" i="26"/>
  <c r="J29" i="26"/>
  <c r="E29" i="26"/>
  <c r="J28" i="26"/>
  <c r="E28" i="26"/>
  <c r="J27" i="26"/>
  <c r="E27" i="26"/>
  <c r="J26" i="26"/>
  <c r="E26" i="26"/>
  <c r="J25" i="26"/>
  <c r="E25" i="26"/>
  <c r="J24" i="26"/>
  <c r="E24" i="26"/>
  <c r="J23" i="26"/>
  <c r="E23" i="26"/>
  <c r="J22" i="26"/>
  <c r="E22" i="26"/>
  <c r="J21" i="26"/>
  <c r="E21" i="26"/>
  <c r="J20" i="26"/>
  <c r="E20" i="26"/>
  <c r="J19" i="26"/>
  <c r="E19" i="26"/>
  <c r="J18" i="26"/>
  <c r="E18" i="26"/>
  <c r="J17" i="26"/>
  <c r="E17" i="26"/>
  <c r="J16" i="26"/>
  <c r="E16" i="26"/>
  <c r="J15" i="26"/>
  <c r="E15" i="26"/>
  <c r="J14" i="26"/>
  <c r="E14" i="26"/>
  <c r="J13" i="26"/>
  <c r="E13" i="26"/>
  <c r="J12" i="26"/>
  <c r="E12" i="26"/>
  <c r="J11" i="26"/>
  <c r="E11" i="26"/>
  <c r="J10" i="26"/>
  <c r="E10" i="26"/>
  <c r="J9" i="26"/>
  <c r="E9" i="26"/>
  <c r="J8" i="26"/>
  <c r="E8" i="26"/>
  <c r="J7" i="26"/>
  <c r="E7" i="26"/>
  <c r="J5" i="26"/>
  <c r="E5" i="26"/>
  <c r="J224" i="24"/>
  <c r="E224" i="24"/>
  <c r="J223" i="24"/>
  <c r="E223" i="24"/>
  <c r="J222" i="24"/>
  <c r="E222" i="24"/>
  <c r="J221" i="24"/>
  <c r="E221" i="24"/>
  <c r="J220" i="24"/>
  <c r="E220" i="24"/>
  <c r="J219" i="24"/>
  <c r="E219" i="24"/>
  <c r="J218" i="24"/>
  <c r="E218" i="24"/>
  <c r="J217" i="24"/>
  <c r="E217" i="24"/>
  <c r="J216" i="24"/>
  <c r="E216" i="24"/>
  <c r="J215" i="24"/>
  <c r="E215" i="24"/>
  <c r="J214" i="24"/>
  <c r="E214" i="24"/>
  <c r="J213" i="24"/>
  <c r="E213" i="24"/>
  <c r="J212" i="24"/>
  <c r="E212" i="24"/>
  <c r="J211" i="24"/>
  <c r="E211" i="24"/>
  <c r="J210" i="24"/>
  <c r="E210" i="24"/>
  <c r="J209" i="24"/>
  <c r="E209" i="24"/>
  <c r="J208" i="24"/>
  <c r="E208" i="24"/>
  <c r="J207" i="24"/>
  <c r="E207" i="24"/>
  <c r="J206" i="24"/>
  <c r="E206" i="24"/>
  <c r="J205" i="24"/>
  <c r="E205" i="24"/>
  <c r="J204" i="24"/>
  <c r="E204" i="24"/>
  <c r="J203" i="24"/>
  <c r="E203" i="24"/>
  <c r="J202" i="24"/>
  <c r="E202" i="24"/>
  <c r="J201" i="24"/>
  <c r="E201" i="24"/>
  <c r="J200" i="24"/>
  <c r="E200" i="24"/>
  <c r="J199" i="24"/>
  <c r="E199" i="24"/>
  <c r="J198" i="24"/>
  <c r="E198" i="24"/>
  <c r="J197" i="24"/>
  <c r="E197" i="24"/>
  <c r="J196" i="24"/>
  <c r="E196" i="24"/>
  <c r="J195" i="24"/>
  <c r="E195" i="24"/>
  <c r="J194" i="24"/>
  <c r="E194" i="24"/>
  <c r="J193" i="24"/>
  <c r="E193" i="24"/>
  <c r="J192" i="24"/>
  <c r="E192" i="24"/>
  <c r="J191" i="24"/>
  <c r="E191" i="24"/>
  <c r="J190" i="24"/>
  <c r="E190" i="24"/>
  <c r="J189" i="24"/>
  <c r="E189" i="24"/>
  <c r="J188" i="24"/>
  <c r="E188" i="24"/>
  <c r="J187" i="24"/>
  <c r="E187" i="24"/>
  <c r="J186" i="24"/>
  <c r="E186" i="24"/>
  <c r="J185" i="24"/>
  <c r="E185" i="24"/>
  <c r="J184" i="24"/>
  <c r="E184" i="24"/>
  <c r="J183" i="24"/>
  <c r="E183" i="24"/>
  <c r="J182" i="24"/>
  <c r="E182" i="24"/>
  <c r="J181" i="24"/>
  <c r="E181" i="24"/>
  <c r="J180" i="24"/>
  <c r="E180" i="24"/>
  <c r="J179" i="24"/>
  <c r="E179" i="24"/>
  <c r="J178" i="24"/>
  <c r="E178" i="24"/>
  <c r="J177" i="24"/>
  <c r="E177" i="24"/>
  <c r="J176" i="24"/>
  <c r="E176" i="24"/>
  <c r="J175" i="24"/>
  <c r="E175" i="24"/>
  <c r="J174" i="24"/>
  <c r="E174" i="24"/>
  <c r="J173" i="24"/>
  <c r="E173" i="24"/>
  <c r="J172" i="24"/>
  <c r="E172" i="24"/>
  <c r="J171" i="24"/>
  <c r="E171" i="24"/>
  <c r="J170" i="24"/>
  <c r="E170" i="24"/>
  <c r="J169" i="24"/>
  <c r="E169" i="24"/>
  <c r="J168" i="24"/>
  <c r="E168" i="24"/>
  <c r="J167" i="24"/>
  <c r="E167" i="24"/>
  <c r="J166" i="24"/>
  <c r="E166" i="24"/>
  <c r="J165" i="24"/>
  <c r="E165" i="24"/>
  <c r="J164" i="24"/>
  <c r="E164" i="24"/>
  <c r="J163" i="24"/>
  <c r="E163" i="24"/>
  <c r="J162" i="24"/>
  <c r="E162" i="24"/>
  <c r="J161" i="24"/>
  <c r="E161" i="24"/>
  <c r="J160" i="24"/>
  <c r="E160" i="24"/>
  <c r="J159" i="24"/>
  <c r="E159" i="24"/>
  <c r="J158" i="24"/>
  <c r="E158" i="24"/>
  <c r="J157" i="24"/>
  <c r="E157" i="24"/>
  <c r="J156" i="24"/>
  <c r="E156" i="24"/>
  <c r="J155" i="24"/>
  <c r="E155" i="24"/>
  <c r="J154" i="24"/>
  <c r="E154" i="24"/>
  <c r="J153" i="24"/>
  <c r="E153" i="24"/>
  <c r="J152" i="24"/>
  <c r="E152" i="24"/>
  <c r="J151" i="24"/>
  <c r="E151" i="24"/>
  <c r="J150" i="24"/>
  <c r="E150" i="24"/>
  <c r="J149" i="24"/>
  <c r="E149" i="24"/>
  <c r="J148" i="24"/>
  <c r="E148" i="24"/>
  <c r="J147" i="24"/>
  <c r="E147" i="24"/>
  <c r="J146" i="24"/>
  <c r="E146" i="24"/>
  <c r="J145" i="24"/>
  <c r="E145" i="24"/>
  <c r="J144" i="24"/>
  <c r="E144" i="24"/>
  <c r="J143" i="24"/>
  <c r="E143" i="24"/>
  <c r="J142" i="24"/>
  <c r="E142" i="24"/>
  <c r="J141" i="24"/>
  <c r="E141" i="24"/>
  <c r="J140" i="24"/>
  <c r="E140" i="24"/>
  <c r="J139" i="24"/>
  <c r="E139" i="24"/>
  <c r="J138" i="24"/>
  <c r="E138" i="24"/>
  <c r="J137" i="24"/>
  <c r="E137" i="24"/>
  <c r="J136" i="24"/>
  <c r="E136" i="24"/>
  <c r="J135" i="24"/>
  <c r="E135" i="24"/>
  <c r="J134" i="24"/>
  <c r="E134" i="24"/>
  <c r="J133" i="24"/>
  <c r="E133" i="24"/>
  <c r="J132" i="24"/>
  <c r="E132" i="24"/>
  <c r="J131" i="24"/>
  <c r="E131" i="24"/>
  <c r="J130" i="24"/>
  <c r="E130" i="24"/>
  <c r="J129" i="24"/>
  <c r="E129" i="24"/>
  <c r="J128" i="24"/>
  <c r="E128" i="24"/>
  <c r="J127" i="24"/>
  <c r="E127" i="24"/>
  <c r="J126" i="24"/>
  <c r="E126" i="24"/>
  <c r="J125" i="24"/>
  <c r="E125" i="24"/>
  <c r="J124" i="24"/>
  <c r="E124" i="24"/>
  <c r="J123" i="24"/>
  <c r="E123" i="24"/>
  <c r="J122" i="24"/>
  <c r="E122" i="24"/>
  <c r="J121" i="24"/>
  <c r="E121" i="24"/>
  <c r="J120" i="24"/>
  <c r="E120" i="24"/>
  <c r="J119" i="24"/>
  <c r="E119" i="24"/>
  <c r="J118" i="24"/>
  <c r="E118" i="24"/>
  <c r="J117" i="24"/>
  <c r="E117" i="24"/>
  <c r="J116" i="24"/>
  <c r="E116" i="24"/>
  <c r="J115" i="24"/>
  <c r="E115" i="24"/>
  <c r="J114" i="24"/>
  <c r="E114" i="24"/>
  <c r="J113" i="24"/>
  <c r="E113" i="24"/>
  <c r="J112" i="24"/>
  <c r="E112" i="24"/>
  <c r="J111" i="24"/>
  <c r="E111" i="24"/>
  <c r="J110" i="24"/>
  <c r="E110" i="24"/>
  <c r="J109" i="24"/>
  <c r="E109" i="24"/>
  <c r="J108" i="24"/>
  <c r="E108" i="24"/>
  <c r="J107" i="24"/>
  <c r="E107" i="24"/>
  <c r="J106" i="24"/>
  <c r="E106" i="24"/>
  <c r="J105" i="24"/>
  <c r="E105" i="24"/>
  <c r="J104" i="24"/>
  <c r="E104" i="24"/>
  <c r="J103" i="24"/>
  <c r="E103" i="24"/>
  <c r="J102" i="24"/>
  <c r="E102" i="24"/>
  <c r="J101" i="24"/>
  <c r="E101" i="24"/>
  <c r="J100" i="24"/>
  <c r="E100" i="24"/>
  <c r="J99" i="24"/>
  <c r="E99" i="24"/>
  <c r="J98" i="24"/>
  <c r="E98" i="24"/>
  <c r="J97" i="24"/>
  <c r="E97" i="24"/>
  <c r="J96" i="24"/>
  <c r="E96" i="24"/>
  <c r="J95" i="24"/>
  <c r="E95" i="24"/>
  <c r="J94" i="24"/>
  <c r="E94" i="24"/>
  <c r="J93" i="24"/>
  <c r="E93" i="24"/>
  <c r="J92" i="24"/>
  <c r="E92" i="24"/>
  <c r="J91" i="24"/>
  <c r="E91" i="24"/>
  <c r="J90" i="24"/>
  <c r="E90" i="24"/>
  <c r="J89" i="24"/>
  <c r="E89" i="24"/>
  <c r="J88" i="24"/>
  <c r="E88" i="24"/>
  <c r="J87" i="24"/>
  <c r="E87" i="24"/>
  <c r="J86" i="24"/>
  <c r="E86" i="24"/>
  <c r="J85" i="24"/>
  <c r="E85" i="24"/>
  <c r="J84" i="24"/>
  <c r="E84" i="24"/>
  <c r="J83" i="24"/>
  <c r="E83" i="24"/>
  <c r="J82" i="24"/>
  <c r="E82" i="24"/>
  <c r="J81" i="24"/>
  <c r="E81" i="24"/>
  <c r="J80" i="24"/>
  <c r="E80" i="24"/>
  <c r="J79" i="24"/>
  <c r="E79" i="24"/>
  <c r="J78" i="24"/>
  <c r="E78" i="24"/>
  <c r="J77" i="24"/>
  <c r="E77" i="24"/>
  <c r="J76" i="24"/>
  <c r="E76" i="24"/>
  <c r="J75" i="24"/>
  <c r="E75" i="24"/>
  <c r="J74" i="24"/>
  <c r="E74" i="24"/>
  <c r="J73" i="24"/>
  <c r="E73" i="24"/>
  <c r="J72" i="24"/>
  <c r="E72" i="24"/>
  <c r="J71" i="24"/>
  <c r="E71" i="24"/>
  <c r="J70" i="24"/>
  <c r="E70" i="24"/>
  <c r="J69" i="24"/>
  <c r="E69" i="24"/>
  <c r="J68" i="24"/>
  <c r="E68" i="24"/>
  <c r="J67" i="24"/>
  <c r="E67" i="24"/>
  <c r="J66" i="24"/>
  <c r="E66" i="24"/>
  <c r="J65" i="24"/>
  <c r="E65" i="24"/>
  <c r="J64" i="24"/>
  <c r="E64" i="24"/>
  <c r="J63" i="24"/>
  <c r="E63" i="24"/>
  <c r="J62" i="24"/>
  <c r="E62" i="24"/>
  <c r="J61" i="24"/>
  <c r="E61" i="24"/>
  <c r="J60" i="24"/>
  <c r="E60" i="24"/>
  <c r="J59" i="24"/>
  <c r="E59" i="24"/>
  <c r="J58" i="24"/>
  <c r="E58" i="24"/>
  <c r="J57" i="24"/>
  <c r="E57" i="24"/>
  <c r="J56" i="24"/>
  <c r="E56" i="24"/>
  <c r="J55" i="24"/>
  <c r="E55" i="24"/>
  <c r="J54" i="24"/>
  <c r="E54" i="24"/>
  <c r="J53" i="24"/>
  <c r="E53" i="24"/>
  <c r="J52" i="24"/>
  <c r="E52" i="24"/>
  <c r="J51" i="24"/>
  <c r="E51" i="24"/>
  <c r="J50" i="24"/>
  <c r="E50" i="24"/>
  <c r="J49" i="24"/>
  <c r="E49" i="24"/>
  <c r="J48" i="24"/>
  <c r="E48" i="24"/>
  <c r="J47" i="24"/>
  <c r="E47" i="24"/>
  <c r="J46" i="24"/>
  <c r="E46" i="24"/>
  <c r="J45" i="24"/>
  <c r="E45" i="24"/>
  <c r="J44" i="24"/>
  <c r="E44" i="24"/>
  <c r="J43" i="24"/>
  <c r="E43" i="24"/>
  <c r="J42" i="24"/>
  <c r="E42" i="24"/>
  <c r="J41" i="24"/>
  <c r="E41" i="24"/>
  <c r="J40" i="24"/>
  <c r="E40" i="24"/>
  <c r="J39" i="24"/>
  <c r="E39" i="24"/>
  <c r="J38" i="24"/>
  <c r="E38" i="24"/>
  <c r="J37" i="24"/>
  <c r="E37" i="24"/>
  <c r="J36" i="24"/>
  <c r="E36" i="24"/>
  <c r="J35" i="24"/>
  <c r="E35" i="24"/>
  <c r="J34" i="24"/>
  <c r="E34" i="24"/>
  <c r="J33" i="24"/>
  <c r="E33" i="24"/>
  <c r="J32" i="24"/>
  <c r="E32" i="24"/>
  <c r="J31" i="24"/>
  <c r="E31" i="24"/>
  <c r="J30" i="24"/>
  <c r="E30" i="24"/>
  <c r="J29" i="24"/>
  <c r="E29" i="24"/>
  <c r="J28" i="24"/>
  <c r="E28" i="24"/>
  <c r="J27" i="24"/>
  <c r="E27" i="24"/>
  <c r="J26" i="24"/>
  <c r="E26" i="24"/>
  <c r="J25" i="24"/>
  <c r="E25" i="24"/>
  <c r="J24" i="24"/>
  <c r="E24" i="24"/>
  <c r="J23" i="24"/>
  <c r="E23" i="24"/>
  <c r="J22" i="24"/>
  <c r="E22" i="24"/>
  <c r="J21" i="24"/>
  <c r="E21" i="24"/>
  <c r="J20" i="24"/>
  <c r="E20" i="24"/>
  <c r="J19" i="24"/>
  <c r="E19" i="24"/>
  <c r="J18" i="24"/>
  <c r="E18" i="24"/>
  <c r="J17" i="24"/>
  <c r="E17" i="24"/>
  <c r="J16" i="24"/>
  <c r="E16" i="24"/>
  <c r="J15" i="24"/>
  <c r="E15" i="24"/>
  <c r="J14" i="24"/>
  <c r="E14" i="24"/>
  <c r="J13" i="24"/>
  <c r="E13" i="24"/>
  <c r="J12" i="24"/>
  <c r="E12" i="24"/>
  <c r="J11" i="24"/>
  <c r="E11" i="24"/>
  <c r="J10" i="24"/>
  <c r="E10" i="24"/>
  <c r="J9" i="24"/>
  <c r="E9" i="24"/>
  <c r="J8" i="24"/>
  <c r="E8" i="24"/>
  <c r="J7" i="24"/>
  <c r="E7" i="24"/>
  <c r="J5" i="24"/>
  <c r="E5" i="24"/>
  <c r="J115" i="34"/>
  <c r="E115" i="34"/>
  <c r="J114" i="34"/>
  <c r="E114" i="34"/>
  <c r="J113" i="34"/>
  <c r="E113" i="34"/>
  <c r="J112" i="34"/>
  <c r="E112" i="34"/>
  <c r="J111" i="34"/>
  <c r="E111" i="34"/>
  <c r="J110" i="34"/>
  <c r="E110" i="34"/>
  <c r="J109" i="34"/>
  <c r="E109" i="34"/>
  <c r="J108" i="34"/>
  <c r="E108" i="34"/>
  <c r="J107" i="34"/>
  <c r="E107" i="34"/>
  <c r="J106" i="34"/>
  <c r="E106" i="34"/>
  <c r="J105" i="34"/>
  <c r="E105" i="34"/>
  <c r="J104" i="34"/>
  <c r="E104" i="34"/>
  <c r="J103" i="34"/>
  <c r="E103" i="34"/>
  <c r="J102" i="34"/>
  <c r="E102" i="34"/>
  <c r="J101" i="34"/>
  <c r="E101" i="34"/>
  <c r="J100" i="34"/>
  <c r="E100" i="34"/>
  <c r="J99" i="34"/>
  <c r="E99" i="34"/>
  <c r="J98" i="34"/>
  <c r="E98" i="34"/>
  <c r="J97" i="34"/>
  <c r="E97" i="34"/>
  <c r="J96" i="34"/>
  <c r="E96" i="34"/>
  <c r="J95" i="34"/>
  <c r="E95" i="34"/>
  <c r="J94" i="34"/>
  <c r="E94" i="34"/>
  <c r="J93" i="34"/>
  <c r="E93" i="34"/>
  <c r="J92" i="34"/>
  <c r="E92" i="34"/>
  <c r="J91" i="34"/>
  <c r="E91" i="34"/>
  <c r="J90" i="34"/>
  <c r="E90" i="34"/>
  <c r="J89" i="34"/>
  <c r="E89" i="34"/>
  <c r="J88" i="34"/>
  <c r="E88" i="34"/>
  <c r="J87" i="34"/>
  <c r="E87" i="34"/>
  <c r="J86" i="34"/>
  <c r="E86" i="34"/>
  <c r="J85" i="34"/>
  <c r="E85" i="34"/>
  <c r="J84" i="34"/>
  <c r="E84" i="34"/>
  <c r="J83" i="34"/>
  <c r="E83" i="34"/>
  <c r="J82" i="34"/>
  <c r="E82" i="34"/>
  <c r="J81" i="34"/>
  <c r="E81" i="34"/>
  <c r="J80" i="34"/>
  <c r="E80" i="34"/>
  <c r="J79" i="34"/>
  <c r="E79" i="34"/>
  <c r="J78" i="34"/>
  <c r="E78" i="34"/>
  <c r="J77" i="34"/>
  <c r="E77" i="34"/>
  <c r="J76" i="34"/>
  <c r="E76" i="34"/>
  <c r="J75" i="34"/>
  <c r="E75" i="34"/>
  <c r="J74" i="34"/>
  <c r="E74" i="34"/>
  <c r="J73" i="34"/>
  <c r="E73" i="34"/>
  <c r="J72" i="34"/>
  <c r="E72" i="34"/>
  <c r="J71" i="34"/>
  <c r="E71" i="34"/>
  <c r="J70" i="34"/>
  <c r="E70" i="34"/>
  <c r="J69" i="34"/>
  <c r="E69" i="34"/>
  <c r="J68" i="34"/>
  <c r="E68" i="34"/>
  <c r="J67" i="34"/>
  <c r="E67" i="34"/>
  <c r="J66" i="34"/>
  <c r="E66" i="34"/>
  <c r="J65" i="34"/>
  <c r="E65" i="34"/>
  <c r="J64" i="34"/>
  <c r="E64" i="34"/>
  <c r="J63" i="34"/>
  <c r="E63" i="34"/>
  <c r="J62" i="34"/>
  <c r="E62" i="34"/>
  <c r="J61" i="34"/>
  <c r="E61" i="34"/>
  <c r="J60" i="34"/>
  <c r="E60" i="34"/>
  <c r="J59" i="34"/>
  <c r="E59" i="34"/>
  <c r="J58" i="34"/>
  <c r="E58" i="34"/>
  <c r="J57" i="34"/>
  <c r="E57" i="34"/>
  <c r="J56" i="34"/>
  <c r="E56" i="34"/>
  <c r="J55" i="34"/>
  <c r="E55" i="34"/>
  <c r="J54" i="34"/>
  <c r="E54" i="34"/>
  <c r="J53" i="34"/>
  <c r="E53" i="34"/>
  <c r="J52" i="34"/>
  <c r="E52" i="34"/>
  <c r="J51" i="34"/>
  <c r="E51" i="34"/>
  <c r="J50" i="34"/>
  <c r="E50" i="34"/>
  <c r="J49" i="34"/>
  <c r="E49" i="34"/>
  <c r="J48" i="34"/>
  <c r="E48" i="34"/>
  <c r="J47" i="34"/>
  <c r="E47" i="34"/>
  <c r="J46" i="34"/>
  <c r="E46" i="34"/>
  <c r="J45" i="34"/>
  <c r="E45" i="34"/>
  <c r="J44" i="34"/>
  <c r="E44" i="34"/>
  <c r="J43" i="34"/>
  <c r="E43" i="34"/>
  <c r="J42" i="34"/>
  <c r="E42" i="34"/>
  <c r="J41" i="34"/>
  <c r="E41" i="34"/>
  <c r="J40" i="34"/>
  <c r="E40" i="34"/>
  <c r="J39" i="34"/>
  <c r="E39" i="34"/>
  <c r="J38" i="34"/>
  <c r="E38" i="34"/>
  <c r="J37" i="34"/>
  <c r="E37" i="34"/>
  <c r="J36" i="34"/>
  <c r="E36" i="34"/>
  <c r="J35" i="34"/>
  <c r="E35" i="34"/>
  <c r="J34" i="34"/>
  <c r="E34" i="34"/>
  <c r="J33" i="34"/>
  <c r="E33" i="34"/>
  <c r="J32" i="34"/>
  <c r="E32" i="34"/>
  <c r="J31" i="34"/>
  <c r="E31" i="34"/>
  <c r="J30" i="34"/>
  <c r="E30" i="34"/>
  <c r="J29" i="34"/>
  <c r="E29" i="34"/>
  <c r="J28" i="34"/>
  <c r="E28" i="34"/>
  <c r="J27" i="34"/>
  <c r="E27" i="34"/>
  <c r="J26" i="34"/>
  <c r="E26" i="34"/>
  <c r="J25" i="34"/>
  <c r="E25" i="34"/>
  <c r="J24" i="34"/>
  <c r="E24" i="34"/>
  <c r="J23" i="34"/>
  <c r="E23" i="34"/>
  <c r="J22" i="34"/>
  <c r="E22" i="34"/>
  <c r="J21" i="34"/>
  <c r="E21" i="34"/>
  <c r="J20" i="34"/>
  <c r="E20" i="34"/>
  <c r="J19" i="34"/>
  <c r="E19" i="34"/>
  <c r="J18" i="34"/>
  <c r="E18" i="34"/>
  <c r="J17" i="34"/>
  <c r="E17" i="34"/>
  <c r="J16" i="34"/>
  <c r="E16" i="34"/>
  <c r="J15" i="34"/>
  <c r="E15" i="34"/>
  <c r="J14" i="34"/>
  <c r="E14" i="34"/>
  <c r="J13" i="34"/>
  <c r="E13" i="34"/>
  <c r="J12" i="34"/>
  <c r="E12" i="34"/>
  <c r="J11" i="34"/>
  <c r="E11" i="34"/>
  <c r="J10" i="34"/>
  <c r="E10" i="34"/>
  <c r="J9" i="34"/>
  <c r="E9" i="34"/>
  <c r="J8" i="34"/>
  <c r="E8" i="34"/>
  <c r="J7" i="34"/>
  <c r="E7" i="34"/>
  <c r="J5" i="34"/>
  <c r="E5" i="34"/>
  <c r="J115" i="31"/>
  <c r="E115" i="31"/>
  <c r="J114" i="31"/>
  <c r="E114" i="31"/>
  <c r="J113" i="31"/>
  <c r="E113" i="31"/>
  <c r="J112" i="31"/>
  <c r="E112" i="31"/>
  <c r="J111" i="31"/>
  <c r="E111" i="31"/>
  <c r="J110" i="31"/>
  <c r="E110" i="31"/>
  <c r="J109" i="31"/>
  <c r="E109" i="31"/>
  <c r="J108" i="31"/>
  <c r="E108" i="31"/>
  <c r="J107" i="31"/>
  <c r="E107" i="31"/>
  <c r="J106" i="31"/>
  <c r="E106" i="31"/>
  <c r="J105" i="31"/>
  <c r="E105" i="31"/>
  <c r="J104" i="31"/>
  <c r="E104" i="31"/>
  <c r="J103" i="31"/>
  <c r="E103" i="31"/>
  <c r="J102" i="31"/>
  <c r="E102" i="31"/>
  <c r="J101" i="31"/>
  <c r="E101" i="31"/>
  <c r="J100" i="31"/>
  <c r="E100" i="31"/>
  <c r="J99" i="31"/>
  <c r="E99" i="31"/>
  <c r="J98" i="31"/>
  <c r="E98" i="31"/>
  <c r="J97" i="31"/>
  <c r="E97" i="31"/>
  <c r="J96" i="31"/>
  <c r="E96" i="31"/>
  <c r="J95" i="31"/>
  <c r="E95" i="31"/>
  <c r="J94" i="31"/>
  <c r="E94" i="31"/>
  <c r="J93" i="31"/>
  <c r="E93" i="31"/>
  <c r="J92" i="31"/>
  <c r="E92" i="31"/>
  <c r="J91" i="31"/>
  <c r="E91" i="31"/>
  <c r="J90" i="31"/>
  <c r="E90" i="31"/>
  <c r="J89" i="31"/>
  <c r="E89" i="31"/>
  <c r="J88" i="31"/>
  <c r="E88" i="31"/>
  <c r="J87" i="31"/>
  <c r="E87" i="31"/>
  <c r="J86" i="31"/>
  <c r="E86" i="31"/>
  <c r="J85" i="31"/>
  <c r="E85" i="31"/>
  <c r="J84" i="31"/>
  <c r="E84" i="31"/>
  <c r="J83" i="31"/>
  <c r="E83" i="31"/>
  <c r="J82" i="31"/>
  <c r="E82" i="31"/>
  <c r="J81" i="31"/>
  <c r="E81" i="31"/>
  <c r="J80" i="31"/>
  <c r="E80" i="31"/>
  <c r="J79" i="31"/>
  <c r="E79" i="31"/>
  <c r="J78" i="31"/>
  <c r="E78" i="31"/>
  <c r="J77" i="31"/>
  <c r="E77" i="31"/>
  <c r="J76" i="31"/>
  <c r="E76" i="31"/>
  <c r="J75" i="31"/>
  <c r="E75" i="31"/>
  <c r="J74" i="31"/>
  <c r="E74" i="31"/>
  <c r="J73" i="31"/>
  <c r="E73" i="31"/>
  <c r="J72" i="31"/>
  <c r="E72" i="31"/>
  <c r="J71" i="31"/>
  <c r="E71" i="31"/>
  <c r="J70" i="31"/>
  <c r="E70" i="31"/>
  <c r="J69" i="31"/>
  <c r="E69" i="31"/>
  <c r="J68" i="31"/>
  <c r="E68" i="31"/>
  <c r="J67" i="31"/>
  <c r="E67" i="31"/>
  <c r="J66" i="31"/>
  <c r="E66" i="31"/>
  <c r="J65" i="31"/>
  <c r="E65" i="31"/>
  <c r="J64" i="31"/>
  <c r="E64" i="31"/>
  <c r="J63" i="31"/>
  <c r="E63" i="31"/>
  <c r="J62" i="31"/>
  <c r="E62" i="31"/>
  <c r="J61" i="31"/>
  <c r="E61" i="31"/>
  <c r="J60" i="31"/>
  <c r="E60" i="31"/>
  <c r="J59" i="31"/>
  <c r="E59" i="31"/>
  <c r="J58" i="31"/>
  <c r="E58" i="31"/>
  <c r="J57" i="31"/>
  <c r="E57" i="31"/>
  <c r="J56" i="31"/>
  <c r="E56" i="31"/>
  <c r="J55" i="31"/>
  <c r="E55" i="31"/>
  <c r="J54" i="31"/>
  <c r="E54" i="31"/>
  <c r="J53" i="31"/>
  <c r="E53" i="31"/>
  <c r="J52" i="31"/>
  <c r="E52" i="31"/>
  <c r="J51" i="31"/>
  <c r="E51" i="31"/>
  <c r="J50" i="31"/>
  <c r="E50" i="31"/>
  <c r="J49" i="31"/>
  <c r="E49" i="31"/>
  <c r="J48" i="31"/>
  <c r="E48" i="31"/>
  <c r="J47" i="31"/>
  <c r="E47" i="31"/>
  <c r="J46" i="31"/>
  <c r="E46" i="31"/>
  <c r="J45" i="31"/>
  <c r="E45" i="31"/>
  <c r="J44" i="31"/>
  <c r="E44" i="31"/>
  <c r="J43" i="31"/>
  <c r="E43" i="31"/>
  <c r="J42" i="31"/>
  <c r="E42" i="31"/>
  <c r="J41" i="31"/>
  <c r="E41" i="31"/>
  <c r="J40" i="31"/>
  <c r="E40" i="31"/>
  <c r="J39" i="31"/>
  <c r="E39" i="31"/>
  <c r="J38" i="31"/>
  <c r="E38" i="31"/>
  <c r="J37" i="31"/>
  <c r="E37" i="31"/>
  <c r="J36" i="31"/>
  <c r="E36" i="31"/>
  <c r="J35" i="31"/>
  <c r="E35" i="31"/>
  <c r="J34" i="31"/>
  <c r="E34" i="31"/>
  <c r="J33" i="31"/>
  <c r="E33" i="31"/>
  <c r="J32" i="31"/>
  <c r="E32" i="31"/>
  <c r="J31" i="31"/>
  <c r="E31" i="31"/>
  <c r="J30" i="31"/>
  <c r="E30" i="31"/>
  <c r="J29" i="31"/>
  <c r="E29" i="31"/>
  <c r="J28" i="31"/>
  <c r="E28" i="31"/>
  <c r="J27" i="31"/>
  <c r="E27" i="31"/>
  <c r="J26" i="31"/>
  <c r="E26" i="31"/>
  <c r="J25" i="31"/>
  <c r="E25" i="31"/>
  <c r="J24" i="31"/>
  <c r="E24" i="31"/>
  <c r="J23" i="31"/>
  <c r="E23" i="31"/>
  <c r="J22" i="31"/>
  <c r="E22" i="31"/>
  <c r="J21" i="31"/>
  <c r="E21" i="31"/>
  <c r="J20" i="31"/>
  <c r="E20" i="31"/>
  <c r="J19" i="31"/>
  <c r="E19" i="31"/>
  <c r="J18" i="31"/>
  <c r="E18" i="31"/>
  <c r="J17" i="31"/>
  <c r="E17" i="31"/>
  <c r="J16" i="31"/>
  <c r="E16" i="31"/>
  <c r="J15" i="31"/>
  <c r="E15" i="31"/>
  <c r="J14" i="31"/>
  <c r="E14" i="31"/>
  <c r="J13" i="31"/>
  <c r="E13" i="31"/>
  <c r="J12" i="31"/>
  <c r="E12" i="31"/>
  <c r="J11" i="31"/>
  <c r="E11" i="31"/>
  <c r="J10" i="31"/>
  <c r="E10" i="31"/>
  <c r="J9" i="31"/>
  <c r="E9" i="31"/>
  <c r="J8" i="31"/>
  <c r="E8" i="31"/>
  <c r="J7" i="31"/>
  <c r="E7" i="31"/>
  <c r="J5" i="31"/>
  <c r="E5" i="31"/>
  <c r="J115" i="30"/>
  <c r="E115" i="30"/>
  <c r="J114" i="30"/>
  <c r="E114" i="30"/>
  <c r="J113" i="30"/>
  <c r="E113" i="30"/>
  <c r="J112" i="30"/>
  <c r="E112" i="30"/>
  <c r="J111" i="30"/>
  <c r="E111" i="30"/>
  <c r="J110" i="30"/>
  <c r="E110" i="30"/>
  <c r="J109" i="30"/>
  <c r="E109" i="30"/>
  <c r="J108" i="30"/>
  <c r="E108" i="30"/>
  <c r="J107" i="30"/>
  <c r="E107" i="30"/>
  <c r="J106" i="30"/>
  <c r="E106" i="30"/>
  <c r="J105" i="30"/>
  <c r="E105" i="30"/>
  <c r="J104" i="30"/>
  <c r="E104" i="30"/>
  <c r="J103" i="30"/>
  <c r="E103" i="30"/>
  <c r="J102" i="30"/>
  <c r="E102" i="30"/>
  <c r="J101" i="30"/>
  <c r="E101" i="30"/>
  <c r="J100" i="30"/>
  <c r="E100" i="30"/>
  <c r="J99" i="30"/>
  <c r="E99" i="30"/>
  <c r="J98" i="30"/>
  <c r="E98" i="30"/>
  <c r="J97" i="30"/>
  <c r="E97" i="30"/>
  <c r="J96" i="30"/>
  <c r="E96" i="30"/>
  <c r="J95" i="30"/>
  <c r="E95" i="30"/>
  <c r="J94" i="30"/>
  <c r="E94" i="30"/>
  <c r="J93" i="30"/>
  <c r="E93" i="30"/>
  <c r="J92" i="30"/>
  <c r="E92" i="30"/>
  <c r="J91" i="30"/>
  <c r="E91" i="30"/>
  <c r="J90" i="30"/>
  <c r="E90" i="30"/>
  <c r="J89" i="30"/>
  <c r="E89" i="30"/>
  <c r="J88" i="30"/>
  <c r="E88" i="30"/>
  <c r="J87" i="30"/>
  <c r="E87" i="30"/>
  <c r="J86" i="30"/>
  <c r="E86" i="30"/>
  <c r="J85" i="30"/>
  <c r="E85" i="30"/>
  <c r="J84" i="30"/>
  <c r="E84" i="30"/>
  <c r="J83" i="30"/>
  <c r="E83" i="30"/>
  <c r="J82" i="30"/>
  <c r="E82" i="30"/>
  <c r="J81" i="30"/>
  <c r="E81" i="30"/>
  <c r="J80" i="30"/>
  <c r="E80" i="30"/>
  <c r="J79" i="30"/>
  <c r="E79" i="30"/>
  <c r="J78" i="30"/>
  <c r="E78" i="30"/>
  <c r="J77" i="30"/>
  <c r="E77" i="30"/>
  <c r="J76" i="30"/>
  <c r="E76" i="30"/>
  <c r="J75" i="30"/>
  <c r="E75" i="30"/>
  <c r="J74" i="30"/>
  <c r="E74" i="30"/>
  <c r="J73" i="30"/>
  <c r="E73" i="30"/>
  <c r="J72" i="30"/>
  <c r="E72" i="30"/>
  <c r="J71" i="30"/>
  <c r="E71" i="30"/>
  <c r="J70" i="30"/>
  <c r="E70" i="30"/>
  <c r="J69" i="30"/>
  <c r="E69" i="30"/>
  <c r="J68" i="30"/>
  <c r="E68" i="30"/>
  <c r="J67" i="30"/>
  <c r="E67" i="30"/>
  <c r="J66" i="30"/>
  <c r="E66" i="30"/>
  <c r="J65" i="30"/>
  <c r="E65" i="30"/>
  <c r="J64" i="30"/>
  <c r="E64" i="30"/>
  <c r="J63" i="30"/>
  <c r="E63" i="30"/>
  <c r="J62" i="30"/>
  <c r="E62" i="30"/>
  <c r="J61" i="30"/>
  <c r="E61" i="30"/>
  <c r="J60" i="30"/>
  <c r="E60" i="30"/>
  <c r="J59" i="30"/>
  <c r="E59" i="30"/>
  <c r="J58" i="30"/>
  <c r="E58" i="30"/>
  <c r="J57" i="30"/>
  <c r="E57" i="30"/>
  <c r="J56" i="30"/>
  <c r="E56" i="30"/>
  <c r="J55" i="30"/>
  <c r="E55" i="30"/>
  <c r="J54" i="30"/>
  <c r="E54" i="30"/>
  <c r="J53" i="30"/>
  <c r="E53" i="30"/>
  <c r="J52" i="30"/>
  <c r="E52" i="30"/>
  <c r="J51" i="30"/>
  <c r="E51" i="30"/>
  <c r="J50" i="30"/>
  <c r="E50" i="30"/>
  <c r="J49" i="30"/>
  <c r="E49" i="30"/>
  <c r="J48" i="30"/>
  <c r="E48" i="30"/>
  <c r="J47" i="30"/>
  <c r="E47" i="30"/>
  <c r="J46" i="30"/>
  <c r="E46" i="30"/>
  <c r="J45" i="30"/>
  <c r="E45" i="30"/>
  <c r="J44" i="30"/>
  <c r="E44" i="30"/>
  <c r="J43" i="30"/>
  <c r="E43" i="30"/>
  <c r="J42" i="30"/>
  <c r="E42" i="30"/>
  <c r="J41" i="30"/>
  <c r="E41" i="30"/>
  <c r="J40" i="30"/>
  <c r="E40" i="30"/>
  <c r="J39" i="30"/>
  <c r="E39" i="30"/>
  <c r="J38" i="30"/>
  <c r="E38" i="30"/>
  <c r="J37" i="30"/>
  <c r="E37" i="30"/>
  <c r="J36" i="30"/>
  <c r="E36" i="30"/>
  <c r="J35" i="30"/>
  <c r="E35" i="30"/>
  <c r="J34" i="30"/>
  <c r="E34" i="30"/>
  <c r="J33" i="30"/>
  <c r="E33" i="30"/>
  <c r="J32" i="30"/>
  <c r="E32" i="30"/>
  <c r="J31" i="30"/>
  <c r="E31" i="30"/>
  <c r="J30" i="30"/>
  <c r="E30" i="30"/>
  <c r="J29" i="30"/>
  <c r="E29" i="30"/>
  <c r="J28" i="30"/>
  <c r="E28" i="30"/>
  <c r="J27" i="30"/>
  <c r="E27" i="30"/>
  <c r="J26" i="30"/>
  <c r="E26" i="30"/>
  <c r="J25" i="30"/>
  <c r="E25" i="30"/>
  <c r="J24" i="30"/>
  <c r="E24" i="30"/>
  <c r="J23" i="30"/>
  <c r="E23" i="30"/>
  <c r="J22" i="30"/>
  <c r="E22" i="30"/>
  <c r="J21" i="30"/>
  <c r="E21" i="30"/>
  <c r="J20" i="30"/>
  <c r="E20" i="30"/>
  <c r="J19" i="30"/>
  <c r="E19" i="30"/>
  <c r="J18" i="30"/>
  <c r="E18" i="30"/>
  <c r="J17" i="30"/>
  <c r="E17" i="30"/>
  <c r="J16" i="30"/>
  <c r="E16" i="30"/>
  <c r="J15" i="30"/>
  <c r="E15" i="30"/>
  <c r="J14" i="30"/>
  <c r="E14" i="30"/>
  <c r="J13" i="30"/>
  <c r="E13" i="30"/>
  <c r="J12" i="30"/>
  <c r="E12" i="30"/>
  <c r="J11" i="30"/>
  <c r="E11" i="30"/>
  <c r="J10" i="30"/>
  <c r="E10" i="30"/>
  <c r="J9" i="30"/>
  <c r="E9" i="30"/>
  <c r="J8" i="30"/>
  <c r="E8" i="30"/>
  <c r="J7" i="30"/>
  <c r="E7" i="30"/>
  <c r="J5" i="30"/>
  <c r="E5" i="30"/>
  <c r="C138" i="12" l="1"/>
  <c r="E138" i="12"/>
  <c r="D139" i="12"/>
</calcChain>
</file>

<file path=xl/sharedStrings.xml><?xml version="1.0" encoding="utf-8"?>
<sst xmlns="http://schemas.openxmlformats.org/spreadsheetml/2006/main" count="1954" uniqueCount="268">
  <si>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</si>
  <si>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</si>
  <si>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</si>
  <si>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</si>
  <si>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</si>
  <si>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</si>
  <si>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</si>
  <si>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</si>
  <si>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</si>
  <si>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</si>
  <si>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</si>
  <si>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</si>
  <si>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</si>
  <si>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</si>
  <si>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</si>
  <si>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</si>
  <si>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</si>
  <si>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</si>
  <si>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</si>
  <si>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</si>
  <si>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</si>
  <si>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</si>
  <si>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</si>
  <si>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</si>
  <si>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</si>
  <si>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</si>
  <si>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</si>
  <si>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</si>
  <si>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</si>
  <si>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</si>
  <si>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</si>
  <si>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</si>
  <si>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</si>
  <si>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</si>
  <si>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</si>
  <si>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</si>
  <si>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</si>
  <si>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</si>
  <si>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</si>
  <si>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</si>
  <si>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</si>
  <si>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</si>
  <si>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</si>
  <si>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</si>
  <si>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</si>
  <si>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</si>
  <si>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</si>
  <si>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</si>
  <si>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</si>
  <si>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</si>
  <si>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</si>
  <si>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</si>
  <si>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</si>
  <si>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</si>
  <si>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</si>
  <si>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</si>
  <si>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</si>
  <si>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</si>
  <si>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</si>
  <si>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</si>
  <si>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</si>
  <si>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</si>
  <si>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</si>
  <si>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</si>
  <si>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</si>
  <si>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</si>
  <si>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</si>
  <si>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</si>
  <si>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</si>
  <si>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</si>
  <si>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</si>
  <si>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</si>
  <si>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</si>
  <si>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</si>
  <si>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</si>
  <si>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</si>
  <si>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</si>
  <si>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</si>
  <si>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</si>
  <si>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</si>
  <si>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</si>
  <si>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</si>
  <si>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</si>
  <si>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</si>
  <si>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</si>
  <si>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</si>
  <si>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</si>
  <si>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</si>
  <si>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</si>
  <si>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</si>
  <si>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</si>
  <si>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</si>
  <si>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</si>
  <si>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</si>
  <si>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</si>
  <si>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</si>
  <si>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</si>
  <si>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</si>
  <si>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</si>
  <si>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</si>
  <si>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</si>
  <si>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</si>
  <si>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</si>
  <si>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</si>
  <si>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</si>
  <si>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</si>
  <si>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</si>
  <si>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</si>
  <si>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</si>
  <si>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</si>
  <si>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</si>
  <si>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</si>
  <si>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</si>
  <si>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</si>
  <si>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</si>
  <si>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</si>
  <si>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</si>
  <si>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</si>
  <si>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</si>
  <si>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</si>
  <si>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</si>
  <si>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</si>
  <si>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</si>
  <si>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</si>
  <si>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</si>
  <si>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</si>
  <si>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</si>
  <si>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</si>
  <si>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</si>
  <si>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</si>
  <si>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</si>
  <si>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</si>
  <si>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</si>
  <si>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</si>
  <si>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</si>
  <si>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</si>
  <si>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</si>
  <si>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</si>
  <si>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</si>
  <si>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</si>
  <si>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</si>
  <si>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</si>
  <si>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</si>
  <si>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</si>
  <si>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</si>
  <si>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</si>
  <si>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</si>
  <si>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</si>
  <si>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</si>
  <si>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</si>
  <si>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</si>
  <si>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</si>
  <si>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</si>
  <si>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</si>
  <si>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</si>
  <si>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</si>
  <si>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</si>
  <si>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</si>
  <si>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</si>
  <si>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</si>
  <si>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</si>
  <si>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</si>
  <si>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</si>
  <si>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</si>
  <si>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</si>
  <si>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</si>
  <si>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</si>
  <si>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</si>
  <si>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</si>
  <si>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</si>
  <si>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</si>
  <si>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</si>
  <si>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</si>
  <si>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</si>
  <si>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</si>
  <si>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</si>
  <si>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</si>
  <si>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</si>
  <si>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</si>
  <si>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</si>
  <si>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</si>
  <si>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</si>
  <si>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</si>
  <si>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</si>
  <si>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</si>
  <si>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</si>
  <si>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</si>
  <si>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</si>
  <si>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</si>
  <si>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</si>
  <si>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</si>
  <si>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</si>
  <si>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</si>
  <si>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</si>
  <si>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</si>
  <si>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</si>
  <si>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</si>
  <si>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</si>
  <si>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</si>
  <si>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</si>
  <si>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</si>
  <si>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</si>
  <si>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</si>
  <si>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</si>
  <si>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</si>
  <si>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</si>
  <si>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</si>
  <si>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</si>
  <si>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</si>
  <si>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</si>
  <si>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</si>
  <si>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</si>
  <si>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</si>
  <si>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</si>
  <si>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</si>
  <si>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</si>
  <si>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</si>
  <si>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</si>
  <si>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</si>
  <si>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</si>
  <si>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</si>
  <si>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</si>
  <si>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</si>
  <si>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</si>
  <si>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</si>
  <si>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</si>
  <si>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</si>
  <si>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</si>
  <si>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</si>
  <si>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</si>
  <si>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</si>
  <si>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</si>
  <si>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</si>
  <si>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</si>
  <si>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</si>
  <si>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</si>
  <si>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</si>
  <si>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</si>
  <si>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</si>
  <si>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</si>
  <si>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</si>
  <si>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</si>
  <si>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</si>
  <si>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</si>
  <si>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</si>
  <si>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</si>
  <si>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</si>
  <si>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</si>
  <si>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</si>
  <si>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</si>
  <si>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</si>
  <si>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</si>
  <si>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</si>
  <si>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</si>
  <si>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</si>
  <si>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3: CPI GROUP AND SUB- GROUP, ATOLLS</t>
  </si>
  <si>
    <t>TABLE 4: CPI GROUP, SUB- GROUP AND EXPENDITURE CLASS, REPUBLIC</t>
  </si>
  <si>
    <t>TABLE 5: CPI GROUP, SUB- GROUP AND EXPENDITURE CLASS, MALE'</t>
  </si>
  <si>
    <t>TABLE 6: CPI GROUP, SUB- GROUP AND EXPENDITURE CLASS, ATOLLS</t>
  </si>
  <si>
    <t>TABLE 8: ALL GROUPS CPI (TOTAL), Index numbers (a)</t>
  </si>
  <si>
    <t xml:space="preserve">TABLE 9: ALL GROUPS CPI (TOTAL), Percentage changes </t>
  </si>
  <si>
    <t>TABLE 7: ANALYTICAL SERIES</t>
  </si>
  <si>
    <t>Sep  2016 -Oct 2016</t>
  </si>
  <si>
    <t>Jun</t>
  </si>
  <si>
    <t>Jul</t>
  </si>
  <si>
    <t>Aug</t>
  </si>
  <si>
    <t>Sep</t>
  </si>
  <si>
    <t>Oct</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</si>
</sst>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2"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29">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s>
  <cellStyleXfs count="1106">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168">
    <xf numFmtId="166" fontId="0" fillId="0" borderId="0" xfId="0"/>
    <xf numFmtId="2" fontId="0" fillId="0" borderId="0" xfId="0" applyNumberFormat="1"/>
    <xf numFmtId="166" fontId="2" fillId="0" borderId="0" xfId="0" applyFont="1"/>
    <xf numFmtId="166" fontId="0" fillId="0" borderId="0" xfId="0" applyAlignment="1">
      <alignment horizontal="right"/>
    </xf>
    <xf numFmtId="166" fontId="0" fillId="0" borderId="0" xfId="0" applyFill="1"/>
    <xf numFmtId="166" fontId="0" fillId="0" borderId="0" xfId="0" applyAlignment="1">
      <alignment horizontal="center"/>
    </xf>
    <xf numFmtId="166" fontId="0" fillId="0" borderId="3" xfId="0" applyBorder="1" applyAlignment="1">
      <alignment horizontal="center"/>
    </xf>
    <xf numFmtId="166" fontId="0" fillId="0" borderId="4"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3" xfId="0" applyBorder="1" applyAlignment="1">
      <alignment horizontal="left"/>
    </xf>
    <xf numFmtId="2" fontId="0" fillId="0" borderId="1" xfId="0" applyNumberFormat="1" applyBorder="1" applyAlignment="1">
      <alignment horizontal="left"/>
    </xf>
    <xf numFmtId="167" fontId="3" fillId="0" borderId="1" xfId="0" applyNumberFormat="1" applyFont="1" applyBorder="1" applyAlignment="1">
      <alignment horizontal="left"/>
    </xf>
    <xf numFmtId="2" fontId="0" fillId="0" borderId="0" xfId="0" applyNumberFormat="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167" fontId="0" fillId="0" borderId="6" xfId="0" applyNumberFormat="1" applyBorder="1" applyAlignment="1">
      <alignment wrapText="1"/>
    </xf>
    <xf numFmtId="2" fontId="0" fillId="0" borderId="6" xfId="0" applyNumberFormat="1" applyBorder="1" applyAlignment="1">
      <alignment horizontal="center"/>
    </xf>
    <xf numFmtId="167" fontId="0" fillId="0" borderId="6" xfId="0" applyNumberFormat="1" applyBorder="1" applyAlignment="1">
      <alignment horizontal="left"/>
    </xf>
    <xf numFmtId="2" fontId="0" fillId="0" borderId="1" xfId="0" applyNumberFormat="1" applyBorder="1" applyAlignment="1">
      <alignment horizontal="right"/>
    </xf>
    <xf numFmtId="166" fontId="0" fillId="0" borderId="1" xfId="0" applyBorder="1" applyAlignment="1">
      <alignment horizontal="right"/>
    </xf>
    <xf numFmtId="166" fontId="0" fillId="0" borderId="4" xfId="0" applyBorder="1" applyAlignment="1">
      <alignment horizontal="right"/>
    </xf>
    <xf numFmtId="166" fontId="0" fillId="0" borderId="16" xfId="0" applyBorder="1"/>
    <xf numFmtId="166" fontId="0" fillId="0" borderId="19" xfId="0" applyBorder="1" applyAlignment="1">
      <alignment horizontal="center"/>
    </xf>
    <xf numFmtId="166" fontId="0" fillId="0" borderId="0" xfId="0" applyBorder="1" applyAlignment="1">
      <alignment horizontal="right"/>
    </xf>
    <xf numFmtId="167" fontId="0" fillId="0" borderId="8" xfId="0" applyNumberFormat="1" applyBorder="1" applyAlignment="1">
      <alignment wrapText="1"/>
    </xf>
    <xf numFmtId="167"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6" fontId="3" fillId="0" borderId="0" xfId="0" applyFont="1" applyFill="1" applyBorder="1"/>
    <xf numFmtId="0" fontId="0" fillId="0" borderId="0" xfId="0" applyNumberFormat="1"/>
    <xf numFmtId="166" fontId="0" fillId="0" borderId="0" xfId="0" applyBorder="1"/>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2" fontId="0" fillId="0" borderId="19" xfId="0" applyNumberFormat="1" applyBorder="1" applyAlignment="1">
      <alignment horizontal="center"/>
    </xf>
    <xf numFmtId="166" fontId="5" fillId="0" borderId="3" xfId="0" applyFont="1" applyBorder="1" applyAlignment="1"/>
    <xf numFmtId="166" fontId="3" fillId="0" borderId="3" xfId="0" applyFont="1" applyFill="1" applyBorder="1" applyAlignment="1"/>
    <xf numFmtId="166"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6"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6" fontId="3" fillId="2" borderId="0" xfId="0" applyFont="1" applyFill="1" applyBorder="1"/>
    <xf numFmtId="166" fontId="2" fillId="2" borderId="0" xfId="0" applyFont="1" applyFill="1"/>
    <xf numFmtId="0" fontId="5" fillId="2" borderId="0" xfId="0" applyNumberFormat="1" applyFont="1" applyFill="1" applyAlignment="1">
      <alignment horizontal="left" indent="4"/>
    </xf>
    <xf numFmtId="167" fontId="0" fillId="0" borderId="26" xfId="0" applyNumberFormat="1" applyBorder="1" applyAlignment="1">
      <alignment wrapText="1"/>
    </xf>
    <xf numFmtId="167" fontId="0" fillId="0" borderId="26" xfId="0" applyNumberFormat="1" applyBorder="1" applyAlignment="1">
      <alignment horizontal="lef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2" fontId="0" fillId="0" borderId="0" xfId="0" applyNumberFormat="1" applyBorder="1" applyAlignment="1">
      <alignment horizontal="right"/>
    </xf>
    <xf numFmtId="166" fontId="0" fillId="3" borderId="0" xfId="0" applyFill="1"/>
    <xf numFmtId="2" fontId="0" fillId="0" borderId="2" xfId="0" applyNumberFormat="1" applyBorder="1" applyAlignment="1">
      <alignment horizontal="right"/>
    </xf>
    <xf numFmtId="167" fontId="0" fillId="0" borderId="12" xfId="0" applyNumberFormat="1" applyBorder="1" applyAlignment="1">
      <alignment horizontal="left"/>
    </xf>
    <xf numFmtId="2" fontId="0" fillId="0" borderId="26" xfId="0" applyNumberFormat="1" applyBorder="1" applyAlignment="1">
      <alignment horizontal="right"/>
    </xf>
    <xf numFmtId="2" fontId="0" fillId="4" borderId="0" xfId="0" applyNumberFormat="1" applyFill="1" applyBorder="1" applyAlignment="1">
      <alignment horizontal="right"/>
    </xf>
    <xf numFmtId="166" fontId="0" fillId="0" borderId="6" xfId="0" applyBorder="1" applyAlignment="1">
      <alignment horizontal="left"/>
    </xf>
    <xf numFmtId="2" fontId="0" fillId="0" borderId="3" xfId="0" applyNumberFormat="1" applyBorder="1" applyAlignment="1">
      <alignment horizontal="left"/>
    </xf>
    <xf numFmtId="166" fontId="0" fillId="0" borderId="22" xfId="0" applyBorder="1" applyAlignment="1">
      <alignment vertical="center"/>
    </xf>
    <xf numFmtId="166" fontId="0" fillId="0" borderId="18" xfId="0" applyBorder="1" applyAlignment="1">
      <alignment vertical="center"/>
    </xf>
    <xf numFmtId="166" fontId="2" fillId="0" borderId="18" xfId="0" applyFont="1" applyFill="1" applyBorder="1" applyAlignment="1">
      <alignment horizontal="center" vertical="center" wrapText="1"/>
    </xf>
    <xf numFmtId="166" fontId="0" fillId="0" borderId="0" xfId="0" applyFill="1" applyBorder="1"/>
    <xf numFmtId="166" fontId="0" fillId="0" borderId="0" xfId="0" applyFill="1" applyBorder="1" applyAlignment="1">
      <alignment horizontal="right"/>
    </xf>
    <xf numFmtId="166" fontId="7" fillId="0" borderId="21" xfId="0" applyNumberFormat="1" applyFont="1" applyBorder="1" applyAlignment="1">
      <alignment horizontal="right"/>
    </xf>
    <xf numFmtId="166" fontId="6" fillId="0" borderId="16" xfId="0" applyFont="1" applyBorder="1"/>
    <xf numFmtId="166" fontId="8" fillId="0" borderId="16" xfId="0" applyFont="1" applyBorder="1" applyAlignment="1">
      <alignment horizontal="right" wrapText="1"/>
    </xf>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6" fillId="0" borderId="0" xfId="0" applyFont="1" applyFill="1" applyAlignment="1">
      <alignment vertical="center"/>
    </xf>
    <xf numFmtId="166" fontId="6" fillId="0" borderId="0" xfId="0" applyFont="1" applyAlignment="1">
      <alignment vertical="center"/>
    </xf>
    <xf numFmtId="166" fontId="6" fillId="0" borderId="16" xfId="0" applyFont="1" applyBorder="1" applyAlignment="1">
      <alignment horizontal="right" vertical="center"/>
    </xf>
    <xf numFmtId="166" fontId="6" fillId="0" borderId="16" xfId="0" applyFont="1" applyBorder="1" applyAlignment="1">
      <alignment vertical="center"/>
    </xf>
    <xf numFmtId="166" fontId="6" fillId="0" borderId="22" xfId="0" applyFont="1" applyBorder="1" applyAlignment="1">
      <alignment vertical="center"/>
    </xf>
    <xf numFmtId="166" fontId="6" fillId="2" borderId="0" xfId="0" applyFont="1" applyFill="1"/>
    <xf numFmtId="166" fontId="8" fillId="2" borderId="0" xfId="0" applyFont="1" applyFill="1"/>
    <xf numFmtId="166" fontId="0" fillId="0" borderId="26" xfId="0" applyBorder="1" applyAlignment="1">
      <alignment horizontal="center"/>
    </xf>
    <xf numFmtId="166" fontId="0" fillId="0" borderId="0" xfId="0" applyBorder="1" applyAlignment="1">
      <alignment horizontal="center"/>
    </xf>
    <xf numFmtId="10" fontId="0" fillId="0" borderId="0" xfId="3" applyNumberFormat="1" applyFont="1" applyAlignment="1">
      <alignment horizontal="center"/>
    </xf>
    <xf numFmtId="166" fontId="8" fillId="0" borderId="22" xfId="0" applyFont="1" applyFill="1" applyBorder="1" applyAlignment="1">
      <alignment horizontal="center" vertical="center" wrapText="1"/>
    </xf>
    <xf numFmtId="167" fontId="0" fillId="0" borderId="4" xfId="0" applyNumberFormat="1" applyBorder="1" applyAlignment="1">
      <alignment wrapText="1"/>
    </xf>
    <xf numFmtId="168" fontId="0" fillId="0" borderId="0" xfId="0" applyNumberFormat="1" applyFill="1"/>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166" fontId="3" fillId="0" borderId="0" xfId="0" applyFont="1" applyBorder="1"/>
    <xf numFmtId="166" fontId="7" fillId="0" borderId="21" xfId="0" applyNumberFormat="1" applyFont="1" applyFill="1" applyBorder="1" applyAlignment="1">
      <alignment horizontal="right"/>
    </xf>
    <xf numFmtId="0" fontId="2" fillId="0" borderId="4" xfId="0" applyNumberFormat="1" applyFont="1" applyBorder="1" applyAlignment="1">
      <alignment horizontal="left" wrapText="1"/>
    </xf>
    <xf numFmtId="2" fontId="0" fillId="0" borderId="0" xfId="0" applyNumberFormat="1" applyBorder="1" applyAlignment="1">
      <alignment horizontal="left"/>
    </xf>
    <xf numFmtId="166" fontId="8" fillId="0" borderId="22" xfId="0" applyFont="1" applyBorder="1" applyAlignment="1">
      <alignment horizontal="center" vertical="center" wrapText="1"/>
    </xf>
    <xf numFmtId="166" fontId="4" fillId="0" borderId="9" xfId="0" applyFont="1" applyBorder="1" applyAlignment="1">
      <alignment horizontal="left" wrapText="1"/>
    </xf>
    <xf numFmtId="166" fontId="2" fillId="0" borderId="22" xfId="0" applyFont="1" applyBorder="1" applyAlignment="1">
      <alignment horizontal="center" vertical="center" wrapText="1"/>
    </xf>
    <xf numFmtId="166" fontId="2" fillId="0" borderId="16" xfId="0" applyFont="1" applyBorder="1" applyAlignment="1">
      <alignment horizontal="center" wrapText="1"/>
    </xf>
    <xf numFmtId="166" fontId="8" fillId="0" borderId="22" xfId="0" applyFont="1" applyBorder="1" applyAlignment="1">
      <alignment horizontal="center" vertical="center" wrapText="1"/>
    </xf>
    <xf numFmtId="166" fontId="3" fillId="0" borderId="22" xfId="0" applyFont="1" applyFill="1" applyBorder="1" applyAlignment="1">
      <alignment horizontal="left"/>
    </xf>
    <xf numFmtId="166" fontId="3" fillId="0" borderId="16" xfId="0" applyFont="1" applyFill="1" applyBorder="1" applyAlignment="1">
      <alignment horizontal="left"/>
    </xf>
    <xf numFmtId="166" fontId="8" fillId="0" borderId="22" xfId="0" applyFont="1" applyBorder="1" applyAlignment="1">
      <alignment horizontal="center" vertical="center"/>
    </xf>
    <xf numFmtId="166" fontId="4" fillId="0" borderId="9" xfId="0" applyFont="1" applyBorder="1" applyAlignment="1">
      <alignment horizontal="left" wrapText="1"/>
    </xf>
    <xf numFmtId="166" fontId="4" fillId="0" borderId="20" xfId="0" applyFont="1" applyBorder="1" applyAlignment="1">
      <alignment horizontal="left" wrapText="1"/>
    </xf>
    <xf numFmtId="166" fontId="2" fillId="0" borderId="22" xfId="0" applyFont="1" applyBorder="1" applyAlignment="1">
      <alignment horizontal="center" vertical="center"/>
    </xf>
    <xf numFmtId="166" fontId="2" fillId="0" borderId="22" xfId="0" applyFont="1" applyBorder="1" applyAlignment="1">
      <alignment horizontal="center" vertical="center" wrapText="1"/>
    </xf>
    <xf numFmtId="166" fontId="2" fillId="0" borderId="16" xfId="0" applyFont="1" applyBorder="1" applyAlignment="1">
      <alignment horizontal="center"/>
    </xf>
    <xf numFmtId="166" fontId="0" fillId="0" borderId="18" xfId="0" applyBorder="1" applyAlignment="1">
      <alignment horizontal="center"/>
    </xf>
    <xf numFmtId="166" fontId="0" fillId="0" borderId="16" xfId="0" applyBorder="1" applyAlignment="1">
      <alignment horizontal="center"/>
    </xf>
    <xf numFmtId="166" fontId="2" fillId="0" borderId="16" xfId="0" applyFont="1" applyBorder="1" applyAlignment="1">
      <alignment horizontal="center" wrapText="1"/>
    </xf>
    <xf numFmtId="166" fontId="0" fillId="0" borderId="9" xfId="0" applyBorder="1" applyAlignment="1">
      <alignment horizontal="left" wrapText="1"/>
    </xf>
    <xf numFmtId="166" fontId="0" fillId="0" borderId="20" xfId="0" applyBorder="1" applyAlignment="1">
      <alignment horizontal="left" wrapText="1"/>
    </xf>
    <xf numFmtId="166" fontId="0" fillId="0" borderId="10" xfId="0" applyBorder="1" applyAlignment="1">
      <alignment horizontal="left" wrapText="1"/>
    </xf>
    <xf numFmtId="0" fontId="2" fillId="0" borderId="1" xfId="0" applyNumberFormat="1" applyFont="1" applyBorder="1" applyAlignment="1">
      <alignment horizontal="left" wrapText="1"/>
    </xf>
    <xf numFmtId="166" fontId="4" fillId="0" borderId="2"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166" fontId="0" fillId="0" borderId="23" xfId="0" applyBorder="1" applyAlignment="1">
      <alignment horizontal="center" wrapText="1"/>
    </xf>
    <xf numFmtId="166" fontId="0" fillId="0" borderId="24" xfId="0" applyBorder="1" applyAlignment="1">
      <alignment horizontal="center" wrapText="1"/>
    </xf>
    <xf numFmtId="166" fontId="0" fillId="0" borderId="1" xfId="0" applyBorder="1" applyAlignment="1">
      <alignment horizontal="left" wrapText="1"/>
    </xf>
    <xf numFmtId="166" fontId="4" fillId="0" borderId="26" xfId="0" applyFont="1" applyBorder="1" applyAlignment="1">
      <alignment horizontal="left" wrapText="1"/>
    </xf>
    <xf numFmtId="166" fontId="4" fillId="0" borderId="27" xfId="0" applyFont="1" applyBorder="1" applyAlignment="1">
      <alignment horizontal="left" wrapText="1"/>
    </xf>
    <xf numFmtId="166" fontId="4" fillId="0" borderId="10" xfId="0" applyFont="1"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0" fontId="2" fillId="0" borderId="25" xfId="0" applyNumberFormat="1" applyFont="1" applyBorder="1" applyAlignment="1">
      <alignment horizontal="left" wrapText="1"/>
    </xf>
    <xf numFmtId="0" fontId="2" fillId="0" borderId="26" xfId="0" applyNumberFormat="1" applyFont="1" applyBorder="1" applyAlignment="1">
      <alignment horizontal="left" wrapText="1"/>
    </xf>
    <xf numFmtId="0" fontId="2" fillId="0" borderId="0" xfId="0" applyNumberFormat="1" applyFont="1" applyBorder="1" applyAlignment="1">
      <alignment horizontal="left" wrapText="1"/>
    </xf>
    <xf numFmtId="0" fontId="2" fillId="0" borderId="27" xfId="0" applyNumberFormat="1" applyFont="1" applyBorder="1" applyAlignment="1">
      <alignment horizontal="left" wrapText="1"/>
    </xf>
    <xf numFmtId="166" fontId="0" fillId="0" borderId="13" xfId="0" applyBorder="1" applyAlignment="1">
      <alignment horizontal="left" wrapText="1"/>
    </xf>
    <xf numFmtId="166" fontId="0" fillId="0" borderId="14" xfId="0" applyBorder="1" applyAlignment="1">
      <alignment horizontal="left" wrapText="1"/>
    </xf>
    <xf numFmtId="166" fontId="0" fillId="0" borderId="28" xfId="0" applyBorder="1" applyAlignment="1">
      <alignment horizontal="left" wrapText="1"/>
    </xf>
    <xf numFmtId="0" fontId="2" fillId="0" borderId="6" xfId="0" applyNumberFormat="1" applyFont="1" applyBorder="1" applyAlignment="1">
      <alignment horizontal="left" wrapText="1"/>
    </xf>
    <xf numFmtId="167" fontId="2" fillId="0" borderId="9" xfId="0" applyNumberFormat="1" applyFont="1" applyBorder="1" applyAlignment="1">
      <alignment horizontal="center"/>
    </xf>
    <xf numFmtId="167" fontId="2" fillId="0" borderId="20" xfId="0" applyNumberFormat="1" applyFont="1" applyBorder="1" applyAlignment="1">
      <alignment horizontal="center"/>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cellXfs>
  <cellStyles count="1106">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ables%20October.%20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ublic data"/>
      <sheetName val="Chnages in rep."/>
      <sheetName val="Male"/>
      <sheetName val="Male, month on month"/>
      <sheetName val="Atolls"/>
      <sheetName val="Atolls month on month"/>
      <sheetName val="table 1"/>
      <sheetName val="table 2"/>
      <sheetName val="table 3"/>
      <sheetName val="table 4"/>
      <sheetName val="table 5"/>
      <sheetName val="table 6"/>
      <sheetName val="table 7"/>
      <sheetName val="table 8"/>
      <sheetName val="table 9"/>
      <sheetName val="table 10"/>
      <sheetName val="table 11"/>
      <sheetName val="table 12"/>
      <sheetName val="Cpi groups"/>
      <sheetName val="CPI group percentage"/>
      <sheetName val="Special Series"/>
      <sheetName val="Spe.ser.per.change"/>
      <sheetName val="contribution"/>
    </sheetNames>
    <sheetDataSet>
      <sheetData sheetId="0">
        <row r="3">
          <cell r="MG3">
            <v>102.34106701439609</v>
          </cell>
          <cell r="MH3">
            <v>102.06719267346149</v>
          </cell>
          <cell r="MI3">
            <v>103.25634477540279</v>
          </cell>
          <cell r="MJ3">
            <v>103.43085978874505</v>
          </cell>
          <cell r="MK3">
            <v>104.3457858782799</v>
          </cell>
          <cell r="ML3">
            <v>104.94594055432941</v>
          </cell>
          <cell r="MM3">
            <v>105.07383775862121</v>
          </cell>
          <cell r="MN3">
            <v>105.04357464879853</v>
          </cell>
          <cell r="MO3">
            <v>105.15896985278053</v>
          </cell>
          <cell r="MP3">
            <v>105.01355186464795</v>
          </cell>
          <cell r="MQ3">
            <v>104.39801712089321</v>
          </cell>
          <cell r="MR3">
            <v>104.59296064304696</v>
          </cell>
          <cell r="MS3">
            <v>105.60752384285271</v>
          </cell>
          <cell r="MT3">
            <v>105.45481378593364</v>
          </cell>
          <cell r="MU3">
            <v>105.89024984877231</v>
          </cell>
          <cell r="MV3">
            <v>105.74086822284956</v>
          </cell>
          <cell r="MW3">
            <v>105.8090548036067</v>
          </cell>
          <cell r="MX3">
            <v>105.85453303952553</v>
          </cell>
          <cell r="MY3">
            <v>105.44398185358602</v>
          </cell>
          <cell r="MZ3">
            <v>105.60147673005247</v>
          </cell>
          <cell r="NA3">
            <v>105.30480193359342</v>
          </cell>
          <cell r="NB3">
            <v>105.43217364780411</v>
          </cell>
          <cell r="NC3">
            <v>105.35756355895435</v>
          </cell>
          <cell r="ND3">
            <v>106.06388213106912</v>
          </cell>
          <cell r="NE3">
            <v>106.10127795050008</v>
          </cell>
          <cell r="NF3">
            <v>106.98715425252276</v>
          </cell>
          <cell r="NG3">
            <v>106.85657855404348</v>
          </cell>
          <cell r="NH3">
            <v>107.01969350992501</v>
          </cell>
          <cell r="NI3">
            <v>106.97557619963439</v>
          </cell>
          <cell r="NJ3">
            <v>106.95325296574117</v>
          </cell>
          <cell r="NK3">
            <v>107.06489578214516</v>
          </cell>
          <cell r="NL3">
            <v>106.50307845458552</v>
          </cell>
          <cell r="NM3">
            <v>106.40071755950871</v>
          </cell>
          <cell r="NN3">
            <v>106.63038619744921</v>
          </cell>
          <cell r="NO3">
            <v>106.062411174174</v>
          </cell>
          <cell r="NP3">
            <v>105.86893022730047</v>
          </cell>
          <cell r="NQ3">
            <v>105.93595093311723</v>
          </cell>
          <cell r="NR3">
            <v>106.16673824347546</v>
          </cell>
          <cell r="NS3">
            <v>106.44633482430255</v>
          </cell>
        </row>
      </sheetData>
      <sheetData sheetId="1">
        <row r="3">
          <cell r="NT3">
            <v>106.34650731154315</v>
          </cell>
          <cell r="NU3">
            <v>106.75036802647057</v>
          </cell>
          <cell r="NV3">
            <v>108.78521616648365</v>
          </cell>
        </row>
        <row r="21">
          <cell r="LW21">
            <v>10.500729503740637</v>
          </cell>
          <cell r="LX21">
            <v>10.866575206924933</v>
          </cell>
          <cell r="LY21">
            <v>9.463825267482683</v>
          </cell>
          <cell r="LZ21">
            <v>9.1472951710695796</v>
          </cell>
          <cell r="MA21">
            <v>5.8961751504207349</v>
          </cell>
          <cell r="MB21">
            <v>5.0669562125144729</v>
          </cell>
          <cell r="MD21">
            <v>4.4335929403362728</v>
          </cell>
          <cell r="MG21">
            <v>6.5969864911449738</v>
          </cell>
          <cell r="MH21">
            <v>2.0671926734614932</v>
          </cell>
          <cell r="MI21">
            <v>3.004512575531848</v>
          </cell>
          <cell r="MJ21">
            <v>2.5148873159002383</v>
          </cell>
          <cell r="MK21">
            <v>3.401101668818729</v>
          </cell>
          <cell r="ML21">
            <v>3.9514741793007513</v>
          </cell>
          <cell r="MM21">
            <v>3.7229145759384741</v>
          </cell>
          <cell r="MN21">
            <v>3.2866700653403358</v>
          </cell>
          <cell r="MO21">
            <v>3.2759797916374511</v>
          </cell>
          <cell r="MP21">
            <v>3.3425454116763564</v>
          </cell>
          <cell r="MQ21">
            <v>2.2250517630140187</v>
          </cell>
          <cell r="MR21">
            <v>2.2981689589115506</v>
          </cell>
          <cell r="MS21">
            <v>3.1917361463479121</v>
          </cell>
          <cell r="MT21">
            <v>3.319010765104502</v>
          </cell>
          <cell r="MU21">
            <v>2.550840899025264</v>
          </cell>
          <cell r="MV21">
            <v>2.2333841551956946</v>
          </cell>
          <cell r="MW21">
            <v>1.4023268050649573</v>
          </cell>
          <cell r="MX21">
            <v>0.86577192066401576</v>
          </cell>
          <cell r="MY21">
            <v>0.35227046319095123</v>
          </cell>
          <cell r="MZ21">
            <v>0.53111490457100619</v>
          </cell>
          <cell r="NA21">
            <v>0.13867773811122586</v>
          </cell>
          <cell r="NB21">
            <v>0.39863596242866173</v>
          </cell>
          <cell r="NC21">
            <v>0.91912324057839001</v>
          </cell>
          <cell r="ND21">
            <v>1.4063293351472161</v>
          </cell>
          <cell r="NE21">
            <v>0.46753686639038339</v>
          </cell>
          <cell r="NF21">
            <v>1.4530777795498828</v>
          </cell>
          <cell r="NG21">
            <v>0.91257571556515593</v>
          </cell>
          <cell r="NH21">
            <v>1.2093954859348388</v>
          </cell>
          <cell r="NI21">
            <v>1.1024778533301083</v>
          </cell>
          <cell r="NJ21">
            <v>1.0379526456419041</v>
          </cell>
          <cell r="NK21">
            <v>1.5372275402211644</v>
          </cell>
          <cell r="NL21">
            <v>0.85377757248394914</v>
          </cell>
          <cell r="NM21">
            <v>1.0407081213698044</v>
          </cell>
          <cell r="NN21">
            <v>1.1364771380392158</v>
          </cell>
          <cell r="NO21">
            <v>0.66900523456510097</v>
          </cell>
          <cell r="NP21">
            <v>-0.18380611745640874</v>
          </cell>
          <cell r="NQ21">
            <v>-0.15582000573073351</v>
          </cell>
          <cell r="NR21">
            <v>-0.76683599519887791</v>
          </cell>
          <cell r="NS21">
            <v>-0.38391995634919907</v>
          </cell>
          <cell r="NT21">
            <v>-0.62903020584658131</v>
          </cell>
          <cell r="NU21">
            <v>-0.21052298212775877</v>
          </cell>
          <cell r="NV21">
            <v>1.7128634706690793</v>
          </cell>
        </row>
        <row r="40">
          <cell r="MB40">
            <v>0.39343943425627081</v>
          </cell>
          <cell r="MG40">
            <v>9.5682352882620059E-2</v>
          </cell>
          <cell r="MH40">
            <v>-0.2676094249594585</v>
          </cell>
          <cell r="MI40">
            <v>1.1650679035972944</v>
          </cell>
          <cell r="MJ40">
            <v>0.16901141883518545</v>
          </cell>
          <cell r="MK40">
            <v>0.88457747659020924</v>
          </cell>
          <cell r="ML40">
            <v>0.5751594767321011</v>
          </cell>
          <cell r="MM40">
            <v>0.12186960602404984</v>
          </cell>
          <cell r="MN40">
            <v>-2.8801755478091717E-2</v>
          </cell>
          <cell r="MO40">
            <v>0.10985460497494604</v>
          </cell>
          <cell r="MQ40">
            <v>-0.58614791407883837</v>
          </cell>
          <cell r="MR40">
            <v>0.1867310582422288</v>
          </cell>
          <cell r="MS40">
            <v>0.97001097738138586</v>
          </cell>
          <cell r="MT40">
            <v>-0.14460149368364927</v>
          </cell>
          <cell r="MU40">
            <v>0.4129124571995213</v>
          </cell>
          <cell r="MV40">
            <v>-0.14107212527697532</v>
          </cell>
          <cell r="MW40">
            <v>6.4484604583947558E-2</v>
          </cell>
          <cell r="MX40">
            <v>4.2981421583676571E-2</v>
          </cell>
          <cell r="MY40">
            <v>-0.3878446903981092</v>
          </cell>
          <cell r="MZ40">
            <v>0.14936355181003336</v>
          </cell>
          <cell r="NA40">
            <v>-0.28093811341051156</v>
          </cell>
          <cell r="NB40">
            <v>0.12095527637097092</v>
          </cell>
          <cell r="NC40">
            <v>-7.0765959069563067E-2</v>
          </cell>
          <cell r="ND40">
            <v>0.67040139146681277</v>
          </cell>
          <cell r="NE40">
            <v>3.5257826396306591E-2</v>
          </cell>
          <cell r="NF40">
            <v>0.83493462014281317</v>
          </cell>
          <cell r="NG40">
            <v>-0.12204801538236998</v>
          </cell>
          <cell r="NH40">
            <v>0.15264849210854248</v>
          </cell>
          <cell r="NI40">
            <v>-4.122354385786009E-2</v>
          </cell>
          <cell r="NJ40">
            <v>-2.0867598648455221E-2</v>
          </cell>
          <cell r="NK40">
            <v>0.10438468518554345</v>
          </cell>
          <cell r="NL40">
            <v>-0.52474466393057639</v>
          </cell>
          <cell r="NM40">
            <v>-9.6110738358101688E-2</v>
          </cell>
          <cell r="NN40">
            <v>0.21585252732159166</v>
          </cell>
          <cell r="NO40">
            <v>-0.5326577568831814</v>
          </cell>
          <cell r="NP40">
            <v>-0.18242178801290976</v>
          </cell>
          <cell r="NQ40">
            <v>6.3305358496457131E-2</v>
          </cell>
          <cell r="NR40">
            <v>0.21785551394535307</v>
          </cell>
          <cell r="NS40">
            <v>0.2633560995213724</v>
          </cell>
          <cell r="NT40">
            <v>-9.378201036623901E-2</v>
          </cell>
          <cell r="NU40">
            <v>0.37975926538358351</v>
          </cell>
          <cell r="NV40">
            <v>1.9061743557722499</v>
          </cell>
        </row>
        <row r="78">
          <cell r="LO78">
            <v>6.1498853675017617</v>
          </cell>
          <cell r="LP78">
            <v>11.273414605593723</v>
          </cell>
          <cell r="LQ78">
            <v>10.884695658563071</v>
          </cell>
        </row>
      </sheetData>
      <sheetData sheetId="2">
        <row r="3">
          <cell r="MG3">
            <v>102.75970651770406</v>
          </cell>
          <cell r="MH3">
            <v>102.44497806384724</v>
          </cell>
          <cell r="MI3">
            <v>103.73731152128252</v>
          </cell>
          <cell r="MJ3">
            <v>103.47502406200259</v>
          </cell>
          <cell r="MK3">
            <v>104.26731193059332</v>
          </cell>
          <cell r="ML3">
            <v>104.60047298039753</v>
          </cell>
          <cell r="MM3">
            <v>105.04426006075825</v>
          </cell>
          <cell r="MN3">
            <v>105.18337264645089</v>
          </cell>
          <cell r="MO3">
            <v>104.84435659296444</v>
          </cell>
          <cell r="MP3">
            <v>105.3921503032707</v>
          </cell>
          <cell r="MQ3">
            <v>104.82460113286137</v>
          </cell>
          <cell r="MR3">
            <v>105.1621283813342</v>
          </cell>
          <cell r="MS3">
            <v>106.10721967558275</v>
          </cell>
          <cell r="MT3">
            <v>106.05845785900058</v>
          </cell>
          <cell r="MU3">
            <v>106.20631701883168</v>
          </cell>
          <cell r="MV3">
            <v>106.51128422573854</v>
          </cell>
          <cell r="MW3">
            <v>106.48847553539866</v>
          </cell>
          <cell r="MX3">
            <v>106.8855547927573</v>
          </cell>
          <cell r="MY3">
            <v>106.14778793910757</v>
          </cell>
          <cell r="MZ3">
            <v>106.4168784988309</v>
          </cell>
          <cell r="NA3">
            <v>106.35549201831586</v>
          </cell>
          <cell r="NB3">
            <v>106.38592399948861</v>
          </cell>
          <cell r="NC3">
            <v>105.94361477753759</v>
          </cell>
          <cell r="ND3">
            <v>106.99773342131819</v>
          </cell>
          <cell r="NE3">
            <v>106.82397230166286</v>
          </cell>
          <cell r="NF3">
            <v>107.96828216587758</v>
          </cell>
          <cell r="NG3">
            <v>107.98011858556926</v>
          </cell>
          <cell r="NH3">
            <v>108.11368976368043</v>
          </cell>
          <cell r="NI3">
            <v>107.9372591431315</v>
          </cell>
          <cell r="NJ3">
            <v>108.07561267079635</v>
          </cell>
          <cell r="NK3">
            <v>108.24394019171041</v>
          </cell>
          <cell r="NL3">
            <v>107.64960242752787</v>
          </cell>
          <cell r="NM3">
            <v>107.80747544854762</v>
          </cell>
          <cell r="NN3">
            <v>107.82176551159691</v>
          </cell>
          <cell r="NO3">
            <v>107.4687097798739</v>
          </cell>
          <cell r="NP3">
            <v>107.64143873197617</v>
          </cell>
          <cell r="NQ3">
            <v>107.70207649008842</v>
          </cell>
          <cell r="NR3">
            <v>107.78400426074076</v>
          </cell>
          <cell r="NS3">
            <v>108.07966540192885</v>
          </cell>
        </row>
      </sheetData>
      <sheetData sheetId="3">
        <row r="3">
          <cell r="NU3">
            <v>107.71666788997094</v>
          </cell>
          <cell r="NV3">
            <v>108.35867547314169</v>
          </cell>
          <cell r="NW3">
            <v>109.37532954155068</v>
          </cell>
        </row>
        <row r="21">
          <cell r="LX21">
            <v>10.418307822199768</v>
          </cell>
          <cell r="LY21">
            <v>10.713898954305412</v>
          </cell>
          <cell r="LZ21">
            <v>9.3772912618951043</v>
          </cell>
          <cell r="MA21">
            <v>9.0798386481207203</v>
          </cell>
          <cell r="MB21">
            <v>5.9694378646101054</v>
          </cell>
          <cell r="MC21">
            <v>5.4302984659286402</v>
          </cell>
          <cell r="ME21">
            <v>4.7506196050961735</v>
          </cell>
          <cell r="MH21">
            <v>7.0330353890180275</v>
          </cell>
          <cell r="MI21">
            <v>2.4449780638472474</v>
          </cell>
          <cell r="MJ21">
            <v>3.5615520903521602</v>
          </cell>
          <cell r="MK21">
            <v>2.7000905223472982</v>
          </cell>
          <cell r="ML21">
            <v>3.4050825888838565</v>
          </cell>
          <cell r="MM21">
            <v>3.6733537034947084</v>
          </cell>
          <cell r="MN21">
            <v>3.6220277766843889</v>
          </cell>
          <cell r="MO21">
            <v>3.0677014377208378</v>
          </cell>
          <cell r="MP21">
            <v>2.5883906671014589</v>
          </cell>
          <cell r="MQ21">
            <v>3.4012267464817336</v>
          </cell>
          <cell r="MR21">
            <v>2.2546833127091936</v>
          </cell>
          <cell r="MS21">
            <v>2.5798690121687118</v>
          </cell>
          <cell r="MT21">
            <v>3.2576126103493364</v>
          </cell>
          <cell r="MU21">
            <v>3.5272395616125607</v>
          </cell>
          <cell r="MV21">
            <v>2.3800554124083106</v>
          </cell>
          <cell r="MW21">
            <v>2.9342927834610677</v>
          </cell>
          <cell r="MX21">
            <v>2.1302588161895564</v>
          </cell>
          <cell r="MY21">
            <v>2.1845807645516135</v>
          </cell>
          <cell r="MZ21">
            <v>1.0505361051722728</v>
          </cell>
          <cell r="NA21">
            <v>1.1727194340175329</v>
          </cell>
          <cell r="NB21">
            <v>1.4413130801289364</v>
          </cell>
          <cell r="NC21">
            <v>0.94292951928420798</v>
          </cell>
          <cell r="ND21">
            <v>1.0675105200332657</v>
          </cell>
          <cell r="NE21">
            <v>1.745500084714724</v>
          </cell>
          <cell r="NF21">
            <v>0.67549845172791834</v>
          </cell>
          <cell r="NG21">
            <v>1.800727962135773</v>
          </cell>
          <cell r="NH21">
            <v>1.6701469522034662</v>
          </cell>
          <cell r="NI21">
            <v>1.5044467350011193</v>
          </cell>
          <cell r="NJ21">
            <v>1.3605074168342668</v>
          </cell>
          <cell r="NK21">
            <v>1.1133944903466864</v>
          </cell>
          <cell r="NL21">
            <v>1.9747488791808987</v>
          </cell>
          <cell r="NM21">
            <v>1.1583913624289455</v>
          </cell>
          <cell r="NN21">
            <v>1.3652171624402021</v>
          </cell>
          <cell r="NO21">
            <v>1.349653655417038</v>
          </cell>
          <cell r="NP21">
            <v>1.4395346104989271</v>
          </cell>
          <cell r="NQ21">
            <v>0.60160649209577421</v>
          </cell>
          <cell r="NR21">
            <v>0.82201042472549446</v>
          </cell>
          <cell r="NS21">
            <v>-0.1706778152251287</v>
          </cell>
          <cell r="NT21">
            <v>9.2189949097631896E-2</v>
          </cell>
          <cell r="NU21">
            <v>-0.36722627317347101</v>
          </cell>
          <cell r="NV21">
            <v>0.39042711789760709</v>
          </cell>
          <cell r="NW21">
            <v>1.2025995861927985</v>
          </cell>
        </row>
        <row r="39">
          <cell r="MC39">
            <v>0.67097201094534764</v>
          </cell>
          <cell r="MH39">
            <v>0.23643869294276421</v>
          </cell>
          <cell r="MI39">
            <v>-0.30627613149381006</v>
          </cell>
          <cell r="MJ39">
            <v>1.2614902964104724</v>
          </cell>
          <cell r="MK39">
            <v>-0.25283811141193491</v>
          </cell>
          <cell r="ML39">
            <v>0.76568029413164318</v>
          </cell>
          <cell r="MM39">
            <v>0.31952588364987378</v>
          </cell>
          <cell r="MN39">
            <v>0.42426871286125323</v>
          </cell>
          <cell r="MO39">
            <v>0.13243235338340487</v>
          </cell>
          <cell r="MQ39">
            <v>0.52248278124586989</v>
          </cell>
          <cell r="MR39">
            <v>-0.5385118045093229</v>
          </cell>
          <cell r="MS39">
            <v>0.32199239951795633</v>
          </cell>
          <cell r="MT39">
            <v>0.89869928347352523</v>
          </cell>
          <cell r="MU39">
            <v>-4.5955229748984028E-2</v>
          </cell>
          <cell r="MV39">
            <v>0.13941288871810453</v>
          </cell>
          <cell r="MW39">
            <v>0.28714601491433012</v>
          </cell>
          <cell r="MX39">
            <v>-2.1414341687531202E-2</v>
          </cell>
          <cell r="MY39">
            <v>0.37288472331133971</v>
          </cell>
          <cell r="MZ39">
            <v>-0.69024000023221177</v>
          </cell>
          <cell r="NA39">
            <v>0.25350557458407863</v>
          </cell>
          <cell r="NB39">
            <v>-5.7684909932509409E-2</v>
          </cell>
          <cell r="NC39">
            <v>2.8613455304693503E-2</v>
          </cell>
          <cell r="ND39">
            <v>-0.41575915809420882</v>
          </cell>
          <cell r="NE39">
            <v>0.99498081691289375</v>
          </cell>
          <cell r="NF39">
            <v>-0.16239700982366712</v>
          </cell>
          <cell r="NG39">
            <v>1.0712107400230986</v>
          </cell>
          <cell r="NH39">
            <v>1.0962867477593008E-2</v>
          </cell>
          <cell r="NI39">
            <v>0.12369978831363593</v>
          </cell>
          <cell r="NJ39">
            <v>-0.16318989846205723</v>
          </cell>
          <cell r="NK39">
            <v>0.12817958206756686</v>
          </cell>
          <cell r="NL39">
            <v>0.15574977254748656</v>
          </cell>
          <cell r="NM39">
            <v>-0.54907255143328282</v>
          </cell>
          <cell r="NN39">
            <v>0.1466545323528079</v>
          </cell>
          <cell r="NO39">
            <v>1.3255168985115695E-2</v>
          </cell>
          <cell r="NP39">
            <v>-0.3274438422036674</v>
          </cell>
          <cell r="NQ39">
            <v>0.16072487746066066</v>
          </cell>
          <cell r="NR39">
            <v>5.6333098875827048E-2</v>
          </cell>
          <cell r="NS39">
            <v>7.6068886805424896E-2</v>
          </cell>
          <cell r="NT39">
            <v>0.27430892293893727</v>
          </cell>
          <cell r="NU39">
            <v>-0.33586106193795873</v>
          </cell>
          <cell r="NV39">
            <v>0.59601507895374883</v>
          </cell>
          <cell r="NW39">
            <v>0.93823043145353502</v>
          </cell>
        </row>
        <row r="78">
          <cell r="LO78">
            <v>6.1498853675017617</v>
          </cell>
          <cell r="LQ78">
            <v>10.890821576540755</v>
          </cell>
        </row>
      </sheetData>
      <sheetData sheetId="4">
        <row r="3">
          <cell r="MG3">
            <v>101.98299357655466</v>
          </cell>
          <cell r="MH3">
            <v>101.74406283876411</v>
          </cell>
          <cell r="MI3">
            <v>102.84496119878445</v>
          </cell>
          <cell r="MJ3">
            <v>103.39308491793109</v>
          </cell>
          <cell r="MK3">
            <v>104.41290672093116</v>
          </cell>
          <cell r="ML3">
            <v>105.24142810598927</v>
          </cell>
          <cell r="MM3">
            <v>105.09913634576732</v>
          </cell>
          <cell r="MN3">
            <v>104.92400172453513</v>
          </cell>
          <cell r="MO3">
            <v>105.42806689365393</v>
          </cell>
          <cell r="MP3">
            <v>104.68972660829299</v>
          </cell>
          <cell r="MQ3">
            <v>104.03314853470717</v>
          </cell>
          <cell r="MR3">
            <v>104.10613642520197</v>
          </cell>
          <cell r="MS3">
            <v>105.18012078297227</v>
          </cell>
          <cell r="MT3">
            <v>104.93850104724626</v>
          </cell>
          <cell r="MU3">
            <v>105.61990924002026</v>
          </cell>
          <cell r="MV3">
            <v>105.0819110424051</v>
          </cell>
          <cell r="MW3">
            <v>105.22792828484501</v>
          </cell>
          <cell r="MX3">
            <v>104.97267286925536</v>
          </cell>
          <cell r="MY3">
            <v>104.8419978969239</v>
          </cell>
          <cell r="MZ3">
            <v>104.90404203442206</v>
          </cell>
          <cell r="NA3">
            <v>104.40611891928246</v>
          </cell>
          <cell r="NB3">
            <v>104.61640575067163</v>
          </cell>
          <cell r="NC3">
            <v>104.85629845393902</v>
          </cell>
          <cell r="ND3">
            <v>105.2651344274007</v>
          </cell>
          <cell r="NE3">
            <v>105.48313836074649</v>
          </cell>
          <cell r="NF3">
            <v>106.14796960291099</v>
          </cell>
          <cell r="NG3">
            <v>105.89558505375992</v>
          </cell>
          <cell r="NH3">
            <v>106.08396958403534</v>
          </cell>
          <cell r="NI3">
            <v>106.15302334695215</v>
          </cell>
          <cell r="NJ3">
            <v>105.99326902990096</v>
          </cell>
          <cell r="NK3">
            <v>106.0564279195456</v>
          </cell>
          <cell r="NL3">
            <v>105.5224261814123</v>
          </cell>
          <cell r="NM3">
            <v>105.1974803361735</v>
          </cell>
          <cell r="NN3">
            <v>105.61136796477138</v>
          </cell>
          <cell r="NO3">
            <v>104.85956678802452</v>
          </cell>
          <cell r="NP3">
            <v>104.35285683036282</v>
          </cell>
          <cell r="NQ3">
            <v>104.42533704014436</v>
          </cell>
          <cell r="NR3">
            <v>104.78344785131129</v>
          </cell>
          <cell r="NS3">
            <v>105.04930398884424</v>
          </cell>
        </row>
      </sheetData>
      <sheetData sheetId="5">
        <row r="3">
          <cell r="NU3">
            <v>105.17457273576682</v>
          </cell>
          <cell r="NV3">
            <v>105.37474013663935</v>
          </cell>
          <cell r="NW3">
            <v>108.28047659160642</v>
          </cell>
        </row>
        <row r="21">
          <cell r="MI21">
            <v>1.7440628387641155</v>
          </cell>
          <cell r="MJ21">
            <v>2.5287208753609125</v>
          </cell>
          <cell r="MK21">
            <v>2.356882375447511</v>
          </cell>
          <cell r="ML21">
            <v>3.3977016732779974</v>
          </cell>
          <cell r="MM21">
            <v>4.1890853513676163</v>
          </cell>
          <cell r="MN21">
            <v>3.8093165504330395</v>
          </cell>
          <cell r="MO21">
            <v>3.4751649542801966</v>
          </cell>
          <cell r="MP21">
            <v>3.8681326372765668</v>
          </cell>
          <cell r="MQ21">
            <v>3.2920702900450571</v>
          </cell>
          <cell r="MR21">
            <v>2.1995280752597379</v>
          </cell>
          <cell r="MS21">
            <v>2.0560223652975163</v>
          </cell>
          <cell r="MT21">
            <v>3.1349611286097812</v>
          </cell>
          <cell r="MU21">
            <v>3.1396802126375079</v>
          </cell>
          <cell r="MV21">
            <v>2.6981857048613556</v>
          </cell>
          <cell r="MW21">
            <v>1.6334033613703669</v>
          </cell>
          <cell r="MX21">
            <v>0.78057549541474813</v>
          </cell>
          <cell r="MY21">
            <v>-0.255370191730242</v>
          </cell>
          <cell r="MZ21">
            <v>-0.24466276106918095</v>
          </cell>
          <cell r="NA21">
            <v>-1.9022997393358665E-2</v>
          </cell>
          <cell r="NB21">
            <v>-0.9693319857626892</v>
          </cell>
          <cell r="NC21">
            <v>-7.003634453616181E-2</v>
          </cell>
          <cell r="ND21">
            <v>0.79123811095387353</v>
          </cell>
          <cell r="NE21">
            <v>1.1132850012462558</v>
          </cell>
          <cell r="NF21">
            <v>0.28809396254589892</v>
          </cell>
          <cell r="NG21">
            <v>1.1525498683464086</v>
          </cell>
          <cell r="NH21">
            <v>0.2610074329009171</v>
          </cell>
          <cell r="NI21">
            <v>0.95359756183523992</v>
          </cell>
          <cell r="NJ21">
            <v>0.87913453888683879</v>
          </cell>
          <cell r="NK21">
            <v>0.97224937952828938</v>
          </cell>
          <cell r="NL21">
            <v>1.1583430752776014</v>
          </cell>
          <cell r="NM21">
            <v>0.58947599634657788</v>
          </cell>
          <cell r="NN21">
            <v>0.75796459544947847</v>
          </cell>
          <cell r="NO21">
            <v>0.951057539169331</v>
          </cell>
          <cell r="NP21">
            <v>3.1169649641338282E-3</v>
          </cell>
          <cell r="NQ21">
            <v>-0.86664744409465921</v>
          </cell>
          <cell r="NR21">
            <v>-1.0028155561550678</v>
          </cell>
          <cell r="NS21">
            <v>-1.2854902045740801</v>
          </cell>
          <cell r="NT21">
            <v>-0.79916557851400505</v>
          </cell>
          <cell r="NU21">
            <v>-0.85724247672325227</v>
          </cell>
          <cell r="NV21">
            <v>-0.73317102591515804</v>
          </cell>
          <cell r="NW21">
            <v>2.1578800075127802</v>
          </cell>
        </row>
        <row r="39">
          <cell r="MC39">
            <v>0.15575360429840313</v>
          </cell>
          <cell r="MH39">
            <v>-2.5310411872159211E-2</v>
          </cell>
          <cell r="MI39">
            <v>-0.23428488359796829</v>
          </cell>
          <cell r="MJ39">
            <v>1.0820271269931014</v>
          </cell>
          <cell r="MK39">
            <v>0.53296118036079143</v>
          </cell>
          <cell r="ML39">
            <v>0.98635397503572531</v>
          </cell>
          <cell r="MM39">
            <v>0.79350476016584182</v>
          </cell>
          <cell r="MN39">
            <v>-0.13520508300082223</v>
          </cell>
          <cell r="MO39">
            <v>-0.16663754557982857</v>
          </cell>
          <cell r="MQ39">
            <v>-0.70032611534622813</v>
          </cell>
          <cell r="MR39">
            <v>-0.62716571611890481</v>
          </cell>
          <cell r="MS39">
            <v>7.0158301967038206E-2</v>
          </cell>
          <cell r="MT39">
            <v>1.0316244504395167</v>
          </cell>
          <cell r="MU39">
            <v>-0.22971996412188833</v>
          </cell>
          <cell r="MV39">
            <v>0.64934050512805985</v>
          </cell>
          <cell r="MW39">
            <v>-0.50937195599417562</v>
          </cell>
          <cell r="MX39">
            <v>0.13895564040606878</v>
          </cell>
          <cell r="MY39">
            <v>-0.24257382973338348</v>
          </cell>
          <cell r="MZ39">
            <v>-0.1244847528024895</v>
          </cell>
          <cell r="NA39">
            <v>5.9178705807538812E-2</v>
          </cell>
          <cell r="NB39">
            <v>-0.47464626289253076</v>
          </cell>
          <cell r="NC39">
            <v>0.2014123631506104</v>
          </cell>
          <cell r="ND39">
            <v>0.22930696342131629</v>
          </cell>
          <cell r="NE39">
            <v>0.38990120716617671</v>
          </cell>
          <cell r="NF39">
            <v>0.20709984795217462</v>
          </cell>
          <cell r="NG39">
            <v>0.63027252743543816</v>
          </cell>
          <cell r="NH39">
            <v>-0.23776672327809889</v>
          </cell>
          <cell r="NI39">
            <v>0.17789649132189389</v>
          </cell>
          <cell r="NJ39">
            <v>6.5093494509649297E-2</v>
          </cell>
          <cell r="NK39">
            <v>-0.15049436371591396</v>
          </cell>
          <cell r="NL39">
            <v>5.9587641953773307E-2</v>
          </cell>
          <cell r="NM39">
            <v>-0.5035071882096509</v>
          </cell>
          <cell r="NN39">
            <v>-0.30794008155210495</v>
          </cell>
          <cell r="NO39">
            <v>0.39343872807147129</v>
          </cell>
          <cell r="NP39">
            <v>-0.71185630035360825</v>
          </cell>
          <cell r="NQ39">
            <v>-0.48322720871623037</v>
          </cell>
          <cell r="NR39">
            <v>6.945685243611166E-2</v>
          </cell>
          <cell r="NS39">
            <v>0.34293479084417378</v>
          </cell>
          <cell r="NT39">
            <v>0.25371959310807046</v>
          </cell>
          <cell r="NU39">
            <v>0.11924757439218947</v>
          </cell>
          <cell r="NV39">
            <v>0.19031919566283584</v>
          </cell>
          <cell r="NW39">
            <v>2.7575265677516336</v>
          </cell>
        </row>
      </sheetData>
      <sheetData sheetId="6"/>
      <sheetData sheetId="7"/>
      <sheetData sheetId="8"/>
      <sheetData sheetId="9"/>
      <sheetData sheetId="10"/>
      <sheetData sheetId="11"/>
      <sheetData sheetId="12"/>
      <sheetData sheetId="13">
        <row r="137">
          <cell r="C137">
            <v>103.19281073321666</v>
          </cell>
          <cell r="D137">
            <v>103.38895723436703</v>
          </cell>
          <cell r="E137">
            <v>103.02504144381011</v>
          </cell>
        </row>
        <row r="138">
          <cell r="C138">
            <v>105.38050013404563</v>
          </cell>
          <cell r="D138">
            <v>105.92043432963987</v>
          </cell>
          <cell r="E138">
            <v>104.91868013832885</v>
          </cell>
        </row>
        <row r="139">
          <cell r="C139">
            <v>106.38499407837655</v>
          </cell>
          <cell r="D139">
            <v>107.37293678888472</v>
          </cell>
          <cell r="E139">
            <v>105.53998055254647</v>
          </cell>
        </row>
      </sheetData>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8"/>
  <sheetViews>
    <sheetView view="pageBreakPreview" zoomScaleNormal="100" zoomScaleSheetLayoutView="100" workbookViewId="0">
      <selection activeCell="P16" sqref="P16"/>
    </sheetView>
  </sheetViews>
  <sheetFormatPr defaultRowHeight="15" x14ac:dyDescent="0.25"/>
  <cols>
    <col min="1" max="1" width="54" style="4" customWidth="1"/>
    <col min="2" max="3" width="9.7109375" style="102" bestFit="1" customWidth="1"/>
    <col min="4" max="4" width="1.85546875" style="90" customWidth="1"/>
    <col min="5" max="5" width="11.85546875" style="90" customWidth="1"/>
    <col min="6" max="6" width="1.85546875" style="90" customWidth="1"/>
    <col min="7" max="8" width="9.7109375" style="90" bestFit="1" customWidth="1"/>
    <col min="9" max="9" width="1.85546875" style="90" customWidth="1"/>
    <col min="10" max="10" width="12.5703125" style="90" customWidth="1"/>
  </cols>
  <sheetData>
    <row r="1" spans="1:10" ht="15.75" x14ac:dyDescent="0.25">
      <c r="A1" s="56" t="s">
        <v>253</v>
      </c>
      <c r="B1" s="91"/>
      <c r="C1" s="91"/>
      <c r="D1" s="92"/>
    </row>
    <row r="2" spans="1:10" ht="6" customHeight="1" x14ac:dyDescent="0.25">
      <c r="A2" s="45"/>
      <c r="B2" s="93"/>
      <c r="C2" s="93"/>
      <c r="D2" s="88"/>
      <c r="E2" s="88"/>
      <c r="F2" s="88"/>
      <c r="G2" s="88"/>
      <c r="H2" s="88"/>
      <c r="I2" s="88"/>
      <c r="J2" s="88"/>
    </row>
    <row r="3" spans="1:10" ht="47.25" customHeight="1" x14ac:dyDescent="0.25">
      <c r="A3" s="128" t="s">
        <v>56</v>
      </c>
      <c r="B3" s="130" t="s">
        <v>242</v>
      </c>
      <c r="C3" s="130"/>
      <c r="D3" s="130"/>
      <c r="E3" s="123" t="s">
        <v>243</v>
      </c>
      <c r="F3" s="94"/>
      <c r="G3" s="127" t="s">
        <v>244</v>
      </c>
      <c r="H3" s="127"/>
      <c r="I3" s="94"/>
      <c r="J3" s="113" t="s">
        <v>245</v>
      </c>
    </row>
    <row r="4" spans="1:10" ht="30" x14ac:dyDescent="0.25">
      <c r="A4" s="129"/>
      <c r="B4" s="87">
        <v>42616</v>
      </c>
      <c r="C4" s="120">
        <v>42646</v>
      </c>
      <c r="D4" s="88"/>
      <c r="E4" s="89" t="s">
        <v>262</v>
      </c>
      <c r="F4" s="88"/>
      <c r="G4" s="87">
        <v>42616</v>
      </c>
      <c r="H4" s="120">
        <v>42646</v>
      </c>
      <c r="I4" s="88"/>
      <c r="J4" s="89" t="s">
        <v>262</v>
      </c>
    </row>
    <row r="5" spans="1:10" ht="15.75" x14ac:dyDescent="0.25">
      <c r="A5" s="42" t="s">
        <v>241</v>
      </c>
      <c r="B5" s="95">
        <v>106.75036802647057</v>
      </c>
      <c r="C5" s="95">
        <v>108.78521616648365</v>
      </c>
      <c r="D5" s="95"/>
      <c r="E5" s="95">
        <f>((C5/B5-1)*100)</f>
        <v>1.9061743557722499</v>
      </c>
      <c r="F5" s="95"/>
      <c r="G5" s="95">
        <v>106.75036802647057</v>
      </c>
      <c r="H5" s="95">
        <v>108.78521616648365</v>
      </c>
      <c r="I5" s="95"/>
      <c r="J5" s="95">
        <f t="shared" ref="J5" si="0">H5-G5</f>
        <v>2.0348481400130822</v>
      </c>
    </row>
    <row r="6" spans="1:10" ht="13.5" customHeight="1" x14ac:dyDescent="0.25">
      <c r="A6" s="42"/>
      <c r="B6" s="95"/>
      <c r="C6" s="95"/>
      <c r="D6" s="95"/>
      <c r="E6" s="95"/>
      <c r="F6" s="95"/>
      <c r="G6" s="95"/>
      <c r="H6" s="95"/>
      <c r="I6" s="95"/>
      <c r="J6" s="95"/>
    </row>
    <row r="7" spans="1:10" ht="15" customHeight="1" x14ac:dyDescent="0.25">
      <c r="A7" s="58" t="s">
        <v>127</v>
      </c>
      <c r="B7" s="96">
        <v>106.29762096656296</v>
      </c>
      <c r="C7" s="96">
        <v>112.21889827771116</v>
      </c>
      <c r="D7" s="96"/>
      <c r="E7" s="96">
        <f t="shared" ref="E7:E70" si="1">((C7/B7-1)*100)</f>
        <v>5.5704702111920357</v>
      </c>
      <c r="F7" s="96"/>
      <c r="G7" s="96">
        <v>30.226040120979462</v>
      </c>
      <c r="H7" s="96">
        <v>31.909772681941575</v>
      </c>
      <c r="I7" s="96"/>
      <c r="J7" s="96">
        <f>H7-G7</f>
        <v>1.6837325609621132</v>
      </c>
    </row>
    <row r="8" spans="1:10" ht="15.75" x14ac:dyDescent="0.25">
      <c r="A8" s="37" t="s">
        <v>57</v>
      </c>
      <c r="B8" s="97">
        <v>106.45510734284993</v>
      </c>
      <c r="C8" s="97">
        <v>112.86181787938106</v>
      </c>
      <c r="D8" s="97"/>
      <c r="E8" s="97">
        <f t="shared" si="1"/>
        <v>6.0182274917986334</v>
      </c>
      <c r="F8" s="97"/>
      <c r="G8" s="97">
        <v>27.808366166749767</v>
      </c>
      <c r="H8" s="97">
        <v>29.481936904417136</v>
      </c>
      <c r="I8" s="97"/>
      <c r="J8" s="97">
        <f t="shared" ref="J8:J71" si="2">H8-G8</f>
        <v>1.6735707376673687</v>
      </c>
    </row>
    <row r="9" spans="1:10" ht="15.75" x14ac:dyDescent="0.25">
      <c r="A9" s="61" t="s">
        <v>58</v>
      </c>
      <c r="B9" s="98">
        <v>105.9805169840584</v>
      </c>
      <c r="C9" s="98">
        <v>137.77145773388341</v>
      </c>
      <c r="D9" s="98"/>
      <c r="E9" s="98">
        <f t="shared" si="1"/>
        <v>29.996967041222323</v>
      </c>
      <c r="F9" s="98"/>
      <c r="G9" s="98">
        <v>4.3394677873793555</v>
      </c>
      <c r="H9" s="98">
        <v>5.6411765093240014</v>
      </c>
      <c r="I9" s="98"/>
      <c r="J9" s="98">
        <f t="shared" si="2"/>
        <v>1.3017087219446459</v>
      </c>
    </row>
    <row r="10" spans="1:10" ht="15.75" x14ac:dyDescent="0.25">
      <c r="A10" s="38" t="s">
        <v>62</v>
      </c>
      <c r="B10" s="97">
        <v>96.931324590098328</v>
      </c>
      <c r="C10" s="97">
        <v>96.32337038006564</v>
      </c>
      <c r="D10" s="97"/>
      <c r="E10" s="97">
        <f t="shared" si="1"/>
        <v>-0.62720097203210479</v>
      </c>
      <c r="F10" s="97"/>
      <c r="G10" s="97">
        <v>1.0113868830560089</v>
      </c>
      <c r="H10" s="97">
        <v>1.0050434546944766</v>
      </c>
      <c r="I10" s="97"/>
      <c r="J10" s="97">
        <f t="shared" si="2"/>
        <v>-6.3434283615322329E-3</v>
      </c>
    </row>
    <row r="11" spans="1:10" ht="15.75" x14ac:dyDescent="0.25">
      <c r="A11" s="61" t="s">
        <v>63</v>
      </c>
      <c r="B11" s="98">
        <v>104.52514685278548</v>
      </c>
      <c r="C11" s="98">
        <v>102.98440967300114</v>
      </c>
      <c r="D11" s="98"/>
      <c r="E11" s="98">
        <f t="shared" si="1"/>
        <v>-1.4740349343439263</v>
      </c>
      <c r="F11" s="98"/>
      <c r="G11" s="98">
        <v>9.0375932287841056</v>
      </c>
      <c r="H11" s="98">
        <v>8.9043759473679263</v>
      </c>
      <c r="I11" s="98"/>
      <c r="J11" s="98">
        <f t="shared" si="2"/>
        <v>-0.13321728141617939</v>
      </c>
    </row>
    <row r="12" spans="1:10" ht="15.75" x14ac:dyDescent="0.25">
      <c r="A12" s="38" t="s">
        <v>152</v>
      </c>
      <c r="B12" s="97">
        <v>104.13060227248718</v>
      </c>
      <c r="C12" s="97">
        <v>102.46836723769414</v>
      </c>
      <c r="D12" s="97"/>
      <c r="E12" s="97">
        <f t="shared" si="1"/>
        <v>-1.5962983009003784</v>
      </c>
      <c r="F12" s="97"/>
      <c r="G12" s="97">
        <v>5.0893404377876461</v>
      </c>
      <c r="H12" s="97">
        <v>5.0080993828522065</v>
      </c>
      <c r="I12" s="97"/>
      <c r="J12" s="97">
        <f t="shared" si="2"/>
        <v>-8.1241054935439649E-2</v>
      </c>
    </row>
    <row r="13" spans="1:10" ht="15.75" x14ac:dyDescent="0.25">
      <c r="A13" s="61" t="s">
        <v>153</v>
      </c>
      <c r="B13" s="98">
        <v>86.314477191313799</v>
      </c>
      <c r="C13" s="98">
        <v>86.294616177445874</v>
      </c>
      <c r="D13" s="98"/>
      <c r="E13" s="98">
        <f t="shared" si="1"/>
        <v>-2.3010061016648375E-2</v>
      </c>
      <c r="F13" s="98"/>
      <c r="G13" s="98">
        <v>0.81157964271196714</v>
      </c>
      <c r="H13" s="98">
        <v>0.81139289774098056</v>
      </c>
      <c r="I13" s="98"/>
      <c r="J13" s="98">
        <f t="shared" si="2"/>
        <v>-1.8674497098658538E-4</v>
      </c>
    </row>
    <row r="14" spans="1:10" ht="15.75" x14ac:dyDescent="0.25">
      <c r="A14" s="38" t="s">
        <v>69</v>
      </c>
      <c r="B14" s="97">
        <v>118.10291267754327</v>
      </c>
      <c r="C14" s="97">
        <v>113.78999907486917</v>
      </c>
      <c r="D14" s="97"/>
      <c r="E14" s="97">
        <f t="shared" si="1"/>
        <v>-3.651826618747045</v>
      </c>
      <c r="F14" s="97"/>
      <c r="G14" s="97">
        <v>1.9679039241748812</v>
      </c>
      <c r="H14" s="97">
        <v>1.8960394848404953</v>
      </c>
      <c r="I14" s="97"/>
      <c r="J14" s="97">
        <f t="shared" si="2"/>
        <v>-7.186443933438591E-2</v>
      </c>
    </row>
    <row r="15" spans="1:10" ht="15.75" x14ac:dyDescent="0.25">
      <c r="A15" s="61" t="s">
        <v>72</v>
      </c>
      <c r="B15" s="98">
        <v>129.31608521993547</v>
      </c>
      <c r="C15" s="98">
        <v>118.59999582798967</v>
      </c>
      <c r="D15" s="98"/>
      <c r="E15" s="98">
        <f t="shared" si="1"/>
        <v>-8.2867412617079417</v>
      </c>
      <c r="F15" s="98"/>
      <c r="G15" s="98">
        <v>2.19340325449634</v>
      </c>
      <c r="H15" s="98">
        <v>2.0116416019703469</v>
      </c>
      <c r="I15" s="98"/>
      <c r="J15" s="98">
        <f t="shared" si="2"/>
        <v>-0.18176165252599308</v>
      </c>
    </row>
    <row r="16" spans="1:10" ht="15.75" x14ac:dyDescent="0.25">
      <c r="A16" s="38" t="s">
        <v>154</v>
      </c>
      <c r="B16" s="97">
        <v>103.15749929540415</v>
      </c>
      <c r="C16" s="97">
        <v>148.8114209773791</v>
      </c>
      <c r="D16" s="97"/>
      <c r="E16" s="97">
        <f t="shared" si="1"/>
        <v>44.256522302115272</v>
      </c>
      <c r="F16" s="97"/>
      <c r="G16" s="97">
        <v>1.1402983203107422</v>
      </c>
      <c r="H16" s="97">
        <v>1.6449547007497118</v>
      </c>
      <c r="I16" s="97"/>
      <c r="J16" s="97">
        <f t="shared" si="2"/>
        <v>0.50465638043896965</v>
      </c>
    </row>
    <row r="17" spans="1:10" ht="15.75" x14ac:dyDescent="0.25">
      <c r="A17" s="61" t="s">
        <v>155</v>
      </c>
      <c r="B17" s="98">
        <v>108.57375912964235</v>
      </c>
      <c r="C17" s="98">
        <v>125.31085231979269</v>
      </c>
      <c r="D17" s="98"/>
      <c r="E17" s="98">
        <f t="shared" si="1"/>
        <v>15.415412825639962</v>
      </c>
      <c r="F17" s="98"/>
      <c r="G17" s="98">
        <v>2.2173926880487227</v>
      </c>
      <c r="H17" s="98">
        <v>2.5592129248769888</v>
      </c>
      <c r="I17" s="98"/>
      <c r="J17" s="98">
        <f t="shared" si="2"/>
        <v>0.34182023682826612</v>
      </c>
    </row>
    <row r="18" spans="1:10" ht="15.75" x14ac:dyDescent="0.25">
      <c r="A18" s="37" t="s">
        <v>76</v>
      </c>
      <c r="B18" s="97">
        <v>104.51913663614995</v>
      </c>
      <c r="C18" s="97">
        <v>104.95844525158931</v>
      </c>
      <c r="D18" s="97"/>
      <c r="E18" s="97">
        <f t="shared" si="1"/>
        <v>0.42031404925269022</v>
      </c>
      <c r="F18" s="97"/>
      <c r="G18" s="97">
        <v>2.4176739542296883</v>
      </c>
      <c r="H18" s="97">
        <v>2.4278357775244386</v>
      </c>
      <c r="I18" s="97"/>
      <c r="J18" s="97">
        <f t="shared" si="2"/>
        <v>1.0161823294750238E-2</v>
      </c>
    </row>
    <row r="19" spans="1:10" ht="15.75" x14ac:dyDescent="0.25">
      <c r="A19" s="61" t="s">
        <v>156</v>
      </c>
      <c r="B19" s="98">
        <v>104.56411425923513</v>
      </c>
      <c r="C19" s="98">
        <v>105.21322442454246</v>
      </c>
      <c r="D19" s="98"/>
      <c r="E19" s="98">
        <f t="shared" si="1"/>
        <v>0.62077718527606685</v>
      </c>
      <c r="F19" s="98"/>
      <c r="G19" s="98">
        <v>0.66147025427641404</v>
      </c>
      <c r="H19" s="98">
        <v>0.66557651070234958</v>
      </c>
      <c r="I19" s="98"/>
      <c r="J19" s="98">
        <f t="shared" si="2"/>
        <v>4.1062564259355394E-3</v>
      </c>
    </row>
    <row r="20" spans="1:10" ht="15.75" x14ac:dyDescent="0.25">
      <c r="A20" s="38" t="s">
        <v>157</v>
      </c>
      <c r="B20" s="97">
        <v>104.50220594344879</v>
      </c>
      <c r="C20" s="97">
        <v>104.86254005278131</v>
      </c>
      <c r="D20" s="97"/>
      <c r="E20" s="97">
        <f t="shared" si="1"/>
        <v>0.34481005073474513</v>
      </c>
      <c r="F20" s="97"/>
      <c r="G20" s="97">
        <v>1.756203699953274</v>
      </c>
      <c r="H20" s="97">
        <v>1.7622592668220884</v>
      </c>
      <c r="I20" s="97"/>
      <c r="J20" s="97">
        <f t="shared" si="2"/>
        <v>6.055566868814477E-3</v>
      </c>
    </row>
    <row r="21" spans="1:10" ht="15.75" x14ac:dyDescent="0.25">
      <c r="A21" s="58" t="s">
        <v>247</v>
      </c>
      <c r="B21" s="99">
        <v>122.42970337571218</v>
      </c>
      <c r="C21" s="99">
        <v>122.50923101847108</v>
      </c>
      <c r="D21" s="99"/>
      <c r="E21" s="99">
        <f t="shared" si="1"/>
        <v>6.4957800734721793E-2</v>
      </c>
      <c r="F21" s="99"/>
      <c r="G21" s="99">
        <v>2.7597663762638556</v>
      </c>
      <c r="H21" s="99">
        <v>2.761559059807293</v>
      </c>
      <c r="I21" s="99"/>
      <c r="J21" s="99">
        <f t="shared" si="2"/>
        <v>1.7926835434374233E-3</v>
      </c>
    </row>
    <row r="22" spans="1:10" ht="15.75" x14ac:dyDescent="0.25">
      <c r="A22" s="37" t="s">
        <v>1</v>
      </c>
      <c r="B22" s="97">
        <v>122.06583418230649</v>
      </c>
      <c r="C22" s="97">
        <v>122.39425820760121</v>
      </c>
      <c r="D22" s="97"/>
      <c r="E22" s="97">
        <f t="shared" si="1"/>
        <v>0.26905483216885795</v>
      </c>
      <c r="F22" s="97"/>
      <c r="G22" s="97">
        <v>2.0333198639425687</v>
      </c>
      <c r="H22" s="97">
        <v>2.0387906092899555</v>
      </c>
      <c r="I22" s="97"/>
      <c r="J22" s="97">
        <f t="shared" si="2"/>
        <v>5.4707453473867851E-3</v>
      </c>
    </row>
    <row r="23" spans="1:10" ht="15.75" x14ac:dyDescent="0.25">
      <c r="A23" s="61" t="s">
        <v>78</v>
      </c>
      <c r="B23" s="98">
        <v>122.06583418230649</v>
      </c>
      <c r="C23" s="98">
        <v>122.39425820760121</v>
      </c>
      <c r="D23" s="98"/>
      <c r="E23" s="98">
        <f t="shared" si="1"/>
        <v>0.26905483216885795</v>
      </c>
      <c r="F23" s="98"/>
      <c r="G23" s="98">
        <v>2.0333198639425687</v>
      </c>
      <c r="H23" s="98">
        <v>2.0387906092899555</v>
      </c>
      <c r="I23" s="98"/>
      <c r="J23" s="98">
        <f t="shared" si="2"/>
        <v>5.4707453473867851E-3</v>
      </c>
    </row>
    <row r="24" spans="1:10" ht="15.75" x14ac:dyDescent="0.25">
      <c r="A24" s="38" t="s">
        <v>16</v>
      </c>
      <c r="B24" s="97">
        <v>123.45980198560051</v>
      </c>
      <c r="C24" s="97">
        <v>122.83471428223289</v>
      </c>
      <c r="D24" s="97"/>
      <c r="E24" s="97">
        <f t="shared" si="1"/>
        <v>-0.50630868777881144</v>
      </c>
      <c r="F24" s="97"/>
      <c r="G24" s="97">
        <v>0.72644651232128654</v>
      </c>
      <c r="H24" s="97">
        <v>0.72276845051733773</v>
      </c>
      <c r="I24" s="97"/>
      <c r="J24" s="97">
        <f t="shared" si="2"/>
        <v>-3.6780618039488067E-3</v>
      </c>
    </row>
    <row r="25" spans="1:10" ht="15.75" x14ac:dyDescent="0.25">
      <c r="A25" s="58" t="s">
        <v>128</v>
      </c>
      <c r="B25" s="99">
        <v>100.70655857198788</v>
      </c>
      <c r="C25" s="99">
        <v>100.81017832595245</v>
      </c>
      <c r="D25" s="99"/>
      <c r="E25" s="99">
        <f t="shared" si="1"/>
        <v>0.10289275637445083</v>
      </c>
      <c r="F25" s="99"/>
      <c r="G25" s="99">
        <v>3.9178004648072595</v>
      </c>
      <c r="H25" s="99">
        <v>3.9218315976947511</v>
      </c>
      <c r="I25" s="99"/>
      <c r="J25" s="99">
        <f t="shared" si="2"/>
        <v>4.0311328874915731E-3</v>
      </c>
    </row>
    <row r="26" spans="1:10" ht="15.75" x14ac:dyDescent="0.25">
      <c r="A26" s="37" t="s">
        <v>79</v>
      </c>
      <c r="B26" s="97">
        <v>100.54062499655441</v>
      </c>
      <c r="C26" s="97">
        <v>100.640760671376</v>
      </c>
      <c r="D26" s="97"/>
      <c r="E26" s="97">
        <f t="shared" si="1"/>
        <v>9.9597227314851544E-2</v>
      </c>
      <c r="F26" s="97"/>
      <c r="G26" s="97">
        <v>3.0102160055899438</v>
      </c>
      <c r="H26" s="97">
        <v>3.0132140972676997</v>
      </c>
      <c r="I26" s="97"/>
      <c r="J26" s="97">
        <f t="shared" si="2"/>
        <v>2.9980916777558875E-3</v>
      </c>
    </row>
    <row r="27" spans="1:10" s="60" customFormat="1" ht="15.75" x14ac:dyDescent="0.25">
      <c r="A27" s="61" t="s">
        <v>80</v>
      </c>
      <c r="B27" s="98">
        <v>96.728714457276666</v>
      </c>
      <c r="C27" s="98">
        <v>96.161418958568348</v>
      </c>
      <c r="D27" s="98"/>
      <c r="E27" s="98">
        <f t="shared" si="1"/>
        <v>-0.58648096575177888</v>
      </c>
      <c r="F27" s="98"/>
      <c r="G27" s="98">
        <v>0.50133962507177809</v>
      </c>
      <c r="H27" s="98">
        <v>0.49839936359696085</v>
      </c>
      <c r="I27" s="98"/>
      <c r="J27" s="98">
        <f t="shared" si="2"/>
        <v>-2.9402614748172407E-3</v>
      </c>
    </row>
    <row r="28" spans="1:10" ht="15.75" x14ac:dyDescent="0.25">
      <c r="A28" s="38" t="s">
        <v>82</v>
      </c>
      <c r="B28" s="97">
        <v>103.67937157478443</v>
      </c>
      <c r="C28" s="97">
        <v>103.99805493943828</v>
      </c>
      <c r="D28" s="97"/>
      <c r="E28" s="97">
        <f t="shared" si="1"/>
        <v>0.30737393544479907</v>
      </c>
      <c r="F28" s="97"/>
      <c r="G28" s="97">
        <v>2.2379769053017347</v>
      </c>
      <c r="H28" s="97">
        <v>2.2448558629899065</v>
      </c>
      <c r="I28" s="97"/>
      <c r="J28" s="97">
        <f t="shared" si="2"/>
        <v>6.8789576881718162E-3</v>
      </c>
    </row>
    <row r="29" spans="1:10" s="60" customFormat="1" ht="15.75" x14ac:dyDescent="0.25">
      <c r="A29" s="61" t="s">
        <v>158</v>
      </c>
      <c r="B29" s="98">
        <v>85.408914468247772</v>
      </c>
      <c r="C29" s="98">
        <v>85.112361614960932</v>
      </c>
      <c r="D29" s="98"/>
      <c r="E29" s="98">
        <f t="shared" si="1"/>
        <v>-0.34721534061540327</v>
      </c>
      <c r="F29" s="98"/>
      <c r="G29" s="98">
        <v>0.27089947521643076</v>
      </c>
      <c r="H29" s="98">
        <v>0.2699588706808328</v>
      </c>
      <c r="I29" s="98"/>
      <c r="J29" s="98">
        <f t="shared" si="2"/>
        <v>-9.4060453559796642E-4</v>
      </c>
    </row>
    <row r="30" spans="1:10" ht="15.75" x14ac:dyDescent="0.25">
      <c r="A30" s="37" t="s">
        <v>83</v>
      </c>
      <c r="B30" s="97">
        <v>101.26085860688664</v>
      </c>
      <c r="C30" s="97">
        <v>101.376116904681</v>
      </c>
      <c r="D30" s="97"/>
      <c r="E30" s="97">
        <f t="shared" si="1"/>
        <v>0.11382314882575351</v>
      </c>
      <c r="F30" s="97"/>
      <c r="G30" s="97">
        <v>0.9075844592173159</v>
      </c>
      <c r="H30" s="97">
        <v>0.90861750042705036</v>
      </c>
      <c r="I30" s="97"/>
      <c r="J30" s="97">
        <f t="shared" si="2"/>
        <v>1.0330412097344643E-3</v>
      </c>
    </row>
    <row r="31" spans="1:10" s="60" customFormat="1" ht="15.75" x14ac:dyDescent="0.25">
      <c r="A31" s="61" t="s">
        <v>159</v>
      </c>
      <c r="B31" s="98">
        <v>101.26085860688664</v>
      </c>
      <c r="C31" s="98">
        <v>101.376116904681</v>
      </c>
      <c r="D31" s="98"/>
      <c r="E31" s="98">
        <f t="shared" si="1"/>
        <v>0.11382314882575351</v>
      </c>
      <c r="F31" s="98"/>
      <c r="G31" s="98">
        <v>0.9075844592173159</v>
      </c>
      <c r="H31" s="98">
        <v>0.90861750042705036</v>
      </c>
      <c r="I31" s="98"/>
      <c r="J31" s="98">
        <f t="shared" si="2"/>
        <v>1.0330412097344643E-3</v>
      </c>
    </row>
    <row r="32" spans="1:10" ht="15.75" x14ac:dyDescent="0.25">
      <c r="A32" s="36" t="s">
        <v>129</v>
      </c>
      <c r="B32" s="100">
        <v>108.33259731716004</v>
      </c>
      <c r="C32" s="100">
        <v>108.67003620067761</v>
      </c>
      <c r="D32" s="100"/>
      <c r="E32" s="100">
        <f t="shared" si="1"/>
        <v>0.31148416254589417</v>
      </c>
      <c r="F32" s="100"/>
      <c r="G32" s="100">
        <v>25.231170083982537</v>
      </c>
      <c r="H32" s="100">
        <v>25.309761182819162</v>
      </c>
      <c r="I32" s="100"/>
      <c r="J32" s="100">
        <f t="shared" si="2"/>
        <v>7.8591098836625406E-2</v>
      </c>
    </row>
    <row r="33" spans="1:10" s="60" customFormat="1" ht="15.75" x14ac:dyDescent="0.25">
      <c r="A33" s="64" t="s">
        <v>149</v>
      </c>
      <c r="B33" s="98">
        <v>117.78405534356747</v>
      </c>
      <c r="C33" s="98">
        <v>118.01741740061064</v>
      </c>
      <c r="D33" s="98"/>
      <c r="E33" s="98">
        <f t="shared" si="1"/>
        <v>0.19812703541448595</v>
      </c>
      <c r="F33" s="98"/>
      <c r="G33" s="98">
        <v>13.75764692564638</v>
      </c>
      <c r="H33" s="98">
        <v>13.784904543642956</v>
      </c>
      <c r="I33" s="98"/>
      <c r="J33" s="98">
        <f t="shared" si="2"/>
        <v>2.7257617996575334E-2</v>
      </c>
    </row>
    <row r="34" spans="1:10" ht="15.75" x14ac:dyDescent="0.25">
      <c r="A34" s="38" t="s">
        <v>160</v>
      </c>
      <c r="B34" s="97">
        <v>117.78405534356747</v>
      </c>
      <c r="C34" s="97">
        <v>118.01741740061064</v>
      </c>
      <c r="D34" s="97"/>
      <c r="E34" s="97">
        <f t="shared" si="1"/>
        <v>0.19812703541448595</v>
      </c>
      <c r="F34" s="97"/>
      <c r="G34" s="97">
        <v>13.75764692564638</v>
      </c>
      <c r="H34" s="97">
        <v>13.784904543642956</v>
      </c>
      <c r="I34" s="97"/>
      <c r="J34" s="97">
        <f t="shared" si="2"/>
        <v>2.7257617996575334E-2</v>
      </c>
    </row>
    <row r="35" spans="1:10" s="60" customFormat="1" ht="15.75" x14ac:dyDescent="0.25">
      <c r="A35" s="64" t="s">
        <v>148</v>
      </c>
      <c r="B35" s="98">
        <v>107.34646174813051</v>
      </c>
      <c r="C35" s="98">
        <v>107.70085059914848</v>
      </c>
      <c r="D35" s="98"/>
      <c r="E35" s="98">
        <f t="shared" si="1"/>
        <v>0.33013556781171793</v>
      </c>
      <c r="F35" s="98"/>
      <c r="G35" s="98">
        <v>3.3388011257039927</v>
      </c>
      <c r="H35" s="98">
        <v>3.34982369575844</v>
      </c>
      <c r="I35" s="98"/>
      <c r="J35" s="98">
        <f t="shared" si="2"/>
        <v>1.1022570054447289E-2</v>
      </c>
    </row>
    <row r="36" spans="1:10" ht="15.75" x14ac:dyDescent="0.25">
      <c r="A36" s="38" t="s">
        <v>161</v>
      </c>
      <c r="B36" s="97">
        <v>104.1478552377603</v>
      </c>
      <c r="C36" s="97">
        <v>104.23780327469295</v>
      </c>
      <c r="D36" s="97"/>
      <c r="E36" s="97">
        <f t="shared" si="1"/>
        <v>8.6365712214919732E-2</v>
      </c>
      <c r="F36" s="97"/>
      <c r="G36" s="97">
        <v>2.5994241811725201</v>
      </c>
      <c r="H36" s="97">
        <v>2.6016691923800765</v>
      </c>
      <c r="I36" s="97"/>
      <c r="J36" s="97">
        <f t="shared" si="2"/>
        <v>2.245011207556491E-3</v>
      </c>
    </row>
    <row r="37" spans="1:10" s="60" customFormat="1" ht="15.75" x14ac:dyDescent="0.25">
      <c r="A37" s="61" t="s">
        <v>162</v>
      </c>
      <c r="B37" s="98">
        <v>120.3401447089407</v>
      </c>
      <c r="C37" s="98">
        <v>121.76877013422421</v>
      </c>
      <c r="D37" s="98"/>
      <c r="E37" s="98">
        <f t="shared" si="1"/>
        <v>1.1871561470520486</v>
      </c>
      <c r="F37" s="98"/>
      <c r="G37" s="98">
        <v>0.73937694453147262</v>
      </c>
      <c r="H37" s="98">
        <v>0.74815450337836364</v>
      </c>
      <c r="I37" s="98"/>
      <c r="J37" s="98">
        <f t="shared" si="2"/>
        <v>8.7775588468910204E-3</v>
      </c>
    </row>
    <row r="38" spans="1:10" ht="15.75" x14ac:dyDescent="0.25">
      <c r="A38" s="37" t="s">
        <v>147</v>
      </c>
      <c r="B38" s="97">
        <v>101.97568562812032</v>
      </c>
      <c r="C38" s="97">
        <v>101.97568562812032</v>
      </c>
      <c r="D38" s="97"/>
      <c r="E38" s="97">
        <f t="shared" si="1"/>
        <v>0</v>
      </c>
      <c r="F38" s="97"/>
      <c r="G38" s="97">
        <v>1.6125880229599245</v>
      </c>
      <c r="H38" s="97">
        <v>1.6125880229599248</v>
      </c>
      <c r="I38" s="97"/>
      <c r="J38" s="97">
        <f t="shared" si="2"/>
        <v>0</v>
      </c>
    </row>
    <row r="39" spans="1:10" s="60" customFormat="1" ht="15.75" x14ac:dyDescent="0.25">
      <c r="A39" s="61" t="s">
        <v>84</v>
      </c>
      <c r="B39" s="98">
        <v>100</v>
      </c>
      <c r="C39" s="98">
        <v>100</v>
      </c>
      <c r="D39" s="98"/>
      <c r="E39" s="98">
        <f t="shared" si="1"/>
        <v>0</v>
      </c>
      <c r="F39" s="98"/>
      <c r="G39" s="98">
        <v>1.3959538897111061</v>
      </c>
      <c r="H39" s="98">
        <v>1.3959538897111063</v>
      </c>
      <c r="I39" s="98"/>
      <c r="J39" s="98">
        <f t="shared" si="2"/>
        <v>0</v>
      </c>
    </row>
    <row r="40" spans="1:10" ht="15.75" x14ac:dyDescent="0.25">
      <c r="A40" s="38" t="s">
        <v>86</v>
      </c>
      <c r="B40" s="97">
        <v>116.8521111010899</v>
      </c>
      <c r="C40" s="97">
        <v>116.8521111010899</v>
      </c>
      <c r="D40" s="97"/>
      <c r="E40" s="97">
        <f t="shared" si="1"/>
        <v>0</v>
      </c>
      <c r="F40" s="97"/>
      <c r="G40" s="97">
        <v>0.21663413324881831</v>
      </c>
      <c r="H40" s="97">
        <v>0.21663413324881833</v>
      </c>
      <c r="I40" s="97"/>
      <c r="J40" s="97">
        <f t="shared" si="2"/>
        <v>0</v>
      </c>
    </row>
    <row r="41" spans="1:10" s="60" customFormat="1" ht="15.75" x14ac:dyDescent="0.25">
      <c r="A41" s="64" t="s">
        <v>146</v>
      </c>
      <c r="B41" s="98">
        <v>94.271999311945123</v>
      </c>
      <c r="C41" s="98">
        <v>94.854659856516591</v>
      </c>
      <c r="D41" s="98"/>
      <c r="E41" s="98">
        <f t="shared" si="1"/>
        <v>0.61806320946207194</v>
      </c>
      <c r="F41" s="98"/>
      <c r="G41" s="98">
        <v>6.5221340096722447</v>
      </c>
      <c r="H41" s="98">
        <v>6.5624449204578434</v>
      </c>
      <c r="I41" s="98"/>
      <c r="J41" s="98">
        <f t="shared" si="2"/>
        <v>4.0310910785598786E-2</v>
      </c>
    </row>
    <row r="42" spans="1:10" ht="15.75" x14ac:dyDescent="0.25">
      <c r="A42" s="38" t="s">
        <v>17</v>
      </c>
      <c r="B42" s="97">
        <v>86.636108994851895</v>
      </c>
      <c r="C42" s="97">
        <v>87.627712965125824</v>
      </c>
      <c r="D42" s="97"/>
      <c r="E42" s="97">
        <f t="shared" si="1"/>
        <v>1.1445619866571555</v>
      </c>
      <c r="F42" s="97"/>
      <c r="G42" s="97">
        <v>3.8946596841975891</v>
      </c>
      <c r="H42" s="97">
        <v>3.9392364784525769</v>
      </c>
      <c r="I42" s="97"/>
      <c r="J42" s="97">
        <f t="shared" si="2"/>
        <v>4.4576794254987728E-2</v>
      </c>
    </row>
    <row r="43" spans="1:10" s="60" customFormat="1" ht="15.75" x14ac:dyDescent="0.25">
      <c r="A43" s="61" t="s">
        <v>88</v>
      </c>
      <c r="B43" s="98">
        <v>97.953996234898597</v>
      </c>
      <c r="C43" s="98">
        <v>97.709840830703513</v>
      </c>
      <c r="D43" s="98"/>
      <c r="E43" s="98">
        <f t="shared" si="1"/>
        <v>-0.24925517444902567</v>
      </c>
      <c r="F43" s="98"/>
      <c r="G43" s="98">
        <v>1.7114523214283277</v>
      </c>
      <c r="H43" s="98">
        <v>1.7071864379589394</v>
      </c>
      <c r="I43" s="98"/>
      <c r="J43" s="98">
        <f t="shared" si="2"/>
        <v>-4.2658834693882763E-3</v>
      </c>
    </row>
    <row r="44" spans="1:10" ht="15.75" x14ac:dyDescent="0.25">
      <c r="A44" s="38" t="s">
        <v>90</v>
      </c>
      <c r="B44" s="97">
        <v>135.54671882237798</v>
      </c>
      <c r="C44" s="97">
        <v>135.54671882237798</v>
      </c>
      <c r="D44" s="97"/>
      <c r="E44" s="97">
        <f t="shared" si="1"/>
        <v>0</v>
      </c>
      <c r="F44" s="97"/>
      <c r="G44" s="97">
        <v>0.9160220040463275</v>
      </c>
      <c r="H44" s="97">
        <v>0.91602200404632761</v>
      </c>
      <c r="I44" s="97"/>
      <c r="J44" s="97">
        <f t="shared" si="2"/>
        <v>0</v>
      </c>
    </row>
    <row r="45" spans="1:10" s="60" customFormat="1" ht="15.75" x14ac:dyDescent="0.25">
      <c r="A45" s="58" t="s">
        <v>250</v>
      </c>
      <c r="B45" s="99">
        <v>98.459538547355024</v>
      </c>
      <c r="C45" s="99">
        <v>99.413253966261692</v>
      </c>
      <c r="D45" s="99"/>
      <c r="E45" s="99">
        <f t="shared" si="1"/>
        <v>0.96863689691981669</v>
      </c>
      <c r="F45" s="99"/>
      <c r="G45" s="99">
        <v>8.5799266017398139</v>
      </c>
      <c r="H45" s="99">
        <v>8.6630349365329042</v>
      </c>
      <c r="I45" s="99"/>
      <c r="J45" s="99">
        <f t="shared" si="2"/>
        <v>8.3108334793090322E-2</v>
      </c>
    </row>
    <row r="46" spans="1:10" ht="15.75" x14ac:dyDescent="0.25">
      <c r="A46" s="37" t="s">
        <v>145</v>
      </c>
      <c r="B46" s="97">
        <v>101.15825341701257</v>
      </c>
      <c r="C46" s="97">
        <v>101.15603986862948</v>
      </c>
      <c r="D46" s="97"/>
      <c r="E46" s="97">
        <f t="shared" si="1"/>
        <v>-2.1882034419551388E-3</v>
      </c>
      <c r="F46" s="97"/>
      <c r="G46" s="97">
        <v>2.0934007887105461</v>
      </c>
      <c r="H46" s="97">
        <v>2.0933549808424337</v>
      </c>
      <c r="I46" s="97"/>
      <c r="J46" s="97">
        <f t="shared" si="2"/>
        <v>-4.5807868112479611E-5</v>
      </c>
    </row>
    <row r="47" spans="1:10" s="60" customFormat="1" ht="15.75" x14ac:dyDescent="0.25">
      <c r="A47" s="61" t="s">
        <v>163</v>
      </c>
      <c r="B47" s="98">
        <v>101.15825341701257</v>
      </c>
      <c r="C47" s="98">
        <v>101.15603986862948</v>
      </c>
      <c r="D47" s="98"/>
      <c r="E47" s="98">
        <f t="shared" si="1"/>
        <v>-2.1882034419551388E-3</v>
      </c>
      <c r="F47" s="98"/>
      <c r="G47" s="98">
        <v>2.0934007887105461</v>
      </c>
      <c r="H47" s="98">
        <v>2.0933549808424337</v>
      </c>
      <c r="I47" s="98"/>
      <c r="J47" s="98">
        <f t="shared" si="2"/>
        <v>-4.5807868112479611E-5</v>
      </c>
    </row>
    <row r="48" spans="1:10" ht="15.75" x14ac:dyDescent="0.25">
      <c r="A48" s="37" t="s">
        <v>92</v>
      </c>
      <c r="B48" s="97">
        <v>96.748689959231569</v>
      </c>
      <c r="C48" s="97">
        <v>96.748689959231569</v>
      </c>
      <c r="D48" s="97"/>
      <c r="E48" s="97">
        <f t="shared" si="1"/>
        <v>0</v>
      </c>
      <c r="F48" s="97"/>
      <c r="G48" s="97">
        <v>0.30244179907887087</v>
      </c>
      <c r="H48" s="97">
        <v>0.30244179907887087</v>
      </c>
      <c r="I48" s="97"/>
      <c r="J48" s="97">
        <f t="shared" si="2"/>
        <v>0</v>
      </c>
    </row>
    <row r="49" spans="1:10" s="60" customFormat="1" ht="15.75" x14ac:dyDescent="0.25">
      <c r="A49" s="61" t="s">
        <v>93</v>
      </c>
      <c r="B49" s="98">
        <v>96.748689959231569</v>
      </c>
      <c r="C49" s="98">
        <v>96.748689959231569</v>
      </c>
      <c r="D49" s="98"/>
      <c r="E49" s="98">
        <f t="shared" si="1"/>
        <v>0</v>
      </c>
      <c r="F49" s="98"/>
      <c r="G49" s="98">
        <v>0.30244179907887087</v>
      </c>
      <c r="H49" s="98">
        <v>0.30244179907887087</v>
      </c>
      <c r="I49" s="98"/>
      <c r="J49" s="98">
        <f t="shared" si="2"/>
        <v>0</v>
      </c>
    </row>
    <row r="50" spans="1:10" ht="15.75" x14ac:dyDescent="0.25">
      <c r="A50" s="37" t="s">
        <v>94</v>
      </c>
      <c r="B50" s="97">
        <v>87.519712836528583</v>
      </c>
      <c r="C50" s="97">
        <v>87.593592079761237</v>
      </c>
      <c r="D50" s="97"/>
      <c r="E50" s="97">
        <f t="shared" si="1"/>
        <v>8.4414403153543205E-2</v>
      </c>
      <c r="F50" s="97"/>
      <c r="G50" s="97">
        <v>2.1555692390594516</v>
      </c>
      <c r="H50" s="97">
        <v>2.1573888499671656</v>
      </c>
      <c r="I50" s="97"/>
      <c r="J50" s="97">
        <f t="shared" si="2"/>
        <v>1.8196109077139866E-3</v>
      </c>
    </row>
    <row r="51" spans="1:10" s="60" customFormat="1" ht="15.75" x14ac:dyDescent="0.25">
      <c r="A51" s="61" t="s">
        <v>164</v>
      </c>
      <c r="B51" s="98">
        <v>86.396699501927273</v>
      </c>
      <c r="C51" s="98">
        <v>86.478702720131409</v>
      </c>
      <c r="D51" s="98"/>
      <c r="E51" s="98">
        <f t="shared" si="1"/>
        <v>9.4914757944319916E-2</v>
      </c>
      <c r="F51" s="98"/>
      <c r="G51" s="98">
        <v>1.9171000876189757</v>
      </c>
      <c r="H51" s="98">
        <v>1.9189196985266899</v>
      </c>
      <c r="I51" s="98"/>
      <c r="J51" s="98">
        <f t="shared" si="2"/>
        <v>1.8196109077142086E-3</v>
      </c>
    </row>
    <row r="52" spans="1:10" ht="15.75" x14ac:dyDescent="0.25">
      <c r="A52" s="38" t="s">
        <v>97</v>
      </c>
      <c r="B52" s="97">
        <v>97.732370506198109</v>
      </c>
      <c r="C52" s="97">
        <v>97.732370506198109</v>
      </c>
      <c r="D52" s="97"/>
      <c r="E52" s="97">
        <f t="shared" si="1"/>
        <v>0</v>
      </c>
      <c r="F52" s="97"/>
      <c r="G52" s="97">
        <v>0.23846915144047592</v>
      </c>
      <c r="H52" s="97">
        <v>0.23846915144047595</v>
      </c>
      <c r="I52" s="97"/>
      <c r="J52" s="97">
        <f t="shared" si="2"/>
        <v>0</v>
      </c>
    </row>
    <row r="53" spans="1:10" s="60" customFormat="1" ht="15.75" x14ac:dyDescent="0.25">
      <c r="A53" s="64" t="s">
        <v>144</v>
      </c>
      <c r="B53" s="98">
        <v>104.19936225627946</v>
      </c>
      <c r="C53" s="98">
        <v>104.28243361956365</v>
      </c>
      <c r="D53" s="98"/>
      <c r="E53" s="98">
        <f t="shared" si="1"/>
        <v>7.9723485331784083E-2</v>
      </c>
      <c r="F53" s="98"/>
      <c r="G53" s="98">
        <v>0.92455329230435068</v>
      </c>
      <c r="H53" s="98">
        <v>0.92529037841272577</v>
      </c>
      <c r="I53" s="98"/>
      <c r="J53" s="98">
        <f t="shared" si="2"/>
        <v>7.3708610837508459E-4</v>
      </c>
    </row>
    <row r="54" spans="1:10" ht="15.75" x14ac:dyDescent="0.25">
      <c r="A54" s="38" t="s">
        <v>165</v>
      </c>
      <c r="B54" s="97">
        <v>104.19936225627946</v>
      </c>
      <c r="C54" s="97">
        <v>104.28243361956365</v>
      </c>
      <c r="D54" s="97"/>
      <c r="E54" s="97">
        <f t="shared" si="1"/>
        <v>7.9723485331784083E-2</v>
      </c>
      <c r="F54" s="97"/>
      <c r="G54" s="97">
        <v>0.92455329230435068</v>
      </c>
      <c r="H54" s="97">
        <v>0.92529037841272577</v>
      </c>
      <c r="I54" s="97"/>
      <c r="J54" s="97">
        <f t="shared" si="2"/>
        <v>7.3708610837508459E-4</v>
      </c>
    </row>
    <row r="55" spans="1:10" s="60" customFormat="1" ht="15.75" x14ac:dyDescent="0.25">
      <c r="A55" s="64" t="s">
        <v>143</v>
      </c>
      <c r="B55" s="98">
        <v>99.021766920753109</v>
      </c>
      <c r="C55" s="98">
        <v>99.503018715632436</v>
      </c>
      <c r="D55" s="98"/>
      <c r="E55" s="98">
        <f t="shared" si="1"/>
        <v>0.48600606699380489</v>
      </c>
      <c r="F55" s="98"/>
      <c r="G55" s="98">
        <v>0.54920259074375677</v>
      </c>
      <c r="H55" s="98">
        <v>0.55187174865485866</v>
      </c>
      <c r="I55" s="98"/>
      <c r="J55" s="98">
        <f t="shared" si="2"/>
        <v>2.6691579111018937E-3</v>
      </c>
    </row>
    <row r="56" spans="1:10" ht="15.75" x14ac:dyDescent="0.25">
      <c r="A56" s="38" t="s">
        <v>166</v>
      </c>
      <c r="B56" s="97">
        <v>99.021766920753109</v>
      </c>
      <c r="C56" s="97">
        <v>99.503018715632436</v>
      </c>
      <c r="D56" s="97"/>
      <c r="E56" s="97">
        <f t="shared" si="1"/>
        <v>0.48600606699380489</v>
      </c>
      <c r="F56" s="97"/>
      <c r="G56" s="97">
        <v>0.54920259074375677</v>
      </c>
      <c r="H56" s="97">
        <v>0.55187174865485866</v>
      </c>
      <c r="I56" s="97"/>
      <c r="J56" s="97">
        <f t="shared" si="2"/>
        <v>2.6691579111018937E-3</v>
      </c>
    </row>
    <row r="57" spans="1:10" s="60" customFormat="1" ht="15.75" x14ac:dyDescent="0.25">
      <c r="A57" s="64" t="s">
        <v>142</v>
      </c>
      <c r="B57" s="98">
        <v>105.25304148595471</v>
      </c>
      <c r="C57" s="98">
        <v>108.46359467278829</v>
      </c>
      <c r="D57" s="98"/>
      <c r="E57" s="98">
        <f t="shared" si="1"/>
        <v>3.0503186810634908</v>
      </c>
      <c r="F57" s="98"/>
      <c r="G57" s="98">
        <v>2.5547588918428379</v>
      </c>
      <c r="H57" s="98">
        <v>2.6326871795768509</v>
      </c>
      <c r="I57" s="98"/>
      <c r="J57" s="98">
        <f t="shared" si="2"/>
        <v>7.7928287734013058E-2</v>
      </c>
    </row>
    <row r="58" spans="1:10" ht="15.75" x14ac:dyDescent="0.25">
      <c r="A58" s="38" t="s">
        <v>99</v>
      </c>
      <c r="B58" s="97">
        <v>100.47070334677213</v>
      </c>
      <c r="C58" s="97">
        <v>100.25518263238978</v>
      </c>
      <c r="D58" s="97"/>
      <c r="E58" s="97">
        <f t="shared" si="1"/>
        <v>-0.21451100390775801</v>
      </c>
      <c r="F58" s="97"/>
      <c r="G58" s="97">
        <v>1.7288933495600973</v>
      </c>
      <c r="H58" s="97">
        <v>1.7251846830794615</v>
      </c>
      <c r="I58" s="97"/>
      <c r="J58" s="97">
        <f t="shared" si="2"/>
        <v>-3.708666480635836E-3</v>
      </c>
    </row>
    <row r="59" spans="1:10" s="60" customFormat="1" ht="15.75" x14ac:dyDescent="0.25">
      <c r="A59" s="61" t="s">
        <v>167</v>
      </c>
      <c r="B59" s="98">
        <v>116.90183726675697</v>
      </c>
      <c r="C59" s="98">
        <v>128.4576044563841</v>
      </c>
      <c r="D59" s="98"/>
      <c r="E59" s="98">
        <f t="shared" si="1"/>
        <v>9.8850176009279913</v>
      </c>
      <c r="F59" s="98"/>
      <c r="G59" s="98">
        <v>0.82586554228274089</v>
      </c>
      <c r="H59" s="98">
        <v>0.90750249649738945</v>
      </c>
      <c r="I59" s="98"/>
      <c r="J59" s="98">
        <f t="shared" si="2"/>
        <v>8.1636954214648561E-2</v>
      </c>
    </row>
    <row r="60" spans="1:10" ht="15.75" x14ac:dyDescent="0.25">
      <c r="A60" s="36" t="s">
        <v>2</v>
      </c>
      <c r="B60" s="100">
        <v>125.96565542244646</v>
      </c>
      <c r="C60" s="100">
        <v>125.98799311372866</v>
      </c>
      <c r="D60" s="100"/>
      <c r="E60" s="100">
        <f t="shared" si="1"/>
        <v>1.7733160048494234E-2</v>
      </c>
      <c r="F60" s="100"/>
      <c r="G60" s="100">
        <v>6.8269967488148229</v>
      </c>
      <c r="H60" s="100">
        <v>6.8282073910747947</v>
      </c>
      <c r="I60" s="100"/>
      <c r="J60" s="100">
        <f t="shared" si="2"/>
        <v>1.2106422599718059E-3</v>
      </c>
    </row>
    <row r="61" spans="1:10" s="60" customFormat="1" ht="15.75" x14ac:dyDescent="0.25">
      <c r="A61" s="64" t="s">
        <v>141</v>
      </c>
      <c r="B61" s="98">
        <v>104.11920292868786</v>
      </c>
      <c r="C61" s="98">
        <v>104.15709096020765</v>
      </c>
      <c r="D61" s="98"/>
      <c r="E61" s="98">
        <f t="shared" si="1"/>
        <v>3.6389091016908459E-2</v>
      </c>
      <c r="F61" s="98"/>
      <c r="G61" s="98">
        <v>3.3269373489150955</v>
      </c>
      <c r="H61" s="98">
        <v>3.3281479911750682</v>
      </c>
      <c r="I61" s="98"/>
      <c r="J61" s="98">
        <f t="shared" si="2"/>
        <v>1.210642259972694E-3</v>
      </c>
    </row>
    <row r="62" spans="1:10" ht="15.75" x14ac:dyDescent="0.25">
      <c r="A62" s="38" t="s">
        <v>102</v>
      </c>
      <c r="B62" s="97">
        <v>107.53028480150176</v>
      </c>
      <c r="C62" s="97">
        <v>107.58013439921579</v>
      </c>
      <c r="D62" s="97"/>
      <c r="E62" s="97">
        <f t="shared" si="1"/>
        <v>4.6358658684897414E-2</v>
      </c>
      <c r="F62" s="97"/>
      <c r="G62" s="97">
        <v>2.6114695599840969</v>
      </c>
      <c r="H62" s="97">
        <v>2.6126802022440705</v>
      </c>
      <c r="I62" s="97"/>
      <c r="J62" s="97">
        <f t="shared" si="2"/>
        <v>1.2106422599735822E-3</v>
      </c>
    </row>
    <row r="63" spans="1:10" s="60" customFormat="1" ht="15.75" x14ac:dyDescent="0.25">
      <c r="A63" s="61" t="s">
        <v>168</v>
      </c>
      <c r="B63" s="98">
        <v>93.314666514675437</v>
      </c>
      <c r="C63" s="98">
        <v>93.314666514675437</v>
      </c>
      <c r="D63" s="98"/>
      <c r="E63" s="98">
        <f t="shared" si="1"/>
        <v>0</v>
      </c>
      <c r="F63" s="98"/>
      <c r="G63" s="98">
        <v>0.71546778893099816</v>
      </c>
      <c r="H63" s="98">
        <v>0.71546778893099827</v>
      </c>
      <c r="I63" s="98"/>
      <c r="J63" s="98">
        <f t="shared" si="2"/>
        <v>0</v>
      </c>
    </row>
    <row r="64" spans="1:10" ht="15.75" x14ac:dyDescent="0.25">
      <c r="A64" s="37" t="s">
        <v>104</v>
      </c>
      <c r="B64" s="97">
        <v>157.34756115310969</v>
      </c>
      <c r="C64" s="97">
        <v>157.34756115310969</v>
      </c>
      <c r="D64" s="97"/>
      <c r="E64" s="97">
        <f t="shared" si="1"/>
        <v>0</v>
      </c>
      <c r="F64" s="97"/>
      <c r="G64" s="97">
        <v>3.5000593998997265</v>
      </c>
      <c r="H64" s="97">
        <v>3.5000593998997269</v>
      </c>
      <c r="I64" s="97"/>
      <c r="J64" s="97">
        <f t="shared" si="2"/>
        <v>0</v>
      </c>
    </row>
    <row r="65" spans="1:10" s="60" customFormat="1" ht="15.75" x14ac:dyDescent="0.25">
      <c r="A65" s="61" t="s">
        <v>19</v>
      </c>
      <c r="B65" s="98">
        <v>163.57117066583655</v>
      </c>
      <c r="C65" s="98">
        <v>163.57117066583655</v>
      </c>
      <c r="D65" s="98"/>
      <c r="E65" s="98">
        <f t="shared" si="1"/>
        <v>0</v>
      </c>
      <c r="F65" s="98"/>
      <c r="G65" s="98">
        <v>2.8659697635359938</v>
      </c>
      <c r="H65" s="98">
        <v>2.8659697635359942</v>
      </c>
      <c r="I65" s="98"/>
      <c r="J65" s="98">
        <f t="shared" si="2"/>
        <v>0</v>
      </c>
    </row>
    <row r="66" spans="1:10" ht="15.75" x14ac:dyDescent="0.25">
      <c r="A66" s="38" t="s">
        <v>106</v>
      </c>
      <c r="B66" s="97">
        <v>146.66666666666663</v>
      </c>
      <c r="C66" s="97">
        <v>146.66666666666663</v>
      </c>
      <c r="D66" s="97"/>
      <c r="E66" s="97">
        <f t="shared" si="1"/>
        <v>0</v>
      </c>
      <c r="F66" s="97"/>
      <c r="G66" s="97">
        <v>0.10298628775933032</v>
      </c>
      <c r="H66" s="97">
        <v>0.10298628775933033</v>
      </c>
      <c r="I66" s="97"/>
      <c r="J66" s="97">
        <f t="shared" si="2"/>
        <v>0</v>
      </c>
    </row>
    <row r="67" spans="1:10" s="60" customFormat="1" ht="15.75" x14ac:dyDescent="0.25">
      <c r="A67" s="61" t="s">
        <v>108</v>
      </c>
      <c r="B67" s="98">
        <v>132.09195402298855</v>
      </c>
      <c r="C67" s="98">
        <v>132.09195402298855</v>
      </c>
      <c r="D67" s="98"/>
      <c r="E67" s="98">
        <f t="shared" si="1"/>
        <v>0</v>
      </c>
      <c r="F67" s="98"/>
      <c r="G67" s="98">
        <v>0.531103348604402</v>
      </c>
      <c r="H67" s="98">
        <v>0.53110334860440211</v>
      </c>
      <c r="I67" s="98"/>
      <c r="J67" s="98">
        <f t="shared" si="2"/>
        <v>0</v>
      </c>
    </row>
    <row r="68" spans="1:10" ht="15.75" x14ac:dyDescent="0.25">
      <c r="A68" s="36" t="s">
        <v>3</v>
      </c>
      <c r="B68" s="100">
        <v>100.08885905537983</v>
      </c>
      <c r="C68" s="100">
        <v>101.430093072776</v>
      </c>
      <c r="D68" s="100"/>
      <c r="E68" s="100">
        <f t="shared" si="1"/>
        <v>1.3400432676069052</v>
      </c>
      <c r="F68" s="100"/>
      <c r="G68" s="100">
        <v>5.4427043469741916</v>
      </c>
      <c r="H68" s="100">
        <v>5.5156389401515682</v>
      </c>
      <c r="I68" s="100"/>
      <c r="J68" s="100">
        <f t="shared" si="2"/>
        <v>7.2934593177376605E-2</v>
      </c>
    </row>
    <row r="69" spans="1:10" s="60" customFormat="1" ht="15.75" x14ac:dyDescent="0.25">
      <c r="A69" s="64" t="s">
        <v>150</v>
      </c>
      <c r="B69" s="98">
        <v>94.350902901978486</v>
      </c>
      <c r="C69" s="98">
        <v>94.349412221900764</v>
      </c>
      <c r="D69" s="98"/>
      <c r="E69" s="98">
        <f t="shared" si="1"/>
        <v>-1.5799319687204161E-3</v>
      </c>
      <c r="F69" s="98"/>
      <c r="G69" s="98">
        <v>2.42926808591448</v>
      </c>
      <c r="H69" s="98">
        <v>2.4292297051313847</v>
      </c>
      <c r="I69" s="98"/>
      <c r="J69" s="98">
        <f t="shared" si="2"/>
        <v>-3.8380783095259829E-5</v>
      </c>
    </row>
    <row r="70" spans="1:10" ht="15.75" x14ac:dyDescent="0.25">
      <c r="A70" s="38" t="s">
        <v>109</v>
      </c>
      <c r="B70" s="97">
        <v>101.30719718668522</v>
      </c>
      <c r="C70" s="97">
        <v>101.30719718668522</v>
      </c>
      <c r="D70" s="97"/>
      <c r="E70" s="97">
        <f t="shared" si="1"/>
        <v>0</v>
      </c>
      <c r="F70" s="97"/>
      <c r="G70" s="97">
        <v>1.7552414707481105</v>
      </c>
      <c r="H70" s="97">
        <v>1.7552414707481105</v>
      </c>
      <c r="I70" s="97"/>
      <c r="J70" s="97">
        <f t="shared" si="2"/>
        <v>0</v>
      </c>
    </row>
    <row r="71" spans="1:10" s="60" customFormat="1" ht="15.75" x14ac:dyDescent="0.25">
      <c r="A71" s="61" t="s">
        <v>169</v>
      </c>
      <c r="B71" s="98">
        <v>62.845800526785609</v>
      </c>
      <c r="C71" s="98">
        <v>62.83836946098225</v>
      </c>
      <c r="D71" s="98"/>
      <c r="E71" s="98">
        <f t="shared" ref="E71:E115" si="3">((C71/B71-1)*100)</f>
        <v>-1.1824283788364198E-2</v>
      </c>
      <c r="F71" s="98"/>
      <c r="G71" s="98">
        <v>0.32459287836881323</v>
      </c>
      <c r="H71" s="98">
        <v>0.32455449758571814</v>
      </c>
      <c r="I71" s="98"/>
      <c r="J71" s="98">
        <f t="shared" si="2"/>
        <v>-3.8380783095093296E-5</v>
      </c>
    </row>
    <row r="72" spans="1:10" ht="15.75" x14ac:dyDescent="0.25">
      <c r="A72" s="38" t="s">
        <v>170</v>
      </c>
      <c r="B72" s="97">
        <v>107.30930262755987</v>
      </c>
      <c r="C72" s="97">
        <v>107.30930262755987</v>
      </c>
      <c r="D72" s="97"/>
      <c r="E72" s="97">
        <f t="shared" si="3"/>
        <v>0</v>
      </c>
      <c r="F72" s="97"/>
      <c r="G72" s="97">
        <v>0.34943373679755613</v>
      </c>
      <c r="H72" s="97">
        <v>0.34943373679755613</v>
      </c>
      <c r="I72" s="97"/>
      <c r="J72" s="97">
        <f t="shared" ref="J72:J115" si="4">H72-G72</f>
        <v>0</v>
      </c>
    </row>
    <row r="73" spans="1:10" s="60" customFormat="1" ht="15.75" x14ac:dyDescent="0.25">
      <c r="A73" s="64" t="s">
        <v>111</v>
      </c>
      <c r="B73" s="98">
        <v>105.24876278505073</v>
      </c>
      <c r="C73" s="98">
        <v>107.79745290514121</v>
      </c>
      <c r="D73" s="98"/>
      <c r="E73" s="98">
        <f t="shared" si="3"/>
        <v>2.4215867746546937</v>
      </c>
      <c r="F73" s="98"/>
      <c r="G73" s="98">
        <v>3.0134362610597107</v>
      </c>
      <c r="H73" s="98">
        <v>3.0864092350201822</v>
      </c>
      <c r="I73" s="98"/>
      <c r="J73" s="98">
        <f t="shared" si="4"/>
        <v>7.2972973960471421E-2</v>
      </c>
    </row>
    <row r="74" spans="1:10" ht="15.75" x14ac:dyDescent="0.25">
      <c r="A74" s="38" t="s">
        <v>171</v>
      </c>
      <c r="B74" s="97">
        <v>102.96833466697225</v>
      </c>
      <c r="C74" s="97">
        <v>110.32982955934074</v>
      </c>
      <c r="D74" s="97"/>
      <c r="E74" s="97">
        <f t="shared" si="3"/>
        <v>7.1492803260124305</v>
      </c>
      <c r="F74" s="97"/>
      <c r="G74" s="97">
        <v>1.0055556442840849</v>
      </c>
      <c r="H74" s="97">
        <v>1.0774456361279945</v>
      </c>
      <c r="I74" s="97"/>
      <c r="J74" s="97">
        <f t="shared" si="4"/>
        <v>7.188999184390954E-2</v>
      </c>
    </row>
    <row r="75" spans="1:10" s="60" customFormat="1" ht="15.75" x14ac:dyDescent="0.25">
      <c r="A75" s="61" t="s">
        <v>172</v>
      </c>
      <c r="B75" s="98">
        <v>104.39692048756122</v>
      </c>
      <c r="C75" s="98">
        <v>104.66065171106194</v>
      </c>
      <c r="D75" s="98"/>
      <c r="E75" s="98">
        <f t="shared" si="3"/>
        <v>0.25262356616366777</v>
      </c>
      <c r="F75" s="98"/>
      <c r="G75" s="98">
        <v>0.42869401814227254</v>
      </c>
      <c r="H75" s="98">
        <v>0.42977700025883392</v>
      </c>
      <c r="I75" s="98"/>
      <c r="J75" s="98">
        <f t="shared" si="4"/>
        <v>1.0829821165613818E-3</v>
      </c>
    </row>
    <row r="76" spans="1:10" ht="15.75" x14ac:dyDescent="0.25">
      <c r="A76" s="38" t="s">
        <v>173</v>
      </c>
      <c r="B76" s="97">
        <v>106.99461650045825</v>
      </c>
      <c r="C76" s="97">
        <v>106.99461650045825</v>
      </c>
      <c r="D76" s="97"/>
      <c r="E76" s="97">
        <f t="shared" si="3"/>
        <v>0</v>
      </c>
      <c r="F76" s="97"/>
      <c r="G76" s="97">
        <v>1.5791865986333538</v>
      </c>
      <c r="H76" s="97">
        <v>1.579186598633354</v>
      </c>
      <c r="I76" s="97"/>
      <c r="J76" s="97">
        <f t="shared" si="4"/>
        <v>0</v>
      </c>
    </row>
    <row r="77" spans="1:10" s="60" customFormat="1" ht="15.75" x14ac:dyDescent="0.25">
      <c r="A77" s="58" t="s">
        <v>4</v>
      </c>
      <c r="B77" s="99">
        <v>99.091176579552197</v>
      </c>
      <c r="C77" s="99">
        <v>99.25672955425857</v>
      </c>
      <c r="D77" s="99"/>
      <c r="E77" s="99">
        <f t="shared" si="3"/>
        <v>0.1670713583398209</v>
      </c>
      <c r="F77" s="99"/>
      <c r="G77" s="99">
        <v>4.7078522488926753</v>
      </c>
      <c r="H77" s="99">
        <v>4.7157177215935322</v>
      </c>
      <c r="I77" s="99"/>
      <c r="J77" s="99">
        <f t="shared" si="4"/>
        <v>7.8654727008569125E-3</v>
      </c>
    </row>
    <row r="78" spans="1:10" ht="15.75" x14ac:dyDescent="0.25">
      <c r="A78" s="37" t="s">
        <v>140</v>
      </c>
      <c r="B78" s="97">
        <v>76.730416014468688</v>
      </c>
      <c r="C78" s="97">
        <v>77.408827796194288</v>
      </c>
      <c r="D78" s="97"/>
      <c r="E78" s="97">
        <f t="shared" si="3"/>
        <v>0.88414975046879896</v>
      </c>
      <c r="F78" s="97"/>
      <c r="G78" s="97">
        <v>0.88960865472008788</v>
      </c>
      <c r="H78" s="97">
        <v>0.89747412742094457</v>
      </c>
      <c r="I78" s="97"/>
      <c r="J78" s="97">
        <f t="shared" si="4"/>
        <v>7.8654727008566905E-3</v>
      </c>
    </row>
    <row r="79" spans="1:10" s="60" customFormat="1" ht="15.75" x14ac:dyDescent="0.25">
      <c r="A79" s="61" t="s">
        <v>174</v>
      </c>
      <c r="B79" s="98">
        <v>76.730416014468688</v>
      </c>
      <c r="C79" s="98">
        <v>77.408827796194288</v>
      </c>
      <c r="D79" s="98"/>
      <c r="E79" s="98">
        <f t="shared" si="3"/>
        <v>0.88414975046879896</v>
      </c>
      <c r="F79" s="98"/>
      <c r="G79" s="98">
        <v>0.88960865472008788</v>
      </c>
      <c r="H79" s="98">
        <v>0.89747412742094457</v>
      </c>
      <c r="I79" s="98"/>
      <c r="J79" s="98">
        <f t="shared" si="4"/>
        <v>7.8654727008566905E-3</v>
      </c>
    </row>
    <row r="80" spans="1:10" ht="15.75" x14ac:dyDescent="0.25">
      <c r="A80" s="37" t="s">
        <v>139</v>
      </c>
      <c r="B80" s="97">
        <v>106.30932390895443</v>
      </c>
      <c r="C80" s="97">
        <v>106.30932390895443</v>
      </c>
      <c r="D80" s="97"/>
      <c r="E80" s="97">
        <f t="shared" si="3"/>
        <v>0</v>
      </c>
      <c r="F80" s="97"/>
      <c r="G80" s="97">
        <v>3.8182435941725879</v>
      </c>
      <c r="H80" s="97">
        <v>3.8182435941725874</v>
      </c>
      <c r="I80" s="97"/>
      <c r="J80" s="97">
        <f t="shared" si="4"/>
        <v>0</v>
      </c>
    </row>
    <row r="81" spans="1:10" s="60" customFormat="1" ht="15.75" x14ac:dyDescent="0.25">
      <c r="A81" s="61" t="s">
        <v>175</v>
      </c>
      <c r="B81" s="98">
        <v>106.30932390895443</v>
      </c>
      <c r="C81" s="98">
        <v>106.30932390895443</v>
      </c>
      <c r="D81" s="98"/>
      <c r="E81" s="98">
        <f t="shared" si="3"/>
        <v>0</v>
      </c>
      <c r="F81" s="98"/>
      <c r="G81" s="98">
        <v>3.8182435941725879</v>
      </c>
      <c r="H81" s="98">
        <v>3.8182435941725874</v>
      </c>
      <c r="I81" s="98"/>
      <c r="J81" s="98">
        <f t="shared" si="4"/>
        <v>0</v>
      </c>
    </row>
    <row r="82" spans="1:10" ht="15.75" x14ac:dyDescent="0.25">
      <c r="A82" s="36" t="s">
        <v>130</v>
      </c>
      <c r="B82" s="100">
        <v>101.43061341638303</v>
      </c>
      <c r="C82" s="100">
        <v>101.42611891096485</v>
      </c>
      <c r="D82" s="100"/>
      <c r="E82" s="100">
        <f t="shared" si="3"/>
        <v>-4.4311133165719774E-3</v>
      </c>
      <c r="F82" s="100"/>
      <c r="G82" s="100">
        <v>5.1762064594744954</v>
      </c>
      <c r="H82" s="100">
        <v>5.1759770959007776</v>
      </c>
      <c r="I82" s="100"/>
      <c r="J82" s="100">
        <f t="shared" si="4"/>
        <v>-2.2936357371783345E-4</v>
      </c>
    </row>
    <row r="83" spans="1:10" s="60" customFormat="1" ht="15.75" x14ac:dyDescent="0.25">
      <c r="A83" s="64" t="s">
        <v>138</v>
      </c>
      <c r="B83" s="98">
        <v>91.005372121886509</v>
      </c>
      <c r="C83" s="98">
        <v>91.005372121886509</v>
      </c>
      <c r="D83" s="98"/>
      <c r="E83" s="98">
        <f t="shared" si="3"/>
        <v>0</v>
      </c>
      <c r="F83" s="98"/>
      <c r="G83" s="98">
        <v>2.467499482621752</v>
      </c>
      <c r="H83" s="98">
        <v>2.4674994826217524</v>
      </c>
      <c r="I83" s="98"/>
      <c r="J83" s="98">
        <f t="shared" si="4"/>
        <v>0</v>
      </c>
    </row>
    <row r="84" spans="1:10" ht="15.75" x14ac:dyDescent="0.25">
      <c r="A84" s="38" t="s">
        <v>176</v>
      </c>
      <c r="B84" s="97">
        <v>75.398044701148152</v>
      </c>
      <c r="C84" s="97">
        <v>75.398044701148152</v>
      </c>
      <c r="D84" s="97"/>
      <c r="E84" s="97">
        <f t="shared" si="3"/>
        <v>0</v>
      </c>
      <c r="F84" s="97"/>
      <c r="G84" s="97">
        <v>0.8454158401259162</v>
      </c>
      <c r="H84" s="97">
        <v>0.8454158401259162</v>
      </c>
      <c r="I84" s="97"/>
      <c r="J84" s="97">
        <f t="shared" si="4"/>
        <v>0</v>
      </c>
    </row>
    <row r="85" spans="1:10" s="60" customFormat="1" ht="15.75" x14ac:dyDescent="0.25">
      <c r="A85" s="61" t="s">
        <v>177</v>
      </c>
      <c r="B85" s="98">
        <v>99.262187476460838</v>
      </c>
      <c r="C85" s="98">
        <v>99.262187476460838</v>
      </c>
      <c r="D85" s="98"/>
      <c r="E85" s="98">
        <f t="shared" si="3"/>
        <v>0</v>
      </c>
      <c r="F85" s="98"/>
      <c r="G85" s="98">
        <v>0.14932741656095097</v>
      </c>
      <c r="H85" s="98">
        <v>0.14932741656095097</v>
      </c>
      <c r="I85" s="98"/>
      <c r="J85" s="98">
        <f t="shared" si="4"/>
        <v>0</v>
      </c>
    </row>
    <row r="86" spans="1:10" ht="15.75" x14ac:dyDescent="0.25">
      <c r="A86" s="38" t="s">
        <v>112</v>
      </c>
      <c r="B86" s="97">
        <v>100.04769782417017</v>
      </c>
      <c r="C86" s="97">
        <v>100.04769782417017</v>
      </c>
      <c r="D86" s="97"/>
      <c r="E86" s="97">
        <f t="shared" si="3"/>
        <v>0</v>
      </c>
      <c r="F86" s="97"/>
      <c r="G86" s="97">
        <v>1.363090064314892</v>
      </c>
      <c r="H86" s="97">
        <v>1.3630900643148922</v>
      </c>
      <c r="I86" s="97"/>
      <c r="J86" s="97">
        <f t="shared" si="4"/>
        <v>0</v>
      </c>
    </row>
    <row r="87" spans="1:10" s="60" customFormat="1" ht="15.75" x14ac:dyDescent="0.25">
      <c r="A87" s="61" t="s">
        <v>178</v>
      </c>
      <c r="B87" s="98">
        <v>141.99941030830831</v>
      </c>
      <c r="C87" s="98">
        <v>141.99941030830831</v>
      </c>
      <c r="D87" s="98"/>
      <c r="E87" s="98">
        <f t="shared" si="3"/>
        <v>0</v>
      </c>
      <c r="F87" s="98"/>
      <c r="G87" s="98">
        <v>0.10966616161999258</v>
      </c>
      <c r="H87" s="98">
        <v>0.10966616161999258</v>
      </c>
      <c r="I87" s="98"/>
      <c r="J87" s="98">
        <f t="shared" si="4"/>
        <v>0</v>
      </c>
    </row>
    <row r="88" spans="1:10" ht="15.75" x14ac:dyDescent="0.25">
      <c r="A88" s="37" t="s">
        <v>137</v>
      </c>
      <c r="B88" s="97">
        <v>112.15517289409321</v>
      </c>
      <c r="C88" s="97">
        <v>112.15517289409321</v>
      </c>
      <c r="D88" s="97"/>
      <c r="E88" s="97">
        <f t="shared" si="3"/>
        <v>0</v>
      </c>
      <c r="F88" s="97"/>
      <c r="G88" s="97">
        <v>0.76458043551000732</v>
      </c>
      <c r="H88" s="97">
        <v>0.76458043551000743</v>
      </c>
      <c r="I88" s="97"/>
      <c r="J88" s="97">
        <f t="shared" si="4"/>
        <v>0</v>
      </c>
    </row>
    <row r="89" spans="1:10" s="60" customFormat="1" ht="15.75" x14ac:dyDescent="0.25">
      <c r="A89" s="61" t="s">
        <v>179</v>
      </c>
      <c r="B89" s="98">
        <v>112.15517289409321</v>
      </c>
      <c r="C89" s="98">
        <v>112.15517289409321</v>
      </c>
      <c r="D89" s="98"/>
      <c r="E89" s="98">
        <f t="shared" si="3"/>
        <v>0</v>
      </c>
      <c r="F89" s="98"/>
      <c r="G89" s="98">
        <v>0.76458043551000732</v>
      </c>
      <c r="H89" s="98">
        <v>0.76458043551000743</v>
      </c>
      <c r="I89" s="98"/>
      <c r="J89" s="98">
        <f t="shared" si="4"/>
        <v>0</v>
      </c>
    </row>
    <row r="90" spans="1:10" ht="15.75" x14ac:dyDescent="0.25">
      <c r="A90" s="37" t="s">
        <v>136</v>
      </c>
      <c r="B90" s="97">
        <v>120.82930488388975</v>
      </c>
      <c r="C90" s="97">
        <v>120.82930488388975</v>
      </c>
      <c r="D90" s="97"/>
      <c r="E90" s="97">
        <f t="shared" si="3"/>
        <v>0</v>
      </c>
      <c r="F90" s="97"/>
      <c r="G90" s="97">
        <v>1.0617825587058778</v>
      </c>
      <c r="H90" s="97">
        <v>1.061782558705878</v>
      </c>
      <c r="I90" s="97"/>
      <c r="J90" s="97">
        <f t="shared" si="4"/>
        <v>0</v>
      </c>
    </row>
    <row r="91" spans="1:10" s="60" customFormat="1" ht="15.75" x14ac:dyDescent="0.25">
      <c r="A91" s="61" t="s">
        <v>180</v>
      </c>
      <c r="B91" s="98">
        <v>135.50146246810789</v>
      </c>
      <c r="C91" s="98">
        <v>135.50146246810789</v>
      </c>
      <c r="D91" s="98"/>
      <c r="E91" s="98">
        <f t="shared" si="3"/>
        <v>0</v>
      </c>
      <c r="F91" s="98"/>
      <c r="G91" s="98">
        <v>0.16292357012160846</v>
      </c>
      <c r="H91" s="98">
        <v>0.16292357012160846</v>
      </c>
      <c r="I91" s="98"/>
      <c r="J91" s="98">
        <f t="shared" si="4"/>
        <v>0</v>
      </c>
    </row>
    <row r="92" spans="1:10" ht="15.75" x14ac:dyDescent="0.25">
      <c r="A92" s="38" t="s">
        <v>114</v>
      </c>
      <c r="B92" s="97">
        <v>118.50349867666807</v>
      </c>
      <c r="C92" s="97">
        <v>118.50349867666807</v>
      </c>
      <c r="D92" s="97"/>
      <c r="E92" s="97">
        <f t="shared" si="3"/>
        <v>0</v>
      </c>
      <c r="F92" s="97"/>
      <c r="G92" s="97">
        <v>0.89885898858426949</v>
      </c>
      <c r="H92" s="97">
        <v>0.8988589885842696</v>
      </c>
      <c r="I92" s="97"/>
      <c r="J92" s="97">
        <f t="shared" si="4"/>
        <v>0</v>
      </c>
    </row>
    <row r="93" spans="1:10" s="60" customFormat="1" ht="15.75" x14ac:dyDescent="0.25">
      <c r="A93" s="64" t="s">
        <v>151</v>
      </c>
      <c r="B93" s="98">
        <v>106.13271799413903</v>
      </c>
      <c r="C93" s="98">
        <v>106.10512900394176</v>
      </c>
      <c r="D93" s="98"/>
      <c r="E93" s="98">
        <f t="shared" si="3"/>
        <v>-2.5994802280293605E-2</v>
      </c>
      <c r="F93" s="98"/>
      <c r="G93" s="98">
        <v>0.88234398263685887</v>
      </c>
      <c r="H93" s="98">
        <v>0.88211461906314026</v>
      </c>
      <c r="I93" s="98"/>
      <c r="J93" s="98">
        <f t="shared" si="4"/>
        <v>-2.293635737186106E-4</v>
      </c>
    </row>
    <row r="94" spans="1:10" ht="15.75" x14ac:dyDescent="0.25">
      <c r="A94" s="38" t="s">
        <v>116</v>
      </c>
      <c r="B94" s="97">
        <v>107.4637905193425</v>
      </c>
      <c r="C94" s="97">
        <v>107.4637905193425</v>
      </c>
      <c r="D94" s="97"/>
      <c r="E94" s="97">
        <f t="shared" si="3"/>
        <v>0</v>
      </c>
      <c r="F94" s="97"/>
      <c r="G94" s="97">
        <v>0.29243653839451461</v>
      </c>
      <c r="H94" s="97">
        <v>0.29243653839451461</v>
      </c>
      <c r="I94" s="97"/>
      <c r="J94" s="97">
        <f t="shared" si="4"/>
        <v>0</v>
      </c>
    </row>
    <row r="95" spans="1:10" s="60" customFormat="1" ht="15.75" x14ac:dyDescent="0.25">
      <c r="A95" s="61" t="s">
        <v>181</v>
      </c>
      <c r="B95" s="98">
        <v>105.48501175955913</v>
      </c>
      <c r="C95" s="98">
        <v>105.44399783524428</v>
      </c>
      <c r="D95" s="98"/>
      <c r="E95" s="98">
        <f t="shared" si="3"/>
        <v>-3.8881281454794525E-2</v>
      </c>
      <c r="F95" s="98"/>
      <c r="G95" s="98">
        <v>0.5899074442423442</v>
      </c>
      <c r="H95" s="98">
        <v>0.58967808066862559</v>
      </c>
      <c r="I95" s="98"/>
      <c r="J95" s="98">
        <f t="shared" si="4"/>
        <v>-2.293635737186106E-4</v>
      </c>
    </row>
    <row r="96" spans="1:10" ht="15.75" x14ac:dyDescent="0.25">
      <c r="A96" s="36" t="s">
        <v>117</v>
      </c>
      <c r="B96" s="100">
        <v>124.87911077240121</v>
      </c>
      <c r="C96" s="100">
        <v>124.87911077240121</v>
      </c>
      <c r="D96" s="100"/>
      <c r="E96" s="100">
        <f t="shared" si="3"/>
        <v>0</v>
      </c>
      <c r="F96" s="100"/>
      <c r="G96" s="100">
        <v>3.1199124158456484</v>
      </c>
      <c r="H96" s="100">
        <v>3.1199124158456484</v>
      </c>
      <c r="I96" s="100"/>
      <c r="J96" s="100">
        <f t="shared" si="4"/>
        <v>0</v>
      </c>
    </row>
    <row r="97" spans="1:10" s="60" customFormat="1" ht="15.75" x14ac:dyDescent="0.25">
      <c r="A97" s="64" t="s">
        <v>135</v>
      </c>
      <c r="B97" s="98">
        <v>134.96624853431223</v>
      </c>
      <c r="C97" s="98">
        <v>134.96624853431223</v>
      </c>
      <c r="D97" s="98"/>
      <c r="E97" s="98">
        <f t="shared" si="3"/>
        <v>0</v>
      </c>
      <c r="F97" s="98"/>
      <c r="G97" s="98">
        <v>0.90097523478461095</v>
      </c>
      <c r="H97" s="98">
        <v>0.90097523478461083</v>
      </c>
      <c r="I97" s="98"/>
      <c r="J97" s="98">
        <f t="shared" si="4"/>
        <v>0</v>
      </c>
    </row>
    <row r="98" spans="1:10" ht="15.75" x14ac:dyDescent="0.25">
      <c r="A98" s="38" t="s">
        <v>182</v>
      </c>
      <c r="B98" s="97">
        <v>134.96624853431223</v>
      </c>
      <c r="C98" s="97">
        <v>134.96624853431223</v>
      </c>
      <c r="D98" s="97"/>
      <c r="E98" s="97">
        <f t="shared" si="3"/>
        <v>0</v>
      </c>
      <c r="F98" s="97"/>
      <c r="G98" s="97">
        <v>0.90097523478461095</v>
      </c>
      <c r="H98" s="97">
        <v>0.90097523478461083</v>
      </c>
      <c r="I98" s="97"/>
      <c r="J98" s="97">
        <f t="shared" si="4"/>
        <v>0</v>
      </c>
    </row>
    <row r="99" spans="1:10" s="60" customFormat="1" ht="15.75" x14ac:dyDescent="0.25">
      <c r="A99" s="64" t="s">
        <v>118</v>
      </c>
      <c r="B99" s="98">
        <v>120.67019748412753</v>
      </c>
      <c r="C99" s="98">
        <v>120.67019748412753</v>
      </c>
      <c r="D99" s="98"/>
      <c r="E99" s="98">
        <f t="shared" si="3"/>
        <v>0</v>
      </c>
      <c r="F99" s="98"/>
      <c r="G99" s="98">
        <v>2.077265867752168</v>
      </c>
      <c r="H99" s="98">
        <v>2.077265867752168</v>
      </c>
      <c r="I99" s="98"/>
      <c r="J99" s="98">
        <f t="shared" si="4"/>
        <v>0</v>
      </c>
    </row>
    <row r="100" spans="1:10" ht="15.75" x14ac:dyDescent="0.25">
      <c r="A100" s="38" t="s">
        <v>119</v>
      </c>
      <c r="B100" s="97">
        <v>120.67019748412753</v>
      </c>
      <c r="C100" s="97">
        <v>120.67019748412753</v>
      </c>
      <c r="D100" s="97"/>
      <c r="E100" s="97">
        <f t="shared" si="3"/>
        <v>0</v>
      </c>
      <c r="F100" s="97"/>
      <c r="G100" s="97">
        <v>2.077265867752168</v>
      </c>
      <c r="H100" s="97">
        <v>2.077265867752168</v>
      </c>
      <c r="I100" s="97"/>
      <c r="J100" s="97">
        <f t="shared" si="4"/>
        <v>0</v>
      </c>
    </row>
    <row r="101" spans="1:10" s="60" customFormat="1" ht="15.75" x14ac:dyDescent="0.25">
      <c r="A101" s="64" t="s">
        <v>120</v>
      </c>
      <c r="B101" s="98">
        <v>129.55828833898522</v>
      </c>
      <c r="C101" s="98">
        <v>129.55828833898522</v>
      </c>
      <c r="D101" s="98"/>
      <c r="E101" s="98">
        <f t="shared" si="3"/>
        <v>0</v>
      </c>
      <c r="F101" s="98"/>
      <c r="G101" s="98">
        <v>0.14167131330887009</v>
      </c>
      <c r="H101" s="98">
        <v>0.14167131330887009</v>
      </c>
      <c r="I101" s="98"/>
      <c r="J101" s="98">
        <f t="shared" si="4"/>
        <v>0</v>
      </c>
    </row>
    <row r="102" spans="1:10" ht="15.75" x14ac:dyDescent="0.25">
      <c r="A102" s="38" t="s">
        <v>121</v>
      </c>
      <c r="B102" s="97">
        <v>129.55828833898522</v>
      </c>
      <c r="C102" s="97">
        <v>129.55828833898522</v>
      </c>
      <c r="D102" s="97"/>
      <c r="E102" s="97">
        <f t="shared" si="3"/>
        <v>0</v>
      </c>
      <c r="F102" s="97"/>
      <c r="G102" s="97">
        <v>0.14167131330887009</v>
      </c>
      <c r="H102" s="97">
        <v>0.14167131330887009</v>
      </c>
      <c r="I102" s="97"/>
      <c r="J102" s="97">
        <f t="shared" si="4"/>
        <v>0</v>
      </c>
    </row>
    <row r="103" spans="1:10" s="60" customFormat="1" ht="15.75" x14ac:dyDescent="0.25">
      <c r="A103" s="58" t="s">
        <v>131</v>
      </c>
      <c r="B103" s="99">
        <v>121.8872993049861</v>
      </c>
      <c r="C103" s="99">
        <v>125.31492371445513</v>
      </c>
      <c r="D103" s="99"/>
      <c r="E103" s="99">
        <f t="shared" si="3"/>
        <v>2.8121259795021336</v>
      </c>
      <c r="F103" s="99"/>
      <c r="G103" s="99">
        <v>3.686295396019085</v>
      </c>
      <c r="H103" s="99">
        <v>3.7899586665317284</v>
      </c>
      <c r="I103" s="99"/>
      <c r="J103" s="99">
        <f t="shared" si="4"/>
        <v>0.10366327051264346</v>
      </c>
    </row>
    <row r="104" spans="1:10" ht="15.75" x14ac:dyDescent="0.25">
      <c r="A104" s="37" t="s">
        <v>122</v>
      </c>
      <c r="B104" s="97">
        <v>121.85190631043626</v>
      </c>
      <c r="C104" s="97">
        <v>125.39107034340127</v>
      </c>
      <c r="D104" s="97"/>
      <c r="E104" s="97">
        <f t="shared" si="3"/>
        <v>2.9044798231949276</v>
      </c>
      <c r="F104" s="97"/>
      <c r="G104" s="97">
        <v>3.5690821359748446</v>
      </c>
      <c r="H104" s="97">
        <v>3.6727454064874885</v>
      </c>
      <c r="I104" s="97"/>
      <c r="J104" s="97">
        <f t="shared" si="4"/>
        <v>0.1036632705126439</v>
      </c>
    </row>
    <row r="105" spans="1:10" s="60" customFormat="1" ht="15.75" x14ac:dyDescent="0.25">
      <c r="A105" s="61" t="s">
        <v>183</v>
      </c>
      <c r="B105" s="98">
        <v>121.85190631043626</v>
      </c>
      <c r="C105" s="98">
        <v>125.39107034340127</v>
      </c>
      <c r="D105" s="98"/>
      <c r="E105" s="98">
        <f t="shared" si="3"/>
        <v>2.9044798231949276</v>
      </c>
      <c r="F105" s="98"/>
      <c r="G105" s="98">
        <v>3.5690821359748446</v>
      </c>
      <c r="H105" s="98">
        <v>3.6727454064874885</v>
      </c>
      <c r="I105" s="98"/>
      <c r="J105" s="98">
        <f t="shared" si="4"/>
        <v>0.1036632705126439</v>
      </c>
    </row>
    <row r="106" spans="1:10" ht="15.75" x14ac:dyDescent="0.25">
      <c r="A106" s="37" t="s">
        <v>123</v>
      </c>
      <c r="B106" s="97">
        <v>122.97492976527279</v>
      </c>
      <c r="C106" s="97">
        <v>122.97492976527279</v>
      </c>
      <c r="D106" s="97"/>
      <c r="E106" s="97">
        <f t="shared" si="3"/>
        <v>0</v>
      </c>
      <c r="F106" s="97"/>
      <c r="G106" s="97">
        <v>0.11721326004424024</v>
      </c>
      <c r="H106" s="97">
        <v>0.11721326004424022</v>
      </c>
      <c r="I106" s="97"/>
      <c r="J106" s="97">
        <f t="shared" si="4"/>
        <v>0</v>
      </c>
    </row>
    <row r="107" spans="1:10" s="60" customFormat="1" ht="15.75" x14ac:dyDescent="0.25">
      <c r="A107" s="61" t="s">
        <v>124</v>
      </c>
      <c r="B107" s="98">
        <v>122.97492976527279</v>
      </c>
      <c r="C107" s="98">
        <v>122.97492976527279</v>
      </c>
      <c r="D107" s="98"/>
      <c r="E107" s="98">
        <f t="shared" si="3"/>
        <v>0</v>
      </c>
      <c r="F107" s="98"/>
      <c r="G107" s="98">
        <v>0.11721326004424024</v>
      </c>
      <c r="H107" s="98">
        <v>0.11721326004424022</v>
      </c>
      <c r="I107" s="98"/>
      <c r="J107" s="98">
        <f t="shared" si="4"/>
        <v>0</v>
      </c>
    </row>
    <row r="108" spans="1:10" ht="15.75" x14ac:dyDescent="0.25">
      <c r="A108" s="36" t="s">
        <v>132</v>
      </c>
      <c r="B108" s="100">
        <v>98.532611348284675</v>
      </c>
      <c r="C108" s="100">
        <v>98.506817339409096</v>
      </c>
      <c r="D108" s="100"/>
      <c r="E108" s="100">
        <f t="shared" si="3"/>
        <v>-2.6178143989719072E-2</v>
      </c>
      <c r="F108" s="100"/>
      <c r="G108" s="100">
        <v>7.0756967626767251</v>
      </c>
      <c r="H108" s="100">
        <v>7.0738444765899162</v>
      </c>
      <c r="I108" s="100"/>
      <c r="J108" s="100">
        <f t="shared" si="4"/>
        <v>-1.8522860868088742E-3</v>
      </c>
    </row>
    <row r="109" spans="1:10" s="60" customFormat="1" ht="15.75" x14ac:dyDescent="0.25">
      <c r="A109" s="64" t="s">
        <v>125</v>
      </c>
      <c r="B109" s="98">
        <v>98.976564024992228</v>
      </c>
      <c r="C109" s="98">
        <v>98.950683073431691</v>
      </c>
      <c r="D109" s="98"/>
      <c r="E109" s="98">
        <f t="shared" si="3"/>
        <v>-2.614856538564192E-2</v>
      </c>
      <c r="F109" s="98"/>
      <c r="G109" s="98">
        <v>5.190483218590912</v>
      </c>
      <c r="H109" s="98">
        <v>5.1891259816926683</v>
      </c>
      <c r="I109" s="98"/>
      <c r="J109" s="98">
        <f>H109-G109</f>
        <v>-1.3572368982437411E-3</v>
      </c>
    </row>
    <row r="110" spans="1:10" ht="15.75" x14ac:dyDescent="0.25">
      <c r="A110" s="38" t="s">
        <v>184</v>
      </c>
      <c r="B110" s="97">
        <v>120.09215057311731</v>
      </c>
      <c r="C110" s="97">
        <v>120.09215057311731</v>
      </c>
      <c r="D110" s="97"/>
      <c r="E110" s="97">
        <f t="shared" si="3"/>
        <v>0</v>
      </c>
      <c r="F110" s="97"/>
      <c r="G110" s="97">
        <v>0.13971738065705422</v>
      </c>
      <c r="H110" s="97">
        <v>0.13971738065705427</v>
      </c>
      <c r="I110" s="97"/>
      <c r="J110" s="97">
        <f t="shared" si="4"/>
        <v>0</v>
      </c>
    </row>
    <row r="111" spans="1:10" s="60" customFormat="1" ht="15.75" x14ac:dyDescent="0.25">
      <c r="A111" s="61" t="s">
        <v>185</v>
      </c>
      <c r="B111" s="98">
        <v>98.497485315150044</v>
      </c>
      <c r="C111" s="98">
        <v>98.47101716640914</v>
      </c>
      <c r="D111" s="98"/>
      <c r="E111" s="98">
        <f t="shared" si="3"/>
        <v>-2.6871903030023514E-2</v>
      </c>
      <c r="F111" s="98"/>
      <c r="G111" s="98">
        <v>5.0507658379338567</v>
      </c>
      <c r="H111" s="98">
        <v>5.049408601035613</v>
      </c>
      <c r="I111" s="98"/>
      <c r="J111" s="98">
        <f t="shared" si="4"/>
        <v>-1.3572368982437411E-3</v>
      </c>
    </row>
    <row r="112" spans="1:10" ht="15.75" x14ac:dyDescent="0.25">
      <c r="A112" s="37" t="s">
        <v>134</v>
      </c>
      <c r="B112" s="97">
        <v>88.950247249820706</v>
      </c>
      <c r="C112" s="97">
        <v>88.84444873050721</v>
      </c>
      <c r="D112" s="97"/>
      <c r="E112" s="97">
        <f t="shared" si="3"/>
        <v>-0.11894123128893819</v>
      </c>
      <c r="F112" s="97"/>
      <c r="G112" s="97">
        <v>0.41621327036931854</v>
      </c>
      <c r="H112" s="97">
        <v>0.41571822118075336</v>
      </c>
      <c r="I112" s="97"/>
      <c r="J112" s="97">
        <f t="shared" si="4"/>
        <v>-4.9504918856518865E-4</v>
      </c>
    </row>
    <row r="113" spans="1:10" s="60" customFormat="1" ht="15.75" x14ac:dyDescent="0.25">
      <c r="A113" s="61" t="s">
        <v>126</v>
      </c>
      <c r="B113" s="98">
        <v>88.950247249820706</v>
      </c>
      <c r="C113" s="98">
        <v>88.84444873050721</v>
      </c>
      <c r="D113" s="98"/>
      <c r="E113" s="98">
        <f t="shared" si="3"/>
        <v>-0.11894123128893819</v>
      </c>
      <c r="F113" s="98"/>
      <c r="G113" s="98">
        <v>0.41621327036931854</v>
      </c>
      <c r="H113" s="98">
        <v>0.41571822118075336</v>
      </c>
      <c r="I113" s="98"/>
      <c r="J113" s="98">
        <f t="shared" si="4"/>
        <v>-4.9504918856518865E-4</v>
      </c>
    </row>
    <row r="114" spans="1:10" ht="15.75" x14ac:dyDescent="0.25">
      <c r="A114" s="37" t="s">
        <v>133</v>
      </c>
      <c r="B114" s="97">
        <v>100</v>
      </c>
      <c r="C114" s="97">
        <v>100</v>
      </c>
      <c r="D114" s="97"/>
      <c r="E114" s="97">
        <f t="shared" si="3"/>
        <v>0</v>
      </c>
      <c r="F114" s="97"/>
      <c r="G114" s="97">
        <v>1.4690002737164956</v>
      </c>
      <c r="H114" s="97">
        <v>1.4690002737164956</v>
      </c>
      <c r="I114" s="97"/>
      <c r="J114" s="97">
        <f t="shared" si="4"/>
        <v>0</v>
      </c>
    </row>
    <row r="115" spans="1:10" s="60" customFormat="1" ht="15.75" x14ac:dyDescent="0.25">
      <c r="A115" s="61" t="s">
        <v>186</v>
      </c>
      <c r="B115" s="98">
        <v>100</v>
      </c>
      <c r="C115" s="98">
        <v>100</v>
      </c>
      <c r="D115" s="98"/>
      <c r="E115" s="98">
        <f t="shared" si="3"/>
        <v>0</v>
      </c>
      <c r="F115" s="98"/>
      <c r="G115" s="98">
        <v>1.4690002737164956</v>
      </c>
      <c r="H115" s="98">
        <v>1.4690002737164956</v>
      </c>
      <c r="I115" s="98"/>
      <c r="J115" s="98">
        <f t="shared" si="4"/>
        <v>0</v>
      </c>
    </row>
    <row r="116" spans="1:10" ht="15.75" x14ac:dyDescent="0.25">
      <c r="A116" s="47"/>
      <c r="B116" s="93"/>
      <c r="C116" s="93"/>
      <c r="D116" s="93"/>
      <c r="E116" s="93"/>
      <c r="F116" s="93"/>
      <c r="G116" s="93"/>
      <c r="H116" s="93"/>
      <c r="I116" s="93"/>
      <c r="J116" s="93"/>
    </row>
    <row r="117" spans="1:10" x14ac:dyDescent="0.25">
      <c r="A117" s="124" t="s">
        <v>54</v>
      </c>
      <c r="B117" s="90"/>
      <c r="C117" s="90"/>
    </row>
    <row r="118" spans="1:10" x14ac:dyDescent="0.25">
      <c r="A118" s="23"/>
      <c r="B118" s="101"/>
      <c r="C118" s="101"/>
    </row>
  </sheetData>
  <autoFilter ref="A1:H118"/>
  <mergeCells count="3">
    <mergeCell ref="G3:H3"/>
    <mergeCell ref="A3:A4"/>
    <mergeCell ref="B3:D3"/>
  </mergeCells>
  <printOptions horizontalCentered="1"/>
  <pageMargins left="0.23" right="0.19" top="0.47" bottom="0.43" header="0.3" footer="0.3"/>
  <pageSetup paperSize="9" scale="8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118"/>
  <sheetViews>
    <sheetView view="pageBreakPreview" zoomScaleSheetLayoutView="100" workbookViewId="0">
      <selection sqref="A1:XFD1048576"/>
    </sheetView>
  </sheetViews>
  <sheetFormatPr defaultRowHeight="15" x14ac:dyDescent="0.25"/>
  <cols>
    <col min="1" max="1" width="54.140625" style="4" customWidth="1"/>
    <col min="2" max="3" width="8.85546875" style="102" customWidth="1"/>
    <col min="4" max="4" width="0.85546875" style="90" customWidth="1"/>
    <col min="5" max="5" width="11.5703125" style="90" customWidth="1"/>
    <col min="6" max="6" width="1.140625" style="90" customWidth="1"/>
    <col min="7" max="8" width="9.28515625" style="90" customWidth="1"/>
    <col min="9" max="9" width="0.85546875" style="90" customWidth="1"/>
    <col min="10" max="10" width="12" style="90" customWidth="1"/>
  </cols>
  <sheetData>
    <row r="1" spans="1:13" ht="15.75" x14ac:dyDescent="0.25">
      <c r="A1" s="56" t="s">
        <v>254</v>
      </c>
      <c r="B1" s="103"/>
      <c r="C1" s="103"/>
      <c r="D1" s="104"/>
      <c r="E1" s="104"/>
      <c r="F1" s="104"/>
      <c r="G1" s="104"/>
      <c r="H1" s="104"/>
      <c r="I1" s="104"/>
      <c r="J1" s="104"/>
    </row>
    <row r="2" spans="1:13" ht="6" customHeight="1" x14ac:dyDescent="0.25">
      <c r="A2" s="45"/>
      <c r="B2" s="105"/>
      <c r="C2" s="105"/>
      <c r="D2" s="106"/>
      <c r="E2" s="106"/>
      <c r="F2" s="106"/>
      <c r="G2" s="106"/>
      <c r="H2" s="106"/>
      <c r="I2" s="106"/>
      <c r="J2" s="106"/>
    </row>
    <row r="3" spans="1:13" ht="45" x14ac:dyDescent="0.25">
      <c r="A3" s="128" t="s">
        <v>56</v>
      </c>
      <c r="B3" s="130" t="s">
        <v>242</v>
      </c>
      <c r="C3" s="130"/>
      <c r="D3" s="107"/>
      <c r="E3" s="123" t="s">
        <v>243</v>
      </c>
      <c r="F3" s="94"/>
      <c r="G3" s="127" t="s">
        <v>244</v>
      </c>
      <c r="H3" s="127"/>
      <c r="I3" s="94"/>
      <c r="J3" s="123" t="s">
        <v>245</v>
      </c>
    </row>
    <row r="4" spans="1:13" ht="36" customHeight="1" x14ac:dyDescent="0.25">
      <c r="A4" s="129"/>
      <c r="B4" s="87">
        <v>42616</v>
      </c>
      <c r="C4" s="120">
        <v>42646</v>
      </c>
      <c r="D4" s="88"/>
      <c r="E4" s="89" t="s">
        <v>262</v>
      </c>
      <c r="F4" s="88"/>
      <c r="G4" s="87">
        <v>42616</v>
      </c>
      <c r="H4" s="120">
        <v>42646</v>
      </c>
      <c r="I4" s="88"/>
      <c r="J4" s="89" t="s">
        <v>262</v>
      </c>
    </row>
    <row r="5" spans="1:13" s="60" customFormat="1" ht="15.75" x14ac:dyDescent="0.25">
      <c r="A5" s="65" t="s">
        <v>241</v>
      </c>
      <c r="B5" s="96">
        <v>108.35867547314169</v>
      </c>
      <c r="C5" s="96">
        <v>109.37532954155068</v>
      </c>
      <c r="D5" s="96"/>
      <c r="E5" s="96">
        <f t="shared" ref="E5:E68" si="0">((C5/B5-1)*100)</f>
        <v>0.93823043145353502</v>
      </c>
      <c r="F5" s="96"/>
      <c r="G5" s="96">
        <v>108.35867547314169</v>
      </c>
      <c r="H5" s="96">
        <v>109.37532954155068</v>
      </c>
      <c r="I5" s="108"/>
      <c r="J5" s="96">
        <f>((H5-G5))</f>
        <v>1.0166540684089966</v>
      </c>
    </row>
    <row r="6" spans="1:13" ht="8.25" customHeight="1" x14ac:dyDescent="0.25">
      <c r="A6" s="42"/>
      <c r="B6" s="95"/>
      <c r="C6" s="95"/>
      <c r="D6" s="95"/>
      <c r="E6" s="95"/>
      <c r="F6" s="95"/>
      <c r="G6" s="95"/>
      <c r="H6" s="95"/>
      <c r="J6" s="95"/>
    </row>
    <row r="7" spans="1:13" ht="15.75" x14ac:dyDescent="0.25">
      <c r="A7" s="36" t="s">
        <v>127</v>
      </c>
      <c r="B7" s="95">
        <v>105.79860023527313</v>
      </c>
      <c r="C7" s="95">
        <v>108.77932459161769</v>
      </c>
      <c r="D7" s="95"/>
      <c r="E7" s="95">
        <f t="shared" si="0"/>
        <v>2.8173570819614691</v>
      </c>
      <c r="F7" s="95"/>
      <c r="G7" s="95">
        <v>25.163258221830262</v>
      </c>
      <c r="H7" s="95">
        <v>25.872197059395251</v>
      </c>
      <c r="J7" s="95">
        <f>H7-G7</f>
        <v>0.70893883756498965</v>
      </c>
      <c r="L7" s="1"/>
      <c r="M7" s="1"/>
    </row>
    <row r="8" spans="1:13" s="60" customFormat="1" ht="15.75" x14ac:dyDescent="0.25">
      <c r="A8" s="64" t="s">
        <v>57</v>
      </c>
      <c r="B8" s="98">
        <v>105.92811389249961</v>
      </c>
      <c r="C8" s="98">
        <v>109.15089573214497</v>
      </c>
      <c r="D8" s="98"/>
      <c r="E8" s="98">
        <f t="shared" si="0"/>
        <v>3.0424235089430374</v>
      </c>
      <c r="F8" s="98"/>
      <c r="G8" s="98">
        <v>22.905792931124857</v>
      </c>
      <c r="H8" s="98">
        <v>23.602684160171219</v>
      </c>
      <c r="I8" s="108"/>
      <c r="J8" s="98">
        <f t="shared" ref="J8:J71" si="1">H8-G8</f>
        <v>0.69689122904636136</v>
      </c>
      <c r="L8" s="1"/>
      <c r="M8" s="1"/>
    </row>
    <row r="9" spans="1:13" ht="15.75" x14ac:dyDescent="0.25">
      <c r="A9" s="38" t="s">
        <v>58</v>
      </c>
      <c r="B9" s="97">
        <v>103.93824790174615</v>
      </c>
      <c r="C9" s="97">
        <v>124.13473301972721</v>
      </c>
      <c r="D9" s="97"/>
      <c r="E9" s="97">
        <f t="shared" si="0"/>
        <v>19.431234916594885</v>
      </c>
      <c r="F9" s="97"/>
      <c r="G9" s="97">
        <v>3.0325581007534455</v>
      </c>
      <c r="H9" s="97">
        <v>3.6218215892930763</v>
      </c>
      <c r="J9" s="97">
        <f t="shared" si="1"/>
        <v>0.58926348853963084</v>
      </c>
      <c r="L9" s="1"/>
      <c r="M9" s="1"/>
    </row>
    <row r="10" spans="1:13" s="60" customFormat="1" ht="15.75" x14ac:dyDescent="0.25">
      <c r="A10" s="61" t="s">
        <v>62</v>
      </c>
      <c r="B10" s="98">
        <v>100.83759336101411</v>
      </c>
      <c r="C10" s="98">
        <v>99.902774201025267</v>
      </c>
      <c r="D10" s="98"/>
      <c r="E10" s="98">
        <f t="shared" si="0"/>
        <v>-0.92705421542742528</v>
      </c>
      <c r="F10" s="98"/>
      <c r="G10" s="98">
        <v>1.3056737993708585</v>
      </c>
      <c r="H10" s="98">
        <v>1.2935694953740597</v>
      </c>
      <c r="I10" s="108"/>
      <c r="J10" s="98">
        <f t="shared" si="1"/>
        <v>-1.2104303996798738E-2</v>
      </c>
      <c r="L10" s="1"/>
      <c r="M10" s="1"/>
    </row>
    <row r="11" spans="1:13" ht="15.75" x14ac:dyDescent="0.25">
      <c r="A11" s="38" t="s">
        <v>63</v>
      </c>
      <c r="B11" s="97">
        <v>102.23432507540419</v>
      </c>
      <c r="C11" s="97">
        <v>98.262983753232064</v>
      </c>
      <c r="D11" s="97"/>
      <c r="E11" s="97">
        <f t="shared" si="0"/>
        <v>-3.8845478944992462</v>
      </c>
      <c r="F11" s="97"/>
      <c r="G11" s="97">
        <v>7.8136901634079097</v>
      </c>
      <c r="H11" s="97">
        <v>7.5101636266825524</v>
      </c>
      <c r="J11" s="97">
        <f t="shared" si="1"/>
        <v>-0.30352653672535723</v>
      </c>
      <c r="L11" s="1"/>
      <c r="M11" s="1"/>
    </row>
    <row r="12" spans="1:13" s="60" customFormat="1" ht="15.75" x14ac:dyDescent="0.25">
      <c r="A12" s="61" t="s">
        <v>152</v>
      </c>
      <c r="B12" s="98">
        <v>101.93017841342471</v>
      </c>
      <c r="C12" s="98">
        <v>101.14601127405318</v>
      </c>
      <c r="D12" s="98"/>
      <c r="E12" s="98">
        <f t="shared" si="0"/>
        <v>-0.76931793074175303</v>
      </c>
      <c r="F12" s="98"/>
      <c r="G12" s="98">
        <v>3.6559943540140485</v>
      </c>
      <c r="H12" s="98">
        <v>3.6278681339017118</v>
      </c>
      <c r="I12" s="108"/>
      <c r="J12" s="98">
        <f t="shared" si="1"/>
        <v>-2.8126220112336675E-2</v>
      </c>
      <c r="L12" s="1"/>
      <c r="M12" s="1"/>
    </row>
    <row r="13" spans="1:13" ht="15.75" x14ac:dyDescent="0.25">
      <c r="A13" s="38" t="s">
        <v>153</v>
      </c>
      <c r="B13" s="97">
        <v>88.58107199793568</v>
      </c>
      <c r="C13" s="97">
        <v>88.567878419075868</v>
      </c>
      <c r="D13" s="97"/>
      <c r="E13" s="97">
        <f t="shared" si="0"/>
        <v>-1.4894354473515836E-2</v>
      </c>
      <c r="F13" s="97"/>
      <c r="G13" s="97">
        <v>0.52019601657829906</v>
      </c>
      <c r="H13" s="97">
        <v>0.52011853673963282</v>
      </c>
      <c r="J13" s="97">
        <f t="shared" si="1"/>
        <v>-7.7479838666238976E-5</v>
      </c>
      <c r="L13" s="1"/>
      <c r="M13" s="1"/>
    </row>
    <row r="14" spans="1:13" s="60" customFormat="1" ht="15.75" x14ac:dyDescent="0.25">
      <c r="A14" s="61" t="s">
        <v>69</v>
      </c>
      <c r="B14" s="98">
        <v>135.92349822201044</v>
      </c>
      <c r="C14" s="98">
        <v>131.18538283913995</v>
      </c>
      <c r="D14" s="98"/>
      <c r="E14" s="98">
        <f t="shared" si="0"/>
        <v>-3.4858692167644922</v>
      </c>
      <c r="F14" s="98"/>
      <c r="G14" s="98">
        <v>1.692158327737328</v>
      </c>
      <c r="H14" s="98">
        <v>1.6331719014918158</v>
      </c>
      <c r="I14" s="108"/>
      <c r="J14" s="98">
        <f t="shared" si="1"/>
        <v>-5.8986426245512202E-2</v>
      </c>
      <c r="L14" s="1"/>
      <c r="M14" s="1"/>
    </row>
    <row r="15" spans="1:13" ht="15.75" x14ac:dyDescent="0.25">
      <c r="A15" s="38" t="s">
        <v>72</v>
      </c>
      <c r="B15" s="97">
        <v>122.00137574210295</v>
      </c>
      <c r="C15" s="97">
        <v>111.02096663411763</v>
      </c>
      <c r="D15" s="97"/>
      <c r="E15" s="97">
        <f t="shared" si="0"/>
        <v>-9.0002338426057307</v>
      </c>
      <c r="F15" s="97"/>
      <c r="G15" s="97">
        <v>1.8654499106759224</v>
      </c>
      <c r="H15" s="97">
        <v>1.6975550564984097</v>
      </c>
      <c r="J15" s="97">
        <f t="shared" si="1"/>
        <v>-0.16789485417751271</v>
      </c>
      <c r="L15" s="1"/>
      <c r="M15" s="1"/>
    </row>
    <row r="16" spans="1:13" s="60" customFormat="1" ht="15.75" x14ac:dyDescent="0.25">
      <c r="A16" s="61" t="s">
        <v>154</v>
      </c>
      <c r="B16" s="98">
        <v>103.46660794345892</v>
      </c>
      <c r="C16" s="98">
        <v>129.14976266604708</v>
      </c>
      <c r="D16" s="98"/>
      <c r="E16" s="98">
        <f t="shared" si="0"/>
        <v>24.822650740249607</v>
      </c>
      <c r="F16" s="98"/>
      <c r="G16" s="98">
        <v>0.81530752514302041</v>
      </c>
      <c r="H16" s="98">
        <v>1.0176884645682451</v>
      </c>
      <c r="I16" s="108"/>
      <c r="J16" s="98">
        <f t="shared" si="1"/>
        <v>0.20238093942522473</v>
      </c>
      <c r="L16" s="1"/>
      <c r="M16" s="1"/>
    </row>
    <row r="17" spans="1:13" ht="15.75" x14ac:dyDescent="0.25">
      <c r="A17" s="38" t="s">
        <v>155</v>
      </c>
      <c r="B17" s="97">
        <v>108.47466299274822</v>
      </c>
      <c r="C17" s="97">
        <v>131.89207540627964</v>
      </c>
      <c r="D17" s="97"/>
      <c r="E17" s="97">
        <f t="shared" si="0"/>
        <v>21.587909809958973</v>
      </c>
      <c r="F17" s="97"/>
      <c r="G17" s="97">
        <v>2.2047647334440317</v>
      </c>
      <c r="H17" s="97">
        <v>2.6807273556217117</v>
      </c>
      <c r="J17" s="97">
        <f t="shared" si="1"/>
        <v>0.47596262217768004</v>
      </c>
      <c r="L17" s="1"/>
      <c r="M17" s="1"/>
    </row>
    <row r="18" spans="1:13" s="60" customFormat="1" ht="15.75" x14ac:dyDescent="0.25">
      <c r="A18" s="64" t="s">
        <v>76</v>
      </c>
      <c r="B18" s="98">
        <v>104.5021560410669</v>
      </c>
      <c r="C18" s="98">
        <v>105.05986165475643</v>
      </c>
      <c r="D18" s="98"/>
      <c r="E18" s="98">
        <f t="shared" si="0"/>
        <v>0.53367857163670873</v>
      </c>
      <c r="F18" s="98"/>
      <c r="G18" s="98">
        <v>2.2574652907054022</v>
      </c>
      <c r="H18" s="98">
        <v>2.2695128992240337</v>
      </c>
      <c r="I18" s="108"/>
      <c r="J18" s="98">
        <f t="shared" si="1"/>
        <v>1.2047608518631403E-2</v>
      </c>
      <c r="L18" s="1"/>
      <c r="M18" s="1"/>
    </row>
    <row r="19" spans="1:13" ht="15.75" x14ac:dyDescent="0.25">
      <c r="A19" s="38" t="s">
        <v>156</v>
      </c>
      <c r="B19" s="97">
        <v>103.53321128689379</v>
      </c>
      <c r="C19" s="97">
        <v>104.38818944320685</v>
      </c>
      <c r="D19" s="97"/>
      <c r="E19" s="97">
        <f t="shared" si="0"/>
        <v>0.82580086687729093</v>
      </c>
      <c r="F19" s="97"/>
      <c r="G19" s="97">
        <v>0.50725473229654039</v>
      </c>
      <c r="H19" s="97">
        <v>0.51144364627312133</v>
      </c>
      <c r="J19" s="97">
        <f t="shared" si="1"/>
        <v>4.1889139765809436E-3</v>
      </c>
      <c r="L19" s="1"/>
      <c r="M19" s="1"/>
    </row>
    <row r="20" spans="1:13" s="60" customFormat="1" ht="15.75" x14ac:dyDescent="0.25">
      <c r="A20" s="61" t="s">
        <v>157</v>
      </c>
      <c r="B20" s="98">
        <v>104.78637953529352</v>
      </c>
      <c r="C20" s="98">
        <v>105.25688529528838</v>
      </c>
      <c r="D20" s="98"/>
      <c r="E20" s="98">
        <f t="shared" si="0"/>
        <v>0.44901423456127354</v>
      </c>
      <c r="F20" s="98"/>
      <c r="G20" s="98">
        <v>1.7502105584088621</v>
      </c>
      <c r="H20" s="98">
        <v>1.7580692529509125</v>
      </c>
      <c r="I20" s="108"/>
      <c r="J20" s="98">
        <f t="shared" si="1"/>
        <v>7.8586945420504595E-3</v>
      </c>
      <c r="L20" s="1"/>
      <c r="M20" s="1"/>
    </row>
    <row r="21" spans="1:13" ht="15.75" x14ac:dyDescent="0.25">
      <c r="A21" s="36" t="s">
        <v>247</v>
      </c>
      <c r="B21" s="100">
        <v>119.12306672882985</v>
      </c>
      <c r="C21" s="100">
        <v>119.72676002031872</v>
      </c>
      <c r="D21" s="100"/>
      <c r="E21" s="100">
        <f t="shared" si="0"/>
        <v>0.50678118694098551</v>
      </c>
      <c r="F21" s="100"/>
      <c r="G21" s="100">
        <v>1.4951450916897986</v>
      </c>
      <c r="H21" s="100">
        <v>1.502722205731954</v>
      </c>
      <c r="J21" s="100">
        <f t="shared" si="1"/>
        <v>7.5771140421554417E-3</v>
      </c>
      <c r="L21" s="1"/>
      <c r="M21" s="1"/>
    </row>
    <row r="22" spans="1:13" s="60" customFormat="1" ht="15.75" x14ac:dyDescent="0.25">
      <c r="A22" s="64" t="s">
        <v>1</v>
      </c>
      <c r="B22" s="98">
        <v>121.70339549880912</v>
      </c>
      <c r="C22" s="98">
        <v>121.70339549880912</v>
      </c>
      <c r="D22" s="98"/>
      <c r="E22" s="98">
        <f t="shared" si="0"/>
        <v>0</v>
      </c>
      <c r="F22" s="98"/>
      <c r="G22" s="98">
        <v>1.0585478906467671</v>
      </c>
      <c r="H22" s="98">
        <v>1.0585478906467674</v>
      </c>
      <c r="I22" s="108"/>
      <c r="J22" s="98">
        <f t="shared" si="1"/>
        <v>0</v>
      </c>
      <c r="L22" s="1"/>
      <c r="M22" s="1"/>
    </row>
    <row r="23" spans="1:13" ht="15.75" x14ac:dyDescent="0.25">
      <c r="A23" s="38" t="s">
        <v>78</v>
      </c>
      <c r="B23" s="97">
        <v>121.70339549880912</v>
      </c>
      <c r="C23" s="97">
        <v>121.70339549880912</v>
      </c>
      <c r="D23" s="97"/>
      <c r="E23" s="97">
        <f t="shared" si="0"/>
        <v>0</v>
      </c>
      <c r="F23" s="97"/>
      <c r="G23" s="97">
        <v>1.0585478906467671</v>
      </c>
      <c r="H23" s="97">
        <v>1.0585478906467674</v>
      </c>
      <c r="J23" s="97">
        <f t="shared" si="1"/>
        <v>0</v>
      </c>
      <c r="L23" s="1"/>
      <c r="M23" s="1"/>
    </row>
    <row r="24" spans="1:13" s="60" customFormat="1" ht="15.75" x14ac:dyDescent="0.25">
      <c r="A24" s="61" t="s">
        <v>16</v>
      </c>
      <c r="B24" s="98">
        <v>113.29897898106192</v>
      </c>
      <c r="C24" s="98">
        <v>115.26527487702361</v>
      </c>
      <c r="D24" s="98"/>
      <c r="E24" s="98">
        <f t="shared" si="0"/>
        <v>1.7354930411953351</v>
      </c>
      <c r="F24" s="98"/>
      <c r="G24" s="98">
        <v>0.43659720104303118</v>
      </c>
      <c r="H24" s="98">
        <v>0.44417431508518662</v>
      </c>
      <c r="I24" s="108"/>
      <c r="J24" s="98">
        <f t="shared" si="1"/>
        <v>7.5771140421554417E-3</v>
      </c>
      <c r="L24" s="1"/>
      <c r="M24" s="1"/>
    </row>
    <row r="25" spans="1:13" ht="15.75" x14ac:dyDescent="0.25">
      <c r="A25" s="36" t="s">
        <v>128</v>
      </c>
      <c r="B25" s="100">
        <v>98.026281124650041</v>
      </c>
      <c r="C25" s="100">
        <v>98.365247650977508</v>
      </c>
      <c r="D25" s="100"/>
      <c r="E25" s="100">
        <f t="shared" si="0"/>
        <v>0.34579147799806975</v>
      </c>
      <c r="F25" s="100"/>
      <c r="G25" s="100">
        <v>3.259603906226566</v>
      </c>
      <c r="H25" s="100">
        <v>3.2708753387507903</v>
      </c>
      <c r="J25" s="100">
        <f t="shared" si="1"/>
        <v>1.1271432524224245E-2</v>
      </c>
      <c r="L25" s="1"/>
      <c r="M25" s="1"/>
    </row>
    <row r="26" spans="1:13" s="60" customFormat="1" ht="15.75" x14ac:dyDescent="0.25">
      <c r="A26" s="64" t="s">
        <v>79</v>
      </c>
      <c r="B26" s="98">
        <v>97.853292357378137</v>
      </c>
      <c r="C26" s="98">
        <v>98.27401060904154</v>
      </c>
      <c r="D26" s="98"/>
      <c r="E26" s="98">
        <f t="shared" si="0"/>
        <v>0.42994797776130245</v>
      </c>
      <c r="F26" s="98"/>
      <c r="G26" s="98">
        <v>2.6215805416536724</v>
      </c>
      <c r="H26" s="98">
        <v>2.6328519741778962</v>
      </c>
      <c r="I26" s="108"/>
      <c r="J26" s="98">
        <f t="shared" si="1"/>
        <v>1.1271432524223801E-2</v>
      </c>
      <c r="L26" s="1"/>
      <c r="M26" s="1"/>
    </row>
    <row r="27" spans="1:13" ht="15.75" x14ac:dyDescent="0.25">
      <c r="A27" s="38" t="s">
        <v>80</v>
      </c>
      <c r="B27" s="97">
        <v>96.437151775581455</v>
      </c>
      <c r="C27" s="97">
        <v>96.526526343188522</v>
      </c>
      <c r="D27" s="97"/>
      <c r="E27" s="97">
        <f t="shared" si="0"/>
        <v>9.2676490296028646E-2</v>
      </c>
      <c r="F27" s="97"/>
      <c r="G27" s="97">
        <v>0.42122844731910225</v>
      </c>
      <c r="H27" s="97">
        <v>0.42161882706020604</v>
      </c>
      <c r="J27" s="97">
        <f t="shared" si="1"/>
        <v>3.903797411037857E-4</v>
      </c>
      <c r="L27" s="1"/>
      <c r="M27" s="1"/>
    </row>
    <row r="28" spans="1:13" s="60" customFormat="1" ht="15.75" x14ac:dyDescent="0.25">
      <c r="A28" s="61" t="s">
        <v>82</v>
      </c>
      <c r="B28" s="98">
        <v>102.45853358641469</v>
      </c>
      <c r="C28" s="98">
        <v>103.11622867364201</v>
      </c>
      <c r="D28" s="98"/>
      <c r="E28" s="98">
        <f t="shared" si="0"/>
        <v>0.64191342995614242</v>
      </c>
      <c r="F28" s="98"/>
      <c r="G28" s="98">
        <v>2.0573135427202494</v>
      </c>
      <c r="H28" s="98">
        <v>2.0705197146472774</v>
      </c>
      <c r="I28" s="108"/>
      <c r="J28" s="98">
        <f t="shared" si="1"/>
        <v>1.3206171927027999E-2</v>
      </c>
      <c r="L28" s="1"/>
      <c r="M28" s="1"/>
    </row>
    <row r="29" spans="1:13" ht="15.75" x14ac:dyDescent="0.25">
      <c r="A29" s="38" t="s">
        <v>158</v>
      </c>
      <c r="B29" s="97">
        <v>61.035063783288663</v>
      </c>
      <c r="C29" s="97">
        <v>60.042927092511697</v>
      </c>
      <c r="D29" s="97"/>
      <c r="E29" s="97">
        <f t="shared" si="0"/>
        <v>-1.6255192167893062</v>
      </c>
      <c r="F29" s="97"/>
      <c r="G29" s="97">
        <v>0.14303855161432072</v>
      </c>
      <c r="H29" s="97">
        <v>0.14071343247041285</v>
      </c>
      <c r="J29" s="97">
        <f t="shared" si="1"/>
        <v>-2.3251191439078722E-3</v>
      </c>
      <c r="L29" s="1"/>
      <c r="M29" s="1"/>
    </row>
    <row r="30" spans="1:13" s="60" customFormat="1" ht="15.75" x14ac:dyDescent="0.25">
      <c r="A30" s="64" t="s">
        <v>83</v>
      </c>
      <c r="B30" s="98">
        <v>98.743543069824739</v>
      </c>
      <c r="C30" s="98">
        <v>98.743543069824739</v>
      </c>
      <c r="D30" s="98"/>
      <c r="E30" s="98">
        <f t="shared" si="0"/>
        <v>0</v>
      </c>
      <c r="F30" s="98"/>
      <c r="G30" s="98">
        <v>0.63802336457289377</v>
      </c>
      <c r="H30" s="98">
        <v>0.63802336457289377</v>
      </c>
      <c r="I30" s="108"/>
      <c r="J30" s="98">
        <f t="shared" si="1"/>
        <v>0</v>
      </c>
      <c r="L30" s="1"/>
      <c r="M30" s="1"/>
    </row>
    <row r="31" spans="1:13" ht="15.75" x14ac:dyDescent="0.25">
      <c r="A31" s="38" t="s">
        <v>159</v>
      </c>
      <c r="B31" s="97">
        <v>98.743543069824739</v>
      </c>
      <c r="C31" s="97">
        <v>98.743543069824739</v>
      </c>
      <c r="D31" s="97"/>
      <c r="E31" s="97">
        <f t="shared" si="0"/>
        <v>0</v>
      </c>
      <c r="F31" s="97"/>
      <c r="G31" s="97">
        <v>0.63802336457289377</v>
      </c>
      <c r="H31" s="97">
        <v>0.63802336457289377</v>
      </c>
      <c r="J31" s="97">
        <f t="shared" si="1"/>
        <v>0</v>
      </c>
      <c r="L31" s="1"/>
      <c r="M31" s="1"/>
    </row>
    <row r="32" spans="1:13" s="60" customFormat="1" ht="15.75" x14ac:dyDescent="0.25">
      <c r="A32" s="58" t="s">
        <v>129</v>
      </c>
      <c r="B32" s="99">
        <v>112.26457127772213</v>
      </c>
      <c r="C32" s="99">
        <v>112.73579717116333</v>
      </c>
      <c r="D32" s="99"/>
      <c r="E32" s="99">
        <f t="shared" si="0"/>
        <v>0.419745862900478</v>
      </c>
      <c r="F32" s="99"/>
      <c r="G32" s="99">
        <v>37.331666259258867</v>
      </c>
      <c r="H32" s="99">
        <v>37.48836438393392</v>
      </c>
      <c r="I32" s="108"/>
      <c r="J32" s="99">
        <f t="shared" si="1"/>
        <v>0.15669812467505295</v>
      </c>
      <c r="L32" s="1"/>
      <c r="M32" s="1"/>
    </row>
    <row r="33" spans="1:13" ht="15.75" x14ac:dyDescent="0.25">
      <c r="A33" s="37" t="s">
        <v>149</v>
      </c>
      <c r="B33" s="97">
        <v>118.38547986502257</v>
      </c>
      <c r="C33" s="97">
        <v>118.63168174154399</v>
      </c>
      <c r="D33" s="97"/>
      <c r="E33" s="97">
        <f t="shared" si="0"/>
        <v>0.20796627829875458</v>
      </c>
      <c r="F33" s="97"/>
      <c r="G33" s="97">
        <v>28.430429207392994</v>
      </c>
      <c r="H33" s="97">
        <v>28.489554912919974</v>
      </c>
      <c r="J33" s="97">
        <f t="shared" si="1"/>
        <v>5.912570552698071E-2</v>
      </c>
      <c r="L33" s="1"/>
      <c r="M33" s="1"/>
    </row>
    <row r="34" spans="1:13" s="60" customFormat="1" ht="15.75" x14ac:dyDescent="0.25">
      <c r="A34" s="61" t="s">
        <v>160</v>
      </c>
      <c r="B34" s="98">
        <v>118.38547986502257</v>
      </c>
      <c r="C34" s="98">
        <v>118.63168174154399</v>
      </c>
      <c r="D34" s="98"/>
      <c r="E34" s="98">
        <f t="shared" si="0"/>
        <v>0.20796627829875458</v>
      </c>
      <c r="F34" s="98"/>
      <c r="G34" s="98">
        <v>28.430429207392994</v>
      </c>
      <c r="H34" s="98">
        <v>28.489554912919974</v>
      </c>
      <c r="I34" s="108"/>
      <c r="J34" s="98">
        <f t="shared" si="1"/>
        <v>5.912570552698071E-2</v>
      </c>
      <c r="L34" s="1"/>
      <c r="M34" s="1"/>
    </row>
    <row r="35" spans="1:13" ht="15.75" x14ac:dyDescent="0.25">
      <c r="A35" s="37" t="s">
        <v>148</v>
      </c>
      <c r="B35" s="97">
        <v>109.69787751317365</v>
      </c>
      <c r="C35" s="97">
        <v>109.76986601983418</v>
      </c>
      <c r="D35" s="97"/>
      <c r="E35" s="97">
        <f t="shared" si="0"/>
        <v>6.5624338676828486E-2</v>
      </c>
      <c r="F35" s="97"/>
      <c r="G35" s="97">
        <v>1.3393230745236879</v>
      </c>
      <c r="H35" s="97">
        <v>1.3402019964340903</v>
      </c>
      <c r="J35" s="97">
        <f t="shared" si="1"/>
        <v>8.7892191040239709E-4</v>
      </c>
      <c r="L35" s="1"/>
      <c r="M35" s="1"/>
    </row>
    <row r="36" spans="1:13" s="60" customFormat="1" ht="15.75" x14ac:dyDescent="0.25">
      <c r="A36" s="61" t="s">
        <v>161</v>
      </c>
      <c r="B36" s="98">
        <v>97.67604425502121</v>
      </c>
      <c r="C36" s="98">
        <v>97.823893864162571</v>
      </c>
      <c r="D36" s="98"/>
      <c r="E36" s="98">
        <f t="shared" si="0"/>
        <v>0.1513673186388953</v>
      </c>
      <c r="F36" s="98"/>
      <c r="G36" s="98">
        <v>0.5806550042013513</v>
      </c>
      <c r="H36" s="98">
        <v>0.58153392611175347</v>
      </c>
      <c r="I36" s="108"/>
      <c r="J36" s="98">
        <f t="shared" si="1"/>
        <v>8.7892191040217504E-4</v>
      </c>
      <c r="L36" s="1"/>
      <c r="M36" s="1"/>
    </row>
    <row r="37" spans="1:13" ht="15.75" x14ac:dyDescent="0.25">
      <c r="A37" s="38" t="s">
        <v>162</v>
      </c>
      <c r="B37" s="97">
        <v>121.10601416389966</v>
      </c>
      <c r="C37" s="97">
        <v>121.10601416389966</v>
      </c>
      <c r="D37" s="97"/>
      <c r="E37" s="97">
        <f t="shared" si="0"/>
        <v>0</v>
      </c>
      <c r="F37" s="97"/>
      <c r="G37" s="97">
        <v>0.75866807032233674</v>
      </c>
      <c r="H37" s="97">
        <v>0.75866807032233674</v>
      </c>
      <c r="J37" s="97">
        <f t="shared" si="1"/>
        <v>0</v>
      </c>
      <c r="L37" s="1"/>
      <c r="M37" s="1"/>
    </row>
    <row r="38" spans="1:13" s="60" customFormat="1" ht="15.75" x14ac:dyDescent="0.25">
      <c r="A38" s="64" t="s">
        <v>147</v>
      </c>
      <c r="B38" s="98">
        <v>101.33458127757973</v>
      </c>
      <c r="C38" s="98">
        <v>101.33458127757973</v>
      </c>
      <c r="D38" s="98"/>
      <c r="E38" s="98">
        <f t="shared" si="0"/>
        <v>0</v>
      </c>
      <c r="F38" s="98"/>
      <c r="G38" s="98">
        <v>3.0910336413052319</v>
      </c>
      <c r="H38" s="98">
        <v>3.0910336413052324</v>
      </c>
      <c r="I38" s="108"/>
      <c r="J38" s="98">
        <f t="shared" si="1"/>
        <v>0</v>
      </c>
      <c r="L38" s="1"/>
      <c r="M38" s="1"/>
    </row>
    <row r="39" spans="1:13" ht="15.75" x14ac:dyDescent="0.25">
      <c r="A39" s="38" t="s">
        <v>84</v>
      </c>
      <c r="B39" s="97">
        <v>100.00000000000001</v>
      </c>
      <c r="C39" s="97">
        <v>100.00000000000001</v>
      </c>
      <c r="D39" s="97"/>
      <c r="E39" s="97">
        <f t="shared" si="0"/>
        <v>0</v>
      </c>
      <c r="F39" s="97"/>
      <c r="G39" s="97">
        <v>2.7871770751551543</v>
      </c>
      <c r="H39" s="97">
        <v>2.7871770751551543</v>
      </c>
      <c r="J39" s="97">
        <f t="shared" si="1"/>
        <v>0</v>
      </c>
      <c r="L39" s="1"/>
      <c r="M39" s="1"/>
    </row>
    <row r="40" spans="1:13" s="60" customFormat="1" ht="15.75" x14ac:dyDescent="0.25">
      <c r="A40" s="61" t="s">
        <v>86</v>
      </c>
      <c r="B40" s="98">
        <v>115.47005383792515</v>
      </c>
      <c r="C40" s="98">
        <v>115.47005383792515</v>
      </c>
      <c r="D40" s="98"/>
      <c r="E40" s="98">
        <f t="shared" si="0"/>
        <v>0</v>
      </c>
      <c r="F40" s="98"/>
      <c r="G40" s="98">
        <v>0.30385656615007756</v>
      </c>
      <c r="H40" s="98">
        <v>0.30385656615007761</v>
      </c>
      <c r="I40" s="108"/>
      <c r="J40" s="98">
        <f t="shared" si="1"/>
        <v>0</v>
      </c>
      <c r="L40" s="1"/>
      <c r="M40" s="1"/>
    </row>
    <row r="41" spans="1:13" ht="15.75" x14ac:dyDescent="0.25">
      <c r="A41" s="37" t="s">
        <v>146</v>
      </c>
      <c r="B41" s="97">
        <v>90.013202650518608</v>
      </c>
      <c r="C41" s="97">
        <v>91.95995378400039</v>
      </c>
      <c r="D41" s="97"/>
      <c r="E41" s="97">
        <f t="shared" si="0"/>
        <v>2.162739549486048</v>
      </c>
      <c r="F41" s="97"/>
      <c r="G41" s="97">
        <v>4.4708803360369558</v>
      </c>
      <c r="H41" s="97">
        <v>4.5675738332746221</v>
      </c>
      <c r="J41" s="97">
        <f t="shared" si="1"/>
        <v>9.6693497237666293E-2</v>
      </c>
      <c r="L41" s="1"/>
      <c r="M41" s="1"/>
    </row>
    <row r="42" spans="1:13" s="60" customFormat="1" ht="15.75" x14ac:dyDescent="0.25">
      <c r="A42" s="61" t="s">
        <v>17</v>
      </c>
      <c r="B42" s="98">
        <v>79.303325232056409</v>
      </c>
      <c r="C42" s="98">
        <v>82.406473171796264</v>
      </c>
      <c r="D42" s="98"/>
      <c r="E42" s="98">
        <f t="shared" si="0"/>
        <v>3.9130111261532319</v>
      </c>
      <c r="F42" s="98"/>
      <c r="G42" s="98">
        <v>2.4710764707874038</v>
      </c>
      <c r="H42" s="98">
        <v>2.5677699680250701</v>
      </c>
      <c r="I42" s="108"/>
      <c r="J42" s="98">
        <f t="shared" si="1"/>
        <v>9.6693497237666293E-2</v>
      </c>
      <c r="L42" s="1"/>
      <c r="M42" s="1"/>
    </row>
    <row r="43" spans="1:13" ht="15.75" x14ac:dyDescent="0.25">
      <c r="A43" s="38" t="s">
        <v>88</v>
      </c>
      <c r="B43" s="97">
        <v>88.888888888888886</v>
      </c>
      <c r="C43" s="97">
        <v>88.888888888888886</v>
      </c>
      <c r="D43" s="97"/>
      <c r="E43" s="97">
        <f t="shared" si="0"/>
        <v>0</v>
      </c>
      <c r="F43" s="97"/>
      <c r="G43" s="97">
        <v>0.98966613960571148</v>
      </c>
      <c r="H43" s="97">
        <v>0.9896661396057117</v>
      </c>
      <c r="J43" s="97">
        <f t="shared" si="1"/>
        <v>0</v>
      </c>
      <c r="L43" s="1"/>
      <c r="M43" s="1"/>
    </row>
    <row r="44" spans="1:13" s="60" customFormat="1" ht="15.75" x14ac:dyDescent="0.25">
      <c r="A44" s="61" t="s">
        <v>90</v>
      </c>
      <c r="B44" s="98">
        <v>136.95652173913044</v>
      </c>
      <c r="C44" s="98">
        <v>136.95652173913044</v>
      </c>
      <c r="D44" s="98"/>
      <c r="E44" s="98">
        <f t="shared" si="0"/>
        <v>0</v>
      </c>
      <c r="F44" s="98"/>
      <c r="G44" s="98">
        <v>1.0101377256438411</v>
      </c>
      <c r="H44" s="98">
        <v>1.0101377256438411</v>
      </c>
      <c r="I44" s="108"/>
      <c r="J44" s="98">
        <f t="shared" si="1"/>
        <v>0</v>
      </c>
      <c r="L44" s="1"/>
      <c r="M44" s="1"/>
    </row>
    <row r="45" spans="1:13" ht="15.75" x14ac:dyDescent="0.25">
      <c r="A45" s="36" t="s">
        <v>250</v>
      </c>
      <c r="B45" s="100">
        <v>97.153236842100725</v>
      </c>
      <c r="C45" s="100">
        <v>98.571263814235934</v>
      </c>
      <c r="D45" s="100"/>
      <c r="E45" s="100">
        <f t="shared" si="0"/>
        <v>1.4595776921358494</v>
      </c>
      <c r="F45" s="100"/>
      <c r="G45" s="100">
        <v>7.1686817095916719</v>
      </c>
      <c r="H45" s="100">
        <v>7.2733141886450943</v>
      </c>
      <c r="J45" s="100">
        <f t="shared" si="1"/>
        <v>0.10463247905342232</v>
      </c>
      <c r="L45" s="1"/>
      <c r="M45" s="1"/>
    </row>
    <row r="46" spans="1:13" s="60" customFormat="1" ht="15.75" x14ac:dyDescent="0.25">
      <c r="A46" s="64" t="s">
        <v>145</v>
      </c>
      <c r="B46" s="98">
        <v>99.28860353742553</v>
      </c>
      <c r="C46" s="98">
        <v>99.285976893483422</v>
      </c>
      <c r="D46" s="98"/>
      <c r="E46" s="98">
        <f t="shared" si="0"/>
        <v>-2.6454636771311435E-3</v>
      </c>
      <c r="F46" s="98"/>
      <c r="G46" s="98">
        <v>2.1718409200969178</v>
      </c>
      <c r="H46" s="98">
        <v>2.1717834648342516</v>
      </c>
      <c r="I46" s="108"/>
      <c r="J46" s="98">
        <f t="shared" si="1"/>
        <v>-5.7455262666206153E-5</v>
      </c>
      <c r="L46" s="1"/>
      <c r="M46" s="1"/>
    </row>
    <row r="47" spans="1:13" ht="15.75" x14ac:dyDescent="0.25">
      <c r="A47" s="38" t="s">
        <v>163</v>
      </c>
      <c r="B47" s="97">
        <v>99.28860353742553</v>
      </c>
      <c r="C47" s="97">
        <v>99.285976893483422</v>
      </c>
      <c r="D47" s="97"/>
      <c r="E47" s="97">
        <f t="shared" si="0"/>
        <v>-2.6454636771311435E-3</v>
      </c>
      <c r="F47" s="97"/>
      <c r="G47" s="97">
        <v>2.1718409200969178</v>
      </c>
      <c r="H47" s="97">
        <v>2.1717834648342516</v>
      </c>
      <c r="J47" s="97">
        <f t="shared" si="1"/>
        <v>-5.7455262666206153E-5</v>
      </c>
      <c r="L47" s="1"/>
      <c r="M47" s="1"/>
    </row>
    <row r="48" spans="1:13" s="60" customFormat="1" ht="15.75" x14ac:dyDescent="0.25">
      <c r="A48" s="64" t="s">
        <v>92</v>
      </c>
      <c r="B48" s="98">
        <v>94.97193505124784</v>
      </c>
      <c r="C48" s="98">
        <v>94.97193505124784</v>
      </c>
      <c r="D48" s="98"/>
      <c r="E48" s="98">
        <f t="shared" si="0"/>
        <v>0</v>
      </c>
      <c r="F48" s="98"/>
      <c r="G48" s="98">
        <v>0.30350320432121741</v>
      </c>
      <c r="H48" s="98">
        <v>0.30350320432121741</v>
      </c>
      <c r="I48" s="108"/>
      <c r="J48" s="98">
        <f t="shared" si="1"/>
        <v>0</v>
      </c>
      <c r="L48" s="1"/>
      <c r="M48" s="1"/>
    </row>
    <row r="49" spans="1:13" ht="15.75" x14ac:dyDescent="0.25">
      <c r="A49" s="38" t="s">
        <v>93</v>
      </c>
      <c r="B49" s="97">
        <v>94.97193505124784</v>
      </c>
      <c r="C49" s="97">
        <v>94.97193505124784</v>
      </c>
      <c r="D49" s="97"/>
      <c r="E49" s="97">
        <f t="shared" si="0"/>
        <v>0</v>
      </c>
      <c r="F49" s="97"/>
      <c r="G49" s="97">
        <v>0.30350320432121741</v>
      </c>
      <c r="H49" s="97">
        <v>0.30350320432121741</v>
      </c>
      <c r="J49" s="97">
        <f t="shared" si="1"/>
        <v>0</v>
      </c>
      <c r="L49" s="1"/>
      <c r="M49" s="1"/>
    </row>
    <row r="50" spans="1:13" s="60" customFormat="1" ht="15.75" x14ac:dyDescent="0.25">
      <c r="A50" s="64" t="s">
        <v>94</v>
      </c>
      <c r="B50" s="98">
        <v>82.376795926585856</v>
      </c>
      <c r="C50" s="98">
        <v>82.501633193398234</v>
      </c>
      <c r="D50" s="98"/>
      <c r="E50" s="98">
        <f t="shared" si="0"/>
        <v>0.15154421267322693</v>
      </c>
      <c r="F50" s="98"/>
      <c r="G50" s="98">
        <v>1.6766516253331551</v>
      </c>
      <c r="H50" s="98">
        <v>1.6791924938380394</v>
      </c>
      <c r="I50" s="108"/>
      <c r="J50" s="98">
        <f t="shared" si="1"/>
        <v>2.5408685048842194E-3</v>
      </c>
      <c r="L50" s="1"/>
      <c r="M50" s="1"/>
    </row>
    <row r="51" spans="1:13" ht="15.75" x14ac:dyDescent="0.25">
      <c r="A51" s="38" t="s">
        <v>164</v>
      </c>
      <c r="B51" s="97">
        <v>81.729252306318017</v>
      </c>
      <c r="C51" s="97">
        <v>81.865617782263143</v>
      </c>
      <c r="D51" s="97"/>
      <c r="E51" s="97">
        <f t="shared" si="0"/>
        <v>0.16685026731191321</v>
      </c>
      <c r="F51" s="97"/>
      <c r="G51" s="97">
        <v>1.5228435325992693</v>
      </c>
      <c r="H51" s="97">
        <v>1.5253844011041533</v>
      </c>
      <c r="J51" s="97">
        <f t="shared" si="1"/>
        <v>2.5408685048839974E-3</v>
      </c>
      <c r="L51" s="1"/>
      <c r="M51" s="1"/>
    </row>
    <row r="52" spans="1:13" s="60" customFormat="1" ht="15.75" x14ac:dyDescent="0.25">
      <c r="A52" s="61" t="s">
        <v>97</v>
      </c>
      <c r="B52" s="98">
        <v>89.388949745555934</v>
      </c>
      <c r="C52" s="98">
        <v>89.388949745555934</v>
      </c>
      <c r="D52" s="98"/>
      <c r="E52" s="98">
        <f t="shared" si="0"/>
        <v>0</v>
      </c>
      <c r="F52" s="98"/>
      <c r="G52" s="98">
        <v>0.15380809273388601</v>
      </c>
      <c r="H52" s="98">
        <v>0.15380809273388601</v>
      </c>
      <c r="I52" s="108"/>
      <c r="J52" s="98">
        <f t="shared" si="1"/>
        <v>0</v>
      </c>
      <c r="L52" s="1"/>
      <c r="M52" s="1"/>
    </row>
    <row r="53" spans="1:13" ht="15.75" x14ac:dyDescent="0.25">
      <c r="A53" s="37" t="s">
        <v>144</v>
      </c>
      <c r="B53" s="97">
        <v>108.49383965424769</v>
      </c>
      <c r="C53" s="97">
        <v>108.49383965424769</v>
      </c>
      <c r="D53" s="97"/>
      <c r="E53" s="97">
        <f t="shared" si="0"/>
        <v>0</v>
      </c>
      <c r="F53" s="97"/>
      <c r="G53" s="97">
        <v>0.82370814711032048</v>
      </c>
      <c r="H53" s="97">
        <v>0.82370814711032059</v>
      </c>
      <c r="J53" s="97">
        <f t="shared" si="1"/>
        <v>0</v>
      </c>
      <c r="L53" s="1"/>
      <c r="M53" s="1"/>
    </row>
    <row r="54" spans="1:13" s="60" customFormat="1" ht="15.75" x14ac:dyDescent="0.25">
      <c r="A54" s="61" t="s">
        <v>165</v>
      </c>
      <c r="B54" s="98">
        <v>108.49383965424769</v>
      </c>
      <c r="C54" s="98">
        <v>108.49383965424769</v>
      </c>
      <c r="D54" s="98"/>
      <c r="E54" s="98">
        <f t="shared" si="0"/>
        <v>0</v>
      </c>
      <c r="F54" s="98"/>
      <c r="G54" s="98">
        <v>0.82370814711032048</v>
      </c>
      <c r="H54" s="98">
        <v>0.82370814711032059</v>
      </c>
      <c r="I54" s="108"/>
      <c r="J54" s="98">
        <f t="shared" si="1"/>
        <v>0</v>
      </c>
      <c r="L54" s="1"/>
      <c r="M54" s="1"/>
    </row>
    <row r="55" spans="1:13" ht="15.75" x14ac:dyDescent="0.25">
      <c r="A55" s="37" t="s">
        <v>143</v>
      </c>
      <c r="B55" s="97">
        <v>95.94860756666543</v>
      </c>
      <c r="C55" s="97">
        <v>96.012044718019368</v>
      </c>
      <c r="D55" s="97"/>
      <c r="E55" s="97">
        <f t="shared" si="0"/>
        <v>6.6115760262452916E-2</v>
      </c>
      <c r="F55" s="97"/>
      <c r="G55" s="97">
        <v>0.26878652637228506</v>
      </c>
      <c r="H55" s="97">
        <v>0.26896423662767921</v>
      </c>
      <c r="J55" s="97">
        <f t="shared" si="1"/>
        <v>1.7771025539414786E-4</v>
      </c>
      <c r="L55" s="1"/>
      <c r="M55" s="1"/>
    </row>
    <row r="56" spans="1:13" s="60" customFormat="1" ht="15.75" x14ac:dyDescent="0.25">
      <c r="A56" s="61" t="s">
        <v>166</v>
      </c>
      <c r="B56" s="98">
        <v>95.94860756666543</v>
      </c>
      <c r="C56" s="98">
        <v>96.012044718019368</v>
      </c>
      <c r="D56" s="98"/>
      <c r="E56" s="98">
        <f t="shared" si="0"/>
        <v>6.6115760262452916E-2</v>
      </c>
      <c r="F56" s="98"/>
      <c r="G56" s="98">
        <v>0.26878652637228506</v>
      </c>
      <c r="H56" s="98">
        <v>0.26896423662767921</v>
      </c>
      <c r="I56" s="108"/>
      <c r="J56" s="98">
        <f t="shared" si="1"/>
        <v>1.7771025539414786E-4</v>
      </c>
      <c r="L56" s="1"/>
      <c r="M56" s="1"/>
    </row>
    <row r="57" spans="1:13" ht="15.75" x14ac:dyDescent="0.25">
      <c r="A57" s="37" t="s">
        <v>142</v>
      </c>
      <c r="B57" s="97">
        <v>107.07429785959754</v>
      </c>
      <c r="C57" s="97">
        <v>112.74863563221943</v>
      </c>
      <c r="D57" s="97"/>
      <c r="E57" s="97">
        <f t="shared" si="0"/>
        <v>5.2994396284180567</v>
      </c>
      <c r="F57" s="97"/>
      <c r="G57" s="97">
        <v>1.9241912863577757</v>
      </c>
      <c r="H57" s="97">
        <v>2.0261626419135865</v>
      </c>
      <c r="J57" s="97">
        <f t="shared" si="1"/>
        <v>0.10197135555581083</v>
      </c>
      <c r="L57" s="1"/>
      <c r="M57" s="1"/>
    </row>
    <row r="58" spans="1:13" s="60" customFormat="1" ht="15.75" x14ac:dyDescent="0.25">
      <c r="A58" s="61" t="s">
        <v>99</v>
      </c>
      <c r="B58" s="98">
        <v>101.06351807751162</v>
      </c>
      <c r="C58" s="98">
        <v>101.03516572096044</v>
      </c>
      <c r="D58" s="98"/>
      <c r="E58" s="98">
        <f t="shared" si="0"/>
        <v>-2.8053997219290583E-2</v>
      </c>
      <c r="F58" s="98"/>
      <c r="G58" s="98">
        <v>1.0577620385468729</v>
      </c>
      <c r="H58" s="98">
        <v>1.0574652940139924</v>
      </c>
      <c r="I58" s="108"/>
      <c r="J58" s="98">
        <f t="shared" si="1"/>
        <v>-2.9674453288053293E-4</v>
      </c>
      <c r="L58" s="1"/>
      <c r="M58" s="1"/>
    </row>
    <row r="59" spans="1:13" ht="15.75" x14ac:dyDescent="0.25">
      <c r="A59" s="38" t="s">
        <v>167</v>
      </c>
      <c r="B59" s="97">
        <v>115.45757261280761</v>
      </c>
      <c r="C59" s="97">
        <v>129.0854904396779</v>
      </c>
      <c r="D59" s="97"/>
      <c r="E59" s="97">
        <f t="shared" si="0"/>
        <v>11.803398874989469</v>
      </c>
      <c r="F59" s="97"/>
      <c r="G59" s="97">
        <v>0.86642924781090247</v>
      </c>
      <c r="H59" s="97">
        <v>0.96869734789959439</v>
      </c>
      <c r="J59" s="97">
        <f t="shared" si="1"/>
        <v>0.10226810008869192</v>
      </c>
      <c r="L59" s="1"/>
      <c r="M59" s="1"/>
    </row>
    <row r="60" spans="1:13" s="66" customFormat="1" ht="15.75" x14ac:dyDescent="0.25">
      <c r="A60" s="58" t="s">
        <v>2</v>
      </c>
      <c r="B60" s="99">
        <v>128.90395604175714</v>
      </c>
      <c r="C60" s="99">
        <v>129.01992051420666</v>
      </c>
      <c r="D60" s="99"/>
      <c r="E60" s="99">
        <f t="shared" si="0"/>
        <v>8.9961918943703978E-2</v>
      </c>
      <c r="F60" s="99"/>
      <c r="G60" s="99">
        <v>4.3110431074476869</v>
      </c>
      <c r="H60" s="99">
        <v>4.3149214045536368</v>
      </c>
      <c r="I60" s="109"/>
      <c r="J60" s="99">
        <f t="shared" si="1"/>
        <v>3.8782971059498905E-3</v>
      </c>
      <c r="L60" s="1"/>
      <c r="M60" s="1"/>
    </row>
    <row r="61" spans="1:13" ht="15.75" x14ac:dyDescent="0.25">
      <c r="A61" s="37" t="s">
        <v>141</v>
      </c>
      <c r="B61" s="97">
        <v>102.12212586926623</v>
      </c>
      <c r="C61" s="97">
        <v>102.32794144746346</v>
      </c>
      <c r="D61" s="97"/>
      <c r="E61" s="97">
        <f t="shared" si="0"/>
        <v>0.20153867386261126</v>
      </c>
      <c r="F61" s="97"/>
      <c r="G61" s="97">
        <v>1.9243438649368863</v>
      </c>
      <c r="H61" s="97">
        <v>1.9282221620428364</v>
      </c>
      <c r="J61" s="97">
        <f t="shared" si="1"/>
        <v>3.8782971059501126E-3</v>
      </c>
      <c r="L61" s="1"/>
      <c r="M61" s="1"/>
    </row>
    <row r="62" spans="1:13" s="60" customFormat="1" ht="15.75" x14ac:dyDescent="0.25">
      <c r="A62" s="61" t="s">
        <v>102</v>
      </c>
      <c r="B62" s="98">
        <v>107.55426528395512</v>
      </c>
      <c r="C62" s="98">
        <v>107.86727841895417</v>
      </c>
      <c r="D62" s="98"/>
      <c r="E62" s="98">
        <f t="shared" si="0"/>
        <v>0.29102810025494197</v>
      </c>
      <c r="F62" s="98"/>
      <c r="G62" s="98">
        <v>1.3326194627092247</v>
      </c>
      <c r="H62" s="98">
        <v>1.336497759815175</v>
      </c>
      <c r="I62" s="108"/>
      <c r="J62" s="98">
        <f t="shared" si="1"/>
        <v>3.8782971059503346E-3</v>
      </c>
      <c r="L62" s="1"/>
      <c r="M62" s="1"/>
    </row>
    <row r="63" spans="1:13" ht="15.75" x14ac:dyDescent="0.25">
      <c r="A63" s="38" t="s">
        <v>168</v>
      </c>
      <c r="B63" s="97">
        <v>91.692607251142078</v>
      </c>
      <c r="C63" s="97">
        <v>91.692607251142078</v>
      </c>
      <c r="D63" s="97"/>
      <c r="E63" s="97">
        <f t="shared" si="0"/>
        <v>0</v>
      </c>
      <c r="F63" s="97"/>
      <c r="G63" s="97">
        <v>0.59172440222766132</v>
      </c>
      <c r="H63" s="97">
        <v>0.59172440222766132</v>
      </c>
      <c r="J63" s="97">
        <f t="shared" si="1"/>
        <v>0</v>
      </c>
      <c r="L63" s="1"/>
      <c r="M63" s="1"/>
    </row>
    <row r="64" spans="1:13" s="60" customFormat="1" ht="15.75" x14ac:dyDescent="0.25">
      <c r="A64" s="64" t="s">
        <v>104</v>
      </c>
      <c r="B64" s="98">
        <v>163.46937158495564</v>
      </c>
      <c r="C64" s="98">
        <v>163.46937158495564</v>
      </c>
      <c r="D64" s="98"/>
      <c r="E64" s="98">
        <f t="shared" si="0"/>
        <v>0</v>
      </c>
      <c r="F64" s="98"/>
      <c r="G64" s="98">
        <v>2.3866992425108009</v>
      </c>
      <c r="H64" s="98">
        <v>2.3866992425108013</v>
      </c>
      <c r="I64" s="108"/>
      <c r="J64" s="98">
        <f t="shared" si="1"/>
        <v>0</v>
      </c>
      <c r="L64" s="1"/>
      <c r="M64" s="1"/>
    </row>
    <row r="65" spans="1:13" ht="15.75" x14ac:dyDescent="0.25">
      <c r="A65" s="38" t="s">
        <v>19</v>
      </c>
      <c r="B65" s="97">
        <v>169.42514348606315</v>
      </c>
      <c r="C65" s="97">
        <v>169.42514348606315</v>
      </c>
      <c r="D65" s="97"/>
      <c r="E65" s="97">
        <f t="shared" si="0"/>
        <v>0</v>
      </c>
      <c r="F65" s="97"/>
      <c r="G65" s="97">
        <v>2.0171197944637971</v>
      </c>
      <c r="H65" s="97">
        <v>2.0171197944637971</v>
      </c>
      <c r="J65" s="97">
        <f t="shared" si="1"/>
        <v>0</v>
      </c>
      <c r="L65" s="1"/>
      <c r="M65" s="1"/>
    </row>
    <row r="66" spans="1:13" s="60" customFormat="1" ht="15.75" x14ac:dyDescent="0.25">
      <c r="A66" s="61" t="s">
        <v>106</v>
      </c>
      <c r="B66" s="98">
        <v>146.66666666666663</v>
      </c>
      <c r="C66" s="98">
        <v>146.66666666666663</v>
      </c>
      <c r="D66" s="98"/>
      <c r="E66" s="98">
        <f t="shared" si="0"/>
        <v>0</v>
      </c>
      <c r="F66" s="98"/>
      <c r="G66" s="98">
        <v>0.13728657167136599</v>
      </c>
      <c r="H66" s="98">
        <v>0.13728657167136601</v>
      </c>
      <c r="I66" s="108"/>
      <c r="J66" s="98">
        <f t="shared" si="1"/>
        <v>0</v>
      </c>
      <c r="L66" s="1"/>
      <c r="M66" s="1"/>
    </row>
    <row r="67" spans="1:13" ht="15.75" x14ac:dyDescent="0.25">
      <c r="A67" s="38" t="s">
        <v>108</v>
      </c>
      <c r="B67" s="97">
        <v>132.09195402298852</v>
      </c>
      <c r="C67" s="97">
        <v>132.09195402298852</v>
      </c>
      <c r="D67" s="97"/>
      <c r="E67" s="97">
        <f t="shared" si="0"/>
        <v>0</v>
      </c>
      <c r="F67" s="97"/>
      <c r="G67" s="97">
        <v>0.23229287637563806</v>
      </c>
      <c r="H67" s="97">
        <v>0.23229287637563806</v>
      </c>
      <c r="J67" s="97">
        <f t="shared" si="1"/>
        <v>0</v>
      </c>
      <c r="L67" s="1"/>
      <c r="M67" s="1"/>
    </row>
    <row r="68" spans="1:13" s="60" customFormat="1" ht="15.75" x14ac:dyDescent="0.25">
      <c r="A68" s="58" t="s">
        <v>3</v>
      </c>
      <c r="B68" s="99">
        <v>107.38075972220253</v>
      </c>
      <c r="C68" s="99">
        <v>107.40123136522182</v>
      </c>
      <c r="D68" s="99"/>
      <c r="E68" s="99">
        <f t="shared" si="0"/>
        <v>1.9064535464496934E-2</v>
      </c>
      <c r="F68" s="99"/>
      <c r="G68" s="99">
        <v>5.3956219643503891</v>
      </c>
      <c r="H68" s="99">
        <v>5.3966506146133133</v>
      </c>
      <c r="I68" s="108"/>
      <c r="J68" s="99">
        <f t="shared" si="1"/>
        <v>1.0286502629242023E-3</v>
      </c>
      <c r="L68" s="1"/>
      <c r="M68" s="1"/>
    </row>
    <row r="69" spans="1:13" ht="15.75" x14ac:dyDescent="0.25">
      <c r="A69" s="37" t="s">
        <v>150</v>
      </c>
      <c r="B69" s="97">
        <v>102.52330302642137</v>
      </c>
      <c r="C69" s="97">
        <v>102.52330302642137</v>
      </c>
      <c r="D69" s="97"/>
      <c r="E69" s="97">
        <f t="shared" ref="E69:E115" si="2">((C69/B69-1)*100)</f>
        <v>0</v>
      </c>
      <c r="F69" s="97"/>
      <c r="G69" s="97">
        <v>2.9265342607136633</v>
      </c>
      <c r="H69" s="97">
        <v>2.9265342607136633</v>
      </c>
      <c r="J69" s="97">
        <f t="shared" si="1"/>
        <v>0</v>
      </c>
      <c r="L69" s="1"/>
      <c r="M69" s="1"/>
    </row>
    <row r="70" spans="1:13" s="60" customFormat="1" ht="15.75" x14ac:dyDescent="0.25">
      <c r="A70" s="61" t="s">
        <v>109</v>
      </c>
      <c r="B70" s="98">
        <v>102.27560468880655</v>
      </c>
      <c r="C70" s="98">
        <v>102.27560468880655</v>
      </c>
      <c r="D70" s="98"/>
      <c r="E70" s="98">
        <f t="shared" si="2"/>
        <v>0</v>
      </c>
      <c r="F70" s="98"/>
      <c r="G70" s="98">
        <v>2.3323992450591815</v>
      </c>
      <c r="H70" s="98">
        <v>2.3323992450591819</v>
      </c>
      <c r="I70" s="108"/>
      <c r="J70" s="98">
        <f t="shared" si="1"/>
        <v>0</v>
      </c>
      <c r="L70" s="1"/>
      <c r="M70" s="1"/>
    </row>
    <row r="71" spans="1:13" ht="15.75" x14ac:dyDescent="0.25">
      <c r="A71" s="38" t="s">
        <v>169</v>
      </c>
      <c r="B71" s="97">
        <v>58.577205646101383</v>
      </c>
      <c r="C71" s="97">
        <v>58.577205646101383</v>
      </c>
      <c r="D71" s="97"/>
      <c r="E71" s="97">
        <f t="shared" si="2"/>
        <v>0</v>
      </c>
      <c r="F71" s="97"/>
      <c r="G71" s="97">
        <v>3.789768762796257E-2</v>
      </c>
      <c r="H71" s="97">
        <v>3.789768762796257E-2</v>
      </c>
      <c r="J71" s="97">
        <f t="shared" si="1"/>
        <v>0</v>
      </c>
      <c r="L71" s="1"/>
      <c r="M71" s="1"/>
    </row>
    <row r="72" spans="1:13" s="60" customFormat="1" ht="15.75" x14ac:dyDescent="0.25">
      <c r="A72" s="61" t="s">
        <v>170</v>
      </c>
      <c r="B72" s="98">
        <v>109.21488126207966</v>
      </c>
      <c r="C72" s="98">
        <v>109.21488126207966</v>
      </c>
      <c r="D72" s="98"/>
      <c r="E72" s="98">
        <f t="shared" si="2"/>
        <v>0</v>
      </c>
      <c r="F72" s="98"/>
      <c r="G72" s="98">
        <v>0.55623732802651882</v>
      </c>
      <c r="H72" s="98">
        <v>0.55623732802651893</v>
      </c>
      <c r="I72" s="108"/>
      <c r="J72" s="98">
        <f t="shared" ref="J72:J115" si="3">H72-G72</f>
        <v>0</v>
      </c>
      <c r="L72" s="1"/>
      <c r="M72" s="1"/>
    </row>
    <row r="73" spans="1:13" ht="15.75" x14ac:dyDescent="0.25">
      <c r="A73" s="37" t="s">
        <v>111</v>
      </c>
      <c r="B73" s="97">
        <v>113.76971914829387</v>
      </c>
      <c r="C73" s="97">
        <v>113.81711691846708</v>
      </c>
      <c r="D73" s="97"/>
      <c r="E73" s="97">
        <f t="shared" si="2"/>
        <v>4.1661147208627014E-2</v>
      </c>
      <c r="F73" s="97"/>
      <c r="G73" s="97">
        <v>2.4690877036367267</v>
      </c>
      <c r="H73" s="97">
        <v>2.4701163538996491</v>
      </c>
      <c r="J73" s="97">
        <f t="shared" si="3"/>
        <v>1.0286502629224259E-3</v>
      </c>
      <c r="L73" s="1"/>
      <c r="M73" s="1"/>
    </row>
    <row r="74" spans="1:13" s="60" customFormat="1" ht="15.75" x14ac:dyDescent="0.25">
      <c r="A74" s="61" t="s">
        <v>171</v>
      </c>
      <c r="B74" s="98">
        <v>122.09635610194326</v>
      </c>
      <c r="C74" s="98">
        <v>122.09635610194326</v>
      </c>
      <c r="D74" s="98"/>
      <c r="E74" s="98">
        <f t="shared" si="2"/>
        <v>0</v>
      </c>
      <c r="F74" s="98"/>
      <c r="G74" s="98">
        <v>0.90627837124632549</v>
      </c>
      <c r="H74" s="98">
        <v>0.90627837124632538</v>
      </c>
      <c r="I74" s="108"/>
      <c r="J74" s="98">
        <f t="shared" si="3"/>
        <v>0</v>
      </c>
      <c r="L74" s="1"/>
      <c r="M74" s="1"/>
    </row>
    <row r="75" spans="1:13" ht="15.75" x14ac:dyDescent="0.25">
      <c r="A75" s="38" t="s">
        <v>172</v>
      </c>
      <c r="B75" s="97">
        <v>105.39652721250954</v>
      </c>
      <c r="C75" s="97">
        <v>105.66025843601027</v>
      </c>
      <c r="D75" s="97"/>
      <c r="E75" s="97">
        <f t="shared" si="2"/>
        <v>0.25022762179722768</v>
      </c>
      <c r="F75" s="97"/>
      <c r="G75" s="97">
        <v>0.41108581679925316</v>
      </c>
      <c r="H75" s="97">
        <v>0.41211446706217564</v>
      </c>
      <c r="J75" s="97">
        <f t="shared" si="3"/>
        <v>1.0286502629224814E-3</v>
      </c>
      <c r="L75" s="1"/>
      <c r="M75" s="1"/>
    </row>
    <row r="76" spans="1:13" s="60" customFormat="1" ht="15.75" x14ac:dyDescent="0.25">
      <c r="A76" s="61" t="s">
        <v>173</v>
      </c>
      <c r="B76" s="98">
        <v>110.96157043944844</v>
      </c>
      <c r="C76" s="98">
        <v>110.96157043944844</v>
      </c>
      <c r="D76" s="98"/>
      <c r="E76" s="98">
        <f t="shared" si="2"/>
        <v>0</v>
      </c>
      <c r="F76" s="98"/>
      <c r="G76" s="98">
        <v>1.1517235155911481</v>
      </c>
      <c r="H76" s="98">
        <v>1.1517235155911481</v>
      </c>
      <c r="I76" s="108"/>
      <c r="J76" s="98">
        <f t="shared" si="3"/>
        <v>0</v>
      </c>
      <c r="L76" s="1"/>
      <c r="M76" s="1"/>
    </row>
    <row r="77" spans="1:13" ht="15.75" x14ac:dyDescent="0.25">
      <c r="A77" s="36" t="s">
        <v>4</v>
      </c>
      <c r="B77" s="100">
        <v>95.746365973594948</v>
      </c>
      <c r="C77" s="100">
        <v>95.746365973594948</v>
      </c>
      <c r="D77" s="100"/>
      <c r="E77" s="100">
        <f t="shared" si="2"/>
        <v>0</v>
      </c>
      <c r="F77" s="100"/>
      <c r="G77" s="100">
        <v>4.7393814630301438</v>
      </c>
      <c r="H77" s="100">
        <v>4.739381463030143</v>
      </c>
      <c r="J77" s="100">
        <f t="shared" si="3"/>
        <v>0</v>
      </c>
      <c r="L77" s="1"/>
      <c r="M77" s="1"/>
    </row>
    <row r="78" spans="1:13" s="60" customFormat="1" ht="15.75" x14ac:dyDescent="0.25">
      <c r="A78" s="64" t="s">
        <v>140</v>
      </c>
      <c r="B78" s="98">
        <v>67.034874246153493</v>
      </c>
      <c r="C78" s="98">
        <v>67.034874246153493</v>
      </c>
      <c r="D78" s="98"/>
      <c r="E78" s="98">
        <f t="shared" si="2"/>
        <v>0</v>
      </c>
      <c r="F78" s="98"/>
      <c r="G78" s="98">
        <v>0.9013828001803077</v>
      </c>
      <c r="H78" s="98">
        <v>0.9013828001803077</v>
      </c>
      <c r="I78" s="108"/>
      <c r="J78" s="98">
        <f t="shared" si="3"/>
        <v>0</v>
      </c>
      <c r="L78" s="1"/>
      <c r="M78" s="1"/>
    </row>
    <row r="79" spans="1:13" ht="15.75" x14ac:dyDescent="0.25">
      <c r="A79" s="38" t="s">
        <v>174</v>
      </c>
      <c r="B79" s="97">
        <v>67.034874246153493</v>
      </c>
      <c r="C79" s="97">
        <v>67.034874246153493</v>
      </c>
      <c r="D79" s="97"/>
      <c r="E79" s="97">
        <f t="shared" si="2"/>
        <v>0</v>
      </c>
      <c r="F79" s="97"/>
      <c r="G79" s="97">
        <v>0.9013828001803077</v>
      </c>
      <c r="H79" s="97">
        <v>0.9013828001803077</v>
      </c>
      <c r="J79" s="97">
        <f t="shared" si="3"/>
        <v>0</v>
      </c>
      <c r="L79" s="1"/>
      <c r="M79" s="1"/>
    </row>
    <row r="80" spans="1:13" s="60" customFormat="1" ht="15.75" x14ac:dyDescent="0.25">
      <c r="A80" s="64" t="s">
        <v>139</v>
      </c>
      <c r="B80" s="98">
        <v>106.45476405536553</v>
      </c>
      <c r="C80" s="98">
        <v>106.45476405536553</v>
      </c>
      <c r="D80" s="98"/>
      <c r="E80" s="98">
        <f t="shared" si="2"/>
        <v>0</v>
      </c>
      <c r="F80" s="98"/>
      <c r="G80" s="98">
        <v>3.8379986628498353</v>
      </c>
      <c r="H80" s="98">
        <v>3.8379986628498357</v>
      </c>
      <c r="I80" s="108"/>
      <c r="J80" s="98">
        <f t="shared" si="3"/>
        <v>0</v>
      </c>
      <c r="L80" s="1"/>
      <c r="M80" s="1"/>
    </row>
    <row r="81" spans="1:13" ht="15.75" x14ac:dyDescent="0.25">
      <c r="A81" s="38" t="s">
        <v>175</v>
      </c>
      <c r="B81" s="97">
        <v>106.45476405536553</v>
      </c>
      <c r="C81" s="97">
        <v>106.45476405536553</v>
      </c>
      <c r="D81" s="97"/>
      <c r="E81" s="97">
        <f t="shared" si="2"/>
        <v>0</v>
      </c>
      <c r="F81" s="97"/>
      <c r="G81" s="97">
        <v>3.8379986628498353</v>
      </c>
      <c r="H81" s="97">
        <v>3.8379986628498357</v>
      </c>
      <c r="J81" s="97">
        <f t="shared" si="3"/>
        <v>0</v>
      </c>
      <c r="L81" s="1"/>
      <c r="M81" s="1"/>
    </row>
    <row r="82" spans="1:13" s="60" customFormat="1" ht="15.75" x14ac:dyDescent="0.25">
      <c r="A82" s="58" t="s">
        <v>130</v>
      </c>
      <c r="B82" s="99">
        <v>101.25968438034822</v>
      </c>
      <c r="C82" s="99">
        <v>101.25221618022775</v>
      </c>
      <c r="D82" s="99"/>
      <c r="E82" s="99">
        <f t="shared" si="2"/>
        <v>-7.3752946853189449E-3</v>
      </c>
      <c r="F82" s="99"/>
      <c r="G82" s="99">
        <v>3.9248230938080164</v>
      </c>
      <c r="H82" s="99">
        <v>3.9245336265389712</v>
      </c>
      <c r="I82" s="108"/>
      <c r="J82" s="99">
        <f t="shared" si="3"/>
        <v>-2.8946726904521825E-4</v>
      </c>
      <c r="L82" s="1"/>
      <c r="M82" s="1"/>
    </row>
    <row r="83" spans="1:13" ht="15.75" x14ac:dyDescent="0.25">
      <c r="A83" s="37" t="s">
        <v>138</v>
      </c>
      <c r="B83" s="97">
        <v>94.257401135375574</v>
      </c>
      <c r="C83" s="97">
        <v>94.257401135375574</v>
      </c>
      <c r="D83" s="97"/>
      <c r="E83" s="97">
        <f t="shared" si="2"/>
        <v>0</v>
      </c>
      <c r="F83" s="97"/>
      <c r="G83" s="97">
        <v>1.9517752635012573</v>
      </c>
      <c r="H83" s="97">
        <v>1.9517752635012573</v>
      </c>
      <c r="J83" s="97">
        <f t="shared" si="3"/>
        <v>0</v>
      </c>
      <c r="L83" s="1"/>
      <c r="M83" s="1"/>
    </row>
    <row r="84" spans="1:13" s="60" customFormat="1" ht="15.75" x14ac:dyDescent="0.25">
      <c r="A84" s="61" t="s">
        <v>176</v>
      </c>
      <c r="B84" s="98">
        <v>81.740187779980687</v>
      </c>
      <c r="C84" s="98">
        <v>81.740187779980687</v>
      </c>
      <c r="D84" s="98"/>
      <c r="E84" s="98">
        <f t="shared" si="2"/>
        <v>0</v>
      </c>
      <c r="F84" s="98"/>
      <c r="G84" s="98">
        <v>0.71657682380845811</v>
      </c>
      <c r="H84" s="98">
        <v>0.71657682380845811</v>
      </c>
      <c r="I84" s="108"/>
      <c r="J84" s="98">
        <f t="shared" si="3"/>
        <v>0</v>
      </c>
      <c r="L84" s="1"/>
      <c r="M84" s="1"/>
    </row>
    <row r="85" spans="1:13" ht="15.75" x14ac:dyDescent="0.25">
      <c r="A85" s="38" t="s">
        <v>177</v>
      </c>
      <c r="B85" s="97">
        <v>99.262187476460795</v>
      </c>
      <c r="C85" s="97">
        <v>99.262187476460795</v>
      </c>
      <c r="D85" s="97"/>
      <c r="E85" s="97">
        <f t="shared" si="2"/>
        <v>0</v>
      </c>
      <c r="F85" s="97"/>
      <c r="G85" s="97">
        <v>0.17182709087528869</v>
      </c>
      <c r="H85" s="97">
        <v>0.17182709087528872</v>
      </c>
      <c r="J85" s="97">
        <f t="shared" si="3"/>
        <v>0</v>
      </c>
      <c r="L85" s="1"/>
      <c r="M85" s="1"/>
    </row>
    <row r="86" spans="1:13" s="60" customFormat="1" ht="15.75" x14ac:dyDescent="0.25">
      <c r="A86" s="61" t="s">
        <v>112</v>
      </c>
      <c r="B86" s="98">
        <v>96.809263820244652</v>
      </c>
      <c r="C86" s="98">
        <v>96.809263820244652</v>
      </c>
      <c r="D86" s="98"/>
      <c r="E86" s="98">
        <f t="shared" si="2"/>
        <v>0</v>
      </c>
      <c r="F86" s="98"/>
      <c r="G86" s="98">
        <v>0.87468480531947856</v>
      </c>
      <c r="H86" s="98">
        <v>0.87468480531947868</v>
      </c>
      <c r="I86" s="108"/>
      <c r="J86" s="98">
        <f t="shared" si="3"/>
        <v>0</v>
      </c>
      <c r="L86" s="1"/>
      <c r="M86" s="1"/>
    </row>
    <row r="87" spans="1:13" ht="15.75" x14ac:dyDescent="0.25">
      <c r="A87" s="38" t="s">
        <v>178</v>
      </c>
      <c r="B87" s="97">
        <v>160.69798195713369</v>
      </c>
      <c r="C87" s="97">
        <v>160.69798195713369</v>
      </c>
      <c r="D87" s="97"/>
      <c r="E87" s="97">
        <f t="shared" si="2"/>
        <v>0</v>
      </c>
      <c r="F87" s="97"/>
      <c r="G87" s="97">
        <v>0.18868654349803171</v>
      </c>
      <c r="H87" s="97">
        <v>0.18868654349803171</v>
      </c>
      <c r="J87" s="97">
        <f t="shared" si="3"/>
        <v>0</v>
      </c>
      <c r="L87" s="1"/>
      <c r="M87" s="1"/>
    </row>
    <row r="88" spans="1:13" s="60" customFormat="1" ht="15.75" x14ac:dyDescent="0.25">
      <c r="A88" s="64" t="s">
        <v>137</v>
      </c>
      <c r="B88" s="98">
        <v>111.50561142510205</v>
      </c>
      <c r="C88" s="98">
        <v>111.50561142510205</v>
      </c>
      <c r="D88" s="98"/>
      <c r="E88" s="98">
        <f t="shared" si="2"/>
        <v>0</v>
      </c>
      <c r="F88" s="98"/>
      <c r="G88" s="98">
        <v>0.51790337017018184</v>
      </c>
      <c r="H88" s="98">
        <v>0.51790337017018184</v>
      </c>
      <c r="I88" s="108"/>
      <c r="J88" s="98">
        <f t="shared" si="3"/>
        <v>0</v>
      </c>
      <c r="L88" s="1"/>
      <c r="M88" s="1"/>
    </row>
    <row r="89" spans="1:13" ht="15.75" x14ac:dyDescent="0.25">
      <c r="A89" s="38" t="s">
        <v>179</v>
      </c>
      <c r="B89" s="97">
        <v>111.50561142510205</v>
      </c>
      <c r="C89" s="97">
        <v>111.50561142510205</v>
      </c>
      <c r="D89" s="97"/>
      <c r="E89" s="97">
        <f t="shared" si="2"/>
        <v>0</v>
      </c>
      <c r="F89" s="97"/>
      <c r="G89" s="97">
        <v>0.51790337017018184</v>
      </c>
      <c r="H89" s="97">
        <v>0.51790337017018184</v>
      </c>
      <c r="J89" s="97">
        <f t="shared" si="3"/>
        <v>0</v>
      </c>
      <c r="L89" s="1"/>
      <c r="M89" s="1"/>
    </row>
    <row r="90" spans="1:13" s="60" customFormat="1" ht="15.75" x14ac:dyDescent="0.25">
      <c r="A90" s="64" t="s">
        <v>136</v>
      </c>
      <c r="B90" s="98">
        <v>115.20391032718963</v>
      </c>
      <c r="C90" s="98">
        <v>115.20391032718963</v>
      </c>
      <c r="D90" s="98"/>
      <c r="E90" s="98">
        <f t="shared" si="2"/>
        <v>0</v>
      </c>
      <c r="F90" s="98"/>
      <c r="G90" s="98">
        <v>0.84216460146753036</v>
      </c>
      <c r="H90" s="98">
        <v>0.84216460146753047</v>
      </c>
      <c r="I90" s="108"/>
      <c r="J90" s="98">
        <f t="shared" si="3"/>
        <v>0</v>
      </c>
      <c r="L90" s="1"/>
      <c r="M90" s="1"/>
    </row>
    <row r="91" spans="1:13" ht="15.75" x14ac:dyDescent="0.25">
      <c r="A91" s="38" t="s">
        <v>180</v>
      </c>
      <c r="B91" s="97">
        <v>137.2098666307476</v>
      </c>
      <c r="C91" s="97">
        <v>137.2098666307476</v>
      </c>
      <c r="D91" s="97"/>
      <c r="E91" s="97">
        <f t="shared" si="2"/>
        <v>0</v>
      </c>
      <c r="F91" s="97"/>
      <c r="G91" s="97">
        <v>0.25478321665192805</v>
      </c>
      <c r="H91" s="97">
        <v>0.25478321665192805</v>
      </c>
      <c r="J91" s="97">
        <f t="shared" si="3"/>
        <v>0</v>
      </c>
      <c r="L91" s="1"/>
      <c r="M91" s="1"/>
    </row>
    <row r="92" spans="1:13" s="60" customFormat="1" ht="15.75" x14ac:dyDescent="0.25">
      <c r="A92" s="61" t="s">
        <v>114</v>
      </c>
      <c r="B92" s="98">
        <v>107.71075699438761</v>
      </c>
      <c r="C92" s="98">
        <v>107.71075699438761</v>
      </c>
      <c r="D92" s="98"/>
      <c r="E92" s="98">
        <f t="shared" si="2"/>
        <v>0</v>
      </c>
      <c r="F92" s="98"/>
      <c r="G92" s="98">
        <v>0.58738138481560231</v>
      </c>
      <c r="H92" s="98">
        <v>0.58738138481560231</v>
      </c>
      <c r="I92" s="108"/>
      <c r="J92" s="98">
        <f t="shared" si="3"/>
        <v>0</v>
      </c>
      <c r="L92" s="1"/>
      <c r="M92" s="1"/>
    </row>
    <row r="93" spans="1:13" ht="15.75" x14ac:dyDescent="0.25">
      <c r="A93" s="37" t="s">
        <v>151</v>
      </c>
      <c r="B93" s="97">
        <v>100.51709545999444</v>
      </c>
      <c r="C93" s="97">
        <v>100.46962830637797</v>
      </c>
      <c r="D93" s="97"/>
      <c r="E93" s="97">
        <f t="shared" si="2"/>
        <v>-4.7222965804216699E-2</v>
      </c>
      <c r="F93" s="97"/>
      <c r="G93" s="97">
        <v>0.61297985866904769</v>
      </c>
      <c r="H93" s="97">
        <v>0.6126903914000017</v>
      </c>
      <c r="J93" s="97">
        <f t="shared" si="3"/>
        <v>-2.894672690459954E-4</v>
      </c>
      <c r="L93" s="1"/>
      <c r="M93" s="1"/>
    </row>
    <row r="94" spans="1:13" s="60" customFormat="1" ht="15.75" x14ac:dyDescent="0.25">
      <c r="A94" s="61" t="s">
        <v>116</v>
      </c>
      <c r="B94" s="98">
        <v>99.110843992442682</v>
      </c>
      <c r="C94" s="98">
        <v>99.110843992442682</v>
      </c>
      <c r="D94" s="98"/>
      <c r="E94" s="98">
        <f t="shared" si="2"/>
        <v>0</v>
      </c>
      <c r="F94" s="98"/>
      <c r="G94" s="98">
        <v>0.186107154269751</v>
      </c>
      <c r="H94" s="98">
        <v>0.18610715426975102</v>
      </c>
      <c r="I94" s="108"/>
      <c r="J94" s="98">
        <f t="shared" si="3"/>
        <v>0</v>
      </c>
      <c r="L94" s="1"/>
      <c r="M94" s="1"/>
    </row>
    <row r="95" spans="1:13" ht="15.75" x14ac:dyDescent="0.25">
      <c r="A95" s="38" t="s">
        <v>181</v>
      </c>
      <c r="B95" s="97">
        <v>101.14275964630633</v>
      </c>
      <c r="C95" s="97">
        <v>101.07417358278701</v>
      </c>
      <c r="D95" s="97"/>
      <c r="E95" s="97">
        <f t="shared" si="2"/>
        <v>-6.7811145117224747E-2</v>
      </c>
      <c r="F95" s="97"/>
      <c r="G95" s="97">
        <v>0.42687270439929664</v>
      </c>
      <c r="H95" s="97">
        <v>0.42658323713025065</v>
      </c>
      <c r="J95" s="97">
        <f t="shared" si="3"/>
        <v>-2.894672690459954E-4</v>
      </c>
      <c r="L95" s="1"/>
      <c r="M95" s="1"/>
    </row>
    <row r="96" spans="1:13" s="60" customFormat="1" ht="15.75" x14ac:dyDescent="0.25">
      <c r="A96" s="58" t="s">
        <v>117</v>
      </c>
      <c r="B96" s="99">
        <v>125.51210025739101</v>
      </c>
      <c r="C96" s="99">
        <v>125.51210025739101</v>
      </c>
      <c r="D96" s="99"/>
      <c r="E96" s="99">
        <f t="shared" si="2"/>
        <v>0</v>
      </c>
      <c r="F96" s="99"/>
      <c r="G96" s="99">
        <v>3.9505525643620154</v>
      </c>
      <c r="H96" s="99">
        <v>3.9505525643620154</v>
      </c>
      <c r="I96" s="108"/>
      <c r="J96" s="99">
        <f t="shared" si="3"/>
        <v>0</v>
      </c>
      <c r="L96" s="1"/>
      <c r="M96" s="1"/>
    </row>
    <row r="97" spans="1:13" ht="15.75" x14ac:dyDescent="0.25">
      <c r="A97" s="37" t="s">
        <v>135</v>
      </c>
      <c r="B97" s="97">
        <v>146.63602035335904</v>
      </c>
      <c r="C97" s="97">
        <v>146.63602035335904</v>
      </c>
      <c r="D97" s="97"/>
      <c r="E97" s="97">
        <f t="shared" si="2"/>
        <v>0</v>
      </c>
      <c r="F97" s="97"/>
      <c r="G97" s="97">
        <v>1.0635968537962694</v>
      </c>
      <c r="H97" s="97">
        <v>1.0635968537962697</v>
      </c>
      <c r="J97" s="97">
        <f t="shared" si="3"/>
        <v>0</v>
      </c>
      <c r="L97" s="1"/>
      <c r="M97" s="1"/>
    </row>
    <row r="98" spans="1:13" s="60" customFormat="1" ht="15.75" x14ac:dyDescent="0.25">
      <c r="A98" s="61" t="s">
        <v>182</v>
      </c>
      <c r="B98" s="98">
        <v>146.63602035335904</v>
      </c>
      <c r="C98" s="98">
        <v>146.63602035335904</v>
      </c>
      <c r="D98" s="98"/>
      <c r="E98" s="98">
        <f t="shared" si="2"/>
        <v>0</v>
      </c>
      <c r="F98" s="98"/>
      <c r="G98" s="98">
        <v>1.0635968537962694</v>
      </c>
      <c r="H98" s="98">
        <v>1.0635968537962697</v>
      </c>
      <c r="I98" s="108"/>
      <c r="J98" s="98">
        <f t="shared" si="3"/>
        <v>0</v>
      </c>
      <c r="L98" s="1"/>
      <c r="M98" s="1"/>
    </row>
    <row r="99" spans="1:13" ht="15.75" x14ac:dyDescent="0.25">
      <c r="A99" s="37" t="s">
        <v>118</v>
      </c>
      <c r="B99" s="97">
        <v>117.96022131494277</v>
      </c>
      <c r="C99" s="97">
        <v>117.96022131494277</v>
      </c>
      <c r="D99" s="97"/>
      <c r="E99" s="97">
        <f t="shared" si="2"/>
        <v>0</v>
      </c>
      <c r="F99" s="97"/>
      <c r="G99" s="97">
        <v>2.7315553601734548</v>
      </c>
      <c r="H99" s="97">
        <v>2.7315553601734543</v>
      </c>
      <c r="J99" s="97">
        <f t="shared" si="3"/>
        <v>0</v>
      </c>
      <c r="L99" s="1"/>
      <c r="M99" s="1"/>
    </row>
    <row r="100" spans="1:13" s="60" customFormat="1" ht="15.75" x14ac:dyDescent="0.25">
      <c r="A100" s="61" t="s">
        <v>119</v>
      </c>
      <c r="B100" s="98">
        <v>117.96022131494277</v>
      </c>
      <c r="C100" s="98">
        <v>117.96022131494277</v>
      </c>
      <c r="D100" s="98"/>
      <c r="E100" s="98">
        <f t="shared" si="2"/>
        <v>0</v>
      </c>
      <c r="F100" s="98"/>
      <c r="G100" s="98">
        <v>2.7315553601734548</v>
      </c>
      <c r="H100" s="98">
        <v>2.7315553601734543</v>
      </c>
      <c r="I100" s="108"/>
      <c r="J100" s="98">
        <f t="shared" si="3"/>
        <v>0</v>
      </c>
      <c r="L100" s="1"/>
      <c r="M100" s="1"/>
    </row>
    <row r="101" spans="1:13" ht="15.75" x14ac:dyDescent="0.25">
      <c r="A101" s="37" t="s">
        <v>120</v>
      </c>
      <c r="B101" s="97">
        <v>145.83654765374885</v>
      </c>
      <c r="C101" s="97">
        <v>145.83654765374885</v>
      </c>
      <c r="D101" s="97"/>
      <c r="E101" s="97">
        <f t="shared" si="2"/>
        <v>0</v>
      </c>
      <c r="F101" s="97"/>
      <c r="G101" s="97">
        <v>0.15540035039229164</v>
      </c>
      <c r="H101" s="97">
        <v>0.15540035039229164</v>
      </c>
      <c r="J101" s="97">
        <f t="shared" si="3"/>
        <v>0</v>
      </c>
      <c r="L101" s="1"/>
      <c r="M101" s="1"/>
    </row>
    <row r="102" spans="1:13" s="60" customFormat="1" ht="15.75" x14ac:dyDescent="0.25">
      <c r="A102" s="61" t="s">
        <v>121</v>
      </c>
      <c r="B102" s="98">
        <v>145.83654765374885</v>
      </c>
      <c r="C102" s="98">
        <v>145.83654765374885</v>
      </c>
      <c r="D102" s="98"/>
      <c r="E102" s="98">
        <f t="shared" si="2"/>
        <v>0</v>
      </c>
      <c r="F102" s="98"/>
      <c r="G102" s="98">
        <v>0.15540035039229164</v>
      </c>
      <c r="H102" s="98">
        <v>0.15540035039229164</v>
      </c>
      <c r="I102" s="108"/>
      <c r="J102" s="98">
        <f t="shared" si="3"/>
        <v>0</v>
      </c>
      <c r="L102" s="1"/>
      <c r="M102" s="1"/>
    </row>
    <row r="103" spans="1:13" ht="15.75" x14ac:dyDescent="0.25">
      <c r="A103" s="36" t="s">
        <v>131</v>
      </c>
      <c r="B103" s="100">
        <v>126.79506392501121</v>
      </c>
      <c r="C103" s="100">
        <v>127.43791499834202</v>
      </c>
      <c r="D103" s="100"/>
      <c r="E103" s="100">
        <f t="shared" si="2"/>
        <v>0.50700007826094406</v>
      </c>
      <c r="F103" s="100"/>
      <c r="G103" s="100">
        <v>5.1881959576500858</v>
      </c>
      <c r="H103" s="100">
        <v>5.2145001152157038</v>
      </c>
      <c r="J103" s="100">
        <f t="shared" si="3"/>
        <v>2.6304157565617992E-2</v>
      </c>
      <c r="L103" s="1"/>
      <c r="M103" s="1"/>
    </row>
    <row r="104" spans="1:13" s="60" customFormat="1" ht="15.75" x14ac:dyDescent="0.25">
      <c r="A104" s="64" t="s">
        <v>122</v>
      </c>
      <c r="B104" s="98">
        <v>126.90411992204159</v>
      </c>
      <c r="C104" s="98">
        <v>127.56532290706259</v>
      </c>
      <c r="D104" s="98"/>
      <c r="E104" s="98">
        <f t="shared" si="2"/>
        <v>0.52102562582458933</v>
      </c>
      <c r="F104" s="98"/>
      <c r="G104" s="98">
        <v>5.0485343257326329</v>
      </c>
      <c r="H104" s="98">
        <v>5.07483848329825</v>
      </c>
      <c r="I104" s="108"/>
      <c r="J104" s="98">
        <f t="shared" si="3"/>
        <v>2.6304157565617103E-2</v>
      </c>
      <c r="L104" s="1"/>
      <c r="M104" s="1"/>
    </row>
    <row r="105" spans="1:13" ht="15.75" x14ac:dyDescent="0.25">
      <c r="A105" s="38" t="s">
        <v>183</v>
      </c>
      <c r="B105" s="97">
        <v>126.90411992204159</v>
      </c>
      <c r="C105" s="97">
        <v>127.56532290706259</v>
      </c>
      <c r="D105" s="97"/>
      <c r="E105" s="97">
        <f t="shared" si="2"/>
        <v>0.52102562582458933</v>
      </c>
      <c r="F105" s="97"/>
      <c r="G105" s="97">
        <v>5.0485343257326329</v>
      </c>
      <c r="H105" s="97">
        <v>5.07483848329825</v>
      </c>
      <c r="J105" s="97">
        <f t="shared" si="3"/>
        <v>2.6304157565617103E-2</v>
      </c>
      <c r="L105" s="1"/>
      <c r="M105" s="1"/>
    </row>
    <row r="106" spans="1:13" s="60" customFormat="1" ht="15.75" x14ac:dyDescent="0.25">
      <c r="A106" s="64" t="s">
        <v>123</v>
      </c>
      <c r="B106" s="98">
        <v>122.97492976527282</v>
      </c>
      <c r="C106" s="98">
        <v>122.97492976527282</v>
      </c>
      <c r="D106" s="98"/>
      <c r="E106" s="98">
        <f t="shared" si="2"/>
        <v>0</v>
      </c>
      <c r="F106" s="98"/>
      <c r="G106" s="98">
        <v>0.13966163191745345</v>
      </c>
      <c r="H106" s="98">
        <v>0.13966163191745345</v>
      </c>
      <c r="I106" s="108"/>
      <c r="J106" s="98">
        <f t="shared" si="3"/>
        <v>0</v>
      </c>
      <c r="L106" s="1"/>
      <c r="M106" s="1"/>
    </row>
    <row r="107" spans="1:13" ht="15.75" x14ac:dyDescent="0.25">
      <c r="A107" s="38" t="s">
        <v>124</v>
      </c>
      <c r="B107" s="97">
        <v>122.97492976527282</v>
      </c>
      <c r="C107" s="97">
        <v>122.97492976527282</v>
      </c>
      <c r="D107" s="97"/>
      <c r="E107" s="97">
        <f t="shared" si="2"/>
        <v>0</v>
      </c>
      <c r="F107" s="97"/>
      <c r="G107" s="97">
        <v>0.13966163191745345</v>
      </c>
      <c r="H107" s="97">
        <v>0.13966163191745345</v>
      </c>
      <c r="J107" s="97">
        <f t="shared" si="3"/>
        <v>0</v>
      </c>
      <c r="L107" s="1"/>
      <c r="M107" s="1"/>
    </row>
    <row r="108" spans="1:13" s="60" customFormat="1" ht="15.75" x14ac:dyDescent="0.25">
      <c r="A108" s="58" t="s">
        <v>132</v>
      </c>
      <c r="B108" s="99">
        <v>97.893476661566254</v>
      </c>
      <c r="C108" s="99">
        <v>97.841938905711814</v>
      </c>
      <c r="D108" s="99"/>
      <c r="E108" s="99">
        <f t="shared" si="2"/>
        <v>-5.2646772402020758E-2</v>
      </c>
      <c r="F108" s="99"/>
      <c r="G108" s="99">
        <v>6.4307021338962045</v>
      </c>
      <c r="H108" s="99">
        <v>6.427316576779921</v>
      </c>
      <c r="I108" s="108"/>
      <c r="J108" s="99">
        <f t="shared" si="3"/>
        <v>-3.3855571162835219E-3</v>
      </c>
      <c r="L108" s="1"/>
      <c r="M108" s="1"/>
    </row>
    <row r="109" spans="1:13" ht="15.75" x14ac:dyDescent="0.25">
      <c r="A109" s="37" t="s">
        <v>125</v>
      </c>
      <c r="B109" s="97">
        <v>98.676322465749323</v>
      </c>
      <c r="C109" s="97">
        <v>98.601544709265823</v>
      </c>
      <c r="D109" s="97"/>
      <c r="E109" s="97">
        <f t="shared" si="2"/>
        <v>-7.5780850577866765E-2</v>
      </c>
      <c r="F109" s="97"/>
      <c r="G109" s="97">
        <v>4.467562834763724</v>
      </c>
      <c r="H109" s="97">
        <v>4.4641772776474404</v>
      </c>
      <c r="J109" s="97">
        <f t="shared" si="3"/>
        <v>-3.3855571162835219E-3</v>
      </c>
      <c r="L109" s="1"/>
      <c r="M109" s="1"/>
    </row>
    <row r="110" spans="1:13" s="60" customFormat="1" ht="15.75" x14ac:dyDescent="0.25">
      <c r="A110" s="61" t="s">
        <v>184</v>
      </c>
      <c r="B110" s="98">
        <v>119.03936600643362</v>
      </c>
      <c r="C110" s="98">
        <v>119.03936600643362</v>
      </c>
      <c r="D110" s="98"/>
      <c r="E110" s="98">
        <f t="shared" si="2"/>
        <v>0</v>
      </c>
      <c r="F110" s="98"/>
      <c r="G110" s="98">
        <v>0.19088997706404648</v>
      </c>
      <c r="H110" s="98">
        <v>0.19088997706404651</v>
      </c>
      <c r="I110" s="108"/>
      <c r="J110" s="98">
        <f t="shared" si="3"/>
        <v>0</v>
      </c>
      <c r="L110" s="1"/>
      <c r="M110" s="1"/>
    </row>
    <row r="111" spans="1:13" ht="15.75" x14ac:dyDescent="0.25">
      <c r="A111" s="38" t="s">
        <v>185</v>
      </c>
      <c r="B111" s="97">
        <v>97.928602910745212</v>
      </c>
      <c r="C111" s="97">
        <v>97.851079356921048</v>
      </c>
      <c r="D111" s="97"/>
      <c r="E111" s="97">
        <f t="shared" si="2"/>
        <v>-7.9163340964660822E-2</v>
      </c>
      <c r="F111" s="97"/>
      <c r="G111" s="97">
        <v>4.2766728576996771</v>
      </c>
      <c r="H111" s="97">
        <v>4.2732873005833927</v>
      </c>
      <c r="J111" s="97">
        <f t="shared" si="3"/>
        <v>-3.38555711628441E-3</v>
      </c>
      <c r="L111" s="1"/>
      <c r="M111" s="1"/>
    </row>
    <row r="112" spans="1:13" s="60" customFormat="1" ht="15.75" x14ac:dyDescent="0.25">
      <c r="A112" s="64" t="s">
        <v>134</v>
      </c>
      <c r="B112" s="98">
        <v>81.678738890388757</v>
      </c>
      <c r="C112" s="98">
        <v>81.678738890388757</v>
      </c>
      <c r="D112" s="98"/>
      <c r="E112" s="98">
        <f t="shared" si="2"/>
        <v>0</v>
      </c>
      <c r="F112" s="98"/>
      <c r="G112" s="98">
        <v>0.34974031066832661</v>
      </c>
      <c r="H112" s="98">
        <v>0.34974031066832673</v>
      </c>
      <c r="I112" s="108"/>
      <c r="J112" s="98">
        <f t="shared" si="3"/>
        <v>0</v>
      </c>
      <c r="L112" s="1"/>
      <c r="M112" s="1"/>
    </row>
    <row r="113" spans="1:13" ht="15.75" x14ac:dyDescent="0.25">
      <c r="A113" s="38" t="s">
        <v>126</v>
      </c>
      <c r="B113" s="97">
        <v>81.678738890388757</v>
      </c>
      <c r="C113" s="97">
        <v>81.678738890388757</v>
      </c>
      <c r="D113" s="97"/>
      <c r="E113" s="97">
        <f t="shared" si="2"/>
        <v>0</v>
      </c>
      <c r="F113" s="97"/>
      <c r="G113" s="97">
        <v>0.34974031066832661</v>
      </c>
      <c r="H113" s="97">
        <v>0.34974031066832673</v>
      </c>
      <c r="J113" s="97">
        <f t="shared" si="3"/>
        <v>0</v>
      </c>
      <c r="L113" s="1"/>
      <c r="M113" s="1"/>
    </row>
    <row r="114" spans="1:13" s="60" customFormat="1" ht="15.75" x14ac:dyDescent="0.25">
      <c r="A114" s="64" t="s">
        <v>133</v>
      </c>
      <c r="B114" s="98">
        <v>100.00000000000001</v>
      </c>
      <c r="C114" s="98">
        <v>100.00000000000001</v>
      </c>
      <c r="D114" s="98"/>
      <c r="E114" s="98">
        <f t="shared" si="2"/>
        <v>0</v>
      </c>
      <c r="F114" s="98"/>
      <c r="G114" s="98">
        <v>1.6133989884641544</v>
      </c>
      <c r="H114" s="98">
        <v>1.6133989884641546</v>
      </c>
      <c r="I114" s="108"/>
      <c r="J114" s="98">
        <f t="shared" si="3"/>
        <v>0</v>
      </c>
      <c r="L114" s="1"/>
      <c r="M114" s="1"/>
    </row>
    <row r="115" spans="1:13" ht="15.75" x14ac:dyDescent="0.25">
      <c r="A115" s="38" t="s">
        <v>186</v>
      </c>
      <c r="B115" s="97">
        <v>100.00000000000001</v>
      </c>
      <c r="C115" s="97">
        <v>100.00000000000001</v>
      </c>
      <c r="D115" s="97"/>
      <c r="E115" s="97">
        <f t="shared" si="2"/>
        <v>0</v>
      </c>
      <c r="F115" s="97"/>
      <c r="G115" s="97">
        <v>1.6133989884641544</v>
      </c>
      <c r="H115" s="97">
        <v>1.6133989884641546</v>
      </c>
      <c r="J115" s="97">
        <f t="shared" si="3"/>
        <v>0</v>
      </c>
      <c r="L115" s="1"/>
      <c r="M115" s="1"/>
    </row>
    <row r="116" spans="1:13" ht="21.75" customHeight="1" x14ac:dyDescent="0.25">
      <c r="A116" s="47"/>
      <c r="B116" s="93"/>
      <c r="C116" s="93"/>
      <c r="D116" s="93"/>
      <c r="E116" s="93"/>
      <c r="F116" s="93"/>
      <c r="G116" s="93"/>
      <c r="H116" s="93"/>
      <c r="I116" s="88"/>
      <c r="J116" s="93"/>
    </row>
    <row r="117" spans="1:13" x14ac:dyDescent="0.25">
      <c r="A117" s="131" t="s">
        <v>54</v>
      </c>
      <c r="B117" s="132"/>
      <c r="C117" s="132"/>
    </row>
    <row r="118" spans="1:13" x14ac:dyDescent="0.25">
      <c r="A118" s="23"/>
      <c r="B118" s="101"/>
      <c r="C118" s="101"/>
    </row>
  </sheetData>
  <mergeCells count="4">
    <mergeCell ref="G3:H3"/>
    <mergeCell ref="A3:A4"/>
    <mergeCell ref="A117:C117"/>
    <mergeCell ref="B3:C3"/>
  </mergeCells>
  <pageMargins left="0.17" right="0.16" top="0.89" bottom="0.78" header="0.3" footer="0.3"/>
  <pageSetup paperSize="9" scale="82"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N118"/>
  <sheetViews>
    <sheetView view="pageBreakPreview" zoomScaleNormal="100" zoomScaleSheetLayoutView="100" workbookViewId="0">
      <selection sqref="A1:XFD1048576"/>
    </sheetView>
  </sheetViews>
  <sheetFormatPr defaultRowHeight="15" x14ac:dyDescent="0.25"/>
  <cols>
    <col min="1" max="1" width="57.7109375" style="4" customWidth="1"/>
    <col min="2" max="2" width="9.7109375" style="3" bestFit="1" customWidth="1"/>
    <col min="3" max="3" width="8" style="3" customWidth="1"/>
    <col min="4" max="4" width="1.140625" customWidth="1"/>
    <col min="5" max="5" width="11.42578125" customWidth="1"/>
    <col min="6" max="6" width="1.7109375" customWidth="1"/>
    <col min="7" max="8" width="8.140625" customWidth="1"/>
    <col min="9" max="9" width="1.42578125" customWidth="1"/>
    <col min="10" max="10" width="12.5703125" customWidth="1"/>
  </cols>
  <sheetData>
    <row r="1" spans="1:14" x14ac:dyDescent="0.25">
      <c r="A1" s="57" t="s">
        <v>255</v>
      </c>
      <c r="B1" s="86"/>
      <c r="C1" s="86"/>
      <c r="D1" s="44"/>
      <c r="I1" s="44"/>
    </row>
    <row r="2" spans="1:14" ht="7.5" customHeight="1" x14ac:dyDescent="0.25">
      <c r="A2" s="45"/>
      <c r="B2" s="46"/>
      <c r="C2" s="46"/>
      <c r="D2" s="31"/>
      <c r="E2" s="31"/>
      <c r="F2" s="31"/>
      <c r="G2" s="31"/>
      <c r="H2" s="31"/>
      <c r="I2" s="31"/>
      <c r="J2" s="31"/>
    </row>
    <row r="3" spans="1:14" ht="57" customHeight="1" x14ac:dyDescent="0.25">
      <c r="A3" s="128" t="s">
        <v>56</v>
      </c>
      <c r="B3" s="133" t="s">
        <v>242</v>
      </c>
      <c r="C3" s="133"/>
      <c r="D3" s="82"/>
      <c r="E3" s="125" t="s">
        <v>243</v>
      </c>
      <c r="F3" s="83"/>
      <c r="G3" s="134" t="s">
        <v>244</v>
      </c>
      <c r="H3" s="134"/>
      <c r="I3" s="82"/>
      <c r="J3" s="125" t="s">
        <v>245</v>
      </c>
    </row>
    <row r="4" spans="1:14" ht="30" x14ac:dyDescent="0.25">
      <c r="A4" s="129"/>
      <c r="B4" s="87">
        <v>42616</v>
      </c>
      <c r="C4" s="120">
        <v>42646</v>
      </c>
      <c r="D4" s="88"/>
      <c r="E4" s="89" t="s">
        <v>262</v>
      </c>
      <c r="F4" s="88"/>
      <c r="G4" s="87">
        <v>42616</v>
      </c>
      <c r="H4" s="120">
        <v>42646</v>
      </c>
      <c r="I4" s="88"/>
      <c r="J4" s="89" t="s">
        <v>262</v>
      </c>
      <c r="K4" s="90"/>
    </row>
    <row r="5" spans="1:14" s="60" customFormat="1" ht="15.75" x14ac:dyDescent="0.25">
      <c r="A5" s="65" t="s">
        <v>241</v>
      </c>
      <c r="B5" s="96">
        <v>105.37474013663935</v>
      </c>
      <c r="C5" s="96">
        <v>108.28047659160642</v>
      </c>
      <c r="D5" s="59"/>
      <c r="E5" s="59">
        <f>((C5/B5-1)*100)</f>
        <v>2.7575265677516336</v>
      </c>
      <c r="F5" s="59"/>
      <c r="G5" s="96">
        <v>105.37474013663935</v>
      </c>
      <c r="H5" s="96">
        <v>108.28047659160642</v>
      </c>
      <c r="I5" s="59"/>
      <c r="J5" s="59">
        <f>H5-G5</f>
        <v>2.9057364549670694</v>
      </c>
    </row>
    <row r="6" spans="1:14" ht="10.5" customHeight="1" x14ac:dyDescent="0.25">
      <c r="A6" s="42"/>
      <c r="B6" s="41"/>
      <c r="C6" s="41"/>
      <c r="D6" s="41"/>
      <c r="E6" s="41"/>
      <c r="F6" s="41"/>
      <c r="G6" s="41"/>
      <c r="H6" s="41"/>
      <c r="I6" s="41"/>
      <c r="J6" s="41"/>
    </row>
    <row r="7" spans="1:14" ht="15.75" x14ac:dyDescent="0.25">
      <c r="A7" s="36" t="s">
        <v>127</v>
      </c>
      <c r="B7" s="41">
        <v>106.61081289615603</v>
      </c>
      <c r="C7" s="41">
        <v>114.37761965375675</v>
      </c>
      <c r="D7" s="41"/>
      <c r="E7" s="41">
        <f t="shared" ref="E7:E70" si="0">((C7/B7-1)*100)</f>
        <v>7.2851960759045653</v>
      </c>
      <c r="F7" s="41"/>
      <c r="G7" s="41">
        <v>34.556371361450644</v>
      </c>
      <c r="H7" s="41">
        <v>37.073870771850054</v>
      </c>
      <c r="I7" s="41"/>
      <c r="J7" s="41">
        <f>H7-G7</f>
        <v>2.5174994103994095</v>
      </c>
      <c r="L7" s="1"/>
      <c r="N7" s="1"/>
    </row>
    <row r="8" spans="1:14" s="60" customFormat="1" ht="15.75" x14ac:dyDescent="0.25">
      <c r="A8" s="64" t="s">
        <v>57</v>
      </c>
      <c r="B8" s="62">
        <v>106.78033681683155</v>
      </c>
      <c r="C8" s="62">
        <v>115.15198155623615</v>
      </c>
      <c r="D8" s="62"/>
      <c r="E8" s="62">
        <f t="shared" si="0"/>
        <v>7.840062120955027</v>
      </c>
      <c r="F8" s="62"/>
      <c r="G8" s="62">
        <v>32.001666700689846</v>
      </c>
      <c r="H8" s="62">
        <v>34.510617249764906</v>
      </c>
      <c r="I8" s="62"/>
      <c r="J8" s="62">
        <f t="shared" ref="J8:J71" si="1">H8-G8</f>
        <v>2.5089505490750597</v>
      </c>
      <c r="L8" s="1"/>
      <c r="N8" s="1"/>
    </row>
    <row r="9" spans="1:14" ht="15.75" x14ac:dyDescent="0.25">
      <c r="A9" s="38" t="s">
        <v>58</v>
      </c>
      <c r="B9" s="28">
        <v>106.97959997778581</v>
      </c>
      <c r="C9" s="28">
        <v>144.44257657422273</v>
      </c>
      <c r="D9" s="28"/>
      <c r="E9" s="28">
        <f t="shared" si="0"/>
        <v>35.018804149778134</v>
      </c>
      <c r="F9" s="28"/>
      <c r="G9" s="28">
        <v>5.457302202767</v>
      </c>
      <c r="H9" s="28">
        <v>7.3683841730155013</v>
      </c>
      <c r="I9" s="28"/>
      <c r="J9" s="28">
        <f t="shared" si="1"/>
        <v>1.9110819702485013</v>
      </c>
      <c r="L9" s="1"/>
      <c r="N9" s="1"/>
    </row>
    <row r="10" spans="1:14" s="60" customFormat="1" ht="15.75" x14ac:dyDescent="0.25">
      <c r="A10" s="61" t="s">
        <v>62</v>
      </c>
      <c r="B10" s="62">
        <v>91.708701760927212</v>
      </c>
      <c r="C10" s="62">
        <v>91.537761092411969</v>
      </c>
      <c r="D10" s="62"/>
      <c r="E10" s="62">
        <f t="shared" si="0"/>
        <v>-0.18639525501175092</v>
      </c>
      <c r="F10" s="62"/>
      <c r="G10" s="62">
        <v>0.75967550129684669</v>
      </c>
      <c r="H10" s="62">
        <v>0.75825950220894267</v>
      </c>
      <c r="I10" s="62"/>
      <c r="J10" s="62">
        <f t="shared" si="1"/>
        <v>-1.4159990879040185E-3</v>
      </c>
      <c r="L10" s="1"/>
      <c r="N10" s="1"/>
    </row>
    <row r="11" spans="1:14" ht="15.75" x14ac:dyDescent="0.25">
      <c r="A11" s="38" t="s">
        <v>63</v>
      </c>
      <c r="B11" s="28">
        <v>106.1007607451686</v>
      </c>
      <c r="C11" s="28">
        <v>106.2317789552817</v>
      </c>
      <c r="D11" s="28"/>
      <c r="E11" s="28">
        <f t="shared" si="0"/>
        <v>0.12348470377867571</v>
      </c>
      <c r="F11" s="28"/>
      <c r="G11" s="28">
        <v>10.084429885958226</v>
      </c>
      <c r="H11" s="28">
        <v>10.096882614330667</v>
      </c>
      <c r="I11" s="28"/>
      <c r="J11" s="28">
        <f t="shared" si="1"/>
        <v>1.2452728372441157E-2</v>
      </c>
      <c r="L11" s="1"/>
      <c r="N11" s="1"/>
    </row>
    <row r="12" spans="1:14" s="60" customFormat="1" ht="15.75" x14ac:dyDescent="0.25">
      <c r="A12" s="61" t="s">
        <v>152</v>
      </c>
      <c r="B12" s="62">
        <v>105.25570273272727</v>
      </c>
      <c r="C12" s="62">
        <v>103.14450210924004</v>
      </c>
      <c r="D12" s="62"/>
      <c r="E12" s="62">
        <f t="shared" si="0"/>
        <v>-2.0057826499416787</v>
      </c>
      <c r="F12" s="62"/>
      <c r="G12" s="62">
        <v>6.3153192471878512</v>
      </c>
      <c r="H12" s="62">
        <v>6.1886476694393293</v>
      </c>
      <c r="I12" s="62"/>
      <c r="J12" s="62">
        <f t="shared" si="1"/>
        <v>-0.12667157774852189</v>
      </c>
      <c r="L12" s="1"/>
      <c r="N12" s="1"/>
    </row>
    <row r="13" spans="1:14" ht="15.75" x14ac:dyDescent="0.25">
      <c r="A13" s="38" t="s">
        <v>153</v>
      </c>
      <c r="B13" s="28">
        <v>85.397955676734639</v>
      </c>
      <c r="C13" s="28">
        <v>85.375398615203451</v>
      </c>
      <c r="D13" s="28"/>
      <c r="E13" s="28">
        <f t="shared" si="0"/>
        <v>-2.6414053301904161E-2</v>
      </c>
      <c r="F13" s="28"/>
      <c r="G13" s="28">
        <v>1.0608077636034563</v>
      </c>
      <c r="H13" s="28">
        <v>1.0605275612753471</v>
      </c>
      <c r="I13" s="28"/>
      <c r="J13" s="28">
        <f t="shared" si="1"/>
        <v>-2.8020232810921364E-4</v>
      </c>
      <c r="L13" s="1"/>
      <c r="N13" s="1"/>
    </row>
    <row r="14" spans="1:14" s="60" customFormat="1" ht="15.75" x14ac:dyDescent="0.25">
      <c r="A14" s="61" t="s">
        <v>69</v>
      </c>
      <c r="B14" s="62">
        <v>108.73970054469459</v>
      </c>
      <c r="C14" s="62">
        <v>104.65019455437471</v>
      </c>
      <c r="D14" s="62"/>
      <c r="E14" s="62">
        <f t="shared" si="0"/>
        <v>-3.7608214569608833</v>
      </c>
      <c r="F14" s="62"/>
      <c r="G14" s="62">
        <v>2.2037564247292822</v>
      </c>
      <c r="H14" s="62">
        <v>2.1208770802489099</v>
      </c>
      <c r="I14" s="62"/>
      <c r="J14" s="62">
        <f t="shared" si="1"/>
        <v>-8.2879344480372374E-2</v>
      </c>
      <c r="L14" s="1"/>
      <c r="N14" s="1"/>
    </row>
    <row r="15" spans="1:14" ht="15.75" x14ac:dyDescent="0.25">
      <c r="A15" s="38" t="s">
        <v>72</v>
      </c>
      <c r="B15" s="28">
        <v>134.51776381686201</v>
      </c>
      <c r="C15" s="28">
        <v>123.9896389932747</v>
      </c>
      <c r="D15" s="28"/>
      <c r="E15" s="28">
        <f t="shared" si="0"/>
        <v>-7.8265684210456659</v>
      </c>
      <c r="F15" s="28"/>
      <c r="G15" s="28">
        <v>2.4739104219888204</v>
      </c>
      <c r="H15" s="28">
        <v>2.2802881301364857</v>
      </c>
      <c r="I15" s="28"/>
      <c r="J15" s="28">
        <f t="shared" si="1"/>
        <v>-0.1936222918523347</v>
      </c>
      <c r="L15" s="1"/>
      <c r="N15" s="1"/>
    </row>
    <row r="16" spans="1:14" s="60" customFormat="1" ht="15.75" x14ac:dyDescent="0.25">
      <c r="A16" s="61" t="s">
        <v>154</v>
      </c>
      <c r="B16" s="62">
        <v>103.00618908826097</v>
      </c>
      <c r="C16" s="62">
        <v>158.43589965369623</v>
      </c>
      <c r="D16" s="62"/>
      <c r="E16" s="62">
        <f t="shared" si="0"/>
        <v>53.812019506847555</v>
      </c>
      <c r="F16" s="62"/>
      <c r="G16" s="62">
        <v>1.4182715415978095</v>
      </c>
      <c r="H16" s="62">
        <v>2.1814721002224897</v>
      </c>
      <c r="I16" s="62"/>
      <c r="J16" s="62">
        <f t="shared" si="1"/>
        <v>0.76320055862468017</v>
      </c>
      <c r="L16" s="1"/>
      <c r="N16" s="1"/>
    </row>
    <row r="17" spans="1:14" ht="15.75" x14ac:dyDescent="0.25">
      <c r="A17" s="38" t="s">
        <v>155</v>
      </c>
      <c r="B17" s="28">
        <v>108.65776901797975</v>
      </c>
      <c r="C17" s="28">
        <v>119.73154485183107</v>
      </c>
      <c r="D17" s="28"/>
      <c r="E17" s="28">
        <f t="shared" si="0"/>
        <v>10.191425734149707</v>
      </c>
      <c r="F17" s="28"/>
      <c r="G17" s="28">
        <v>2.2281937115605466</v>
      </c>
      <c r="H17" s="28">
        <v>2.4552784188872332</v>
      </c>
      <c r="I17" s="28"/>
      <c r="J17" s="28">
        <f t="shared" si="1"/>
        <v>0.22708470732668662</v>
      </c>
      <c r="L17" s="1"/>
      <c r="N17" s="1"/>
    </row>
    <row r="18" spans="1:14" s="60" customFormat="1" ht="15.75" x14ac:dyDescent="0.25">
      <c r="A18" s="64" t="s">
        <v>76</v>
      </c>
      <c r="B18" s="62">
        <v>104.53197439133305</v>
      </c>
      <c r="C18" s="62">
        <v>104.88177191069296</v>
      </c>
      <c r="D18" s="62"/>
      <c r="E18" s="62">
        <f>((C18/B18-1)*100)</f>
        <v>0.33463207922428406</v>
      </c>
      <c r="F18" s="62"/>
      <c r="G18" s="62">
        <v>2.5547046607608022</v>
      </c>
      <c r="H18" s="62">
        <v>2.5632535220851458</v>
      </c>
      <c r="I18" s="62"/>
      <c r="J18" s="62">
        <f t="shared" si="1"/>
        <v>8.5488613243436262E-3</v>
      </c>
      <c r="L18" s="1"/>
      <c r="N18" s="1"/>
    </row>
    <row r="19" spans="1:14" ht="15.75" x14ac:dyDescent="0.25">
      <c r="A19" s="38" t="s">
        <v>156</v>
      </c>
      <c r="B19" s="28">
        <v>105.13660918388874</v>
      </c>
      <c r="C19" s="28">
        <v>105.67139396343083</v>
      </c>
      <c r="D19" s="28"/>
      <c r="E19" s="28">
        <f t="shared" si="0"/>
        <v>0.50865705456291099</v>
      </c>
      <c r="F19" s="28"/>
      <c r="G19" s="28">
        <v>0.79337486835967985</v>
      </c>
      <c r="H19" s="28">
        <v>0.79741042559672048</v>
      </c>
      <c r="I19" s="28"/>
      <c r="J19" s="28">
        <f t="shared" si="1"/>
        <v>4.0355572370406323E-3</v>
      </c>
      <c r="L19" s="1"/>
      <c r="N19" s="1"/>
    </row>
    <row r="20" spans="1:14" s="60" customFormat="1" ht="15.75" x14ac:dyDescent="0.25">
      <c r="A20" s="61" t="s">
        <v>157</v>
      </c>
      <c r="B20" s="62">
        <v>104.26188811857411</v>
      </c>
      <c r="C20" s="62">
        <v>104.52905307985826</v>
      </c>
      <c r="D20" s="62"/>
      <c r="E20" s="62">
        <f t="shared" si="0"/>
        <v>0.25624412343301373</v>
      </c>
      <c r="F20" s="62"/>
      <c r="G20" s="62">
        <v>1.7613297924011226</v>
      </c>
      <c r="H20" s="62">
        <v>1.7658430964884249</v>
      </c>
      <c r="I20" s="62"/>
      <c r="J20" s="62">
        <f t="shared" si="1"/>
        <v>4.5133040873022168E-3</v>
      </c>
      <c r="L20" s="1"/>
      <c r="N20" s="1"/>
    </row>
    <row r="21" spans="1:14" ht="15.75" x14ac:dyDescent="0.25">
      <c r="A21" s="36" t="s">
        <v>247</v>
      </c>
      <c r="B21" s="40">
        <v>123.57161263145397</v>
      </c>
      <c r="C21" s="40">
        <v>123.47012564522699</v>
      </c>
      <c r="D21" s="40"/>
      <c r="E21" s="40">
        <f t="shared" si="0"/>
        <v>-8.2128074616671931E-2</v>
      </c>
      <c r="F21" s="40"/>
      <c r="G21" s="40">
        <v>3.8414304030859707</v>
      </c>
      <c r="H21" s="40">
        <v>3.8382755102581769</v>
      </c>
      <c r="I21" s="40"/>
      <c r="J21" s="40">
        <f t="shared" si="1"/>
        <v>-3.1548928277937982E-3</v>
      </c>
      <c r="L21" s="1"/>
      <c r="N21" s="1"/>
    </row>
    <row r="22" spans="1:14" s="60" customFormat="1" ht="15.75" x14ac:dyDescent="0.25">
      <c r="A22" s="64" t="s">
        <v>1</v>
      </c>
      <c r="B22" s="62">
        <v>122.18073920101591</v>
      </c>
      <c r="C22" s="62">
        <v>122.61328447630241</v>
      </c>
      <c r="D22" s="62"/>
      <c r="E22" s="62">
        <f t="shared" si="0"/>
        <v>0.3540208367661446</v>
      </c>
      <c r="F22" s="62"/>
      <c r="G22" s="62">
        <v>2.8670681099430348</v>
      </c>
      <c r="H22" s="62">
        <v>2.8772181284565104</v>
      </c>
      <c r="I22" s="62"/>
      <c r="J22" s="62">
        <f t="shared" si="1"/>
        <v>1.0150018513475523E-2</v>
      </c>
      <c r="L22" s="1"/>
      <c r="N22" s="1"/>
    </row>
    <row r="23" spans="1:14" ht="15.75" x14ac:dyDescent="0.25">
      <c r="A23" s="38" t="s">
        <v>78</v>
      </c>
      <c r="B23" s="28">
        <v>122.18073920101591</v>
      </c>
      <c r="C23" s="28">
        <v>122.61328447630241</v>
      </c>
      <c r="D23" s="28"/>
      <c r="E23" s="28">
        <f t="shared" si="0"/>
        <v>0.3540208367661446</v>
      </c>
      <c r="F23" s="28"/>
      <c r="G23" s="28">
        <v>2.8670681099430348</v>
      </c>
      <c r="H23" s="28">
        <v>2.8772181284565104</v>
      </c>
      <c r="I23" s="28"/>
      <c r="J23" s="28">
        <f t="shared" si="1"/>
        <v>1.0150018513475523E-2</v>
      </c>
      <c r="L23" s="1"/>
      <c r="N23" s="1"/>
    </row>
    <row r="24" spans="1:14" s="60" customFormat="1" ht="15.75" x14ac:dyDescent="0.25">
      <c r="A24" s="61" t="s">
        <v>16</v>
      </c>
      <c r="B24" s="62">
        <v>127.85431398056876</v>
      </c>
      <c r="C24" s="62">
        <v>126.10846408050412</v>
      </c>
      <c r="D24" s="62"/>
      <c r="E24" s="62">
        <f t="shared" si="0"/>
        <v>-1.365499407653914</v>
      </c>
      <c r="F24" s="62"/>
      <c r="G24" s="62">
        <v>0.97436229314293621</v>
      </c>
      <c r="H24" s="62">
        <v>0.961057381801666</v>
      </c>
      <c r="I24" s="62"/>
      <c r="J24" s="62">
        <f t="shared" si="1"/>
        <v>-1.3304911341270209E-2</v>
      </c>
      <c r="L24" s="1"/>
      <c r="N24" s="1"/>
    </row>
    <row r="25" spans="1:14" ht="15.75" x14ac:dyDescent="0.25">
      <c r="A25" s="36" t="s">
        <v>128</v>
      </c>
      <c r="B25" s="40">
        <v>102.44953276182204</v>
      </c>
      <c r="C25" s="40">
        <v>102.4001074083494</v>
      </c>
      <c r="D25" s="40"/>
      <c r="E25" s="40">
        <f t="shared" si="0"/>
        <v>-4.8243610429676842E-2</v>
      </c>
      <c r="F25" s="40"/>
      <c r="G25" s="40">
        <v>4.4807733869612996</v>
      </c>
      <c r="H25" s="40">
        <v>4.4786117001042562</v>
      </c>
      <c r="I25" s="40"/>
      <c r="J25" s="40">
        <f t="shared" si="1"/>
        <v>-2.1616868570433212E-3</v>
      </c>
      <c r="L25" s="1"/>
      <c r="N25" s="1"/>
    </row>
    <row r="26" spans="1:14" s="60" customFormat="1" ht="15.75" x14ac:dyDescent="0.25">
      <c r="A26" s="64" t="s">
        <v>79</v>
      </c>
      <c r="B26" s="62">
        <v>102.4276182644516</v>
      </c>
      <c r="C26" s="62">
        <v>102.30264702266497</v>
      </c>
      <c r="D26" s="62"/>
      <c r="E26" s="62">
        <f t="shared" si="0"/>
        <v>-0.12200932122035102</v>
      </c>
      <c r="F26" s="62"/>
      <c r="G26" s="62">
        <v>3.3426261951185636</v>
      </c>
      <c r="H26" s="62">
        <v>3.3385478795869656</v>
      </c>
      <c r="I26" s="62"/>
      <c r="J26" s="62">
        <f t="shared" si="1"/>
        <v>-4.0783155315979869E-3</v>
      </c>
      <c r="L26" s="1"/>
      <c r="N26" s="1"/>
    </row>
    <row r="27" spans="1:14" ht="15.75" x14ac:dyDescent="0.25">
      <c r="A27" s="38" t="s">
        <v>80</v>
      </c>
      <c r="B27" s="28">
        <v>96.913962956020868</v>
      </c>
      <c r="C27" s="28">
        <v>95.929442786281598</v>
      </c>
      <c r="D27" s="28"/>
      <c r="E27" s="28">
        <f t="shared" si="0"/>
        <v>-1.0158703036280081</v>
      </c>
      <c r="F27" s="28"/>
      <c r="G27" s="28">
        <v>0.56986083389407616</v>
      </c>
      <c r="H27" s="28">
        <v>0.56407178691053927</v>
      </c>
      <c r="I27" s="28"/>
      <c r="J27" s="28">
        <f t="shared" si="1"/>
        <v>-5.789046983536883E-3</v>
      </c>
      <c r="L27" s="1"/>
      <c r="N27" s="1"/>
    </row>
    <row r="28" spans="1:14" s="60" customFormat="1" ht="15.75" x14ac:dyDescent="0.25">
      <c r="A28" s="61" t="s">
        <v>82</v>
      </c>
      <c r="B28" s="62">
        <v>104.59602456649368</v>
      </c>
      <c r="C28" s="62">
        <v>104.66016464802405</v>
      </c>
      <c r="D28" s="62"/>
      <c r="E28" s="62">
        <f t="shared" si="0"/>
        <v>6.1321720205143038E-2</v>
      </c>
      <c r="F28" s="62"/>
      <c r="G28" s="62">
        <v>2.3925030568483083</v>
      </c>
      <c r="H28" s="62">
        <v>2.3939701808787284</v>
      </c>
      <c r="I28" s="62"/>
      <c r="J28" s="62">
        <f t="shared" si="1"/>
        <v>1.4671240304200417E-3</v>
      </c>
      <c r="L28" s="1"/>
      <c r="N28" s="1"/>
    </row>
    <row r="29" spans="1:14" ht="15.75" x14ac:dyDescent="0.25">
      <c r="A29" s="38" t="s">
        <v>158</v>
      </c>
      <c r="B29" s="28">
        <v>98.000311799345923</v>
      </c>
      <c r="C29" s="28">
        <v>98.063093734317746</v>
      </c>
      <c r="D29" s="28"/>
      <c r="E29" s="28">
        <f t="shared" si="0"/>
        <v>6.4062995126357158E-2</v>
      </c>
      <c r="F29" s="28"/>
      <c r="G29" s="28">
        <v>0.38026230437617853</v>
      </c>
      <c r="H29" s="28">
        <v>0.38050591179769838</v>
      </c>
      <c r="I29" s="28"/>
      <c r="J29" s="28">
        <f t="shared" si="1"/>
        <v>2.436074215198536E-4</v>
      </c>
      <c r="L29" s="1"/>
      <c r="N29" s="1"/>
    </row>
    <row r="30" spans="1:14" s="60" customFormat="1" ht="15.75" x14ac:dyDescent="0.25">
      <c r="A30" s="64" t="s">
        <v>83</v>
      </c>
      <c r="B30" s="62">
        <v>102.51394772741732</v>
      </c>
      <c r="C30" s="62">
        <v>102.68658020691061</v>
      </c>
      <c r="D30" s="62"/>
      <c r="E30" s="62">
        <f t="shared" si="0"/>
        <v>0.16839901625125275</v>
      </c>
      <c r="F30" s="62"/>
      <c r="G30" s="62">
        <v>1.1381471918427362</v>
      </c>
      <c r="H30" s="62">
        <v>1.1400638205172904</v>
      </c>
      <c r="I30" s="62"/>
      <c r="J30" s="62">
        <f t="shared" si="1"/>
        <v>1.9166286745542216E-3</v>
      </c>
      <c r="L30" s="1"/>
      <c r="N30" s="1"/>
    </row>
    <row r="31" spans="1:14" ht="15.75" x14ac:dyDescent="0.25">
      <c r="A31" s="38" t="s">
        <v>159</v>
      </c>
      <c r="B31" s="28">
        <v>102.51394772741732</v>
      </c>
      <c r="C31" s="28">
        <v>102.68658020691061</v>
      </c>
      <c r="D31" s="28"/>
      <c r="E31" s="28">
        <f t="shared" si="0"/>
        <v>0.16839901625125275</v>
      </c>
      <c r="F31" s="28"/>
      <c r="G31" s="28">
        <v>1.1381471918427362</v>
      </c>
      <c r="H31" s="28">
        <v>1.1400638205172904</v>
      </c>
      <c r="I31" s="28"/>
      <c r="J31" s="28">
        <f t="shared" si="1"/>
        <v>1.9166286745542216E-3</v>
      </c>
      <c r="L31" s="1"/>
      <c r="N31" s="1"/>
    </row>
    <row r="32" spans="1:14" s="60" customFormat="1" ht="15.75" x14ac:dyDescent="0.25">
      <c r="A32" s="58" t="s">
        <v>129</v>
      </c>
      <c r="B32" s="63">
        <v>100.76032866768985</v>
      </c>
      <c r="C32" s="63">
        <v>100.84011803696542</v>
      </c>
      <c r="D32" s="63"/>
      <c r="E32" s="63">
        <f t="shared" si="0"/>
        <v>7.9187285641668659E-2</v>
      </c>
      <c r="F32" s="63"/>
      <c r="G32" s="63">
        <v>14.88129571514852</v>
      </c>
      <c r="H32" s="63">
        <v>14.893079809293653</v>
      </c>
      <c r="I32" s="63"/>
      <c r="J32" s="63">
        <f>H32-G32</f>
        <v>1.1784094145133039E-2</v>
      </c>
      <c r="L32" s="1"/>
      <c r="N32" s="1"/>
    </row>
    <row r="33" spans="1:14" ht="15.75" x14ac:dyDescent="0.25">
      <c r="A33" s="37" t="s">
        <v>149</v>
      </c>
      <c r="B33" s="28">
        <v>106.8532425139463</v>
      </c>
      <c r="C33" s="28">
        <v>106.8532425139463</v>
      </c>
      <c r="D33" s="28"/>
      <c r="E33" s="28">
        <f t="shared" si="0"/>
        <v>0</v>
      </c>
      <c r="F33" s="28"/>
      <c r="G33" s="28">
        <v>1.2076282274368091</v>
      </c>
      <c r="H33" s="28">
        <v>1.2076282274368091</v>
      </c>
      <c r="I33" s="28"/>
      <c r="J33" s="28">
        <f t="shared" si="1"/>
        <v>0</v>
      </c>
      <c r="L33" s="1"/>
      <c r="N33" s="1"/>
    </row>
    <row r="34" spans="1:14" s="60" customFormat="1" ht="15.75" x14ac:dyDescent="0.25">
      <c r="A34" s="61" t="s">
        <v>160</v>
      </c>
      <c r="B34" s="62">
        <v>106.8532425139463</v>
      </c>
      <c r="C34" s="62">
        <v>106.8532425139463</v>
      </c>
      <c r="D34" s="62"/>
      <c r="E34" s="62">
        <f t="shared" si="0"/>
        <v>0</v>
      </c>
      <c r="F34" s="62"/>
      <c r="G34" s="62">
        <v>1.2076282274368091</v>
      </c>
      <c r="H34" s="62">
        <v>1.2076282274368091</v>
      </c>
      <c r="I34" s="62"/>
      <c r="J34" s="62">
        <f t="shared" si="1"/>
        <v>0</v>
      </c>
      <c r="L34" s="1"/>
      <c r="N34" s="1"/>
    </row>
    <row r="35" spans="1:14" ht="15.75" x14ac:dyDescent="0.25">
      <c r="A35" s="37" t="s">
        <v>148</v>
      </c>
      <c r="B35" s="28">
        <v>106.82691680378188</v>
      </c>
      <c r="C35" s="28">
        <v>107.24370196657695</v>
      </c>
      <c r="D35" s="28"/>
      <c r="E35" s="28">
        <f t="shared" si="0"/>
        <v>0.39014995027948363</v>
      </c>
      <c r="F35" s="28"/>
      <c r="G35" s="28">
        <v>5.0490075778360834</v>
      </c>
      <c r="H35" s="28">
        <v>5.0687062783906178</v>
      </c>
      <c r="I35" s="28"/>
      <c r="J35" s="28">
        <f t="shared" si="1"/>
        <v>1.9698700554534376E-2</v>
      </c>
      <c r="L35" s="1"/>
      <c r="N35" s="1"/>
    </row>
    <row r="36" spans="1:14" s="60" customFormat="1" ht="15.75" x14ac:dyDescent="0.25">
      <c r="A36" s="61" t="s">
        <v>161</v>
      </c>
      <c r="B36" s="62">
        <v>104.94613409878646</v>
      </c>
      <c r="C36" s="62">
        <v>105.02894014698707</v>
      </c>
      <c r="D36" s="62"/>
      <c r="E36" s="62">
        <f t="shared" si="0"/>
        <v>7.890338115996709E-2</v>
      </c>
      <c r="F36" s="62"/>
      <c r="G36" s="62">
        <v>4.3261308433353998</v>
      </c>
      <c r="H36" s="62">
        <v>4.3295443068441957</v>
      </c>
      <c r="I36" s="62"/>
      <c r="J36" s="62">
        <f t="shared" si="1"/>
        <v>3.4134635087958998E-3</v>
      </c>
      <c r="L36" s="1"/>
      <c r="N36" s="1"/>
    </row>
    <row r="37" spans="1:14" ht="15.75" x14ac:dyDescent="0.25">
      <c r="A37" s="38" t="s">
        <v>162</v>
      </c>
      <c r="B37" s="28">
        <v>119.66084634765893</v>
      </c>
      <c r="C37" s="28">
        <v>122.35661058360637</v>
      </c>
      <c r="D37" s="28"/>
      <c r="E37" s="28">
        <f t="shared" si="0"/>
        <v>2.2528373467418428</v>
      </c>
      <c r="F37" s="28"/>
      <c r="G37" s="28">
        <v>0.7228767345006839</v>
      </c>
      <c r="H37" s="28">
        <v>0.73916197154642305</v>
      </c>
      <c r="I37" s="28"/>
      <c r="J37" s="28">
        <f t="shared" si="1"/>
        <v>1.6285237045739143E-2</v>
      </c>
      <c r="L37" s="1"/>
      <c r="N37" s="1"/>
    </row>
    <row r="38" spans="1:14" s="60" customFormat="1" ht="15.75" x14ac:dyDescent="0.25">
      <c r="A38" s="64" t="s">
        <v>147</v>
      </c>
      <c r="B38" s="62">
        <v>107.12407773123068</v>
      </c>
      <c r="C38" s="62">
        <v>107.12407773123068</v>
      </c>
      <c r="D38" s="62"/>
      <c r="E38" s="62">
        <f t="shared" si="0"/>
        <v>0</v>
      </c>
      <c r="F38" s="62"/>
      <c r="G38" s="62">
        <v>0.34803438901130346</v>
      </c>
      <c r="H38" s="62">
        <v>0.3480343890113034</v>
      </c>
      <c r="I38" s="62"/>
      <c r="J38" s="62">
        <f t="shared" si="1"/>
        <v>0</v>
      </c>
      <c r="L38" s="1"/>
      <c r="N38" s="1"/>
    </row>
    <row r="39" spans="1:14" ht="15.75" x14ac:dyDescent="0.25">
      <c r="A39" s="38" t="s">
        <v>84</v>
      </c>
      <c r="B39" s="28">
        <v>99.999999999999986</v>
      </c>
      <c r="C39" s="28">
        <v>99.999999999999986</v>
      </c>
      <c r="D39" s="28"/>
      <c r="E39" s="28">
        <f t="shared" si="0"/>
        <v>0</v>
      </c>
      <c r="F39" s="28"/>
      <c r="G39" s="28">
        <v>0.20600390916610054</v>
      </c>
      <c r="H39" s="28">
        <v>0.20600390916610051</v>
      </c>
      <c r="I39" s="28"/>
      <c r="J39" s="28">
        <f t="shared" si="1"/>
        <v>0</v>
      </c>
      <c r="L39" s="1"/>
      <c r="N39" s="1"/>
    </row>
    <row r="40" spans="1:14" s="60" customFormat="1" ht="15.75" x14ac:dyDescent="0.25">
      <c r="A40" s="61" t="s">
        <v>86</v>
      </c>
      <c r="B40" s="62">
        <v>119.46866478771129</v>
      </c>
      <c r="C40" s="62">
        <v>119.46866478771129</v>
      </c>
      <c r="D40" s="62"/>
      <c r="E40" s="62">
        <f t="shared" si="0"/>
        <v>0</v>
      </c>
      <c r="F40" s="62"/>
      <c r="G40" s="62">
        <v>0.14203047984520295</v>
      </c>
      <c r="H40" s="62">
        <v>0.14203047984520292</v>
      </c>
      <c r="I40" s="62"/>
      <c r="J40" s="62">
        <f t="shared" si="1"/>
        <v>0</v>
      </c>
      <c r="L40" s="1"/>
      <c r="N40" s="1"/>
    </row>
    <row r="41" spans="1:14" ht="15.75" x14ac:dyDescent="0.25">
      <c r="A41" s="37" t="s">
        <v>146</v>
      </c>
      <c r="B41" s="28">
        <v>96.378851548054811</v>
      </c>
      <c r="C41" s="28">
        <v>96.286688301781325</v>
      </c>
      <c r="D41" s="28"/>
      <c r="E41" s="28">
        <f t="shared" si="0"/>
        <v>-9.5626005906013223E-2</v>
      </c>
      <c r="F41" s="28"/>
      <c r="G41" s="28">
        <v>8.2766255208643233</v>
      </c>
      <c r="H41" s="28">
        <v>8.2687109144549211</v>
      </c>
      <c r="I41" s="28"/>
      <c r="J41" s="28">
        <f t="shared" si="1"/>
        <v>-7.914606409402225E-3</v>
      </c>
      <c r="L41" s="1"/>
      <c r="N41" s="1"/>
    </row>
    <row r="42" spans="1:14" s="60" customFormat="1" ht="15.75" x14ac:dyDescent="0.25">
      <c r="A42" s="61" t="s">
        <v>17</v>
      </c>
      <c r="B42" s="62">
        <v>90.079663852100452</v>
      </c>
      <c r="C42" s="62">
        <v>90.079663852100452</v>
      </c>
      <c r="D42" s="62"/>
      <c r="E42" s="62">
        <f t="shared" si="0"/>
        <v>0</v>
      </c>
      <c r="F42" s="62"/>
      <c r="G42" s="62">
        <v>5.1122880524029126</v>
      </c>
      <c r="H42" s="62">
        <v>5.1122880524029117</v>
      </c>
      <c r="I42" s="62"/>
      <c r="J42" s="62">
        <f t="shared" si="1"/>
        <v>0</v>
      </c>
      <c r="L42" s="1"/>
      <c r="N42" s="1"/>
    </row>
    <row r="43" spans="1:14" ht="15.75" x14ac:dyDescent="0.25">
      <c r="A43" s="38" t="s">
        <v>88</v>
      </c>
      <c r="B43" s="28">
        <v>101.72483591742724</v>
      </c>
      <c r="C43" s="28">
        <v>101.37911846308744</v>
      </c>
      <c r="D43" s="28"/>
      <c r="E43" s="28">
        <f t="shared" si="0"/>
        <v>-0.33985550453031754</v>
      </c>
      <c r="F43" s="28"/>
      <c r="G43" s="28">
        <v>2.3288151299293505</v>
      </c>
      <c r="H43" s="28">
        <v>2.3209005235199505</v>
      </c>
      <c r="I43" s="28"/>
      <c r="J43" s="28">
        <f t="shared" si="1"/>
        <v>-7.9146064094000046E-3</v>
      </c>
      <c r="L43" s="1"/>
      <c r="N43" s="1"/>
    </row>
    <row r="44" spans="1:14" s="60" customFormat="1" ht="15.75" x14ac:dyDescent="0.25">
      <c r="A44" s="61" t="s">
        <v>90</v>
      </c>
      <c r="B44" s="62">
        <v>134.11907242766719</v>
      </c>
      <c r="C44" s="62">
        <v>134.11907242766719</v>
      </c>
      <c r="D44" s="62"/>
      <c r="E44" s="62">
        <f t="shared" si="0"/>
        <v>0</v>
      </c>
      <c r="F44" s="62"/>
      <c r="G44" s="62">
        <v>0.83552233853205959</v>
      </c>
      <c r="H44" s="62">
        <v>0.83552233853205959</v>
      </c>
      <c r="I44" s="62"/>
      <c r="J44" s="62">
        <f t="shared" si="1"/>
        <v>0</v>
      </c>
      <c r="L44" s="1"/>
      <c r="N44" s="1"/>
    </row>
    <row r="45" spans="1:14" ht="15.75" x14ac:dyDescent="0.25">
      <c r="A45" s="36" t="s">
        <v>250</v>
      </c>
      <c r="B45" s="40">
        <v>99.2959875224835</v>
      </c>
      <c r="C45" s="40">
        <v>99.952395725701692</v>
      </c>
      <c r="D45" s="40"/>
      <c r="E45" s="40">
        <f t="shared" si="0"/>
        <v>0.66106216333219336</v>
      </c>
      <c r="F45" s="40"/>
      <c r="G45" s="40">
        <v>9.7870016774904567</v>
      </c>
      <c r="H45" s="40">
        <v>9.8516998425050328</v>
      </c>
      <c r="I45" s="40"/>
      <c r="J45" s="40">
        <f t="shared" si="1"/>
        <v>6.4698165014576148E-2</v>
      </c>
      <c r="L45" s="1"/>
      <c r="N45" s="1"/>
    </row>
    <row r="46" spans="1:14" s="60" customFormat="1" ht="15.75" x14ac:dyDescent="0.25">
      <c r="A46" s="64" t="s">
        <v>145</v>
      </c>
      <c r="B46" s="62">
        <v>102.93521952185073</v>
      </c>
      <c r="C46" s="62">
        <v>102.93339859072415</v>
      </c>
      <c r="D46" s="62"/>
      <c r="E46" s="62">
        <f t="shared" si="0"/>
        <v>-1.7690068909614887E-3</v>
      </c>
      <c r="F46" s="62"/>
      <c r="G46" s="62">
        <v>2.0263088700351344</v>
      </c>
      <c r="H46" s="62">
        <v>2.0262730244915912</v>
      </c>
      <c r="I46" s="62"/>
      <c r="J46" s="62">
        <f t="shared" si="1"/>
        <v>-3.5845543543189251E-5</v>
      </c>
      <c r="L46" s="1"/>
      <c r="N46" s="1"/>
    </row>
    <row r="47" spans="1:14" ht="15.75" x14ac:dyDescent="0.25">
      <c r="A47" s="38" t="s">
        <v>163</v>
      </c>
      <c r="B47" s="28">
        <v>102.93521952185073</v>
      </c>
      <c r="C47" s="28">
        <v>102.93339859072415</v>
      </c>
      <c r="D47" s="28"/>
      <c r="E47" s="28">
        <f t="shared" si="0"/>
        <v>-1.7690068909614887E-3</v>
      </c>
      <c r="F47" s="28"/>
      <c r="G47" s="28">
        <v>2.0263088700351344</v>
      </c>
      <c r="H47" s="28">
        <v>2.0262730244915912</v>
      </c>
      <c r="I47" s="28"/>
      <c r="J47" s="28">
        <f t="shared" si="1"/>
        <v>-3.5845543543189251E-5</v>
      </c>
      <c r="L47" s="1"/>
      <c r="N47" s="1"/>
    </row>
    <row r="48" spans="1:14" s="60" customFormat="1" ht="15.75" x14ac:dyDescent="0.25">
      <c r="A48" s="64" t="s">
        <v>92</v>
      </c>
      <c r="B48" s="62">
        <v>98.332445097329483</v>
      </c>
      <c r="C48" s="62">
        <v>98.332445097329483</v>
      </c>
      <c r="D48" s="62"/>
      <c r="E48" s="62">
        <f t="shared" si="0"/>
        <v>0</v>
      </c>
      <c r="F48" s="62"/>
      <c r="G48" s="62">
        <v>0.30153395110688824</v>
      </c>
      <c r="H48" s="62">
        <v>0.30153395110688813</v>
      </c>
      <c r="I48" s="62"/>
      <c r="J48" s="62">
        <f t="shared" si="1"/>
        <v>0</v>
      </c>
      <c r="L48" s="1"/>
      <c r="N48" s="1"/>
    </row>
    <row r="49" spans="1:14" ht="15.75" x14ac:dyDescent="0.25">
      <c r="A49" s="38" t="s">
        <v>93</v>
      </c>
      <c r="B49" s="28">
        <v>98.332445097329483</v>
      </c>
      <c r="C49" s="28">
        <v>98.332445097329483</v>
      </c>
      <c r="D49" s="28"/>
      <c r="E49" s="28">
        <f t="shared" si="0"/>
        <v>0</v>
      </c>
      <c r="F49" s="28"/>
      <c r="G49" s="28">
        <v>0.30153395110688824</v>
      </c>
      <c r="H49" s="28">
        <v>0.30153395110688813</v>
      </c>
      <c r="I49" s="28"/>
      <c r="J49" s="28">
        <f t="shared" si="1"/>
        <v>0</v>
      </c>
      <c r="L49" s="1"/>
      <c r="N49" s="1"/>
    </row>
    <row r="50" spans="1:14" s="60" customFormat="1" ht="15.75" x14ac:dyDescent="0.25">
      <c r="A50" s="64" t="s">
        <v>94</v>
      </c>
      <c r="B50" s="62">
        <v>90.68485222505133</v>
      </c>
      <c r="C50" s="62">
        <v>90.727370034603879</v>
      </c>
      <c r="D50" s="62"/>
      <c r="E50" s="62">
        <f t="shared" si="0"/>
        <v>4.6885238834626364E-2</v>
      </c>
      <c r="F50" s="62"/>
      <c r="G50" s="62">
        <v>2.5652001387589651</v>
      </c>
      <c r="H50" s="62">
        <v>2.5664028389706082</v>
      </c>
      <c r="I50" s="62"/>
      <c r="J50" s="62">
        <f t="shared" si="1"/>
        <v>1.2027002116430374E-3</v>
      </c>
      <c r="L50" s="1"/>
      <c r="N50" s="1"/>
    </row>
    <row r="51" spans="1:14" ht="15.75" x14ac:dyDescent="0.25">
      <c r="A51" s="38" t="s">
        <v>164</v>
      </c>
      <c r="B51" s="28">
        <v>89.34480603955285</v>
      </c>
      <c r="C51" s="28">
        <v>89.392472344937261</v>
      </c>
      <c r="D51" s="28"/>
      <c r="E51" s="28">
        <f t="shared" si="0"/>
        <v>5.3350952895137027E-2</v>
      </c>
      <c r="F51" s="28"/>
      <c r="G51" s="28">
        <v>2.2543181449975265</v>
      </c>
      <c r="H51" s="28">
        <v>2.2555208452091704</v>
      </c>
      <c r="I51" s="28"/>
      <c r="J51" s="28">
        <f t="shared" si="1"/>
        <v>1.2027002116439256E-3</v>
      </c>
      <c r="L51" s="1"/>
      <c r="N51" s="1"/>
    </row>
    <row r="52" spans="1:14" s="60" customFormat="1" ht="15.75" x14ac:dyDescent="0.25">
      <c r="A52" s="61" t="s">
        <v>97</v>
      </c>
      <c r="B52" s="62">
        <v>101.75135210533008</v>
      </c>
      <c r="C52" s="62">
        <v>101.75135210533008</v>
      </c>
      <c r="D52" s="62"/>
      <c r="E52" s="62">
        <f t="shared" si="0"/>
        <v>0</v>
      </c>
      <c r="F52" s="62"/>
      <c r="G52" s="62">
        <v>0.31088199376143799</v>
      </c>
      <c r="H52" s="62">
        <v>0.31088199376143794</v>
      </c>
      <c r="I52" s="62"/>
      <c r="J52" s="62">
        <f t="shared" si="1"/>
        <v>0</v>
      </c>
      <c r="L52" s="1"/>
      <c r="N52" s="1"/>
    </row>
    <row r="53" spans="1:14" ht="15.75" x14ac:dyDescent="0.25">
      <c r="A53" s="37" t="s">
        <v>144</v>
      </c>
      <c r="B53" s="28">
        <v>101.40175368657806</v>
      </c>
      <c r="C53" s="28">
        <v>101.53894133370409</v>
      </c>
      <c r="D53" s="28"/>
      <c r="E53" s="28">
        <f t="shared" si="0"/>
        <v>0.13529119777362375</v>
      </c>
      <c r="F53" s="28"/>
      <c r="G53" s="28">
        <v>1.0108088117761551</v>
      </c>
      <c r="H53" s="28">
        <v>1.0121763471248084</v>
      </c>
      <c r="I53" s="28"/>
      <c r="J53" s="28">
        <f t="shared" si="1"/>
        <v>1.3675353486533037E-3</v>
      </c>
      <c r="L53" s="1"/>
      <c r="N53" s="1"/>
    </row>
    <row r="54" spans="1:14" s="60" customFormat="1" ht="15.75" x14ac:dyDescent="0.25">
      <c r="A54" s="61" t="s">
        <v>165</v>
      </c>
      <c r="B54" s="62">
        <v>101.40175368657806</v>
      </c>
      <c r="C54" s="62">
        <v>101.53894133370409</v>
      </c>
      <c r="D54" s="62"/>
      <c r="E54" s="62">
        <f t="shared" si="0"/>
        <v>0.13529119777362375</v>
      </c>
      <c r="F54" s="62"/>
      <c r="G54" s="62">
        <v>1.0108088117761551</v>
      </c>
      <c r="H54" s="62">
        <v>1.0121763471248084</v>
      </c>
      <c r="I54" s="62"/>
      <c r="J54" s="62">
        <f t="shared" si="1"/>
        <v>1.3675353486533037E-3</v>
      </c>
      <c r="L54" s="1"/>
      <c r="N54" s="1"/>
    </row>
    <row r="55" spans="1:14" ht="15.75" x14ac:dyDescent="0.25">
      <c r="A55" s="37" t="s">
        <v>143</v>
      </c>
      <c r="B55" s="28">
        <v>99.954557060811354</v>
      </c>
      <c r="C55" s="28">
        <v>100.56262732975843</v>
      </c>
      <c r="D55" s="28"/>
      <c r="E55" s="28">
        <f t="shared" si="0"/>
        <v>0.60834671957690212</v>
      </c>
      <c r="F55" s="28"/>
      <c r="G55" s="28">
        <v>0.78904986602966742</v>
      </c>
      <c r="H55" s="28">
        <v>0.79385002500548474</v>
      </c>
      <c r="I55" s="28"/>
      <c r="J55" s="28">
        <f t="shared" si="1"/>
        <v>4.8001589758173147E-3</v>
      </c>
      <c r="L55" s="1"/>
      <c r="N55" s="1"/>
    </row>
    <row r="56" spans="1:14" s="60" customFormat="1" ht="15.75" x14ac:dyDescent="0.25">
      <c r="A56" s="61" t="s">
        <v>166</v>
      </c>
      <c r="B56" s="62">
        <v>99.954557060811354</v>
      </c>
      <c r="C56" s="62">
        <v>100.56262732975843</v>
      </c>
      <c r="D56" s="62"/>
      <c r="E56" s="62">
        <f t="shared" si="0"/>
        <v>0.60834671957690212</v>
      </c>
      <c r="F56" s="62"/>
      <c r="G56" s="62">
        <v>0.78904986602966742</v>
      </c>
      <c r="H56" s="62">
        <v>0.79385002500548474</v>
      </c>
      <c r="I56" s="62"/>
      <c r="J56" s="62">
        <f t="shared" si="1"/>
        <v>4.8001589758173147E-3</v>
      </c>
      <c r="L56" s="1"/>
      <c r="N56" s="1"/>
    </row>
    <row r="57" spans="1:14" ht="15.75" x14ac:dyDescent="0.25">
      <c r="A57" s="37" t="s">
        <v>142</v>
      </c>
      <c r="B57" s="28">
        <v>104.30929649950183</v>
      </c>
      <c r="C57" s="28">
        <v>106.24315718758132</v>
      </c>
      <c r="D57" s="28"/>
      <c r="E57" s="28">
        <f t="shared" si="0"/>
        <v>1.8539677219362005</v>
      </c>
      <c r="F57" s="28"/>
      <c r="G57" s="28">
        <v>3.0941000397836476</v>
      </c>
      <c r="H57" s="28">
        <v>3.1514636558056508</v>
      </c>
      <c r="I57" s="28"/>
      <c r="J57" s="28">
        <f t="shared" si="1"/>
        <v>5.7363616022003239E-2</v>
      </c>
      <c r="L57" s="1"/>
      <c r="N57" s="1"/>
    </row>
    <row r="58" spans="1:14" s="60" customFormat="1" ht="15.75" x14ac:dyDescent="0.25">
      <c r="A58" s="61" t="s">
        <v>99</v>
      </c>
      <c r="B58" s="62">
        <v>100.23970782481423</v>
      </c>
      <c r="C58" s="62">
        <v>99.951255298401406</v>
      </c>
      <c r="D58" s="62"/>
      <c r="E58" s="62">
        <f t="shared" si="0"/>
        <v>-0.2877627366162594</v>
      </c>
      <c r="F58" s="62"/>
      <c r="G58" s="62">
        <v>2.3029297075211899</v>
      </c>
      <c r="H58" s="62">
        <v>2.2963027339724777</v>
      </c>
      <c r="I58" s="62"/>
      <c r="J58" s="62">
        <f t="shared" si="1"/>
        <v>-6.6269735487121118E-3</v>
      </c>
      <c r="L58" s="1"/>
      <c r="N58" s="1"/>
    </row>
    <row r="59" spans="1:14" ht="15.75" x14ac:dyDescent="0.25">
      <c r="A59" s="38" t="s">
        <v>167</v>
      </c>
      <c r="B59" s="28">
        <v>118.28782509712295</v>
      </c>
      <c r="C59" s="28">
        <v>127.85505399631232</v>
      </c>
      <c r="D59" s="28"/>
      <c r="E59" s="28">
        <f t="shared" si="0"/>
        <v>8.0880926598607914</v>
      </c>
      <c r="F59" s="28"/>
      <c r="G59" s="28">
        <v>0.79117033226245748</v>
      </c>
      <c r="H59" s="28">
        <v>0.85516092183317327</v>
      </c>
      <c r="I59" s="28"/>
      <c r="J59" s="28">
        <f t="shared" si="1"/>
        <v>6.3990589570715795E-2</v>
      </c>
      <c r="L59" s="1"/>
      <c r="N59" s="1"/>
    </row>
    <row r="60" spans="1:14" s="66" customFormat="1" ht="15.75" x14ac:dyDescent="0.25">
      <c r="A60" s="58" t="s">
        <v>2</v>
      </c>
      <c r="B60" s="63">
        <v>124.79743726585376</v>
      </c>
      <c r="C60" s="63">
        <v>124.78255054756256</v>
      </c>
      <c r="D60" s="63"/>
      <c r="E60" s="63">
        <f t="shared" si="0"/>
        <v>-1.1928705121955208E-2</v>
      </c>
      <c r="F60" s="63"/>
      <c r="G60" s="63">
        <v>8.9789584311105255</v>
      </c>
      <c r="H60" s="63">
        <v>8.9778873576362557</v>
      </c>
      <c r="I60" s="63"/>
      <c r="J60" s="63">
        <f t="shared" si="1"/>
        <v>-1.0710734742698236E-3</v>
      </c>
      <c r="L60" s="1"/>
      <c r="N60" s="1"/>
    </row>
    <row r="61" spans="1:14" ht="15.75" x14ac:dyDescent="0.25">
      <c r="A61" s="37" t="s">
        <v>141</v>
      </c>
      <c r="B61" s="28">
        <v>104.86487221412922</v>
      </c>
      <c r="C61" s="28">
        <v>104.8400594033625</v>
      </c>
      <c r="D61" s="28"/>
      <c r="E61" s="28">
        <f t="shared" si="0"/>
        <v>-2.366169933059048E-2</v>
      </c>
      <c r="F61" s="28"/>
      <c r="G61" s="28">
        <v>4.5266126464768659</v>
      </c>
      <c r="H61" s="28">
        <v>4.5255415730025961</v>
      </c>
      <c r="I61" s="28"/>
      <c r="J61" s="28">
        <f t="shared" si="1"/>
        <v>-1.0710734742698236E-3</v>
      </c>
      <c r="L61" s="1"/>
      <c r="N61" s="1"/>
    </row>
    <row r="62" spans="1:14" s="60" customFormat="1" ht="15.75" x14ac:dyDescent="0.25">
      <c r="A62" s="61" t="s">
        <v>102</v>
      </c>
      <c r="B62" s="62">
        <v>107.52291008194288</v>
      </c>
      <c r="C62" s="62">
        <v>107.49182897739334</v>
      </c>
      <c r="D62" s="62"/>
      <c r="E62" s="62">
        <f t="shared" si="0"/>
        <v>-2.8906494928249149E-2</v>
      </c>
      <c r="F62" s="62"/>
      <c r="G62" s="62">
        <v>3.7053038665813514</v>
      </c>
      <c r="H62" s="62">
        <v>3.704232793107082</v>
      </c>
      <c r="I62" s="62"/>
      <c r="J62" s="62">
        <f t="shared" si="1"/>
        <v>-1.0710734742693795E-3</v>
      </c>
      <c r="L62" s="1"/>
      <c r="N62" s="1"/>
    </row>
    <row r="63" spans="1:14" ht="15.75" x14ac:dyDescent="0.25">
      <c r="A63" s="38" t="s">
        <v>168</v>
      </c>
      <c r="B63" s="28">
        <v>94.343126917917772</v>
      </c>
      <c r="C63" s="28">
        <v>94.343126917917772</v>
      </c>
      <c r="D63" s="28"/>
      <c r="E63" s="28">
        <f t="shared" si="0"/>
        <v>0</v>
      </c>
      <c r="F63" s="28"/>
      <c r="G63" s="28">
        <v>0.82130877989551443</v>
      </c>
      <c r="H63" s="28">
        <v>0.82130877989551432</v>
      </c>
      <c r="I63" s="28"/>
      <c r="J63" s="28">
        <f t="shared" si="1"/>
        <v>0</v>
      </c>
      <c r="L63" s="1"/>
      <c r="N63" s="1"/>
    </row>
    <row r="64" spans="1:14" s="60" customFormat="1" ht="15.75" x14ac:dyDescent="0.25">
      <c r="A64" s="64" t="s">
        <v>104</v>
      </c>
      <c r="B64" s="62">
        <v>154.69142439904226</v>
      </c>
      <c r="C64" s="62">
        <v>154.69142439904226</v>
      </c>
      <c r="D64" s="62"/>
      <c r="E64" s="62">
        <f t="shared" si="0"/>
        <v>0</v>
      </c>
      <c r="F64" s="62"/>
      <c r="G64" s="62">
        <v>4.4523457846336587</v>
      </c>
      <c r="H64" s="62">
        <v>4.4523457846336578</v>
      </c>
      <c r="I64" s="62"/>
      <c r="J64" s="62">
        <f t="shared" si="1"/>
        <v>0</v>
      </c>
      <c r="L64" s="1"/>
      <c r="N64" s="1"/>
    </row>
    <row r="65" spans="1:14" ht="15.75" x14ac:dyDescent="0.25">
      <c r="A65" s="38" t="s">
        <v>19</v>
      </c>
      <c r="B65" s="28">
        <v>160.90089003441557</v>
      </c>
      <c r="C65" s="28">
        <v>160.90089003441557</v>
      </c>
      <c r="D65" s="28"/>
      <c r="E65" s="28">
        <f t="shared" si="0"/>
        <v>0</v>
      </c>
      <c r="F65" s="28"/>
      <c r="G65" s="28">
        <v>3.5920135893946701</v>
      </c>
      <c r="H65" s="28">
        <v>3.5920135893946692</v>
      </c>
      <c r="I65" s="28"/>
      <c r="J65" s="28">
        <f t="shared" si="1"/>
        <v>0</v>
      </c>
      <c r="L65" s="1"/>
      <c r="N65" s="1"/>
    </row>
    <row r="66" spans="1:14" s="60" customFormat="1" ht="15.75" x14ac:dyDescent="0.25">
      <c r="A66" s="61" t="s">
        <v>106</v>
      </c>
      <c r="B66" s="62">
        <v>146.66666666666669</v>
      </c>
      <c r="C66" s="62">
        <v>146.66666666666669</v>
      </c>
      <c r="D66" s="62"/>
      <c r="E66" s="62">
        <f t="shared" si="0"/>
        <v>0</v>
      </c>
      <c r="F66" s="62"/>
      <c r="G66" s="62">
        <v>7.3648347879621115E-2</v>
      </c>
      <c r="H66" s="62">
        <v>7.3648347879621101E-2</v>
      </c>
      <c r="I66" s="62"/>
      <c r="J66" s="62">
        <f t="shared" si="1"/>
        <v>0</v>
      </c>
      <c r="L66" s="1"/>
      <c r="N66" s="1"/>
    </row>
    <row r="67" spans="1:14" ht="15.75" x14ac:dyDescent="0.25">
      <c r="A67" s="38" t="s">
        <v>108</v>
      </c>
      <c r="B67" s="28">
        <v>132.09195402298857</v>
      </c>
      <c r="C67" s="28">
        <v>132.09195402298857</v>
      </c>
      <c r="D67" s="28"/>
      <c r="E67" s="28">
        <f t="shared" si="0"/>
        <v>0</v>
      </c>
      <c r="F67" s="28"/>
      <c r="G67" s="28">
        <v>0.78668384735936758</v>
      </c>
      <c r="H67" s="28">
        <v>0.78668384735936747</v>
      </c>
      <c r="I67" s="28"/>
      <c r="J67" s="28">
        <f t="shared" si="1"/>
        <v>0</v>
      </c>
      <c r="L67" s="1"/>
      <c r="N67" s="1"/>
    </row>
    <row r="68" spans="1:14" s="60" customFormat="1" ht="15.75" x14ac:dyDescent="0.25">
      <c r="A68" s="58" t="s">
        <v>3</v>
      </c>
      <c r="B68" s="63">
        <v>94.677360476236245</v>
      </c>
      <c r="C68" s="63">
        <v>96.998764690525903</v>
      </c>
      <c r="D68" s="63"/>
      <c r="E68" s="63">
        <f t="shared" si="0"/>
        <v>2.4519105756780402</v>
      </c>
      <c r="F68" s="63"/>
      <c r="G68" s="63">
        <v>5.4829751538967519</v>
      </c>
      <c r="H68" s="63">
        <v>5.6174128015569451</v>
      </c>
      <c r="I68" s="63"/>
      <c r="J68" s="63">
        <f t="shared" si="1"/>
        <v>0.13443764766019317</v>
      </c>
      <c r="L68" s="1"/>
      <c r="N68" s="1"/>
    </row>
    <row r="69" spans="1:14" ht="15.75" x14ac:dyDescent="0.25">
      <c r="A69" s="37" t="s">
        <v>150</v>
      </c>
      <c r="B69" s="28">
        <v>85.80711529320422</v>
      </c>
      <c r="C69" s="28">
        <v>85.804066190413124</v>
      </c>
      <c r="D69" s="28"/>
      <c r="E69" s="28">
        <f t="shared" si="0"/>
        <v>-3.5534381742974297E-3</v>
      </c>
      <c r="F69" s="28"/>
      <c r="G69" s="28">
        <v>2.0039431767130047</v>
      </c>
      <c r="H69" s="28">
        <v>2.0038719678311718</v>
      </c>
      <c r="I69" s="28"/>
      <c r="J69" s="28">
        <f t="shared" si="1"/>
        <v>-7.1208881832873772E-5</v>
      </c>
      <c r="L69" s="1"/>
      <c r="N69" s="1"/>
    </row>
    <row r="70" spans="1:14" s="60" customFormat="1" ht="15.75" x14ac:dyDescent="0.25">
      <c r="A70" s="61" t="s">
        <v>109</v>
      </c>
      <c r="B70" s="62">
        <v>99.812714584785027</v>
      </c>
      <c r="C70" s="62">
        <v>99.812714584785027</v>
      </c>
      <c r="D70" s="62"/>
      <c r="E70" s="62">
        <f t="shared" si="0"/>
        <v>0</v>
      </c>
      <c r="F70" s="62"/>
      <c r="G70" s="62">
        <v>1.2615831638002937</v>
      </c>
      <c r="H70" s="62">
        <v>1.2615831638002935</v>
      </c>
      <c r="I70" s="62"/>
      <c r="J70" s="62">
        <f t="shared" si="1"/>
        <v>0</v>
      </c>
      <c r="L70" s="1"/>
      <c r="N70" s="1"/>
    </row>
    <row r="71" spans="1:14" ht="15.75" x14ac:dyDescent="0.25">
      <c r="A71" s="38" t="s">
        <v>169</v>
      </c>
      <c r="B71" s="28">
        <v>63.107408228221679</v>
      </c>
      <c r="C71" s="28">
        <v>63.099521737600938</v>
      </c>
      <c r="D71" s="28"/>
      <c r="E71" s="28">
        <f t="shared" ref="E71:E115" si="2">((C71/B71-1)*100)</f>
        <v>-1.2496933152794654E-2</v>
      </c>
      <c r="F71" s="28"/>
      <c r="G71" s="28">
        <v>0.569810856486058</v>
      </c>
      <c r="H71" s="28">
        <v>0.56973964760422557</v>
      </c>
      <c r="I71" s="28"/>
      <c r="J71" s="28">
        <f t="shared" si="1"/>
        <v>-7.1208881832429682E-5</v>
      </c>
      <c r="L71" s="1"/>
      <c r="N71" s="1"/>
    </row>
    <row r="72" spans="1:14" s="60" customFormat="1" ht="15.75" x14ac:dyDescent="0.25">
      <c r="A72" s="61" t="s">
        <v>170</v>
      </c>
      <c r="B72" s="62">
        <v>102.38374659391093</v>
      </c>
      <c r="C72" s="62">
        <v>102.38374659391093</v>
      </c>
      <c r="D72" s="62"/>
      <c r="E72" s="62">
        <f t="shared" si="2"/>
        <v>0</v>
      </c>
      <c r="F72" s="62"/>
      <c r="G72" s="62">
        <v>0.17254915642665308</v>
      </c>
      <c r="H72" s="62">
        <v>0.17254915642665303</v>
      </c>
      <c r="I72" s="62"/>
      <c r="J72" s="62">
        <f t="shared" ref="J72:J115" si="3">H72-G72</f>
        <v>0</v>
      </c>
      <c r="L72" s="1"/>
      <c r="N72" s="1"/>
    </row>
    <row r="73" spans="1:14" ht="15.75" x14ac:dyDescent="0.25">
      <c r="A73" s="37" t="s">
        <v>111</v>
      </c>
      <c r="B73" s="28">
        <v>100.67177879670383</v>
      </c>
      <c r="C73" s="28">
        <v>104.56402409390226</v>
      </c>
      <c r="D73" s="28"/>
      <c r="E73" s="28">
        <f t="shared" si="2"/>
        <v>3.8662724983318464</v>
      </c>
      <c r="F73" s="28"/>
      <c r="G73" s="28">
        <v>3.4790319771837472</v>
      </c>
      <c r="H73" s="28">
        <v>3.6135408337257724</v>
      </c>
      <c r="I73" s="28"/>
      <c r="J73" s="28">
        <f t="shared" si="3"/>
        <v>0.13450885654202516</v>
      </c>
      <c r="L73" s="1"/>
      <c r="N73" s="1"/>
    </row>
    <row r="74" spans="1:14" s="60" customFormat="1" ht="15.75" x14ac:dyDescent="0.25">
      <c r="A74" s="61" t="s">
        <v>171</v>
      </c>
      <c r="B74" s="62">
        <v>92.650365445102466</v>
      </c>
      <c r="C74" s="62">
        <v>103.98277170353322</v>
      </c>
      <c r="D74" s="62"/>
      <c r="E74" s="62">
        <f t="shared" si="2"/>
        <v>12.231367036696117</v>
      </c>
      <c r="F74" s="62"/>
      <c r="G74" s="62">
        <v>1.0904701212392238</v>
      </c>
      <c r="H74" s="62">
        <v>1.2238495241934984</v>
      </c>
      <c r="I74" s="62"/>
      <c r="J74" s="62">
        <f t="shared" si="3"/>
        <v>0.13337940295427453</v>
      </c>
      <c r="L74" s="1"/>
      <c r="N74" s="1"/>
    </row>
    <row r="75" spans="1:14" ht="15.75" x14ac:dyDescent="0.25">
      <c r="A75" s="38" t="s">
        <v>172</v>
      </c>
      <c r="B75" s="28">
        <v>103.61823797634638</v>
      </c>
      <c r="C75" s="28">
        <v>103.88196919984712</v>
      </c>
      <c r="D75" s="28"/>
      <c r="E75" s="28">
        <f t="shared" si="2"/>
        <v>0.25452201142519559</v>
      </c>
      <c r="F75" s="28"/>
      <c r="G75" s="28">
        <v>0.44375477838892624</v>
      </c>
      <c r="H75" s="28">
        <v>0.44488423197667704</v>
      </c>
      <c r="I75" s="28"/>
      <c r="J75" s="28">
        <f t="shared" si="3"/>
        <v>1.129453587750795E-3</v>
      </c>
      <c r="L75" s="1"/>
      <c r="N75" s="1"/>
    </row>
    <row r="76" spans="1:14" s="60" customFormat="1" ht="15.75" x14ac:dyDescent="0.25">
      <c r="A76" s="61" t="s">
        <v>173</v>
      </c>
      <c r="B76" s="62">
        <v>105.09154137660811</v>
      </c>
      <c r="C76" s="62">
        <v>105.09154137660811</v>
      </c>
      <c r="D76" s="62"/>
      <c r="E76" s="62">
        <f t="shared" si="2"/>
        <v>0</v>
      </c>
      <c r="F76" s="62"/>
      <c r="G76" s="62">
        <v>1.9448070775555972</v>
      </c>
      <c r="H76" s="62">
        <v>1.9448070775555968</v>
      </c>
      <c r="I76" s="62"/>
      <c r="J76" s="62">
        <f t="shared" si="3"/>
        <v>0</v>
      </c>
      <c r="L76" s="1"/>
      <c r="N76" s="1"/>
    </row>
    <row r="77" spans="1:14" ht="15.75" x14ac:dyDescent="0.25">
      <c r="A77" s="36" t="s">
        <v>4</v>
      </c>
      <c r="B77" s="40">
        <v>102.18255104244035</v>
      </c>
      <c r="C77" s="40">
        <v>102.5011130507078</v>
      </c>
      <c r="D77" s="40"/>
      <c r="E77" s="40">
        <f t="shared" si="2"/>
        <v>0.3117577365387314</v>
      </c>
      <c r="F77" s="40"/>
      <c r="G77" s="40">
        <v>4.6808844782703778</v>
      </c>
      <c r="H77" s="40">
        <v>4.6954774977698248</v>
      </c>
      <c r="I77" s="40"/>
      <c r="J77" s="40">
        <f t="shared" si="3"/>
        <v>1.4593019499447024E-2</v>
      </c>
      <c r="L77" s="1"/>
      <c r="N77" s="1"/>
    </row>
    <row r="78" spans="1:14" s="60" customFormat="1" ht="15.75" x14ac:dyDescent="0.25">
      <c r="A78" s="64" t="s">
        <v>140</v>
      </c>
      <c r="B78" s="62">
        <v>87.870867633894775</v>
      </c>
      <c r="C78" s="62">
        <v>89.328793733949823</v>
      </c>
      <c r="D78" s="62"/>
      <c r="E78" s="62">
        <f t="shared" si="2"/>
        <v>1.6591688910246649</v>
      </c>
      <c r="F78" s="62"/>
      <c r="G78" s="62">
        <v>0.87953791674798409</v>
      </c>
      <c r="H78" s="62">
        <v>0.89413093624743301</v>
      </c>
      <c r="I78" s="62"/>
      <c r="J78" s="62">
        <f t="shared" si="3"/>
        <v>1.4593019499448912E-2</v>
      </c>
      <c r="L78" s="1"/>
      <c r="N78" s="1"/>
    </row>
    <row r="79" spans="1:14" ht="15.75" x14ac:dyDescent="0.25">
      <c r="A79" s="38" t="s">
        <v>174</v>
      </c>
      <c r="B79" s="28">
        <v>87.870867633894775</v>
      </c>
      <c r="C79" s="28">
        <v>89.328793733949823</v>
      </c>
      <c r="D79" s="28"/>
      <c r="E79" s="28">
        <f t="shared" si="2"/>
        <v>1.6591688910246649</v>
      </c>
      <c r="F79" s="28"/>
      <c r="G79" s="28">
        <v>0.87953791674798409</v>
      </c>
      <c r="H79" s="28">
        <v>0.89413093624743301</v>
      </c>
      <c r="I79" s="28"/>
      <c r="J79" s="28">
        <f t="shared" si="3"/>
        <v>1.4593019499448912E-2</v>
      </c>
      <c r="L79" s="1"/>
      <c r="N79" s="1"/>
    </row>
    <row r="80" spans="1:14" s="60" customFormat="1" ht="15.75" x14ac:dyDescent="0.25">
      <c r="A80" s="64" t="s">
        <v>139</v>
      </c>
      <c r="B80" s="62">
        <v>106.18404506983349</v>
      </c>
      <c r="C80" s="62">
        <v>106.18404506983349</v>
      </c>
      <c r="D80" s="62"/>
      <c r="E80" s="62">
        <f t="shared" si="2"/>
        <v>0</v>
      </c>
      <c r="F80" s="62"/>
      <c r="G80" s="62">
        <v>3.8013465615223927</v>
      </c>
      <c r="H80" s="62">
        <v>3.8013465615223927</v>
      </c>
      <c r="I80" s="62"/>
      <c r="J80" s="62">
        <f t="shared" si="3"/>
        <v>0</v>
      </c>
      <c r="L80" s="1"/>
      <c r="N80" s="1"/>
    </row>
    <row r="81" spans="1:14" ht="15.75" x14ac:dyDescent="0.25">
      <c r="A81" s="38" t="s">
        <v>175</v>
      </c>
      <c r="B81" s="28">
        <v>106.18404506983349</v>
      </c>
      <c r="C81" s="28">
        <v>106.18404506983349</v>
      </c>
      <c r="D81" s="28"/>
      <c r="E81" s="28">
        <f t="shared" si="2"/>
        <v>0</v>
      </c>
      <c r="F81" s="28"/>
      <c r="G81" s="28">
        <v>3.8013465615223927</v>
      </c>
      <c r="H81" s="28">
        <v>3.8013465615223927</v>
      </c>
      <c r="I81" s="28"/>
      <c r="J81" s="28">
        <f t="shared" si="3"/>
        <v>0</v>
      </c>
      <c r="L81" s="1"/>
      <c r="N81" s="1"/>
    </row>
    <row r="82" spans="1:14" s="60" customFormat="1" ht="15.75" x14ac:dyDescent="0.25">
      <c r="A82" s="58" t="s">
        <v>130</v>
      </c>
      <c r="B82" s="63">
        <v>101.52271230891755</v>
      </c>
      <c r="C82" s="63">
        <v>101.51982007070436</v>
      </c>
      <c r="D82" s="63"/>
      <c r="E82" s="63">
        <f t="shared" si="2"/>
        <v>-2.8488582972330256E-3</v>
      </c>
      <c r="F82" s="63"/>
      <c r="G82" s="63">
        <v>6.2465477441864019</v>
      </c>
      <c r="H82" s="63">
        <v>6.246369788892701</v>
      </c>
      <c r="I82" s="63"/>
      <c r="J82" s="63">
        <f t="shared" si="3"/>
        <v>-1.7795529370090435E-4</v>
      </c>
      <c r="L82" s="1"/>
      <c r="N82" s="1"/>
    </row>
    <row r="83" spans="1:14" ht="15.75" x14ac:dyDescent="0.25">
      <c r="A83" s="37" t="s">
        <v>138</v>
      </c>
      <c r="B83" s="28">
        <v>89.238252624055448</v>
      </c>
      <c r="C83" s="28">
        <v>89.238252624055448</v>
      </c>
      <c r="D83" s="28"/>
      <c r="E83" s="28">
        <f t="shared" si="2"/>
        <v>0</v>
      </c>
      <c r="F83" s="28"/>
      <c r="G83" s="28">
        <v>2.9086120452427857</v>
      </c>
      <c r="H83" s="28">
        <v>2.9086120452427857</v>
      </c>
      <c r="I83" s="28"/>
      <c r="J83" s="28">
        <f t="shared" si="3"/>
        <v>0</v>
      </c>
      <c r="L83" s="1"/>
      <c r="N83" s="1"/>
    </row>
    <row r="84" spans="1:14" s="60" customFormat="1" ht="15.75" x14ac:dyDescent="0.25">
      <c r="A84" s="61" t="s">
        <v>176</v>
      </c>
      <c r="B84" s="62">
        <v>71.823830708702758</v>
      </c>
      <c r="C84" s="62">
        <v>71.823830708702758</v>
      </c>
      <c r="D84" s="62"/>
      <c r="E84" s="62">
        <f t="shared" si="2"/>
        <v>0</v>
      </c>
      <c r="F84" s="62"/>
      <c r="G84" s="62">
        <v>0.95561525785015677</v>
      </c>
      <c r="H84" s="62">
        <v>0.95561525785015666</v>
      </c>
      <c r="I84" s="62"/>
      <c r="J84" s="62">
        <f t="shared" si="3"/>
        <v>0</v>
      </c>
      <c r="L84" s="1"/>
      <c r="N84" s="1"/>
    </row>
    <row r="85" spans="1:14" ht="15.75" x14ac:dyDescent="0.25">
      <c r="A85" s="38" t="s">
        <v>177</v>
      </c>
      <c r="B85" s="28">
        <v>99.262187476460824</v>
      </c>
      <c r="C85" s="28">
        <v>99.262187476460824</v>
      </c>
      <c r="D85" s="28"/>
      <c r="E85" s="28">
        <f t="shared" si="2"/>
        <v>0</v>
      </c>
      <c r="F85" s="28"/>
      <c r="G85" s="28">
        <v>0.13008285012995838</v>
      </c>
      <c r="H85" s="28">
        <v>0.13008285012995835</v>
      </c>
      <c r="I85" s="28"/>
      <c r="J85" s="28">
        <f t="shared" si="3"/>
        <v>0</v>
      </c>
      <c r="L85" s="1"/>
      <c r="N85" s="1"/>
    </row>
    <row r="86" spans="1:14" s="60" customFormat="1" ht="15.75" x14ac:dyDescent="0.25">
      <c r="A86" s="61" t="s">
        <v>112</v>
      </c>
      <c r="B86" s="62">
        <v>101.47373662419359</v>
      </c>
      <c r="C86" s="62">
        <v>101.47373662419359</v>
      </c>
      <c r="D86" s="62"/>
      <c r="E86" s="62">
        <f t="shared" si="2"/>
        <v>0</v>
      </c>
      <c r="F86" s="62"/>
      <c r="G86" s="62">
        <v>1.7808359979079784</v>
      </c>
      <c r="H86" s="62">
        <v>1.780835997907978</v>
      </c>
      <c r="I86" s="62"/>
      <c r="J86" s="62">
        <f t="shared" si="3"/>
        <v>0</v>
      </c>
      <c r="L86" s="1"/>
      <c r="N86" s="1"/>
    </row>
    <row r="87" spans="1:14" ht="15.75" x14ac:dyDescent="0.25">
      <c r="A87" s="38" t="s">
        <v>178</v>
      </c>
      <c r="B87" s="28">
        <v>98.181892359425817</v>
      </c>
      <c r="C87" s="28">
        <v>98.181892359425817</v>
      </c>
      <c r="D87" s="28"/>
      <c r="E87" s="28">
        <f t="shared" si="2"/>
        <v>0</v>
      </c>
      <c r="F87" s="28"/>
      <c r="G87" s="28">
        <v>4.207793935469218E-2</v>
      </c>
      <c r="H87" s="28">
        <v>4.2077939354692173E-2</v>
      </c>
      <c r="I87" s="28"/>
      <c r="J87" s="28">
        <f t="shared" si="3"/>
        <v>0</v>
      </c>
      <c r="L87" s="1"/>
      <c r="N87" s="1"/>
    </row>
    <row r="88" spans="1:14" s="60" customFormat="1" ht="15.75" x14ac:dyDescent="0.25">
      <c r="A88" s="64" t="s">
        <v>137</v>
      </c>
      <c r="B88" s="62">
        <v>112.45262386481691</v>
      </c>
      <c r="C88" s="62">
        <v>112.45262386481691</v>
      </c>
      <c r="D88" s="62"/>
      <c r="E88" s="62">
        <f t="shared" si="2"/>
        <v>0</v>
      </c>
      <c r="F88" s="62"/>
      <c r="G88" s="62">
        <v>0.97556985271723662</v>
      </c>
      <c r="H88" s="62">
        <v>0.9755698527172364</v>
      </c>
      <c r="I88" s="62"/>
      <c r="J88" s="62">
        <f t="shared" si="3"/>
        <v>0</v>
      </c>
      <c r="L88" s="1"/>
      <c r="N88" s="1"/>
    </row>
    <row r="89" spans="1:14" ht="15.75" x14ac:dyDescent="0.25">
      <c r="A89" s="38" t="s">
        <v>179</v>
      </c>
      <c r="B89" s="28">
        <v>112.45262386481691</v>
      </c>
      <c r="C89" s="28">
        <v>112.45262386481691</v>
      </c>
      <c r="D89" s="28"/>
      <c r="E89" s="28">
        <f t="shared" si="2"/>
        <v>0</v>
      </c>
      <c r="F89" s="28"/>
      <c r="G89" s="28">
        <v>0.97556985271723662</v>
      </c>
      <c r="H89" s="28">
        <v>0.9755698527172364</v>
      </c>
      <c r="I89" s="28"/>
      <c r="J89" s="28">
        <f t="shared" si="3"/>
        <v>0</v>
      </c>
      <c r="L89" s="1"/>
      <c r="N89" s="1"/>
    </row>
    <row r="90" spans="1:14" s="60" customFormat="1" ht="15.75" x14ac:dyDescent="0.25">
      <c r="A90" s="64" t="s">
        <v>136</v>
      </c>
      <c r="B90" s="62">
        <v>124.32880323467771</v>
      </c>
      <c r="C90" s="62">
        <v>124.32880323467771</v>
      </c>
      <c r="D90" s="62"/>
      <c r="E90" s="62">
        <f t="shared" si="2"/>
        <v>0</v>
      </c>
      <c r="F90" s="62"/>
      <c r="G90" s="62">
        <v>1.2496276051925737</v>
      </c>
      <c r="H90" s="62">
        <v>1.2496276051925737</v>
      </c>
      <c r="I90" s="62"/>
      <c r="J90" s="62">
        <f t="shared" si="3"/>
        <v>0</v>
      </c>
      <c r="L90" s="1"/>
      <c r="N90" s="1"/>
    </row>
    <row r="91" spans="1:14" ht="15.75" x14ac:dyDescent="0.25">
      <c r="A91" s="38" t="s">
        <v>180</v>
      </c>
      <c r="B91" s="28">
        <v>131.27868056662001</v>
      </c>
      <c r="C91" s="28">
        <v>131.27868056662001</v>
      </c>
      <c r="D91" s="28"/>
      <c r="E91" s="28">
        <f t="shared" si="2"/>
        <v>0</v>
      </c>
      <c r="F91" s="28"/>
      <c r="G91" s="28">
        <v>8.4353585272818027E-2</v>
      </c>
      <c r="H91" s="28">
        <v>8.4353585272818013E-2</v>
      </c>
      <c r="I91" s="28"/>
      <c r="J91" s="28">
        <f t="shared" si="3"/>
        <v>0</v>
      </c>
      <c r="L91" s="1"/>
      <c r="N91" s="1"/>
    </row>
    <row r="92" spans="1:14" s="60" customFormat="1" ht="15.75" x14ac:dyDescent="0.25">
      <c r="A92" s="61" t="s">
        <v>114</v>
      </c>
      <c r="B92" s="62">
        <v>123.85415812578725</v>
      </c>
      <c r="C92" s="62">
        <v>123.85415812578725</v>
      </c>
      <c r="D92" s="62"/>
      <c r="E92" s="62">
        <f t="shared" si="2"/>
        <v>0</v>
      </c>
      <c r="F92" s="62"/>
      <c r="G92" s="62">
        <v>1.1652740199197555</v>
      </c>
      <c r="H92" s="62">
        <v>1.1652740199197553</v>
      </c>
      <c r="I92" s="62"/>
      <c r="J92" s="62">
        <f t="shared" si="3"/>
        <v>0</v>
      </c>
      <c r="L92" s="1"/>
      <c r="N92" s="1"/>
    </row>
    <row r="93" spans="1:14" ht="15.75" x14ac:dyDescent="0.25">
      <c r="A93" s="37" t="s">
        <v>151</v>
      </c>
      <c r="B93" s="28">
        <v>109.00202917572925</v>
      </c>
      <c r="C93" s="28">
        <v>108.98459696445029</v>
      </c>
      <c r="D93" s="28"/>
      <c r="E93" s="28">
        <f t="shared" si="2"/>
        <v>-1.5992556662269841E-2</v>
      </c>
      <c r="F93" s="28"/>
      <c r="G93" s="28">
        <v>1.1127382410338058</v>
      </c>
      <c r="H93" s="28">
        <v>1.1125602857401058</v>
      </c>
      <c r="I93" s="28"/>
      <c r="J93" s="28">
        <f t="shared" si="3"/>
        <v>-1.7795529370001617E-4</v>
      </c>
      <c r="L93" s="1"/>
      <c r="N93" s="1"/>
    </row>
    <row r="94" spans="1:14" s="60" customFormat="1" ht="15.75" x14ac:dyDescent="0.25">
      <c r="A94" s="61" t="s">
        <v>116</v>
      </c>
      <c r="B94" s="62">
        <v>111.36062953757882</v>
      </c>
      <c r="C94" s="62">
        <v>111.36062953757882</v>
      </c>
      <c r="D94" s="62"/>
      <c r="E94" s="62">
        <f t="shared" si="2"/>
        <v>0</v>
      </c>
      <c r="F94" s="62"/>
      <c r="G94" s="62">
        <v>0.383382872451074</v>
      </c>
      <c r="H94" s="62">
        <v>0.38338287245107394</v>
      </c>
      <c r="I94" s="62"/>
      <c r="J94" s="62">
        <f t="shared" si="3"/>
        <v>0</v>
      </c>
      <c r="L94" s="1"/>
      <c r="N94" s="1"/>
    </row>
    <row r="95" spans="1:14" ht="15.75" x14ac:dyDescent="0.25">
      <c r="A95" s="38" t="s">
        <v>181</v>
      </c>
      <c r="B95" s="28">
        <v>107.80186002165867</v>
      </c>
      <c r="C95" s="28">
        <v>107.77555746396466</v>
      </c>
      <c r="D95" s="28"/>
      <c r="E95" s="28">
        <f t="shared" si="2"/>
        <v>-2.4398983179629852E-2</v>
      </c>
      <c r="F95" s="28"/>
      <c r="G95" s="28">
        <v>0.72935536858273198</v>
      </c>
      <c r="H95" s="28">
        <v>0.72917741328903163</v>
      </c>
      <c r="I95" s="28"/>
      <c r="J95" s="28">
        <f t="shared" si="3"/>
        <v>-1.7795529370034924E-4</v>
      </c>
      <c r="L95" s="1"/>
      <c r="N95" s="1"/>
    </row>
    <row r="96" spans="1:14" s="60" customFormat="1" ht="15.75" x14ac:dyDescent="0.25">
      <c r="A96" s="58" t="s">
        <v>117</v>
      </c>
      <c r="B96" s="63">
        <v>124.00208409719309</v>
      </c>
      <c r="C96" s="63">
        <v>124.00208409719309</v>
      </c>
      <c r="D96" s="63"/>
      <c r="E96" s="63">
        <f t="shared" si="2"/>
        <v>0</v>
      </c>
      <c r="F96" s="63"/>
      <c r="G96" s="63">
        <v>2.4094439310557925</v>
      </c>
      <c r="H96" s="63">
        <v>2.409443931055792</v>
      </c>
      <c r="I96" s="63"/>
      <c r="J96" s="63">
        <f t="shared" si="3"/>
        <v>0</v>
      </c>
      <c r="L96" s="1"/>
      <c r="N96" s="1"/>
    </row>
    <row r="97" spans="1:14" ht="15.75" x14ac:dyDescent="0.25">
      <c r="A97" s="37" t="s">
        <v>135</v>
      </c>
      <c r="B97" s="28">
        <v>123.25389080531031</v>
      </c>
      <c r="C97" s="28">
        <v>123.25389080531031</v>
      </c>
      <c r="D97" s="28"/>
      <c r="E97" s="28">
        <f>((C97/B97-1)*100)</f>
        <v>0</v>
      </c>
      <c r="F97" s="28"/>
      <c r="G97" s="28">
        <v>0.76188066361603479</v>
      </c>
      <c r="H97" s="28">
        <v>0.76188066361603468</v>
      </c>
      <c r="I97" s="28"/>
      <c r="J97" s="28">
        <f t="shared" si="3"/>
        <v>0</v>
      </c>
      <c r="L97" s="1"/>
      <c r="N97" s="1"/>
    </row>
    <row r="98" spans="1:14" s="60" customFormat="1" ht="15.75" x14ac:dyDescent="0.25">
      <c r="A98" s="61" t="s">
        <v>182</v>
      </c>
      <c r="B98" s="62">
        <v>123.25389080531031</v>
      </c>
      <c r="C98" s="62">
        <v>123.25389080531031</v>
      </c>
      <c r="D98" s="62"/>
      <c r="E98" s="62">
        <f t="shared" si="2"/>
        <v>0</v>
      </c>
      <c r="F98" s="62"/>
      <c r="G98" s="62">
        <v>0.76188066361603479</v>
      </c>
      <c r="H98" s="62">
        <v>0.76188066361603468</v>
      </c>
      <c r="I98" s="62"/>
      <c r="J98" s="62">
        <f t="shared" si="3"/>
        <v>0</v>
      </c>
      <c r="L98" s="1"/>
      <c r="N98" s="1"/>
    </row>
    <row r="99" spans="1:14" ht="15.75" x14ac:dyDescent="0.25">
      <c r="A99" s="37" t="s">
        <v>118</v>
      </c>
      <c r="B99" s="28">
        <v>125.09447818612115</v>
      </c>
      <c r="C99" s="28">
        <v>125.09447818612115</v>
      </c>
      <c r="D99" s="28"/>
      <c r="E99" s="28">
        <f t="shared" si="2"/>
        <v>0</v>
      </c>
      <c r="F99" s="28"/>
      <c r="G99" s="28">
        <v>1.5176347626042126</v>
      </c>
      <c r="H99" s="28">
        <v>1.5176347626042124</v>
      </c>
      <c r="I99" s="28"/>
      <c r="J99" s="28">
        <f t="shared" si="3"/>
        <v>0</v>
      </c>
      <c r="L99" s="1"/>
      <c r="N99" s="1"/>
    </row>
    <row r="100" spans="1:14" s="60" customFormat="1" ht="15.75" x14ac:dyDescent="0.25">
      <c r="A100" s="61" t="s">
        <v>119</v>
      </c>
      <c r="B100" s="62">
        <v>125.09447818612115</v>
      </c>
      <c r="C100" s="62">
        <v>125.09447818612115</v>
      </c>
      <c r="D100" s="62"/>
      <c r="E100" s="62">
        <f t="shared" si="2"/>
        <v>0</v>
      </c>
      <c r="F100" s="62"/>
      <c r="G100" s="62">
        <v>1.5176347626042126</v>
      </c>
      <c r="H100" s="62">
        <v>1.5176347626042124</v>
      </c>
      <c r="I100" s="62"/>
      <c r="J100" s="62">
        <f t="shared" si="3"/>
        <v>0</v>
      </c>
      <c r="L100" s="1"/>
      <c r="N100" s="1"/>
    </row>
    <row r="101" spans="1:14" ht="15.75" x14ac:dyDescent="0.25">
      <c r="A101" s="37" t="s">
        <v>120</v>
      </c>
      <c r="B101" s="28">
        <v>116.28043992448846</v>
      </c>
      <c r="C101" s="28">
        <v>116.28043992448846</v>
      </c>
      <c r="D101" s="28"/>
      <c r="E101" s="28">
        <f t="shared" si="2"/>
        <v>0</v>
      </c>
      <c r="F101" s="28"/>
      <c r="G101" s="28">
        <v>0.12992850483554472</v>
      </c>
      <c r="H101" s="28">
        <v>0.12992850483554472</v>
      </c>
      <c r="I101" s="28"/>
      <c r="J101" s="28">
        <f t="shared" si="3"/>
        <v>0</v>
      </c>
      <c r="L101" s="1"/>
      <c r="N101" s="1"/>
    </row>
    <row r="102" spans="1:14" s="60" customFormat="1" ht="15.75" x14ac:dyDescent="0.25">
      <c r="A102" s="61" t="s">
        <v>121</v>
      </c>
      <c r="B102" s="62">
        <v>116.28043992448846</v>
      </c>
      <c r="C102" s="62">
        <v>116.28043992448846</v>
      </c>
      <c r="D102" s="62"/>
      <c r="E102" s="62">
        <f t="shared" si="2"/>
        <v>0</v>
      </c>
      <c r="F102" s="62"/>
      <c r="G102" s="62">
        <v>0.12992850483554472</v>
      </c>
      <c r="H102" s="62">
        <v>0.12992850483554472</v>
      </c>
      <c r="I102" s="62"/>
      <c r="J102" s="62">
        <f t="shared" si="3"/>
        <v>0</v>
      </c>
      <c r="L102" s="1"/>
      <c r="N102" s="1"/>
    </row>
    <row r="103" spans="1:14" ht="15.75" x14ac:dyDescent="0.25">
      <c r="A103" s="36" t="s">
        <v>131</v>
      </c>
      <c r="B103" s="40">
        <v>113.75200018036752</v>
      </c>
      <c r="C103" s="40">
        <v>121.79577182544507</v>
      </c>
      <c r="D103" s="40"/>
      <c r="E103" s="40">
        <f t="shared" si="2"/>
        <v>7.0713232578971663</v>
      </c>
      <c r="F103" s="40"/>
      <c r="G103" s="40">
        <v>2.4016801288267744</v>
      </c>
      <c r="H103" s="40">
        <v>2.5715106943567965</v>
      </c>
      <c r="I103" s="40"/>
      <c r="J103" s="40">
        <f t="shared" si="3"/>
        <v>0.16983056553002207</v>
      </c>
      <c r="L103" s="1"/>
      <c r="N103" s="1"/>
    </row>
    <row r="104" spans="1:14" s="60" customFormat="1" ht="15.75" x14ac:dyDescent="0.25">
      <c r="A104" s="64" t="s">
        <v>122</v>
      </c>
      <c r="B104" s="62">
        <v>113.39018252673208</v>
      </c>
      <c r="C104" s="62">
        <v>121.74951318765251</v>
      </c>
      <c r="D104" s="62"/>
      <c r="E104" s="62">
        <f t="shared" si="2"/>
        <v>7.3721820307941499</v>
      </c>
      <c r="F104" s="62"/>
      <c r="G104" s="62">
        <v>2.303667554878972</v>
      </c>
      <c r="H104" s="62">
        <v>2.4734981204089941</v>
      </c>
      <c r="I104" s="62"/>
      <c r="J104" s="62">
        <f t="shared" si="3"/>
        <v>0.16983056553002207</v>
      </c>
      <c r="L104" s="1"/>
      <c r="N104" s="1"/>
    </row>
    <row r="105" spans="1:14" ht="15.75" x14ac:dyDescent="0.25">
      <c r="A105" s="38" t="s">
        <v>183</v>
      </c>
      <c r="B105" s="28">
        <v>113.39018252673208</v>
      </c>
      <c r="C105" s="28">
        <v>121.74951318765251</v>
      </c>
      <c r="D105" s="28"/>
      <c r="E105" s="28">
        <f t="shared" si="2"/>
        <v>7.3721820307941499</v>
      </c>
      <c r="F105" s="28"/>
      <c r="G105" s="28">
        <v>2.303667554878972</v>
      </c>
      <c r="H105" s="28">
        <v>2.4734981204089941</v>
      </c>
      <c r="I105" s="28"/>
      <c r="J105" s="28">
        <f t="shared" si="3"/>
        <v>0.16983056553002207</v>
      </c>
      <c r="L105" s="1"/>
      <c r="N105" s="1"/>
    </row>
    <row r="106" spans="1:14" s="60" customFormat="1" ht="15.75" x14ac:dyDescent="0.25">
      <c r="A106" s="64" t="s">
        <v>123</v>
      </c>
      <c r="B106" s="62">
        <v>122.97492976527282</v>
      </c>
      <c r="C106" s="62">
        <v>122.97492976527282</v>
      </c>
      <c r="D106" s="62"/>
      <c r="E106" s="62">
        <f>((C106/B106-1)*100)</f>
        <v>0</v>
      </c>
      <c r="F106" s="62"/>
      <c r="G106" s="62">
        <v>9.8012573947802689E-2</v>
      </c>
      <c r="H106" s="62">
        <v>9.8012573947802675E-2</v>
      </c>
      <c r="I106" s="62"/>
      <c r="J106" s="62">
        <f t="shared" si="3"/>
        <v>0</v>
      </c>
      <c r="L106" s="1"/>
      <c r="N106" s="1"/>
    </row>
    <row r="107" spans="1:14" ht="15.75" x14ac:dyDescent="0.25">
      <c r="A107" s="38" t="s">
        <v>124</v>
      </c>
      <c r="B107" s="28">
        <v>122.97492976527282</v>
      </c>
      <c r="C107" s="28">
        <v>122.97492976527282</v>
      </c>
      <c r="D107" s="28"/>
      <c r="E107" s="28">
        <f>((C107/B107-1)*100)</f>
        <v>0</v>
      </c>
      <c r="F107" s="28"/>
      <c r="G107" s="28">
        <v>9.8012573947802689E-2</v>
      </c>
      <c r="H107" s="28">
        <v>9.8012573947802675E-2</v>
      </c>
      <c r="I107" s="28"/>
      <c r="J107" s="28">
        <f t="shared" si="3"/>
        <v>0</v>
      </c>
      <c r="L107" s="1"/>
      <c r="N107" s="1"/>
    </row>
    <row r="108" spans="1:14" s="60" customFormat="1" ht="15.75" x14ac:dyDescent="0.25">
      <c r="A108" s="58" t="s">
        <v>132</v>
      </c>
      <c r="B108" s="63">
        <v>98.998715783331747</v>
      </c>
      <c r="C108" s="63">
        <v>98.991696024846462</v>
      </c>
      <c r="D108" s="63"/>
      <c r="E108" s="63">
        <f t="shared" si="2"/>
        <v>-7.090757117145241E-3</v>
      </c>
      <c r="F108" s="63"/>
      <c r="G108" s="63">
        <v>7.6273777251558306</v>
      </c>
      <c r="H108" s="63">
        <v>7.6268368863269309</v>
      </c>
      <c r="I108" s="63"/>
      <c r="J108" s="63">
        <f t="shared" si="3"/>
        <v>-5.4083882889965906E-4</v>
      </c>
      <c r="L108" s="1"/>
      <c r="N108" s="1"/>
    </row>
    <row r="109" spans="1:14" ht="15.75" x14ac:dyDescent="0.25">
      <c r="A109" s="37" t="s">
        <v>125</v>
      </c>
      <c r="B109" s="28">
        <v>99.17507078860649</v>
      </c>
      <c r="C109" s="28">
        <v>99.181518294574687</v>
      </c>
      <c r="D109" s="28"/>
      <c r="E109" s="28">
        <f t="shared" si="2"/>
        <v>6.5011357359479049E-3</v>
      </c>
      <c r="F109" s="28"/>
      <c r="G109" s="28">
        <v>5.8088161400597143</v>
      </c>
      <c r="H109" s="28">
        <v>5.8091937790816299</v>
      </c>
      <c r="I109" s="28"/>
      <c r="J109" s="28">
        <f t="shared" si="3"/>
        <v>3.7763902191567666E-4</v>
      </c>
      <c r="L109" s="1"/>
      <c r="N109" s="1"/>
    </row>
    <row r="110" spans="1:14" s="60" customFormat="1" ht="15.75" x14ac:dyDescent="0.25">
      <c r="A110" s="61" t="s">
        <v>184</v>
      </c>
      <c r="B110" s="62">
        <v>121.92711574326775</v>
      </c>
      <c r="C110" s="62">
        <v>121.92711574326775</v>
      </c>
      <c r="D110" s="62"/>
      <c r="E110" s="62">
        <f t="shared" si="2"/>
        <v>0</v>
      </c>
      <c r="F110" s="62"/>
      <c r="G110" s="62">
        <v>9.5948105722564028E-2</v>
      </c>
      <c r="H110" s="62">
        <v>9.5948105722564014E-2</v>
      </c>
      <c r="I110" s="62"/>
      <c r="J110" s="62">
        <f t="shared" si="3"/>
        <v>0</v>
      </c>
      <c r="L110" s="1"/>
      <c r="N110" s="1"/>
    </row>
    <row r="111" spans="1:14" ht="15.75" x14ac:dyDescent="0.25">
      <c r="A111" s="38" t="s">
        <v>185</v>
      </c>
      <c r="B111" s="28">
        <v>98.865224778769999</v>
      </c>
      <c r="C111" s="28">
        <v>98.871760089329015</v>
      </c>
      <c r="D111" s="28"/>
      <c r="E111" s="28">
        <f t="shared" si="2"/>
        <v>6.6103228649305734E-3</v>
      </c>
      <c r="F111" s="28"/>
      <c r="G111" s="28">
        <v>5.7128680343371503</v>
      </c>
      <c r="H111" s="28">
        <v>5.713245673359066</v>
      </c>
      <c r="I111" s="28"/>
      <c r="J111" s="28">
        <f t="shared" si="3"/>
        <v>3.7763902191567666E-4</v>
      </c>
      <c r="L111" s="1"/>
      <c r="N111" s="1"/>
    </row>
    <row r="112" spans="1:14" s="60" customFormat="1" ht="15.75" x14ac:dyDescent="0.25">
      <c r="A112" s="64" t="s">
        <v>134</v>
      </c>
      <c r="B112" s="62">
        <v>94.256391761100829</v>
      </c>
      <c r="C112" s="62">
        <v>94.073390245543962</v>
      </c>
      <c r="D112" s="62"/>
      <c r="E112" s="62">
        <f t="shared" si="2"/>
        <v>-0.19415289736604002</v>
      </c>
      <c r="F112" s="62"/>
      <c r="G112" s="62">
        <v>0.47306935063778943</v>
      </c>
      <c r="H112" s="62">
        <v>0.47215087278697532</v>
      </c>
      <c r="I112" s="62"/>
      <c r="J112" s="62">
        <f t="shared" si="3"/>
        <v>-9.1847785081411448E-4</v>
      </c>
      <c r="L112" s="1"/>
      <c r="N112" s="1"/>
    </row>
    <row r="113" spans="1:14" ht="15.75" x14ac:dyDescent="0.25">
      <c r="A113" s="38" t="s">
        <v>126</v>
      </c>
      <c r="B113" s="28">
        <v>94.256391761100829</v>
      </c>
      <c r="C113" s="28">
        <v>94.073390245543962</v>
      </c>
      <c r="D113" s="28"/>
      <c r="E113" s="28">
        <f t="shared" si="2"/>
        <v>-0.19415289736604002</v>
      </c>
      <c r="F113" s="28"/>
      <c r="G113" s="28">
        <v>0.47306935063778943</v>
      </c>
      <c r="H113" s="28">
        <v>0.47215087278697532</v>
      </c>
      <c r="I113" s="28"/>
      <c r="J113" s="28">
        <f t="shared" si="3"/>
        <v>-9.1847785081411448E-4</v>
      </c>
      <c r="L113" s="1"/>
      <c r="N113" s="1"/>
    </row>
    <row r="114" spans="1:14" s="60" customFormat="1" ht="15.75" x14ac:dyDescent="0.25">
      <c r="A114" s="64" t="s">
        <v>133</v>
      </c>
      <c r="B114" s="62">
        <v>100</v>
      </c>
      <c r="C114" s="62">
        <v>100</v>
      </c>
      <c r="D114" s="62"/>
      <c r="E114" s="62">
        <f t="shared" si="2"/>
        <v>0</v>
      </c>
      <c r="F114" s="62"/>
      <c r="G114" s="62">
        <v>1.3454922344583253</v>
      </c>
      <c r="H114" s="62">
        <v>1.3454922344583251</v>
      </c>
      <c r="I114" s="62"/>
      <c r="J114" s="62">
        <f t="shared" si="3"/>
        <v>0</v>
      </c>
      <c r="L114" s="1"/>
      <c r="N114" s="1"/>
    </row>
    <row r="115" spans="1:14" ht="15.75" x14ac:dyDescent="0.25">
      <c r="A115" s="38" t="s">
        <v>186</v>
      </c>
      <c r="B115" s="28">
        <v>100</v>
      </c>
      <c r="C115" s="28">
        <v>100</v>
      </c>
      <c r="D115" s="28"/>
      <c r="E115" s="28">
        <f t="shared" si="2"/>
        <v>0</v>
      </c>
      <c r="F115" s="28"/>
      <c r="G115" s="28">
        <v>1.3454922344583253</v>
      </c>
      <c r="H115" s="28">
        <v>1.3454922344583251</v>
      </c>
      <c r="I115" s="28"/>
      <c r="J115" s="28">
        <f t="shared" si="3"/>
        <v>0</v>
      </c>
      <c r="L115" s="1"/>
      <c r="N115" s="1"/>
    </row>
    <row r="116" spans="1:14" ht="15.75" x14ac:dyDescent="0.25">
      <c r="A116" s="47"/>
      <c r="B116" s="46"/>
      <c r="C116" s="46"/>
      <c r="D116" s="46"/>
      <c r="E116" s="46"/>
      <c r="F116" s="46"/>
      <c r="G116" s="46"/>
      <c r="H116" s="46"/>
      <c r="I116" s="46"/>
      <c r="J116" s="46"/>
      <c r="N116" s="1"/>
    </row>
    <row r="117" spans="1:14" x14ac:dyDescent="0.25">
      <c r="A117" s="131" t="s">
        <v>54</v>
      </c>
      <c r="B117" s="132"/>
      <c r="C117" s="132"/>
    </row>
    <row r="118" spans="1:14" x14ac:dyDescent="0.25">
      <c r="A118" s="23"/>
      <c r="B118" s="8"/>
      <c r="C118" s="8"/>
    </row>
  </sheetData>
  <mergeCells count="4">
    <mergeCell ref="A3:A4"/>
    <mergeCell ref="B3:C3"/>
    <mergeCell ref="G3:H3"/>
    <mergeCell ref="A117:C117"/>
  </mergeCells>
  <pageMargins left="0.19" right="0.16" top="0.42" bottom="0.39" header="0.3" footer="0.3"/>
  <pageSetup paperSize="9" scale="83" fitToHeight="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R227"/>
  <sheetViews>
    <sheetView view="pageBreakPreview" zoomScaleSheetLayoutView="100" workbookViewId="0">
      <selection sqref="A1:XFD1048576"/>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5703125" customWidth="1"/>
  </cols>
  <sheetData>
    <row r="1" spans="1:18" ht="15.75" x14ac:dyDescent="0.25">
      <c r="A1" s="56" t="s">
        <v>256</v>
      </c>
      <c r="B1" s="86"/>
      <c r="C1" s="86"/>
      <c r="D1" s="44"/>
    </row>
    <row r="2" spans="1:18" ht="6" customHeight="1" x14ac:dyDescent="0.25">
      <c r="A2" s="45"/>
      <c r="B2" s="46"/>
      <c r="C2" s="46"/>
      <c r="D2" s="31"/>
      <c r="E2" s="31"/>
      <c r="F2" s="31"/>
      <c r="G2" s="31"/>
      <c r="H2" s="31"/>
      <c r="I2" s="31"/>
      <c r="J2" s="31"/>
    </row>
    <row r="3" spans="1:18" ht="47.25" customHeight="1" x14ac:dyDescent="0.25">
      <c r="A3" s="128" t="s">
        <v>56</v>
      </c>
      <c r="B3" s="133" t="s">
        <v>242</v>
      </c>
      <c r="C3" s="133"/>
      <c r="D3" s="82"/>
      <c r="E3" s="125" t="s">
        <v>243</v>
      </c>
      <c r="F3" s="83"/>
      <c r="G3" s="134" t="s">
        <v>244</v>
      </c>
      <c r="H3" s="134"/>
      <c r="I3" s="83"/>
      <c r="J3" s="84" t="s">
        <v>245</v>
      </c>
    </row>
    <row r="4" spans="1:18" ht="30" x14ac:dyDescent="0.25">
      <c r="A4" s="129"/>
      <c r="B4" s="87">
        <v>42616</v>
      </c>
      <c r="C4" s="120">
        <v>42646</v>
      </c>
      <c r="D4" s="88"/>
      <c r="E4" s="89" t="s">
        <v>262</v>
      </c>
      <c r="F4" s="88"/>
      <c r="G4" s="87">
        <v>42616</v>
      </c>
      <c r="H4" s="120">
        <v>42646</v>
      </c>
      <c r="I4" s="88"/>
      <c r="J4" s="89" t="s">
        <v>262</v>
      </c>
      <c r="K4" s="90"/>
    </row>
    <row r="5" spans="1:18" s="60" customFormat="1" ht="15.75" x14ac:dyDescent="0.25">
      <c r="A5" s="65" t="s">
        <v>241</v>
      </c>
      <c r="B5" s="96">
        <v>106.75036802647057</v>
      </c>
      <c r="C5" s="96">
        <v>108.78521616648365</v>
      </c>
      <c r="D5" s="59"/>
      <c r="E5" s="59">
        <f t="shared" ref="E5:E68" si="0">((C5/B5-1)*100)</f>
        <v>1.9061743557722499</v>
      </c>
      <c r="F5" s="59"/>
      <c r="G5" s="96">
        <v>106.75036802647057</v>
      </c>
      <c r="H5" s="96">
        <v>108.78521616648365</v>
      </c>
      <c r="J5" s="59">
        <f>H5-G5</f>
        <v>2.0348481400130822</v>
      </c>
      <c r="K5"/>
      <c r="L5" s="1"/>
      <c r="M5" s="1"/>
      <c r="N5" s="1"/>
      <c r="P5" s="1"/>
      <c r="Q5" s="1"/>
      <c r="R5" s="1"/>
    </row>
    <row r="6" spans="1:18" ht="6" customHeight="1" x14ac:dyDescent="0.25">
      <c r="A6" s="42"/>
      <c r="B6"/>
      <c r="C6"/>
    </row>
    <row r="7" spans="1:18" ht="15.75" x14ac:dyDescent="0.25">
      <c r="A7" s="36" t="s">
        <v>127</v>
      </c>
      <c r="B7" s="41">
        <v>106.29762096656296</v>
      </c>
      <c r="C7" s="41">
        <v>112.21889827771116</v>
      </c>
      <c r="D7" s="41"/>
      <c r="E7" s="41">
        <f t="shared" si="0"/>
        <v>5.5704702111920357</v>
      </c>
      <c r="F7" s="41"/>
      <c r="G7" s="41">
        <v>30.226040120979462</v>
      </c>
      <c r="H7" s="41">
        <v>31.909772681941575</v>
      </c>
      <c r="J7" s="41">
        <f>H7-G7</f>
        <v>1.6837325609621132</v>
      </c>
      <c r="L7" s="1"/>
      <c r="M7" s="1"/>
      <c r="N7" s="1"/>
      <c r="P7" s="1"/>
      <c r="Q7" s="1"/>
      <c r="R7" s="1"/>
    </row>
    <row r="8" spans="1:18" s="60" customFormat="1" ht="15.75" x14ac:dyDescent="0.25">
      <c r="A8" s="64" t="s">
        <v>57</v>
      </c>
      <c r="B8" s="62">
        <v>106.45510734284993</v>
      </c>
      <c r="C8" s="62">
        <v>112.86181787938106</v>
      </c>
      <c r="D8" s="62"/>
      <c r="E8" s="62">
        <f t="shared" si="0"/>
        <v>6.0182274917986334</v>
      </c>
      <c r="F8" s="62"/>
      <c r="G8" s="62">
        <v>27.808366166749767</v>
      </c>
      <c r="H8" s="62">
        <v>29.481936904417136</v>
      </c>
      <c r="J8" s="62">
        <f t="shared" ref="J8:J71" si="1">H8-G8</f>
        <v>1.6735707376673687</v>
      </c>
      <c r="K8"/>
      <c r="L8" s="1"/>
      <c r="M8" s="1"/>
      <c r="N8" s="1"/>
      <c r="P8" s="1"/>
      <c r="Q8" s="1"/>
      <c r="R8" s="1"/>
    </row>
    <row r="9" spans="1:18" ht="15.75" x14ac:dyDescent="0.25">
      <c r="A9" s="38" t="s">
        <v>58</v>
      </c>
      <c r="B9" s="28">
        <v>105.9805169840584</v>
      </c>
      <c r="C9" s="28">
        <v>137.77145773388341</v>
      </c>
      <c r="D9" s="28"/>
      <c r="E9" s="28">
        <f t="shared" si="0"/>
        <v>29.996967041222323</v>
      </c>
      <c r="F9" s="28"/>
      <c r="G9" s="28">
        <v>4.3394677873793555</v>
      </c>
      <c r="H9" s="28">
        <v>5.6411765093240014</v>
      </c>
      <c r="J9" s="28">
        <f t="shared" si="1"/>
        <v>1.3017087219446459</v>
      </c>
      <c r="L9" s="1"/>
      <c r="M9" s="1"/>
      <c r="N9" s="1"/>
      <c r="P9" s="1"/>
      <c r="Q9" s="1"/>
      <c r="R9" s="1"/>
    </row>
    <row r="10" spans="1:18" s="60" customFormat="1" ht="15.75" x14ac:dyDescent="0.25">
      <c r="A10" s="67" t="s">
        <v>6</v>
      </c>
      <c r="B10" s="62">
        <v>103.48364265161642</v>
      </c>
      <c r="C10" s="62">
        <v>177.30160875247665</v>
      </c>
      <c r="D10" s="62"/>
      <c r="E10" s="62">
        <f t="shared" si="0"/>
        <v>71.332979985419172</v>
      </c>
      <c r="F10" s="62"/>
      <c r="G10" s="62">
        <v>1.2885311211399597</v>
      </c>
      <c r="H10" s="62">
        <v>2.2076787678886247</v>
      </c>
      <c r="J10" s="62">
        <f t="shared" si="1"/>
        <v>0.919147646748665</v>
      </c>
      <c r="L10" s="1"/>
      <c r="M10" s="1"/>
      <c r="N10" s="1"/>
      <c r="P10" s="1"/>
      <c r="Q10" s="1"/>
      <c r="R10" s="1"/>
    </row>
    <row r="11" spans="1:18" ht="15.75" x14ac:dyDescent="0.25">
      <c r="A11" s="39" t="s">
        <v>7</v>
      </c>
      <c r="B11" s="28">
        <v>104.32059768039623</v>
      </c>
      <c r="C11" s="28">
        <v>110.16152867351383</v>
      </c>
      <c r="D11" s="28"/>
      <c r="E11" s="28">
        <f t="shared" si="0"/>
        <v>5.5990198704691796</v>
      </c>
      <c r="F11" s="28"/>
      <c r="G11" s="28">
        <v>0.31283783431654588</v>
      </c>
      <c r="H11" s="28">
        <v>0.33035368682227478</v>
      </c>
      <c r="J11" s="28">
        <f t="shared" si="1"/>
        <v>1.7515852505728902E-2</v>
      </c>
      <c r="L11" s="1"/>
      <c r="M11" s="1"/>
      <c r="N11" s="1"/>
      <c r="P11" s="1"/>
      <c r="Q11" s="1"/>
      <c r="R11" s="1"/>
    </row>
    <row r="12" spans="1:18" s="60" customFormat="1" ht="15.75" x14ac:dyDescent="0.25">
      <c r="A12" s="67" t="s">
        <v>59</v>
      </c>
      <c r="B12" s="62">
        <v>108.26614451167534</v>
      </c>
      <c r="C12" s="62">
        <v>107.98345596713538</v>
      </c>
      <c r="D12" s="62"/>
      <c r="E12" s="62">
        <f t="shared" si="0"/>
        <v>-0.26110521051154745</v>
      </c>
      <c r="F12" s="62"/>
      <c r="G12" s="62">
        <v>0.48581052331843205</v>
      </c>
      <c r="H12" s="62">
        <v>0.48454204672883416</v>
      </c>
      <c r="J12" s="62">
        <f t="shared" si="1"/>
        <v>-1.2684765895978889E-3</v>
      </c>
      <c r="L12" s="1"/>
      <c r="M12" s="1"/>
      <c r="N12" s="1"/>
      <c r="P12" s="1"/>
      <c r="Q12" s="1"/>
      <c r="R12" s="1"/>
    </row>
    <row r="13" spans="1:18" ht="15.75" x14ac:dyDescent="0.25">
      <c r="A13" s="39" t="s">
        <v>60</v>
      </c>
      <c r="B13" s="28">
        <v>96.155931796782042</v>
      </c>
      <c r="C13" s="28">
        <v>99.874036952326549</v>
      </c>
      <c r="D13" s="28"/>
      <c r="E13" s="28">
        <f t="shared" si="0"/>
        <v>3.8667454894019793</v>
      </c>
      <c r="F13" s="28"/>
      <c r="G13" s="28">
        <v>0.34396899249419821</v>
      </c>
      <c r="H13" s="28">
        <v>0.35726939799640911</v>
      </c>
      <c r="J13" s="28">
        <f t="shared" si="1"/>
        <v>1.3300405502210899E-2</v>
      </c>
      <c r="L13" s="1"/>
      <c r="M13" s="1"/>
      <c r="N13" s="1"/>
      <c r="P13" s="1"/>
      <c r="Q13" s="1"/>
      <c r="R13" s="1"/>
    </row>
    <row r="14" spans="1:18" s="60" customFormat="1" ht="15.75" x14ac:dyDescent="0.25">
      <c r="A14" s="67" t="s">
        <v>61</v>
      </c>
      <c r="B14" s="62">
        <v>109.4774844135692</v>
      </c>
      <c r="C14" s="62">
        <v>129.72934008628729</v>
      </c>
      <c r="D14" s="62"/>
      <c r="E14" s="62">
        <f t="shared" si="0"/>
        <v>18.498649088622997</v>
      </c>
      <c r="F14" s="62"/>
      <c r="G14" s="62">
        <v>1.9083193161102197</v>
      </c>
      <c r="H14" s="62">
        <v>2.2613326098878597</v>
      </c>
      <c r="J14" s="62">
        <f t="shared" si="1"/>
        <v>0.35301329377764001</v>
      </c>
      <c r="L14" s="1"/>
      <c r="M14" s="1"/>
      <c r="N14" s="1"/>
      <c r="P14" s="1"/>
      <c r="Q14" s="1"/>
      <c r="R14" s="1"/>
    </row>
    <row r="15" spans="1:18" ht="15.75" x14ac:dyDescent="0.25">
      <c r="A15" s="38" t="s">
        <v>62</v>
      </c>
      <c r="B15" s="28">
        <v>96.931324590098328</v>
      </c>
      <c r="C15" s="28">
        <v>96.32337038006564</v>
      </c>
      <c r="D15" s="28"/>
      <c r="E15" s="28">
        <f t="shared" si="0"/>
        <v>-0.62720097203210479</v>
      </c>
      <c r="F15" s="28"/>
      <c r="G15" s="28">
        <v>1.0113868830560089</v>
      </c>
      <c r="H15" s="28">
        <v>1.0050434546944766</v>
      </c>
      <c r="J15" s="28">
        <f t="shared" si="1"/>
        <v>-6.3434283615322329E-3</v>
      </c>
      <c r="L15" s="1"/>
      <c r="M15" s="1"/>
      <c r="N15" s="1"/>
      <c r="P15" s="1"/>
      <c r="Q15" s="1"/>
      <c r="R15" s="1"/>
    </row>
    <row r="16" spans="1:18" s="60" customFormat="1" ht="15.75" x14ac:dyDescent="0.25">
      <c r="A16" s="67" t="s">
        <v>188</v>
      </c>
      <c r="B16" s="62">
        <v>122.95507911324525</v>
      </c>
      <c r="C16" s="62">
        <v>121.04588373839867</v>
      </c>
      <c r="D16" s="62"/>
      <c r="E16" s="62">
        <f t="shared" si="0"/>
        <v>-1.5527584452921572</v>
      </c>
      <c r="F16" s="62"/>
      <c r="G16" s="62">
        <v>0.10991733309507279</v>
      </c>
      <c r="H16" s="62">
        <v>0.10821058242259914</v>
      </c>
      <c r="J16" s="62">
        <f t="shared" si="1"/>
        <v>-1.7067506724736531E-3</v>
      </c>
      <c r="L16" s="1"/>
      <c r="M16" s="1"/>
      <c r="N16" s="1"/>
      <c r="P16" s="1"/>
      <c r="Q16" s="1"/>
      <c r="R16" s="1"/>
    </row>
    <row r="17" spans="1:18" ht="15.75" x14ac:dyDescent="0.25">
      <c r="A17" s="39" t="s">
        <v>187</v>
      </c>
      <c r="B17" s="28">
        <v>94.545749191583482</v>
      </c>
      <c r="C17" s="28">
        <v>94.232888371413509</v>
      </c>
      <c r="D17" s="28"/>
      <c r="E17" s="28">
        <f t="shared" si="0"/>
        <v>-0.3309094516095068</v>
      </c>
      <c r="F17" s="28"/>
      <c r="G17" s="28">
        <v>0.66371906636698141</v>
      </c>
      <c r="H17" s="28">
        <v>0.6615227572442387</v>
      </c>
      <c r="J17" s="28">
        <f t="shared" si="1"/>
        <v>-2.1963091227427123E-3</v>
      </c>
      <c r="L17" s="1"/>
      <c r="M17" s="1"/>
      <c r="N17" s="1"/>
      <c r="P17" s="1"/>
      <c r="Q17" s="1"/>
      <c r="R17" s="1"/>
    </row>
    <row r="18" spans="1:18" s="60" customFormat="1" ht="15.75" x14ac:dyDescent="0.25">
      <c r="A18" s="67" t="s">
        <v>189</v>
      </c>
      <c r="B18" s="62">
        <v>94.345086512216668</v>
      </c>
      <c r="C18" s="62">
        <v>93.376689813163082</v>
      </c>
      <c r="D18" s="62"/>
      <c r="E18" s="62">
        <f t="shared" si="0"/>
        <v>-1.0264410525800849</v>
      </c>
      <c r="F18" s="62"/>
      <c r="G18" s="62">
        <v>0.23775048359395484</v>
      </c>
      <c r="H18" s="62">
        <v>0.23531011502763882</v>
      </c>
      <c r="J18" s="62">
        <f t="shared" si="1"/>
        <v>-2.4403685663160202E-3</v>
      </c>
      <c r="L18" s="1"/>
      <c r="M18" s="1"/>
      <c r="N18" s="1"/>
      <c r="P18" s="1"/>
      <c r="Q18" s="1"/>
      <c r="R18" s="1"/>
    </row>
    <row r="19" spans="1:18" ht="15.75" x14ac:dyDescent="0.25">
      <c r="A19" s="38" t="s">
        <v>63</v>
      </c>
      <c r="B19" s="28">
        <v>104.52514685278548</v>
      </c>
      <c r="C19" s="28">
        <v>102.98440967300114</v>
      </c>
      <c r="D19" s="28"/>
      <c r="E19" s="28">
        <f t="shared" si="0"/>
        <v>-1.4740349343439263</v>
      </c>
      <c r="F19" s="28"/>
      <c r="G19" s="28">
        <v>9.0375932287841056</v>
      </c>
      <c r="H19" s="28">
        <v>8.9043759473679263</v>
      </c>
      <c r="J19" s="28">
        <f t="shared" si="1"/>
        <v>-0.13321728141617939</v>
      </c>
      <c r="L19" s="1"/>
      <c r="M19" s="1"/>
      <c r="N19" s="1"/>
      <c r="P19" s="1"/>
      <c r="Q19" s="1"/>
      <c r="R19" s="1"/>
    </row>
    <row r="20" spans="1:18" s="60" customFormat="1" ht="15.75" x14ac:dyDescent="0.25">
      <c r="A20" s="67" t="s">
        <v>190</v>
      </c>
      <c r="B20" s="62">
        <v>109.73091211319544</v>
      </c>
      <c r="C20" s="62">
        <v>106.56990336003676</v>
      </c>
      <c r="D20" s="62"/>
      <c r="E20" s="62">
        <f t="shared" si="0"/>
        <v>-2.8806912220850522</v>
      </c>
      <c r="F20" s="62"/>
      <c r="G20" s="62">
        <v>4.2619095657053911</v>
      </c>
      <c r="H20" s="62">
        <v>4.1391371109529143</v>
      </c>
      <c r="J20" s="62">
        <f t="shared" si="1"/>
        <v>-0.12277245475247689</v>
      </c>
      <c r="L20" s="1"/>
      <c r="M20" s="1"/>
      <c r="N20" s="1"/>
      <c r="P20" s="1"/>
      <c r="Q20" s="1"/>
      <c r="R20" s="1"/>
    </row>
    <row r="21" spans="1:18" ht="15.75" x14ac:dyDescent="0.25">
      <c r="A21" s="39" t="s">
        <v>191</v>
      </c>
      <c r="B21" s="28">
        <v>111.40871604537043</v>
      </c>
      <c r="C21" s="28">
        <v>111.45673243767015</v>
      </c>
      <c r="D21" s="28"/>
      <c r="E21" s="28">
        <f t="shared" si="0"/>
        <v>4.309931395329869E-2</v>
      </c>
      <c r="F21" s="28"/>
      <c r="G21" s="28">
        <v>0.79317717270260879</v>
      </c>
      <c r="H21" s="28">
        <v>0.79351902662247775</v>
      </c>
      <c r="J21" s="28">
        <f t="shared" si="1"/>
        <v>3.4185391986896185E-4</v>
      </c>
      <c r="L21" s="1"/>
      <c r="M21" s="1"/>
      <c r="N21" s="1"/>
      <c r="P21" s="1"/>
      <c r="Q21" s="1"/>
      <c r="R21" s="1"/>
    </row>
    <row r="22" spans="1:18" s="60" customFormat="1" ht="15.75" x14ac:dyDescent="0.25">
      <c r="A22" s="67" t="s">
        <v>192</v>
      </c>
      <c r="B22" s="62">
        <v>98.32337021125791</v>
      </c>
      <c r="C22" s="62">
        <v>98.057059838398061</v>
      </c>
      <c r="D22" s="62"/>
      <c r="E22" s="62">
        <f t="shared" si="0"/>
        <v>-0.27085155064117128</v>
      </c>
      <c r="F22" s="62"/>
      <c r="G22" s="62">
        <v>3.982506490376104</v>
      </c>
      <c r="H22" s="62">
        <v>3.9717198097925359</v>
      </c>
      <c r="J22" s="62">
        <f t="shared" si="1"/>
        <v>-1.0786680583568131E-2</v>
      </c>
      <c r="L22" s="1"/>
      <c r="M22" s="1"/>
      <c r="N22" s="1"/>
      <c r="P22" s="1"/>
      <c r="Q22" s="1"/>
      <c r="R22" s="1"/>
    </row>
    <row r="23" spans="1:18" ht="15.75" x14ac:dyDescent="0.25">
      <c r="A23" s="38" t="s">
        <v>152</v>
      </c>
      <c r="B23" s="28">
        <v>104.13060227248718</v>
      </c>
      <c r="C23" s="28">
        <v>102.46836723769414</v>
      </c>
      <c r="D23" s="28"/>
      <c r="E23" s="28">
        <f t="shared" si="0"/>
        <v>-1.5962983009003784</v>
      </c>
      <c r="F23" s="28"/>
      <c r="G23" s="28">
        <v>5.0893404377876461</v>
      </c>
      <c r="H23" s="28">
        <v>5.0080993828522065</v>
      </c>
      <c r="J23" s="28">
        <f t="shared" si="1"/>
        <v>-8.1241054935439649E-2</v>
      </c>
      <c r="L23" s="1"/>
      <c r="M23" s="1"/>
      <c r="N23" s="1"/>
      <c r="P23" s="1"/>
      <c r="Q23" s="1"/>
      <c r="R23" s="1"/>
    </row>
    <row r="24" spans="1:18" s="60" customFormat="1" ht="15.75" x14ac:dyDescent="0.25">
      <c r="A24" s="67" t="s">
        <v>64</v>
      </c>
      <c r="B24" s="62">
        <v>99.642145754487458</v>
      </c>
      <c r="C24" s="62">
        <v>99.658185908585608</v>
      </c>
      <c r="D24" s="62"/>
      <c r="E24" s="62">
        <f t="shared" si="0"/>
        <v>1.6097760617950208E-2</v>
      </c>
      <c r="F24" s="62"/>
      <c r="G24" s="62">
        <v>8.7941734035075492E-2</v>
      </c>
      <c r="H24" s="62">
        <v>8.7955890684903726E-2</v>
      </c>
      <c r="J24" s="62">
        <f t="shared" si="1"/>
        <v>1.4156649828234169E-5</v>
      </c>
      <c r="L24" s="1"/>
      <c r="M24" s="1"/>
      <c r="N24" s="1"/>
      <c r="P24" s="1"/>
      <c r="Q24" s="1"/>
      <c r="R24" s="1"/>
    </row>
    <row r="25" spans="1:18" ht="15.75" x14ac:dyDescent="0.25">
      <c r="A25" s="39" t="s">
        <v>65</v>
      </c>
      <c r="B25" s="28">
        <v>102.58853314169754</v>
      </c>
      <c r="C25" s="28">
        <v>102.56796374594717</v>
      </c>
      <c r="D25" s="28"/>
      <c r="E25" s="28">
        <f t="shared" si="0"/>
        <v>-2.0050384892389417E-2</v>
      </c>
      <c r="F25" s="28"/>
      <c r="G25" s="28">
        <v>3.2194121816006609</v>
      </c>
      <c r="H25" s="28">
        <v>3.2187666770669776</v>
      </c>
      <c r="J25" s="28">
        <f t="shared" si="1"/>
        <v>-6.455045336832832E-4</v>
      </c>
      <c r="L25" s="1"/>
      <c r="M25" s="1"/>
      <c r="N25" s="1"/>
      <c r="P25" s="1"/>
      <c r="Q25" s="1"/>
      <c r="R25" s="1"/>
    </row>
    <row r="26" spans="1:18" s="60" customFormat="1" ht="15.75" x14ac:dyDescent="0.25">
      <c r="A26" s="67" t="s">
        <v>193</v>
      </c>
      <c r="B26" s="62">
        <v>99.754083287207592</v>
      </c>
      <c r="C26" s="62">
        <v>99.863967386157753</v>
      </c>
      <c r="D26" s="62"/>
      <c r="E26" s="62">
        <f t="shared" si="0"/>
        <v>0.11015498847679606</v>
      </c>
      <c r="F26" s="62"/>
      <c r="G26" s="62">
        <v>0.25484804156461033</v>
      </c>
      <c r="H26" s="62">
        <v>0.25512876939542911</v>
      </c>
      <c r="J26" s="62">
        <f t="shared" si="1"/>
        <v>2.8072783081878327E-4</v>
      </c>
      <c r="L26" s="1"/>
      <c r="M26" s="1"/>
      <c r="N26" s="1"/>
      <c r="P26" s="1"/>
      <c r="Q26" s="1"/>
      <c r="R26" s="1"/>
    </row>
    <row r="27" spans="1:18" ht="15.75" x14ac:dyDescent="0.25">
      <c r="A27" s="39" t="s">
        <v>194</v>
      </c>
      <c r="B27" s="28">
        <v>101.07999089014173</v>
      </c>
      <c r="C27" s="28">
        <v>102.3988921705477</v>
      </c>
      <c r="D27" s="28"/>
      <c r="E27" s="28">
        <f t="shared" si="0"/>
        <v>1.3048094571352031</v>
      </c>
      <c r="F27" s="28"/>
      <c r="G27" s="28">
        <v>2.8890131609908203E-2</v>
      </c>
      <c r="H27" s="28">
        <v>2.9267092779333089E-2</v>
      </c>
      <c r="J27" s="28">
        <f t="shared" si="1"/>
        <v>3.7696116942488589E-4</v>
      </c>
      <c r="L27" s="1"/>
      <c r="M27" s="1"/>
      <c r="N27" s="1"/>
      <c r="P27" s="1"/>
      <c r="Q27" s="1"/>
      <c r="R27" s="1"/>
    </row>
    <row r="28" spans="1:18" s="60" customFormat="1" ht="15.75" x14ac:dyDescent="0.25">
      <c r="A28" s="67" t="s">
        <v>66</v>
      </c>
      <c r="B28" s="62">
        <v>100.71495428406158</v>
      </c>
      <c r="C28" s="62">
        <v>100.27086446330739</v>
      </c>
      <c r="D28" s="62"/>
      <c r="E28" s="62">
        <f t="shared" si="0"/>
        <v>-0.44093732049130807</v>
      </c>
      <c r="F28" s="62"/>
      <c r="G28" s="62">
        <v>0.82328061334209279</v>
      </c>
      <c r="H28" s="62">
        <v>0.81965046186549784</v>
      </c>
      <c r="J28" s="62">
        <f t="shared" si="1"/>
        <v>-3.6301514765949561E-3</v>
      </c>
      <c r="L28" s="1"/>
      <c r="M28" s="1"/>
      <c r="N28" s="1"/>
      <c r="P28" s="1"/>
      <c r="Q28" s="1"/>
      <c r="R28" s="1"/>
    </row>
    <row r="29" spans="1:18" ht="15.75" x14ac:dyDescent="0.25">
      <c r="A29" s="39" t="s">
        <v>8</v>
      </c>
      <c r="B29" s="28">
        <v>120.63164117466582</v>
      </c>
      <c r="C29" s="28">
        <v>106.75615093278873</v>
      </c>
      <c r="D29" s="28"/>
      <c r="E29" s="28">
        <f t="shared" si="0"/>
        <v>-11.502363813310302</v>
      </c>
      <c r="F29" s="28"/>
      <c r="G29" s="28">
        <v>0.67496773563529922</v>
      </c>
      <c r="H29" s="28">
        <v>0.59733049106006464</v>
      </c>
      <c r="J29" s="28">
        <f t="shared" si="1"/>
        <v>-7.7637244575234576E-2</v>
      </c>
      <c r="L29" s="1"/>
      <c r="M29" s="1"/>
      <c r="N29" s="1"/>
      <c r="P29" s="1"/>
      <c r="Q29" s="1"/>
      <c r="R29" s="1"/>
    </row>
    <row r="30" spans="1:18" s="60" customFormat="1" ht="15.75" x14ac:dyDescent="0.25">
      <c r="A30" s="61" t="s">
        <v>153</v>
      </c>
      <c r="B30" s="62">
        <v>86.314477191313799</v>
      </c>
      <c r="C30" s="62">
        <v>86.294616177445874</v>
      </c>
      <c r="D30" s="62"/>
      <c r="E30" s="62">
        <f t="shared" si="0"/>
        <v>-2.3010061016648375E-2</v>
      </c>
      <c r="F30" s="62"/>
      <c r="G30" s="62">
        <v>0.81157964271196714</v>
      </c>
      <c r="H30" s="62">
        <v>0.81139289774098056</v>
      </c>
      <c r="J30" s="62">
        <f t="shared" si="1"/>
        <v>-1.8674497098658538E-4</v>
      </c>
      <c r="L30" s="1"/>
      <c r="M30" s="1"/>
      <c r="N30" s="1"/>
      <c r="P30" s="1"/>
      <c r="Q30" s="1"/>
      <c r="R30" s="1"/>
    </row>
    <row r="31" spans="1:18" ht="15.75" x14ac:dyDescent="0.25">
      <c r="A31" s="39" t="s">
        <v>195</v>
      </c>
      <c r="B31" s="28">
        <v>94.968878737365188</v>
      </c>
      <c r="C31" s="28">
        <v>94.381147964876703</v>
      </c>
      <c r="D31" s="28"/>
      <c r="E31" s="28">
        <f t="shared" si="0"/>
        <v>-0.6188667069702336</v>
      </c>
      <c r="F31" s="28"/>
      <c r="G31" s="28">
        <v>3.1980839960365624E-2</v>
      </c>
      <c r="H31" s="28">
        <v>3.1782921189241482E-2</v>
      </c>
      <c r="J31" s="28">
        <f t="shared" si="1"/>
        <v>-1.9791877112414202E-4</v>
      </c>
      <c r="L31" s="1"/>
      <c r="M31" s="1"/>
      <c r="N31" s="1"/>
      <c r="P31" s="1"/>
      <c r="Q31" s="1"/>
      <c r="R31" s="1"/>
    </row>
    <row r="32" spans="1:18" s="60" customFormat="1" ht="15.75" x14ac:dyDescent="0.25">
      <c r="A32" s="67" t="s">
        <v>67</v>
      </c>
      <c r="B32" s="62">
        <v>128.25980668800403</v>
      </c>
      <c r="C32" s="62">
        <v>127.0097178741723</v>
      </c>
      <c r="D32" s="62"/>
      <c r="E32" s="62">
        <f t="shared" si="0"/>
        <v>-0.97465359266649676</v>
      </c>
      <c r="F32" s="62"/>
      <c r="G32" s="62">
        <v>2.5566471667734E-2</v>
      </c>
      <c r="H32" s="62">
        <v>2.5317287133106374E-2</v>
      </c>
      <c r="J32" s="62">
        <f t="shared" si="1"/>
        <v>-2.4918453462762641E-4</v>
      </c>
      <c r="L32" s="1"/>
      <c r="M32" s="1"/>
      <c r="N32" s="1"/>
      <c r="P32" s="1"/>
      <c r="Q32" s="1"/>
      <c r="R32" s="1"/>
    </row>
    <row r="33" spans="1:18" ht="15.75" x14ac:dyDescent="0.25">
      <c r="A33" s="39" t="s">
        <v>68</v>
      </c>
      <c r="B33" s="28">
        <v>85.042782999107075</v>
      </c>
      <c r="C33" s="28">
        <v>85.072147253732084</v>
      </c>
      <c r="D33" s="28"/>
      <c r="E33" s="28">
        <f t="shared" si="0"/>
        <v>3.4528802550259918E-2</v>
      </c>
      <c r="F33" s="28"/>
      <c r="G33" s="28">
        <v>0.75403233108386747</v>
      </c>
      <c r="H33" s="28">
        <v>0.75429268941863259</v>
      </c>
      <c r="J33" s="28">
        <f t="shared" si="1"/>
        <v>2.603583347651206E-4</v>
      </c>
      <c r="L33" s="1"/>
      <c r="M33" s="1"/>
      <c r="N33" s="1"/>
      <c r="P33" s="1"/>
      <c r="Q33" s="1"/>
      <c r="R33" s="1"/>
    </row>
    <row r="34" spans="1:18" s="60" customFormat="1" ht="15.75" x14ac:dyDescent="0.25">
      <c r="A34" s="61" t="s">
        <v>69</v>
      </c>
      <c r="B34" s="62">
        <v>118.10291267754327</v>
      </c>
      <c r="C34" s="62">
        <v>113.78999907486917</v>
      </c>
      <c r="D34" s="62"/>
      <c r="E34" s="62">
        <f t="shared" si="0"/>
        <v>-3.651826618747045</v>
      </c>
      <c r="F34" s="62"/>
      <c r="G34" s="62">
        <v>1.9679039241748812</v>
      </c>
      <c r="H34" s="62">
        <v>1.8960394848404953</v>
      </c>
      <c r="J34" s="62">
        <f t="shared" si="1"/>
        <v>-7.186443933438591E-2</v>
      </c>
      <c r="L34" s="1"/>
      <c r="M34" s="1"/>
      <c r="N34" s="1"/>
      <c r="P34" s="1"/>
      <c r="Q34" s="1"/>
      <c r="R34" s="1"/>
    </row>
    <row r="35" spans="1:18" ht="15.75" x14ac:dyDescent="0.25">
      <c r="A35" s="39" t="s">
        <v>70</v>
      </c>
      <c r="B35" s="28">
        <v>114.40208395648453</v>
      </c>
      <c r="C35" s="28">
        <v>109.58793766071568</v>
      </c>
      <c r="D35" s="28"/>
      <c r="E35" s="28">
        <f t="shared" si="0"/>
        <v>-4.2080931826381951</v>
      </c>
      <c r="F35" s="28"/>
      <c r="G35" s="28">
        <v>0.27509837545036908</v>
      </c>
      <c r="H35" s="28">
        <v>0.26352197946749373</v>
      </c>
      <c r="J35" s="28">
        <f t="shared" si="1"/>
        <v>-1.1576395982875354E-2</v>
      </c>
      <c r="L35" s="1"/>
      <c r="M35" s="1"/>
      <c r="N35" s="1"/>
      <c r="P35" s="1"/>
      <c r="Q35" s="1"/>
      <c r="R35" s="1"/>
    </row>
    <row r="36" spans="1:18" s="60" customFormat="1" ht="15.75" x14ac:dyDescent="0.25">
      <c r="A36" s="67" t="s">
        <v>9</v>
      </c>
      <c r="B36" s="62">
        <v>122.27730489967543</v>
      </c>
      <c r="C36" s="62">
        <v>118.97789193346172</v>
      </c>
      <c r="D36" s="62"/>
      <c r="E36" s="62">
        <f t="shared" si="0"/>
        <v>-2.6983036377198233</v>
      </c>
      <c r="F36" s="62"/>
      <c r="G36" s="62">
        <v>0.33641116014801986</v>
      </c>
      <c r="H36" s="62">
        <v>0.32733376557605037</v>
      </c>
      <c r="J36" s="62">
        <f t="shared" si="1"/>
        <v>-9.0773945719694882E-3</v>
      </c>
      <c r="L36" s="1"/>
      <c r="M36" s="1"/>
      <c r="N36" s="1"/>
      <c r="P36" s="1"/>
      <c r="Q36" s="1"/>
      <c r="R36" s="1"/>
    </row>
    <row r="37" spans="1:18" ht="15.75" x14ac:dyDescent="0.25">
      <c r="A37" s="39" t="s">
        <v>10</v>
      </c>
      <c r="B37" s="28">
        <v>101.45851256020568</v>
      </c>
      <c r="C37" s="28">
        <v>102.757688234429</v>
      </c>
      <c r="D37" s="28"/>
      <c r="E37" s="28">
        <f t="shared" si="0"/>
        <v>1.2804994292148653</v>
      </c>
      <c r="F37" s="28"/>
      <c r="G37" s="28">
        <v>0.16007452901812697</v>
      </c>
      <c r="H37" s="28">
        <v>0.16212428244852245</v>
      </c>
      <c r="J37" s="28">
        <f t="shared" si="1"/>
        <v>2.0497534303954845E-3</v>
      </c>
      <c r="L37" s="1"/>
      <c r="M37" s="1"/>
      <c r="N37" s="1"/>
      <c r="P37" s="1"/>
      <c r="Q37" s="1"/>
      <c r="R37" s="1"/>
    </row>
    <row r="38" spans="1:18" s="60" customFormat="1" ht="15.75" x14ac:dyDescent="0.25">
      <c r="A38" s="67" t="s">
        <v>196</v>
      </c>
      <c r="B38" s="62">
        <v>114.6555307358358</v>
      </c>
      <c r="C38" s="62">
        <v>107.61049424768322</v>
      </c>
      <c r="D38" s="62"/>
      <c r="E38" s="62">
        <f t="shared" si="0"/>
        <v>-6.1445238994917828</v>
      </c>
      <c r="F38" s="62"/>
      <c r="G38" s="62">
        <v>0.5042076222172347</v>
      </c>
      <c r="H38" s="62">
        <v>0.47322646436703752</v>
      </c>
      <c r="J38" s="62">
        <f t="shared" si="1"/>
        <v>-3.0981157850197172E-2</v>
      </c>
      <c r="L38" s="1"/>
      <c r="M38" s="1"/>
      <c r="N38" s="1"/>
      <c r="P38" s="1"/>
      <c r="Q38" s="1"/>
      <c r="R38" s="1"/>
    </row>
    <row r="39" spans="1:18" ht="15.75" x14ac:dyDescent="0.25">
      <c r="A39" s="39" t="s">
        <v>71</v>
      </c>
      <c r="B39" s="28">
        <v>132.52777411712756</v>
      </c>
      <c r="C39" s="28">
        <v>127.12909605429014</v>
      </c>
      <c r="D39" s="28"/>
      <c r="E39" s="28">
        <f t="shared" si="0"/>
        <v>-4.0736201138231509</v>
      </c>
      <c r="F39" s="28"/>
      <c r="G39" s="28">
        <v>0.54869765738311493</v>
      </c>
      <c r="H39" s="28">
        <v>0.52634579924788005</v>
      </c>
      <c r="J39" s="28">
        <f t="shared" si="1"/>
        <v>-2.2351858135234881E-2</v>
      </c>
      <c r="L39" s="1"/>
      <c r="M39" s="1"/>
      <c r="N39" s="1"/>
      <c r="P39" s="1"/>
      <c r="Q39" s="1"/>
      <c r="R39" s="1"/>
    </row>
    <row r="40" spans="1:18" s="60" customFormat="1" ht="15.75" x14ac:dyDescent="0.25">
      <c r="A40" s="67" t="s">
        <v>197</v>
      </c>
      <c r="B40" s="62">
        <v>103.08877791616524</v>
      </c>
      <c r="C40" s="62">
        <v>103.14097390194243</v>
      </c>
      <c r="D40" s="62"/>
      <c r="E40" s="62">
        <f t="shared" si="0"/>
        <v>5.063207347324461E-2</v>
      </c>
      <c r="F40" s="62"/>
      <c r="G40" s="62">
        <v>0.14341457995801563</v>
      </c>
      <c r="H40" s="62">
        <v>0.14348719373351135</v>
      </c>
      <c r="J40" s="62">
        <f t="shared" si="1"/>
        <v>7.2613775495722344E-5</v>
      </c>
      <c r="L40" s="1"/>
      <c r="M40" s="1"/>
      <c r="N40" s="1"/>
      <c r="P40" s="1"/>
      <c r="Q40" s="1"/>
      <c r="R40" s="1"/>
    </row>
    <row r="41" spans="1:18" ht="15.75" x14ac:dyDescent="0.25">
      <c r="A41" s="38" t="s">
        <v>72</v>
      </c>
      <c r="B41" s="28">
        <v>129.31608521993547</v>
      </c>
      <c r="C41" s="28">
        <v>118.59999582798967</v>
      </c>
      <c r="D41" s="28"/>
      <c r="E41" s="28">
        <f t="shared" si="0"/>
        <v>-8.2867412617079417</v>
      </c>
      <c r="F41" s="28"/>
      <c r="G41" s="28">
        <v>2.19340325449634</v>
      </c>
      <c r="H41" s="28">
        <v>2.0116416019703469</v>
      </c>
      <c r="J41" s="28">
        <f t="shared" si="1"/>
        <v>-0.18176165252599308</v>
      </c>
      <c r="L41" s="1"/>
      <c r="M41" s="1"/>
      <c r="N41" s="1"/>
      <c r="P41" s="1"/>
      <c r="Q41" s="1"/>
      <c r="R41" s="1"/>
    </row>
    <row r="42" spans="1:18" s="60" customFormat="1" ht="15.75" x14ac:dyDescent="0.25">
      <c r="A42" s="67" t="s">
        <v>11</v>
      </c>
      <c r="B42" s="62">
        <v>112.35127344768198</v>
      </c>
      <c r="C42" s="62">
        <v>101.90237927963416</v>
      </c>
      <c r="D42" s="62"/>
      <c r="E42" s="62">
        <f t="shared" si="0"/>
        <v>-9.3002009210990337</v>
      </c>
      <c r="F42" s="62"/>
      <c r="G42" s="62">
        <v>5.63749016699353E-2</v>
      </c>
      <c r="H42" s="62">
        <v>5.1131922545559309E-2</v>
      </c>
      <c r="J42" s="62">
        <f t="shared" si="1"/>
        <v>-5.2429791243759905E-3</v>
      </c>
      <c r="L42" s="1"/>
      <c r="M42" s="1"/>
      <c r="N42" s="1"/>
      <c r="P42" s="1"/>
      <c r="Q42" s="1"/>
      <c r="R42" s="1"/>
    </row>
    <row r="43" spans="1:18" ht="15.75" x14ac:dyDescent="0.25">
      <c r="A43" s="39" t="s">
        <v>198</v>
      </c>
      <c r="B43" s="28">
        <v>123.36199795238049</v>
      </c>
      <c r="C43" s="28">
        <v>115.92590585070393</v>
      </c>
      <c r="D43" s="28"/>
      <c r="E43" s="28">
        <f t="shared" si="0"/>
        <v>-6.0278628954655851</v>
      </c>
      <c r="F43" s="28"/>
      <c r="G43" s="28">
        <v>0.48705625940327651</v>
      </c>
      <c r="H43" s="28">
        <v>0.4576971758626639</v>
      </c>
      <c r="J43" s="28">
        <f t="shared" si="1"/>
        <v>-2.9359083540612618E-2</v>
      </c>
      <c r="L43" s="1"/>
      <c r="M43" s="1"/>
      <c r="N43" s="1"/>
      <c r="P43" s="1"/>
      <c r="Q43" s="1"/>
      <c r="R43" s="1"/>
    </row>
    <row r="44" spans="1:18" s="60" customFormat="1" ht="15.75" x14ac:dyDescent="0.25">
      <c r="A44" s="67" t="s">
        <v>199</v>
      </c>
      <c r="B44" s="62">
        <v>146.91164274178377</v>
      </c>
      <c r="C44" s="62">
        <v>130.07818635723734</v>
      </c>
      <c r="D44" s="62"/>
      <c r="E44" s="62">
        <f t="shared" si="0"/>
        <v>-11.458218062494474</v>
      </c>
      <c r="F44" s="62"/>
      <c r="G44" s="62">
        <v>1.134683048443186</v>
      </c>
      <c r="H44" s="62">
        <v>1.0046685904344057</v>
      </c>
      <c r="J44" s="62">
        <f t="shared" si="1"/>
        <v>-0.13001445800878031</v>
      </c>
      <c r="L44" s="1"/>
      <c r="M44" s="1"/>
      <c r="N44" s="1"/>
      <c r="P44" s="1"/>
      <c r="Q44" s="1"/>
      <c r="R44" s="1"/>
    </row>
    <row r="45" spans="1:18" ht="15.75" x14ac:dyDescent="0.25">
      <c r="A45" s="39" t="s">
        <v>73</v>
      </c>
      <c r="B45" s="28">
        <v>110.64661604310764</v>
      </c>
      <c r="C45" s="28">
        <v>109.05450008415991</v>
      </c>
      <c r="D45" s="28"/>
      <c r="E45" s="28">
        <f t="shared" si="0"/>
        <v>-1.4389197030006295</v>
      </c>
      <c r="F45" s="28"/>
      <c r="G45" s="28">
        <v>7.890021442965213E-2</v>
      </c>
      <c r="H45" s="28">
        <v>7.7764903698514132E-2</v>
      </c>
      <c r="J45" s="28">
        <f t="shared" si="1"/>
        <v>-1.1353107311379979E-3</v>
      </c>
      <c r="L45" s="1"/>
      <c r="M45" s="1"/>
      <c r="N45" s="1"/>
      <c r="P45" s="1"/>
      <c r="Q45" s="1"/>
      <c r="R45" s="1"/>
    </row>
    <row r="46" spans="1:18" s="60" customFormat="1" ht="15.75" x14ac:dyDescent="0.25">
      <c r="A46" s="67" t="s">
        <v>240</v>
      </c>
      <c r="B46" s="62">
        <v>100.16901100718937</v>
      </c>
      <c r="C46" s="62">
        <v>99.262741240471726</v>
      </c>
      <c r="D46" s="62"/>
      <c r="E46" s="62">
        <f t="shared" si="0"/>
        <v>-0.90474065542346382</v>
      </c>
      <c r="F46" s="62"/>
      <c r="G46" s="62">
        <v>0.2887403691353494</v>
      </c>
      <c r="H46" s="62">
        <v>0.28612801762716211</v>
      </c>
      <c r="J46" s="62">
        <f t="shared" si="1"/>
        <v>-2.6123515081872828E-3</v>
      </c>
      <c r="L46" s="1"/>
      <c r="M46" s="1"/>
      <c r="N46" s="1"/>
      <c r="P46" s="1"/>
      <c r="Q46" s="1"/>
      <c r="R46" s="1"/>
    </row>
    <row r="47" spans="1:18" ht="15.75" x14ac:dyDescent="0.25">
      <c r="A47" s="39" t="s">
        <v>12</v>
      </c>
      <c r="B47" s="28">
        <v>123.82302677308409</v>
      </c>
      <c r="C47" s="28">
        <v>112.5874526081257</v>
      </c>
      <c r="D47" s="28"/>
      <c r="E47" s="28">
        <f t="shared" si="0"/>
        <v>-9.0738972045551041</v>
      </c>
      <c r="F47" s="28"/>
      <c r="G47" s="28">
        <v>0.14764846141494095</v>
      </c>
      <c r="H47" s="28">
        <v>0.134250991802042</v>
      </c>
      <c r="J47" s="28">
        <f t="shared" si="1"/>
        <v>-1.3397469612898949E-2</v>
      </c>
      <c r="L47" s="1"/>
      <c r="M47" s="1"/>
      <c r="N47" s="1"/>
      <c r="P47" s="1"/>
      <c r="Q47" s="1"/>
      <c r="R47" s="1"/>
    </row>
    <row r="48" spans="1:18" s="60" customFormat="1" ht="15.75" x14ac:dyDescent="0.25">
      <c r="A48" s="61" t="s">
        <v>154</v>
      </c>
      <c r="B48" s="62">
        <v>103.15749929540415</v>
      </c>
      <c r="C48" s="62">
        <v>148.8114209773791</v>
      </c>
      <c r="D48" s="62"/>
      <c r="E48" s="62">
        <f t="shared" si="0"/>
        <v>44.256522302115272</v>
      </c>
      <c r="F48" s="62"/>
      <c r="G48" s="62">
        <v>1.1402983203107422</v>
      </c>
      <c r="H48" s="62">
        <v>1.6449547007497118</v>
      </c>
      <c r="J48" s="62">
        <f t="shared" si="1"/>
        <v>0.50465638043896965</v>
      </c>
      <c r="L48" s="1"/>
      <c r="M48" s="1"/>
      <c r="N48" s="1"/>
      <c r="P48" s="1"/>
      <c r="Q48" s="1"/>
      <c r="R48" s="1"/>
    </row>
    <row r="49" spans="1:18" ht="15.75" x14ac:dyDescent="0.25">
      <c r="A49" s="39" t="s">
        <v>239</v>
      </c>
      <c r="B49" s="28">
        <v>102.298289704087</v>
      </c>
      <c r="C49" s="28">
        <v>186.89031793606304</v>
      </c>
      <c r="D49" s="28"/>
      <c r="E49" s="28">
        <f t="shared" si="0"/>
        <v>82.691537147562343</v>
      </c>
      <c r="F49" s="28"/>
      <c r="G49" s="28">
        <v>0.60963638914808571</v>
      </c>
      <c r="H49" s="28">
        <v>1.113754090345533</v>
      </c>
      <c r="J49" s="28">
        <f t="shared" si="1"/>
        <v>0.50411770119744725</v>
      </c>
      <c r="L49" s="1"/>
      <c r="M49" s="1"/>
      <c r="N49" s="1"/>
      <c r="P49" s="1"/>
      <c r="Q49" s="1"/>
      <c r="R49" s="1"/>
    </row>
    <row r="50" spans="1:18" s="60" customFormat="1" ht="15.75" x14ac:dyDescent="0.25">
      <c r="A50" s="67" t="s">
        <v>238</v>
      </c>
      <c r="B50" s="62">
        <v>104.13253467564439</v>
      </c>
      <c r="C50" s="62">
        <v>104.0561680006812</v>
      </c>
      <c r="D50" s="62"/>
      <c r="E50" s="62">
        <f t="shared" si="0"/>
        <v>-7.3336037772508966E-2</v>
      </c>
      <c r="F50" s="62"/>
      <c r="G50" s="62">
        <v>3.0049375883864641E-2</v>
      </c>
      <c r="H50" s="62">
        <v>3.0027338862216053E-2</v>
      </c>
      <c r="J50" s="62">
        <f t="shared" si="1"/>
        <v>-2.2037021648588229E-5</v>
      </c>
      <c r="L50" s="1"/>
      <c r="M50" s="1"/>
      <c r="N50" s="1"/>
      <c r="P50" s="1"/>
      <c r="Q50" s="1"/>
      <c r="R50" s="1"/>
    </row>
    <row r="51" spans="1:18" ht="15.75" x14ac:dyDescent="0.25">
      <c r="A51" s="39" t="s">
        <v>237</v>
      </c>
      <c r="B51" s="28">
        <v>103.32847490144425</v>
      </c>
      <c r="C51" s="28">
        <v>103.25834915650583</v>
      </c>
      <c r="D51" s="28"/>
      <c r="E51" s="28">
        <f t="shared" si="0"/>
        <v>-6.7866815033623684E-2</v>
      </c>
      <c r="F51" s="28"/>
      <c r="G51" s="28">
        <v>0.14891576562436321</v>
      </c>
      <c r="H51" s="28">
        <v>0.14881470123715107</v>
      </c>
      <c r="J51" s="28">
        <f t="shared" si="1"/>
        <v>-1.0106438721213529E-4</v>
      </c>
      <c r="L51" s="1"/>
      <c r="M51" s="1"/>
      <c r="N51" s="1"/>
      <c r="P51" s="1"/>
      <c r="Q51" s="1"/>
      <c r="R51" s="1"/>
    </row>
    <row r="52" spans="1:18" s="60" customFormat="1" ht="15.75" x14ac:dyDescent="0.25">
      <c r="A52" s="67" t="s">
        <v>74</v>
      </c>
      <c r="B52" s="62">
        <v>102.79508401759661</v>
      </c>
      <c r="C52" s="62">
        <v>102.82012930266694</v>
      </c>
      <c r="D52" s="62"/>
      <c r="E52" s="62">
        <f t="shared" si="0"/>
        <v>2.4364282893185596E-2</v>
      </c>
      <c r="F52" s="62"/>
      <c r="G52" s="62">
        <v>0.12325253278618434</v>
      </c>
      <c r="H52" s="62">
        <v>0.12328256238194538</v>
      </c>
      <c r="J52" s="62">
        <f t="shared" si="1"/>
        <v>3.0029595761038586E-5</v>
      </c>
      <c r="L52" s="1"/>
      <c r="M52" s="1"/>
      <c r="N52" s="1"/>
      <c r="P52" s="1"/>
      <c r="Q52" s="1"/>
      <c r="R52" s="1"/>
    </row>
    <row r="53" spans="1:18" ht="15.75" x14ac:dyDescent="0.25">
      <c r="A53" s="39" t="s">
        <v>236</v>
      </c>
      <c r="B53" s="28">
        <v>99.550725207782861</v>
      </c>
      <c r="C53" s="28">
        <v>99.727396609265483</v>
      </c>
      <c r="D53" s="28"/>
      <c r="E53" s="28">
        <f t="shared" si="0"/>
        <v>0.17746872372237377</v>
      </c>
      <c r="F53" s="28"/>
      <c r="G53" s="28">
        <v>0.14446269298732536</v>
      </c>
      <c r="H53" s="28">
        <v>0.14471906908482496</v>
      </c>
      <c r="J53" s="28">
        <f t="shared" si="1"/>
        <v>2.5637609749959434E-4</v>
      </c>
      <c r="L53" s="1"/>
      <c r="M53" s="1"/>
      <c r="N53" s="1"/>
      <c r="P53" s="1"/>
      <c r="Q53" s="1"/>
      <c r="R53" s="1"/>
    </row>
    <row r="54" spans="1:18" s="60" customFormat="1" ht="15.75" x14ac:dyDescent="0.25">
      <c r="A54" s="67" t="s">
        <v>75</v>
      </c>
      <c r="B54" s="62">
        <v>117.51591787295183</v>
      </c>
      <c r="C54" s="62">
        <v>118.04118235475298</v>
      </c>
      <c r="D54" s="62"/>
      <c r="E54" s="62">
        <f t="shared" si="0"/>
        <v>0.44697304953105199</v>
      </c>
      <c r="F54" s="62"/>
      <c r="G54" s="62">
        <v>8.3981563880919152E-2</v>
      </c>
      <c r="H54" s="62">
        <v>8.4356938838041573E-2</v>
      </c>
      <c r="J54" s="62">
        <f t="shared" si="1"/>
        <v>3.7537495712242075E-4</v>
      </c>
      <c r="L54" s="1"/>
      <c r="M54" s="1"/>
      <c r="N54" s="1"/>
      <c r="P54" s="1"/>
      <c r="Q54" s="1"/>
      <c r="R54" s="1"/>
    </row>
    <row r="55" spans="1:18" ht="15.75" x14ac:dyDescent="0.25">
      <c r="A55" s="38" t="s">
        <v>155</v>
      </c>
      <c r="B55" s="28">
        <v>108.57375912964235</v>
      </c>
      <c r="C55" s="28">
        <v>125.31085231979269</v>
      </c>
      <c r="D55" s="28"/>
      <c r="E55" s="28">
        <f t="shared" si="0"/>
        <v>15.415412825639962</v>
      </c>
      <c r="F55" s="28"/>
      <c r="G55" s="28">
        <v>2.2173926880487227</v>
      </c>
      <c r="H55" s="28">
        <v>2.5592129248769888</v>
      </c>
      <c r="J55" s="28">
        <f t="shared" si="1"/>
        <v>0.34182023682826612</v>
      </c>
      <c r="L55" s="1"/>
      <c r="M55" s="1"/>
      <c r="N55" s="1"/>
      <c r="P55" s="1"/>
      <c r="Q55" s="1"/>
      <c r="R55" s="1"/>
    </row>
    <row r="56" spans="1:18" s="60" customFormat="1" ht="15.75" x14ac:dyDescent="0.25">
      <c r="A56" s="67" t="s">
        <v>235</v>
      </c>
      <c r="B56" s="62">
        <v>106.7854549664432</v>
      </c>
      <c r="C56" s="62">
        <v>105.93492517723087</v>
      </c>
      <c r="D56" s="62"/>
      <c r="E56" s="62">
        <f t="shared" si="0"/>
        <v>-0.79648467994035688</v>
      </c>
      <c r="F56" s="62"/>
      <c r="G56" s="62">
        <v>0.63186652682888922</v>
      </c>
      <c r="H56" s="62">
        <v>0.62683380674502587</v>
      </c>
      <c r="J56" s="62">
        <f t="shared" si="1"/>
        <v>-5.0327200838633512E-3</v>
      </c>
      <c r="L56" s="1"/>
      <c r="M56" s="1"/>
      <c r="N56" s="1"/>
      <c r="P56" s="1"/>
      <c r="Q56" s="1"/>
      <c r="R56" s="1"/>
    </row>
    <row r="57" spans="1:18" ht="15.75" x14ac:dyDescent="0.25">
      <c r="A57" s="39" t="s">
        <v>234</v>
      </c>
      <c r="B57" s="28">
        <v>109.30324059216889</v>
      </c>
      <c r="C57" s="28">
        <v>133.21464182083338</v>
      </c>
      <c r="D57" s="28"/>
      <c r="E57" s="28">
        <f t="shared" si="0"/>
        <v>21.876205224218804</v>
      </c>
      <c r="F57" s="28"/>
      <c r="G57" s="28">
        <v>1.5855261612198335</v>
      </c>
      <c r="H57" s="28">
        <v>1.9323791181319627</v>
      </c>
      <c r="J57" s="28">
        <f t="shared" si="1"/>
        <v>0.34685295691212925</v>
      </c>
      <c r="L57" s="1"/>
      <c r="M57" s="1"/>
      <c r="N57" s="1"/>
      <c r="P57" s="1"/>
      <c r="Q57" s="1"/>
      <c r="R57" s="1"/>
    </row>
    <row r="58" spans="1:18" s="60" customFormat="1" ht="15.75" x14ac:dyDescent="0.25">
      <c r="A58" s="64" t="s">
        <v>76</v>
      </c>
      <c r="B58" s="62">
        <v>104.51913663614995</v>
      </c>
      <c r="C58" s="62">
        <v>104.95844525158931</v>
      </c>
      <c r="D58" s="62"/>
      <c r="E58" s="62">
        <f t="shared" si="0"/>
        <v>0.42031404925269022</v>
      </c>
      <c r="F58" s="62"/>
      <c r="G58" s="62">
        <v>2.4176739542296883</v>
      </c>
      <c r="H58" s="62">
        <v>2.4278357775244386</v>
      </c>
      <c r="J58" s="62">
        <f t="shared" si="1"/>
        <v>1.0161823294750238E-2</v>
      </c>
      <c r="L58" s="1"/>
      <c r="M58" s="1"/>
      <c r="N58" s="1"/>
      <c r="P58" s="1"/>
      <c r="Q58" s="1"/>
      <c r="R58" s="1"/>
    </row>
    <row r="59" spans="1:18" ht="15.75" x14ac:dyDescent="0.25">
      <c r="A59" s="38" t="s">
        <v>156</v>
      </c>
      <c r="B59" s="28">
        <v>104.56411425923513</v>
      </c>
      <c r="C59" s="28">
        <v>105.21322442454246</v>
      </c>
      <c r="D59" s="28"/>
      <c r="E59" s="28">
        <f t="shared" si="0"/>
        <v>0.62077718527606685</v>
      </c>
      <c r="F59" s="28"/>
      <c r="G59" s="28">
        <v>0.66147025427641404</v>
      </c>
      <c r="H59" s="28">
        <v>0.66557651070234958</v>
      </c>
      <c r="J59" s="28">
        <f t="shared" si="1"/>
        <v>4.1062564259355394E-3</v>
      </c>
      <c r="L59" s="1"/>
      <c r="M59" s="1"/>
      <c r="N59" s="1"/>
      <c r="P59" s="1"/>
      <c r="Q59" s="1"/>
      <c r="R59" s="1"/>
    </row>
    <row r="60" spans="1:18" s="60" customFormat="1" ht="15.75" x14ac:dyDescent="0.25">
      <c r="A60" s="67" t="s">
        <v>13</v>
      </c>
      <c r="B60" s="62">
        <v>106.57454573449377</v>
      </c>
      <c r="C60" s="62">
        <v>107.44620025712612</v>
      </c>
      <c r="D60" s="62"/>
      <c r="E60" s="62">
        <f t="shared" si="0"/>
        <v>0.81788246585998703</v>
      </c>
      <c r="F60" s="62"/>
      <c r="G60" s="62">
        <v>0.51540702501688229</v>
      </c>
      <c r="H60" s="62">
        <v>0.51962244870230612</v>
      </c>
      <c r="J60" s="62">
        <f t="shared" si="1"/>
        <v>4.2154236854238247E-3</v>
      </c>
      <c r="L60" s="1"/>
      <c r="M60" s="1"/>
      <c r="N60" s="1"/>
      <c r="P60" s="1"/>
      <c r="Q60" s="1"/>
      <c r="R60" s="1"/>
    </row>
    <row r="61" spans="1:18" ht="15.75" x14ac:dyDescent="0.25">
      <c r="A61" s="39" t="s">
        <v>14</v>
      </c>
      <c r="B61" s="28">
        <v>98.038211470831257</v>
      </c>
      <c r="C61" s="28">
        <v>97.964937978757661</v>
      </c>
      <c r="D61" s="28"/>
      <c r="E61" s="28">
        <f t="shared" si="0"/>
        <v>-7.4739727473915885E-2</v>
      </c>
      <c r="F61" s="28"/>
      <c r="G61" s="28">
        <v>0.14606322925953169</v>
      </c>
      <c r="H61" s="28">
        <v>0.14595406200004352</v>
      </c>
      <c r="J61" s="28">
        <f t="shared" si="1"/>
        <v>-1.091672594881743E-4</v>
      </c>
      <c r="L61" s="1"/>
      <c r="M61" s="1"/>
      <c r="N61" s="1"/>
      <c r="P61" s="1"/>
      <c r="Q61" s="1"/>
      <c r="R61" s="1"/>
    </row>
    <row r="62" spans="1:18" s="60" customFormat="1" ht="15.75" x14ac:dyDescent="0.25">
      <c r="A62" s="61" t="s">
        <v>157</v>
      </c>
      <c r="B62" s="62">
        <v>104.50220594344879</v>
      </c>
      <c r="C62" s="62">
        <v>104.86254005278131</v>
      </c>
      <c r="D62" s="62"/>
      <c r="E62" s="62">
        <f t="shared" si="0"/>
        <v>0.34481005073474513</v>
      </c>
      <c r="F62" s="62"/>
      <c r="G62" s="62">
        <v>1.756203699953274</v>
      </c>
      <c r="H62" s="62">
        <v>1.7622592668220884</v>
      </c>
      <c r="J62" s="62">
        <f t="shared" si="1"/>
        <v>6.055566868814477E-3</v>
      </c>
      <c r="L62" s="1"/>
      <c r="M62" s="1"/>
      <c r="N62" s="1"/>
      <c r="P62" s="1"/>
      <c r="Q62" s="1"/>
      <c r="R62" s="1"/>
    </row>
    <row r="63" spans="1:18" ht="15.75" x14ac:dyDescent="0.25">
      <c r="A63" s="39" t="s">
        <v>233</v>
      </c>
      <c r="B63" s="28">
        <v>108.49859995343272</v>
      </c>
      <c r="C63" s="28">
        <v>109.52736874609153</v>
      </c>
      <c r="D63" s="28"/>
      <c r="E63" s="28">
        <f t="shared" si="0"/>
        <v>0.94818623751860009</v>
      </c>
      <c r="F63" s="28"/>
      <c r="G63" s="28">
        <v>0.66896549830156049</v>
      </c>
      <c r="H63" s="28">
        <v>0.67530853709020366</v>
      </c>
      <c r="J63" s="28">
        <f t="shared" si="1"/>
        <v>6.3430387886431738E-3</v>
      </c>
      <c r="L63" s="1"/>
      <c r="M63" s="1"/>
      <c r="N63" s="1"/>
      <c r="P63" s="1"/>
      <c r="Q63" s="1"/>
      <c r="R63" s="1"/>
    </row>
    <row r="64" spans="1:18" s="60" customFormat="1" ht="15.75" x14ac:dyDescent="0.25">
      <c r="A64" s="67" t="s">
        <v>77</v>
      </c>
      <c r="B64" s="62">
        <v>101.31594322949415</v>
      </c>
      <c r="C64" s="62">
        <v>101.68364296943803</v>
      </c>
      <c r="D64" s="62"/>
      <c r="E64" s="62">
        <f t="shared" si="0"/>
        <v>0.36292386787633024</v>
      </c>
      <c r="F64" s="62"/>
      <c r="G64" s="62">
        <v>0.41915874619143589</v>
      </c>
      <c r="H64" s="62">
        <v>0.42067997332565582</v>
      </c>
      <c r="J64" s="62">
        <f t="shared" si="1"/>
        <v>1.5212271342199268E-3</v>
      </c>
      <c r="L64" s="1"/>
      <c r="M64" s="1"/>
      <c r="N64" s="1"/>
      <c r="P64" s="1"/>
      <c r="Q64" s="1"/>
      <c r="R64" s="1"/>
    </row>
    <row r="65" spans="1:18" ht="15.75" x14ac:dyDescent="0.25">
      <c r="A65" s="39" t="s">
        <v>232</v>
      </c>
      <c r="B65" s="28">
        <v>102.74008825176861</v>
      </c>
      <c r="C65" s="28">
        <v>102.46193885065318</v>
      </c>
      <c r="D65" s="28"/>
      <c r="E65" s="28">
        <f t="shared" si="0"/>
        <v>-0.27073112924899112</v>
      </c>
      <c r="F65" s="28"/>
      <c r="G65" s="28">
        <v>0.66807945546027714</v>
      </c>
      <c r="H65" s="28">
        <v>0.66627075640622924</v>
      </c>
      <c r="J65" s="28">
        <f t="shared" si="1"/>
        <v>-1.808699054047902E-3</v>
      </c>
      <c r="L65" s="1"/>
      <c r="M65" s="1"/>
      <c r="N65" s="1"/>
      <c r="P65" s="1"/>
      <c r="Q65" s="1"/>
      <c r="R65" s="1"/>
    </row>
    <row r="66" spans="1:18" s="60" customFormat="1" ht="15.75" x14ac:dyDescent="0.25">
      <c r="A66" s="58" t="s">
        <v>247</v>
      </c>
      <c r="B66" s="63">
        <v>122.42970337571218</v>
      </c>
      <c r="C66" s="63">
        <v>122.50923101847108</v>
      </c>
      <c r="D66" s="63"/>
      <c r="E66" s="63">
        <f t="shared" si="0"/>
        <v>6.4957800734721793E-2</v>
      </c>
      <c r="F66" s="63"/>
      <c r="G66" s="63">
        <v>2.7597663762638556</v>
      </c>
      <c r="H66" s="63">
        <v>2.761559059807293</v>
      </c>
      <c r="J66" s="63">
        <f t="shared" si="1"/>
        <v>1.7926835434374233E-3</v>
      </c>
      <c r="L66" s="1"/>
      <c r="M66" s="1"/>
      <c r="N66" s="1"/>
      <c r="P66" s="1"/>
      <c r="Q66" s="1"/>
      <c r="R66" s="1"/>
    </row>
    <row r="67" spans="1:18" ht="15.75" x14ac:dyDescent="0.25">
      <c r="A67" s="37" t="s">
        <v>1</v>
      </c>
      <c r="B67" s="28">
        <v>122.06583418230649</v>
      </c>
      <c r="C67" s="28">
        <v>122.39425820760121</v>
      </c>
      <c r="D67" s="28"/>
      <c r="E67" s="28">
        <f t="shared" si="0"/>
        <v>0.26905483216885795</v>
      </c>
      <c r="F67" s="28"/>
      <c r="G67" s="28">
        <v>2.0333198639425687</v>
      </c>
      <c r="H67" s="28">
        <v>2.0387906092899555</v>
      </c>
      <c r="J67" s="28">
        <f t="shared" si="1"/>
        <v>5.4707453473867851E-3</v>
      </c>
      <c r="L67" s="1"/>
      <c r="M67" s="1"/>
      <c r="N67" s="1"/>
      <c r="P67" s="1"/>
      <c r="Q67" s="1"/>
      <c r="R67" s="1"/>
    </row>
    <row r="68" spans="1:18" s="60" customFormat="1" ht="15.75" x14ac:dyDescent="0.25">
      <c r="A68" s="61" t="s">
        <v>78</v>
      </c>
      <c r="B68" s="62">
        <v>122.06583418230649</v>
      </c>
      <c r="C68" s="62">
        <v>122.39425820760121</v>
      </c>
      <c r="D68" s="62"/>
      <c r="E68" s="62">
        <f t="shared" si="0"/>
        <v>0.26905483216885795</v>
      </c>
      <c r="F68" s="62"/>
      <c r="G68" s="62">
        <v>2.0333198639425687</v>
      </c>
      <c r="H68" s="62">
        <v>2.0387906092899555</v>
      </c>
      <c r="J68" s="62">
        <f t="shared" si="1"/>
        <v>5.4707453473867851E-3</v>
      </c>
      <c r="L68" s="1"/>
      <c r="M68" s="1"/>
      <c r="N68" s="1"/>
      <c r="P68" s="1"/>
      <c r="Q68" s="1"/>
      <c r="R68" s="1"/>
    </row>
    <row r="69" spans="1:18" ht="15.75" x14ac:dyDescent="0.25">
      <c r="A69" s="39" t="s">
        <v>15</v>
      </c>
      <c r="B69" s="28">
        <v>122.06583418230649</v>
      </c>
      <c r="C69" s="28">
        <v>122.39425820760121</v>
      </c>
      <c r="D69" s="28"/>
      <c r="E69" s="28">
        <f t="shared" ref="E69:E132" si="2">((C69/B69-1)*100)</f>
        <v>0.26905483216885795</v>
      </c>
      <c r="F69" s="28"/>
      <c r="G69" s="28">
        <v>2.0333198639425687</v>
      </c>
      <c r="H69" s="28">
        <v>2.0387906092899555</v>
      </c>
      <c r="J69" s="28">
        <f t="shared" si="1"/>
        <v>5.4707453473867851E-3</v>
      </c>
      <c r="L69" s="1"/>
      <c r="M69" s="1"/>
      <c r="N69" s="1"/>
      <c r="P69" s="1"/>
      <c r="Q69" s="1"/>
      <c r="R69" s="1"/>
    </row>
    <row r="70" spans="1:18" s="75" customFormat="1" ht="15.75" x14ac:dyDescent="0.25">
      <c r="A70" s="64" t="s">
        <v>16</v>
      </c>
      <c r="B70" s="62">
        <v>123.45980198560051</v>
      </c>
      <c r="C70" s="62">
        <v>122.83471428223289</v>
      </c>
      <c r="D70" s="62"/>
      <c r="E70" s="62">
        <f t="shared" si="2"/>
        <v>-0.50630868777881144</v>
      </c>
      <c r="F70" s="62"/>
      <c r="G70" s="62">
        <v>0.72644651232128654</v>
      </c>
      <c r="H70" s="62">
        <v>0.72276845051733773</v>
      </c>
      <c r="I70" s="60"/>
      <c r="J70" s="62">
        <f t="shared" si="1"/>
        <v>-3.6780618039488067E-3</v>
      </c>
      <c r="L70" s="1"/>
      <c r="M70" s="1"/>
      <c r="N70" s="1"/>
      <c r="P70" s="1"/>
      <c r="Q70" s="1"/>
      <c r="R70" s="1"/>
    </row>
    <row r="71" spans="1:18" s="60" customFormat="1" ht="15.75" x14ac:dyDescent="0.25">
      <c r="A71" s="38" t="s">
        <v>16</v>
      </c>
      <c r="B71" s="28">
        <v>123.45980198560051</v>
      </c>
      <c r="C71" s="28">
        <v>122.83471428223289</v>
      </c>
      <c r="D71" s="28"/>
      <c r="E71" s="28">
        <f t="shared" si="2"/>
        <v>-0.50630868777881144</v>
      </c>
      <c r="F71" s="28"/>
      <c r="G71" s="28">
        <v>0.72644651232128654</v>
      </c>
      <c r="H71" s="28">
        <v>0.72276845051733773</v>
      </c>
      <c r="I71"/>
      <c r="J71" s="28">
        <f t="shared" si="1"/>
        <v>-3.6780618039488067E-3</v>
      </c>
      <c r="L71" s="1"/>
      <c r="M71" s="1"/>
      <c r="N71" s="1"/>
      <c r="P71" s="1"/>
      <c r="Q71" s="1"/>
      <c r="R71" s="1"/>
    </row>
    <row r="72" spans="1:18" s="4" customFormat="1" ht="15.75" x14ac:dyDescent="0.25">
      <c r="A72" s="67" t="s">
        <v>16</v>
      </c>
      <c r="B72" s="62">
        <v>123.45980198560051</v>
      </c>
      <c r="C72" s="62">
        <v>122.83471428223289</v>
      </c>
      <c r="D72" s="62"/>
      <c r="E72" s="62">
        <f t="shared" si="2"/>
        <v>-0.50630868777881144</v>
      </c>
      <c r="F72" s="62"/>
      <c r="G72" s="62">
        <v>0.72644651232128654</v>
      </c>
      <c r="H72" s="62">
        <v>0.72276845051733773</v>
      </c>
      <c r="I72" s="60"/>
      <c r="J72" s="62">
        <f t="shared" ref="J72:J135" si="3">H72-G72</f>
        <v>-3.6780618039488067E-3</v>
      </c>
      <c r="L72" s="1"/>
      <c r="M72" s="1"/>
      <c r="N72" s="1"/>
      <c r="P72" s="1"/>
      <c r="Q72" s="1"/>
      <c r="R72" s="1"/>
    </row>
    <row r="73" spans="1:18" s="60" customFormat="1" ht="15.75" x14ac:dyDescent="0.25">
      <c r="A73" s="36" t="s">
        <v>128</v>
      </c>
      <c r="B73" s="40">
        <v>100.70655857198788</v>
      </c>
      <c r="C73" s="40">
        <v>100.81017832595245</v>
      </c>
      <c r="D73" s="40"/>
      <c r="E73" s="40">
        <f t="shared" si="2"/>
        <v>0.10289275637445083</v>
      </c>
      <c r="F73" s="40"/>
      <c r="G73" s="40">
        <v>3.9178004648072595</v>
      </c>
      <c r="H73" s="40">
        <v>3.9218315976947511</v>
      </c>
      <c r="I73"/>
      <c r="J73" s="40">
        <f t="shared" si="3"/>
        <v>4.0311328874915731E-3</v>
      </c>
      <c r="L73" s="1"/>
      <c r="M73" s="1"/>
      <c r="N73" s="1"/>
      <c r="P73" s="1"/>
      <c r="Q73" s="1"/>
      <c r="R73" s="1"/>
    </row>
    <row r="74" spans="1:18" s="4" customFormat="1" ht="15.75" x14ac:dyDescent="0.25">
      <c r="A74" s="64" t="s">
        <v>79</v>
      </c>
      <c r="B74" s="62">
        <v>100.54062499655441</v>
      </c>
      <c r="C74" s="62">
        <v>100.640760671376</v>
      </c>
      <c r="D74" s="62"/>
      <c r="E74" s="62">
        <f t="shared" si="2"/>
        <v>9.9597227314851544E-2</v>
      </c>
      <c r="F74" s="62"/>
      <c r="G74" s="62">
        <v>3.0102160055899438</v>
      </c>
      <c r="H74" s="62">
        <v>3.0132140972676997</v>
      </c>
      <c r="I74" s="60"/>
      <c r="J74" s="62">
        <f t="shared" si="3"/>
        <v>2.9980916777558875E-3</v>
      </c>
      <c r="L74" s="1"/>
      <c r="M74" s="1"/>
      <c r="N74" s="1"/>
      <c r="P74" s="1"/>
      <c r="Q74" s="1"/>
      <c r="R74" s="1"/>
    </row>
    <row r="75" spans="1:18" s="60" customFormat="1" ht="15.75" x14ac:dyDescent="0.25">
      <c r="A75" s="38" t="s">
        <v>80</v>
      </c>
      <c r="B75" s="28">
        <v>96.728714457276666</v>
      </c>
      <c r="C75" s="28">
        <v>96.161418958568348</v>
      </c>
      <c r="D75" s="28"/>
      <c r="E75" s="28">
        <f t="shared" si="2"/>
        <v>-0.58648096575177888</v>
      </c>
      <c r="F75" s="28"/>
      <c r="G75" s="28">
        <v>0.50133962507177809</v>
      </c>
      <c r="H75" s="28">
        <v>0.49839936359696085</v>
      </c>
      <c r="I75"/>
      <c r="J75" s="28">
        <f t="shared" si="3"/>
        <v>-2.9402614748172407E-3</v>
      </c>
      <c r="L75" s="1"/>
      <c r="M75" s="1"/>
      <c r="N75" s="1"/>
      <c r="P75" s="1"/>
      <c r="Q75" s="1"/>
      <c r="R75" s="1"/>
    </row>
    <row r="76" spans="1:18" s="4" customFormat="1" ht="15.75" x14ac:dyDescent="0.25">
      <c r="A76" s="67" t="s">
        <v>81</v>
      </c>
      <c r="B76" s="62">
        <v>96.728714457276666</v>
      </c>
      <c r="C76" s="62">
        <v>96.161418958568348</v>
      </c>
      <c r="D76" s="62"/>
      <c r="E76" s="62">
        <f t="shared" si="2"/>
        <v>-0.58648096575177888</v>
      </c>
      <c r="F76" s="62"/>
      <c r="G76" s="62">
        <v>0.50133962507177809</v>
      </c>
      <c r="H76" s="62">
        <v>0.49839936359696085</v>
      </c>
      <c r="I76" s="60"/>
      <c r="J76" s="62">
        <f t="shared" si="3"/>
        <v>-2.9402614748172407E-3</v>
      </c>
      <c r="L76" s="1"/>
      <c r="M76" s="1"/>
      <c r="N76" s="1"/>
      <c r="P76" s="1"/>
      <c r="Q76" s="1"/>
      <c r="R76" s="1"/>
    </row>
    <row r="77" spans="1:18" s="60" customFormat="1" ht="15.75" x14ac:dyDescent="0.25">
      <c r="A77" s="38" t="s">
        <v>82</v>
      </c>
      <c r="B77" s="28">
        <v>103.67937157478443</v>
      </c>
      <c r="C77" s="28">
        <v>103.99805493943828</v>
      </c>
      <c r="D77" s="28"/>
      <c r="E77" s="28">
        <f t="shared" si="2"/>
        <v>0.30737393544479907</v>
      </c>
      <c r="F77" s="28"/>
      <c r="G77" s="28">
        <v>2.2379769053017347</v>
      </c>
      <c r="H77" s="28">
        <v>2.2448558629899065</v>
      </c>
      <c r="I77"/>
      <c r="J77" s="28">
        <f t="shared" si="3"/>
        <v>6.8789576881718162E-3</v>
      </c>
      <c r="L77" s="1"/>
      <c r="M77" s="1"/>
      <c r="N77" s="1"/>
      <c r="P77" s="1"/>
      <c r="Q77" s="1"/>
      <c r="R77" s="1"/>
    </row>
    <row r="78" spans="1:18" s="4" customFormat="1" ht="15.75" x14ac:dyDescent="0.25">
      <c r="A78" s="67" t="s">
        <v>231</v>
      </c>
      <c r="B78" s="62">
        <v>100.12097501502826</v>
      </c>
      <c r="C78" s="62">
        <v>100.56327618229524</v>
      </c>
      <c r="D78" s="62"/>
      <c r="E78" s="62">
        <f t="shared" si="2"/>
        <v>0.44176673988700621</v>
      </c>
      <c r="F78" s="62"/>
      <c r="G78" s="62">
        <v>0.98642059895434564</v>
      </c>
      <c r="H78" s="62">
        <v>0.99077827707592037</v>
      </c>
      <c r="I78" s="60"/>
      <c r="J78" s="62">
        <f t="shared" si="3"/>
        <v>4.3576781215747262E-3</v>
      </c>
      <c r="L78" s="1"/>
      <c r="M78" s="1"/>
      <c r="N78" s="1"/>
      <c r="P78" s="1"/>
      <c r="Q78" s="1"/>
      <c r="R78" s="1"/>
    </row>
    <row r="79" spans="1:18" s="60" customFormat="1" ht="15.75" x14ac:dyDescent="0.25">
      <c r="A79" s="39" t="s">
        <v>230</v>
      </c>
      <c r="B79" s="28">
        <v>107.20152306512621</v>
      </c>
      <c r="C79" s="28">
        <v>108.42944228620098</v>
      </c>
      <c r="D79" s="28"/>
      <c r="E79" s="28">
        <f t="shared" si="2"/>
        <v>1.1454307606514114</v>
      </c>
      <c r="F79" s="28"/>
      <c r="G79" s="28">
        <v>0.71216183969603097</v>
      </c>
      <c r="H79" s="28">
        <v>0.7203191604735304</v>
      </c>
      <c r="I79"/>
      <c r="J79" s="28">
        <f t="shared" si="3"/>
        <v>8.1573207774994216E-3</v>
      </c>
      <c r="L79" s="1"/>
      <c r="M79" s="1"/>
      <c r="N79" s="1"/>
      <c r="P79" s="1"/>
      <c r="Q79" s="1"/>
      <c r="R79" s="1"/>
    </row>
    <row r="80" spans="1:18" s="4" customFormat="1" ht="15.75" x14ac:dyDescent="0.25">
      <c r="A80" s="67" t="s">
        <v>229</v>
      </c>
      <c r="B80" s="62">
        <v>105.9701028196056</v>
      </c>
      <c r="C80" s="62">
        <v>104.86283920542236</v>
      </c>
      <c r="D80" s="62"/>
      <c r="E80" s="62">
        <f t="shared" si="2"/>
        <v>-1.0448830233449447</v>
      </c>
      <c r="F80" s="62"/>
      <c r="G80" s="62">
        <v>0.53939446665135782</v>
      </c>
      <c r="H80" s="62">
        <v>0.53375842544045582</v>
      </c>
      <c r="I80" s="60"/>
      <c r="J80" s="62">
        <f t="shared" si="3"/>
        <v>-5.6360412109019986E-3</v>
      </c>
      <c r="L80" s="1"/>
      <c r="M80" s="1"/>
      <c r="N80" s="1"/>
      <c r="P80" s="1"/>
      <c r="Q80" s="1"/>
      <c r="R80" s="1"/>
    </row>
    <row r="81" spans="1:18" s="60" customFormat="1" ht="15.75" x14ac:dyDescent="0.25">
      <c r="A81" s="38" t="s">
        <v>158</v>
      </c>
      <c r="B81" s="28">
        <v>85.408914468247772</v>
      </c>
      <c r="C81" s="28">
        <v>85.112361614960932</v>
      </c>
      <c r="D81" s="28"/>
      <c r="E81" s="28">
        <f t="shared" si="2"/>
        <v>-0.34721534061540327</v>
      </c>
      <c r="F81" s="28"/>
      <c r="G81" s="28">
        <v>0.27089947521643076</v>
      </c>
      <c r="H81" s="28">
        <v>0.2699588706808328</v>
      </c>
      <c r="I81"/>
      <c r="J81" s="28">
        <f t="shared" si="3"/>
        <v>-9.4060453559796642E-4</v>
      </c>
      <c r="L81" s="1"/>
      <c r="M81" s="1"/>
      <c r="N81" s="1"/>
      <c r="P81" s="1"/>
      <c r="Q81" s="1"/>
      <c r="R81" s="1"/>
    </row>
    <row r="82" spans="1:18" s="4" customFormat="1" ht="15.75" x14ac:dyDescent="0.25">
      <c r="A82" s="67" t="s">
        <v>228</v>
      </c>
      <c r="B82" s="62">
        <v>85.408914468247772</v>
      </c>
      <c r="C82" s="62">
        <v>85.112361614960932</v>
      </c>
      <c r="D82" s="62"/>
      <c r="E82" s="62">
        <f t="shared" si="2"/>
        <v>-0.34721534061540327</v>
      </c>
      <c r="F82" s="62"/>
      <c r="G82" s="62">
        <v>0.27089947521643076</v>
      </c>
      <c r="H82" s="62">
        <v>0.2699588706808328</v>
      </c>
      <c r="I82" s="60"/>
      <c r="J82" s="62">
        <f t="shared" si="3"/>
        <v>-9.4060453559796642E-4</v>
      </c>
      <c r="L82" s="1"/>
      <c r="M82" s="1"/>
      <c r="N82" s="1"/>
      <c r="P82" s="1"/>
      <c r="Q82" s="1"/>
      <c r="R82" s="1"/>
    </row>
    <row r="83" spans="1:18" s="60" customFormat="1" ht="15.75" x14ac:dyDescent="0.25">
      <c r="A83" s="37" t="s">
        <v>83</v>
      </c>
      <c r="B83" s="28">
        <v>101.26085860688664</v>
      </c>
      <c r="C83" s="28">
        <v>101.376116904681</v>
      </c>
      <c r="D83" s="28"/>
      <c r="E83" s="28">
        <f t="shared" si="2"/>
        <v>0.11382314882575351</v>
      </c>
      <c r="F83" s="28"/>
      <c r="G83" s="28">
        <v>0.9075844592173159</v>
      </c>
      <c r="H83" s="28">
        <v>0.90861750042705036</v>
      </c>
      <c r="I83"/>
      <c r="J83" s="28">
        <f t="shared" si="3"/>
        <v>1.0330412097344643E-3</v>
      </c>
      <c r="L83" s="1"/>
      <c r="M83" s="1"/>
      <c r="N83" s="1"/>
      <c r="P83" s="1"/>
      <c r="Q83" s="1"/>
      <c r="R83" s="1"/>
    </row>
    <row r="84" spans="1:18" s="4" customFormat="1" ht="15.75" x14ac:dyDescent="0.25">
      <c r="A84" s="61" t="s">
        <v>159</v>
      </c>
      <c r="B84" s="62">
        <v>101.26085860688664</v>
      </c>
      <c r="C84" s="62">
        <v>101.376116904681</v>
      </c>
      <c r="D84" s="62"/>
      <c r="E84" s="62">
        <f t="shared" si="2"/>
        <v>0.11382314882575351</v>
      </c>
      <c r="F84" s="62"/>
      <c r="G84" s="62">
        <v>0.9075844592173159</v>
      </c>
      <c r="H84" s="62">
        <v>0.90861750042705036</v>
      </c>
      <c r="I84" s="60"/>
      <c r="J84" s="62">
        <f t="shared" si="3"/>
        <v>1.0330412097344643E-3</v>
      </c>
      <c r="L84" s="1"/>
      <c r="M84" s="1"/>
      <c r="N84" s="1"/>
      <c r="P84" s="1"/>
      <c r="Q84" s="1"/>
      <c r="R84" s="1"/>
    </row>
    <row r="85" spans="1:18" s="60" customFormat="1" ht="15.75" x14ac:dyDescent="0.25">
      <c r="A85" s="39" t="s">
        <v>159</v>
      </c>
      <c r="B85" s="28">
        <v>101.26085860688664</v>
      </c>
      <c r="C85" s="28">
        <v>101.376116904681</v>
      </c>
      <c r="D85" s="28"/>
      <c r="E85" s="28">
        <f t="shared" si="2"/>
        <v>0.11382314882575351</v>
      </c>
      <c r="F85" s="28"/>
      <c r="G85" s="28">
        <v>0.9075844592173159</v>
      </c>
      <c r="H85" s="28">
        <v>0.90861750042705036</v>
      </c>
      <c r="I85"/>
      <c r="J85" s="28">
        <f t="shared" si="3"/>
        <v>1.0330412097344643E-3</v>
      </c>
      <c r="L85" s="1"/>
      <c r="M85" s="1"/>
      <c r="N85" s="1"/>
      <c r="P85" s="1"/>
      <c r="Q85" s="1"/>
      <c r="R85" s="1"/>
    </row>
    <row r="86" spans="1:18" s="4" customFormat="1" ht="15.75" x14ac:dyDescent="0.25">
      <c r="A86" s="58" t="s">
        <v>129</v>
      </c>
      <c r="B86" s="63">
        <v>108.33259731716004</v>
      </c>
      <c r="C86" s="63">
        <v>108.67003620067761</v>
      </c>
      <c r="D86" s="63"/>
      <c r="E86" s="63">
        <f t="shared" si="2"/>
        <v>0.31148416254589417</v>
      </c>
      <c r="F86" s="63"/>
      <c r="G86" s="63">
        <v>25.231170083982537</v>
      </c>
      <c r="H86" s="63">
        <v>25.309761182819162</v>
      </c>
      <c r="I86" s="60"/>
      <c r="J86" s="63">
        <f t="shared" si="3"/>
        <v>7.8591098836625406E-2</v>
      </c>
      <c r="L86" s="1"/>
      <c r="M86" s="1"/>
      <c r="N86" s="1"/>
      <c r="P86" s="1"/>
      <c r="Q86" s="1"/>
      <c r="R86" s="1"/>
    </row>
    <row r="87" spans="1:18" s="60" customFormat="1" ht="15.75" x14ac:dyDescent="0.25">
      <c r="A87" s="37" t="s">
        <v>149</v>
      </c>
      <c r="B87" s="28">
        <v>117.78405534356747</v>
      </c>
      <c r="C87" s="28">
        <v>118.01741740061064</v>
      </c>
      <c r="D87" s="28"/>
      <c r="E87" s="28">
        <f t="shared" si="2"/>
        <v>0.19812703541448595</v>
      </c>
      <c r="F87" s="28"/>
      <c r="G87" s="28">
        <v>13.75764692564638</v>
      </c>
      <c r="H87" s="28">
        <v>13.784904543642956</v>
      </c>
      <c r="I87"/>
      <c r="J87" s="28">
        <f t="shared" si="3"/>
        <v>2.7257617996575334E-2</v>
      </c>
      <c r="L87" s="1"/>
      <c r="M87" s="1"/>
      <c r="N87" s="1"/>
      <c r="P87" s="1"/>
      <c r="Q87" s="1"/>
      <c r="R87" s="1"/>
    </row>
    <row r="88" spans="1:18" s="4" customFormat="1" ht="15.75" x14ac:dyDescent="0.25">
      <c r="A88" s="61" t="s">
        <v>160</v>
      </c>
      <c r="B88" s="62">
        <v>117.78405534356747</v>
      </c>
      <c r="C88" s="62">
        <v>118.01741740061064</v>
      </c>
      <c r="D88" s="62"/>
      <c r="E88" s="62">
        <f t="shared" si="2"/>
        <v>0.19812703541448595</v>
      </c>
      <c r="F88" s="62"/>
      <c r="G88" s="62">
        <v>13.75764692564638</v>
      </c>
      <c r="H88" s="62">
        <v>13.784904543642956</v>
      </c>
      <c r="I88" s="60"/>
      <c r="J88" s="62">
        <f t="shared" si="3"/>
        <v>2.7257617996575334E-2</v>
      </c>
      <c r="L88" s="1"/>
      <c r="M88" s="1"/>
      <c r="N88" s="1"/>
      <c r="P88" s="1"/>
      <c r="Q88" s="1"/>
      <c r="R88" s="1"/>
    </row>
    <row r="89" spans="1:18" s="60" customFormat="1" ht="15.75" x14ac:dyDescent="0.25">
      <c r="A89" s="39" t="s">
        <v>160</v>
      </c>
      <c r="B89" s="28">
        <v>117.78405534356747</v>
      </c>
      <c r="C89" s="28">
        <v>118.01741740061064</v>
      </c>
      <c r="D89" s="28"/>
      <c r="E89" s="28">
        <f t="shared" si="2"/>
        <v>0.19812703541448595</v>
      </c>
      <c r="F89" s="28"/>
      <c r="G89" s="28">
        <v>13.75764692564638</v>
      </c>
      <c r="H89" s="28">
        <v>13.784904543642956</v>
      </c>
      <c r="I89"/>
      <c r="J89" s="28">
        <f t="shared" si="3"/>
        <v>2.7257617996575334E-2</v>
      </c>
      <c r="L89" s="1"/>
      <c r="M89" s="1"/>
      <c r="N89" s="1"/>
      <c r="P89" s="1"/>
      <c r="Q89" s="1"/>
      <c r="R89" s="1"/>
    </row>
    <row r="90" spans="1:18" s="4" customFormat="1" ht="15.75" x14ac:dyDescent="0.25">
      <c r="A90" s="64" t="s">
        <v>148</v>
      </c>
      <c r="B90" s="62">
        <v>107.34646174813051</v>
      </c>
      <c r="C90" s="62">
        <v>107.70085059914848</v>
      </c>
      <c r="D90" s="62"/>
      <c r="E90" s="62">
        <f t="shared" si="2"/>
        <v>0.33013556781171793</v>
      </c>
      <c r="F90" s="62"/>
      <c r="G90" s="62">
        <v>3.3388011257039927</v>
      </c>
      <c r="H90" s="62">
        <v>3.34982369575844</v>
      </c>
      <c r="I90" s="60"/>
      <c r="J90" s="62">
        <f t="shared" si="3"/>
        <v>1.1022570054447289E-2</v>
      </c>
      <c r="L90" s="1"/>
      <c r="M90" s="1"/>
      <c r="N90" s="1"/>
      <c r="P90" s="1"/>
      <c r="Q90" s="1"/>
      <c r="R90" s="1"/>
    </row>
    <row r="91" spans="1:18" s="60" customFormat="1" ht="15.75" x14ac:dyDescent="0.25">
      <c r="A91" s="38" t="s">
        <v>161</v>
      </c>
      <c r="B91" s="28">
        <v>104.1478552377603</v>
      </c>
      <c r="C91" s="28">
        <v>104.23780327469295</v>
      </c>
      <c r="D91" s="28"/>
      <c r="E91" s="28">
        <f t="shared" si="2"/>
        <v>8.6365712214919732E-2</v>
      </c>
      <c r="F91" s="28"/>
      <c r="G91" s="28">
        <v>2.5994241811725201</v>
      </c>
      <c r="H91" s="28">
        <v>2.6016691923800765</v>
      </c>
      <c r="I91"/>
      <c r="J91" s="28">
        <f t="shared" si="3"/>
        <v>2.245011207556491E-3</v>
      </c>
      <c r="L91" s="1"/>
      <c r="M91" s="1"/>
      <c r="N91" s="1"/>
      <c r="P91" s="1"/>
      <c r="Q91" s="1"/>
      <c r="R91" s="1"/>
    </row>
    <row r="92" spans="1:18" s="4" customFormat="1" ht="15.75" x14ac:dyDescent="0.25">
      <c r="A92" s="67" t="s">
        <v>227</v>
      </c>
      <c r="B92" s="62">
        <v>104.1478552377603</v>
      </c>
      <c r="C92" s="62">
        <v>104.23780327469295</v>
      </c>
      <c r="D92" s="62"/>
      <c r="E92" s="62">
        <f t="shared" si="2"/>
        <v>8.6365712214919732E-2</v>
      </c>
      <c r="F92" s="62"/>
      <c r="G92" s="62">
        <v>2.5994241811725201</v>
      </c>
      <c r="H92" s="62">
        <v>2.6016691923800765</v>
      </c>
      <c r="I92" s="60"/>
      <c r="J92" s="62">
        <f t="shared" si="3"/>
        <v>2.245011207556491E-3</v>
      </c>
      <c r="L92" s="1"/>
      <c r="M92" s="1"/>
      <c r="N92" s="1"/>
      <c r="P92" s="1"/>
      <c r="Q92" s="1"/>
      <c r="R92" s="1"/>
    </row>
    <row r="93" spans="1:18" s="60" customFormat="1" ht="15.75" x14ac:dyDescent="0.25">
      <c r="A93" s="38" t="s">
        <v>162</v>
      </c>
      <c r="B93" s="28">
        <v>120.3401447089407</v>
      </c>
      <c r="C93" s="28">
        <v>121.76877013422421</v>
      </c>
      <c r="D93" s="28"/>
      <c r="E93" s="28">
        <f t="shared" si="2"/>
        <v>1.1871561470520486</v>
      </c>
      <c r="F93" s="28"/>
      <c r="G93" s="28">
        <v>0.73937694453147262</v>
      </c>
      <c r="H93" s="28">
        <v>0.74815450337836364</v>
      </c>
      <c r="I93"/>
      <c r="J93" s="28">
        <f t="shared" si="3"/>
        <v>8.7775588468910204E-3</v>
      </c>
      <c r="L93" s="1"/>
      <c r="M93" s="1"/>
      <c r="N93" s="1"/>
      <c r="P93" s="1"/>
      <c r="Q93" s="1"/>
      <c r="R93" s="1"/>
    </row>
    <row r="94" spans="1:18" s="4" customFormat="1" ht="15.75" x14ac:dyDescent="0.25">
      <c r="A94" s="67" t="s">
        <v>226</v>
      </c>
      <c r="B94" s="62">
        <v>120.3401447089407</v>
      </c>
      <c r="C94" s="62">
        <v>121.76877013422421</v>
      </c>
      <c r="D94" s="62"/>
      <c r="E94" s="62">
        <f t="shared" si="2"/>
        <v>1.1871561470520486</v>
      </c>
      <c r="F94" s="62"/>
      <c r="G94" s="62">
        <v>0.73937694453147262</v>
      </c>
      <c r="H94" s="62">
        <v>0.74815450337836364</v>
      </c>
      <c r="I94" s="60"/>
      <c r="J94" s="62">
        <f t="shared" si="3"/>
        <v>8.7775588468910204E-3</v>
      </c>
      <c r="L94" s="1"/>
      <c r="M94" s="1"/>
      <c r="N94" s="1"/>
      <c r="P94" s="1"/>
      <c r="Q94" s="1"/>
      <c r="R94" s="1"/>
    </row>
    <row r="95" spans="1:18" s="60" customFormat="1" ht="15.75" x14ac:dyDescent="0.25">
      <c r="A95" s="37" t="s">
        <v>147</v>
      </c>
      <c r="B95" s="28">
        <v>101.97568562812032</v>
      </c>
      <c r="C95" s="28">
        <v>101.97568562812032</v>
      </c>
      <c r="D95" s="28"/>
      <c r="E95" s="28">
        <f t="shared" si="2"/>
        <v>0</v>
      </c>
      <c r="F95" s="28"/>
      <c r="G95" s="28">
        <v>1.6125880229599245</v>
      </c>
      <c r="H95" s="28">
        <v>1.6125880229599248</v>
      </c>
      <c r="I95"/>
      <c r="J95" s="28">
        <f t="shared" si="3"/>
        <v>0</v>
      </c>
      <c r="L95" s="1"/>
      <c r="M95" s="1"/>
      <c r="N95" s="1"/>
      <c r="P95" s="1"/>
      <c r="Q95" s="1"/>
      <c r="R95" s="1"/>
    </row>
    <row r="96" spans="1:18" s="4" customFormat="1" ht="15.75" x14ac:dyDescent="0.25">
      <c r="A96" s="61" t="s">
        <v>84</v>
      </c>
      <c r="B96" s="62">
        <v>100</v>
      </c>
      <c r="C96" s="62">
        <v>100</v>
      </c>
      <c r="D96" s="62"/>
      <c r="E96" s="62">
        <f t="shared" si="2"/>
        <v>0</v>
      </c>
      <c r="F96" s="62"/>
      <c r="G96" s="62">
        <v>1.3959538897111061</v>
      </c>
      <c r="H96" s="62">
        <v>1.3959538897111063</v>
      </c>
      <c r="I96" s="60"/>
      <c r="J96" s="62">
        <f t="shared" si="3"/>
        <v>0</v>
      </c>
      <c r="L96" s="1"/>
      <c r="M96" s="1"/>
      <c r="N96" s="1"/>
      <c r="P96" s="1"/>
      <c r="Q96" s="1"/>
      <c r="R96" s="1"/>
    </row>
    <row r="97" spans="1:18" s="60" customFormat="1" ht="15.75" x14ac:dyDescent="0.25">
      <c r="A97" s="39" t="s">
        <v>85</v>
      </c>
      <c r="B97" s="28">
        <v>100</v>
      </c>
      <c r="C97" s="28">
        <v>100</v>
      </c>
      <c r="D97" s="28"/>
      <c r="E97" s="28">
        <f t="shared" si="2"/>
        <v>0</v>
      </c>
      <c r="F97" s="28"/>
      <c r="G97" s="28">
        <v>1.3959538897111061</v>
      </c>
      <c r="H97" s="28">
        <v>1.3959538897111063</v>
      </c>
      <c r="I97"/>
      <c r="J97" s="28">
        <f t="shared" si="3"/>
        <v>0</v>
      </c>
      <c r="L97" s="1"/>
      <c r="M97" s="1"/>
      <c r="N97" s="1"/>
      <c r="P97" s="1"/>
      <c r="Q97" s="1"/>
      <c r="R97" s="1"/>
    </row>
    <row r="98" spans="1:18" s="4" customFormat="1" ht="15.75" x14ac:dyDescent="0.25">
      <c r="A98" s="61" t="s">
        <v>86</v>
      </c>
      <c r="B98" s="62">
        <v>116.8521111010899</v>
      </c>
      <c r="C98" s="62">
        <v>116.8521111010899</v>
      </c>
      <c r="D98" s="62"/>
      <c r="E98" s="62">
        <f t="shared" si="2"/>
        <v>0</v>
      </c>
      <c r="F98" s="62"/>
      <c r="G98" s="62">
        <v>0.21663413324881831</v>
      </c>
      <c r="H98" s="62">
        <v>0.21663413324881833</v>
      </c>
      <c r="I98" s="60"/>
      <c r="J98" s="62">
        <f t="shared" si="3"/>
        <v>0</v>
      </c>
      <c r="L98" s="1"/>
      <c r="M98" s="1"/>
      <c r="N98" s="1"/>
      <c r="P98" s="1"/>
      <c r="Q98" s="1"/>
      <c r="R98" s="1"/>
    </row>
    <row r="99" spans="1:18" s="60" customFormat="1" ht="15.75" x14ac:dyDescent="0.25">
      <c r="A99" s="39" t="s">
        <v>87</v>
      </c>
      <c r="B99" s="28">
        <v>116.8521111010899</v>
      </c>
      <c r="C99" s="28">
        <v>116.8521111010899</v>
      </c>
      <c r="D99" s="28"/>
      <c r="E99" s="28">
        <f t="shared" si="2"/>
        <v>0</v>
      </c>
      <c r="F99" s="28"/>
      <c r="G99" s="28">
        <v>0.21663413324881831</v>
      </c>
      <c r="H99" s="28">
        <v>0.21663413324881833</v>
      </c>
      <c r="I99"/>
      <c r="J99" s="28">
        <f t="shared" si="3"/>
        <v>0</v>
      </c>
      <c r="L99" s="1"/>
      <c r="M99" s="1"/>
      <c r="N99" s="1"/>
      <c r="P99" s="1"/>
      <c r="Q99" s="1"/>
      <c r="R99" s="1"/>
    </row>
    <row r="100" spans="1:18" s="4" customFormat="1" ht="15.75" x14ac:dyDescent="0.25">
      <c r="A100" s="64" t="s">
        <v>146</v>
      </c>
      <c r="B100" s="62">
        <v>94.271999311945123</v>
      </c>
      <c r="C100" s="62">
        <v>94.854659856516591</v>
      </c>
      <c r="D100" s="62"/>
      <c r="E100" s="62">
        <f t="shared" si="2"/>
        <v>0.61806320946207194</v>
      </c>
      <c r="F100" s="62"/>
      <c r="G100" s="62">
        <v>6.5221340096722447</v>
      </c>
      <c r="H100" s="62">
        <v>6.5624449204578434</v>
      </c>
      <c r="I100" s="60"/>
      <c r="J100" s="62">
        <f t="shared" si="3"/>
        <v>4.0310910785598786E-2</v>
      </c>
      <c r="L100" s="1"/>
      <c r="M100" s="1"/>
      <c r="N100" s="1"/>
      <c r="P100" s="1"/>
      <c r="Q100" s="1"/>
      <c r="R100" s="1"/>
    </row>
    <row r="101" spans="1:18" s="60" customFormat="1" ht="15.75" x14ac:dyDescent="0.25">
      <c r="A101" s="38" t="s">
        <v>17</v>
      </c>
      <c r="B101" s="28">
        <v>86.636108994851895</v>
      </c>
      <c r="C101" s="28">
        <v>87.627712965125824</v>
      </c>
      <c r="D101" s="28"/>
      <c r="E101" s="28">
        <f t="shared" si="2"/>
        <v>1.1445619866571555</v>
      </c>
      <c r="F101" s="28"/>
      <c r="G101" s="28">
        <v>3.8946596841975891</v>
      </c>
      <c r="H101" s="28">
        <v>3.9392364784525769</v>
      </c>
      <c r="I101"/>
      <c r="J101" s="28">
        <f t="shared" si="3"/>
        <v>4.4576794254987728E-2</v>
      </c>
      <c r="L101" s="1"/>
      <c r="M101" s="1"/>
      <c r="N101" s="1"/>
      <c r="P101" s="1"/>
      <c r="Q101" s="1"/>
      <c r="R101" s="1"/>
    </row>
    <row r="102" spans="1:18" s="4" customFormat="1" ht="15.75" x14ac:dyDescent="0.25">
      <c r="A102" s="67" t="s">
        <v>17</v>
      </c>
      <c r="B102" s="62">
        <v>86.636108994851895</v>
      </c>
      <c r="C102" s="62">
        <v>87.627712965125824</v>
      </c>
      <c r="D102" s="62"/>
      <c r="E102" s="62">
        <f t="shared" si="2"/>
        <v>1.1445619866571555</v>
      </c>
      <c r="F102" s="62"/>
      <c r="G102" s="62">
        <v>3.8946596841975891</v>
      </c>
      <c r="H102" s="62">
        <v>3.9392364784525769</v>
      </c>
      <c r="I102" s="60"/>
      <c r="J102" s="62">
        <f t="shared" si="3"/>
        <v>4.4576794254987728E-2</v>
      </c>
      <c r="L102" s="1"/>
      <c r="M102" s="1"/>
      <c r="N102" s="1"/>
      <c r="P102" s="1"/>
      <c r="Q102" s="1"/>
      <c r="R102" s="1"/>
    </row>
    <row r="103" spans="1:18" s="60" customFormat="1" ht="15.75" x14ac:dyDescent="0.25">
      <c r="A103" s="38" t="s">
        <v>88</v>
      </c>
      <c r="B103" s="28">
        <v>97.953996234898597</v>
      </c>
      <c r="C103" s="28">
        <v>97.709840830703513</v>
      </c>
      <c r="D103" s="28"/>
      <c r="E103" s="28">
        <f t="shared" si="2"/>
        <v>-0.24925517444902567</v>
      </c>
      <c r="F103" s="28"/>
      <c r="G103" s="28">
        <v>1.7114523214283277</v>
      </c>
      <c r="H103" s="28">
        <v>1.7071864379589394</v>
      </c>
      <c r="I103"/>
      <c r="J103" s="28">
        <f t="shared" si="3"/>
        <v>-4.2658834693882763E-3</v>
      </c>
      <c r="L103" s="1"/>
      <c r="M103" s="1"/>
      <c r="N103" s="1"/>
      <c r="P103" s="1"/>
      <c r="Q103" s="1"/>
      <c r="R103" s="1"/>
    </row>
    <row r="104" spans="1:18" s="4" customFormat="1" ht="15.75" x14ac:dyDescent="0.25">
      <c r="A104" s="67" t="s">
        <v>89</v>
      </c>
      <c r="B104" s="62">
        <v>97.953996234898597</v>
      </c>
      <c r="C104" s="62">
        <v>97.709840830703513</v>
      </c>
      <c r="D104" s="62"/>
      <c r="E104" s="62">
        <f t="shared" si="2"/>
        <v>-0.24925517444902567</v>
      </c>
      <c r="F104" s="62"/>
      <c r="G104" s="62">
        <v>1.7114523214283277</v>
      </c>
      <c r="H104" s="62">
        <v>1.7071864379589394</v>
      </c>
      <c r="I104" s="60"/>
      <c r="J104" s="62">
        <f t="shared" si="3"/>
        <v>-4.2658834693882763E-3</v>
      </c>
      <c r="L104" s="1"/>
      <c r="M104" s="1"/>
      <c r="N104" s="1"/>
      <c r="P104" s="1"/>
      <c r="Q104" s="1"/>
      <c r="R104" s="1"/>
    </row>
    <row r="105" spans="1:18" s="60" customFormat="1" ht="15.75" x14ac:dyDescent="0.25">
      <c r="A105" s="38" t="s">
        <v>90</v>
      </c>
      <c r="B105" s="28">
        <v>135.54671882237798</v>
      </c>
      <c r="C105" s="28">
        <v>135.54671882237798</v>
      </c>
      <c r="D105" s="28"/>
      <c r="E105" s="28">
        <f t="shared" si="2"/>
        <v>0</v>
      </c>
      <c r="F105" s="28"/>
      <c r="G105" s="28">
        <v>0.9160220040463275</v>
      </c>
      <c r="H105" s="28">
        <v>0.91602200404632761</v>
      </c>
      <c r="I105"/>
      <c r="J105" s="28">
        <f t="shared" si="3"/>
        <v>0</v>
      </c>
      <c r="L105" s="1"/>
      <c r="M105" s="1"/>
      <c r="N105" s="1"/>
      <c r="P105" s="1"/>
      <c r="Q105" s="1"/>
      <c r="R105" s="1"/>
    </row>
    <row r="106" spans="1:18" s="4" customFormat="1" ht="15.75" x14ac:dyDescent="0.25">
      <c r="A106" s="67" t="s">
        <v>91</v>
      </c>
      <c r="B106" s="62">
        <v>135.54671882237798</v>
      </c>
      <c r="C106" s="62">
        <v>135.54671882237798</v>
      </c>
      <c r="D106" s="62"/>
      <c r="E106" s="62">
        <f t="shared" si="2"/>
        <v>0</v>
      </c>
      <c r="F106" s="62"/>
      <c r="G106" s="62">
        <v>0.9160220040463275</v>
      </c>
      <c r="H106" s="62">
        <v>0.91602200404632761</v>
      </c>
      <c r="I106" s="60"/>
      <c r="J106" s="62">
        <f t="shared" si="3"/>
        <v>0</v>
      </c>
      <c r="L106" s="1"/>
      <c r="M106" s="1"/>
      <c r="N106" s="1"/>
      <c r="P106" s="1"/>
      <c r="Q106" s="1"/>
      <c r="R106" s="1"/>
    </row>
    <row r="107" spans="1:18" s="60" customFormat="1" ht="15.75" x14ac:dyDescent="0.25">
      <c r="A107" s="36" t="s">
        <v>250</v>
      </c>
      <c r="B107" s="40">
        <v>98.459538547355024</v>
      </c>
      <c r="C107" s="40">
        <v>99.413253966261692</v>
      </c>
      <c r="D107" s="40"/>
      <c r="E107" s="40">
        <f t="shared" si="2"/>
        <v>0.96863689691981669</v>
      </c>
      <c r="F107" s="40"/>
      <c r="G107" s="40">
        <v>8.5799266017398139</v>
      </c>
      <c r="H107" s="40">
        <v>8.6630349365329042</v>
      </c>
      <c r="I107"/>
      <c r="J107" s="40">
        <f t="shared" si="3"/>
        <v>8.3108334793090322E-2</v>
      </c>
      <c r="L107" s="1"/>
      <c r="M107" s="1"/>
      <c r="N107" s="1"/>
      <c r="P107" s="1"/>
      <c r="Q107" s="1"/>
      <c r="R107" s="1"/>
    </row>
    <row r="108" spans="1:18" s="4" customFormat="1" ht="15.75" x14ac:dyDescent="0.25">
      <c r="A108" s="64" t="s">
        <v>145</v>
      </c>
      <c r="B108" s="62">
        <v>101.15825341701257</v>
      </c>
      <c r="C108" s="62">
        <v>101.15603986862948</v>
      </c>
      <c r="D108" s="62"/>
      <c r="E108" s="62">
        <f t="shared" si="2"/>
        <v>-2.1882034419551388E-3</v>
      </c>
      <c r="F108" s="62"/>
      <c r="G108" s="62">
        <v>2.0934007887105461</v>
      </c>
      <c r="H108" s="62">
        <v>2.0933549808424337</v>
      </c>
      <c r="I108" s="60"/>
      <c r="J108" s="62">
        <f t="shared" si="3"/>
        <v>-4.5807868112479611E-5</v>
      </c>
      <c r="L108" s="1"/>
      <c r="M108" s="1"/>
      <c r="N108" s="1"/>
      <c r="P108" s="1"/>
      <c r="Q108" s="1"/>
      <c r="R108" s="1"/>
    </row>
    <row r="109" spans="1:18" s="60" customFormat="1" ht="15.75" x14ac:dyDescent="0.25">
      <c r="A109" s="38" t="s">
        <v>163</v>
      </c>
      <c r="B109" s="28">
        <v>101.15825341701257</v>
      </c>
      <c r="C109" s="28">
        <v>101.15603986862948</v>
      </c>
      <c r="D109" s="28"/>
      <c r="E109" s="28">
        <f t="shared" si="2"/>
        <v>-2.1882034419551388E-3</v>
      </c>
      <c r="F109" s="28"/>
      <c r="G109" s="28">
        <v>2.0934007887105461</v>
      </c>
      <c r="H109" s="28">
        <v>2.0933549808424337</v>
      </c>
      <c r="I109"/>
      <c r="J109" s="28">
        <f t="shared" si="3"/>
        <v>-4.5807868112479611E-5</v>
      </c>
      <c r="L109" s="1"/>
      <c r="M109" s="1"/>
      <c r="N109" s="1"/>
      <c r="P109" s="1"/>
      <c r="Q109" s="1"/>
      <c r="R109" s="1"/>
    </row>
    <row r="110" spans="1:18" s="4" customFormat="1" ht="15.75" x14ac:dyDescent="0.25">
      <c r="A110" s="67" t="s">
        <v>225</v>
      </c>
      <c r="B110" s="62">
        <v>101.15825341701257</v>
      </c>
      <c r="C110" s="62">
        <v>101.15603986862948</v>
      </c>
      <c r="D110" s="62"/>
      <c r="E110" s="62">
        <f t="shared" si="2"/>
        <v>-2.1882034419551388E-3</v>
      </c>
      <c r="F110" s="62"/>
      <c r="G110" s="62">
        <v>2.0934007887105461</v>
      </c>
      <c r="H110" s="62">
        <v>2.0933549808424337</v>
      </c>
      <c r="I110" s="60"/>
      <c r="J110" s="62">
        <f t="shared" si="3"/>
        <v>-4.5807868112479611E-5</v>
      </c>
      <c r="L110" s="1"/>
      <c r="M110" s="1"/>
      <c r="N110" s="1"/>
      <c r="P110" s="1"/>
      <c r="Q110" s="1"/>
      <c r="R110" s="1"/>
    </row>
    <row r="111" spans="1:18" s="60" customFormat="1" ht="15.75" x14ac:dyDescent="0.25">
      <c r="A111" s="37" t="s">
        <v>92</v>
      </c>
      <c r="B111" s="28">
        <v>96.748689959231569</v>
      </c>
      <c r="C111" s="28">
        <v>96.748689959231569</v>
      </c>
      <c r="D111" s="28"/>
      <c r="E111" s="28">
        <f t="shared" si="2"/>
        <v>0</v>
      </c>
      <c r="F111" s="28"/>
      <c r="G111" s="28">
        <v>0.30244179907887087</v>
      </c>
      <c r="H111" s="28">
        <v>0.30244179907887087</v>
      </c>
      <c r="I111"/>
      <c r="J111" s="28">
        <f t="shared" si="3"/>
        <v>0</v>
      </c>
      <c r="L111" s="1"/>
      <c r="M111" s="1"/>
      <c r="N111" s="1"/>
      <c r="P111" s="1"/>
      <c r="Q111" s="1"/>
      <c r="R111" s="1"/>
    </row>
    <row r="112" spans="1:18" s="4" customFormat="1" ht="15.75" x14ac:dyDescent="0.25">
      <c r="A112" s="61" t="s">
        <v>93</v>
      </c>
      <c r="B112" s="62">
        <v>96.748689959231569</v>
      </c>
      <c r="C112" s="62">
        <v>96.748689959231569</v>
      </c>
      <c r="D112" s="62"/>
      <c r="E112" s="62">
        <f t="shared" si="2"/>
        <v>0</v>
      </c>
      <c r="F112" s="62"/>
      <c r="G112" s="62">
        <v>0.30244179907887087</v>
      </c>
      <c r="H112" s="62">
        <v>0.30244179907887087</v>
      </c>
      <c r="I112" s="60"/>
      <c r="J112" s="62">
        <f t="shared" si="3"/>
        <v>0</v>
      </c>
      <c r="L112" s="1"/>
      <c r="M112" s="1"/>
      <c r="N112" s="1"/>
      <c r="P112" s="1"/>
      <c r="Q112" s="1"/>
      <c r="R112" s="1"/>
    </row>
    <row r="113" spans="1:18" s="60" customFormat="1" ht="15.75" x14ac:dyDescent="0.25">
      <c r="A113" s="39" t="s">
        <v>92</v>
      </c>
      <c r="B113" s="28">
        <v>96.748689959231569</v>
      </c>
      <c r="C113" s="28">
        <v>96.748689959231569</v>
      </c>
      <c r="D113" s="28"/>
      <c r="E113" s="28">
        <f t="shared" si="2"/>
        <v>0</v>
      </c>
      <c r="F113" s="28"/>
      <c r="G113" s="28">
        <v>0.30244179907887087</v>
      </c>
      <c r="H113" s="28">
        <v>0.30244179907887087</v>
      </c>
      <c r="I113"/>
      <c r="J113" s="28">
        <f t="shared" si="3"/>
        <v>0</v>
      </c>
      <c r="L113" s="1"/>
      <c r="M113" s="1"/>
      <c r="N113" s="1"/>
      <c r="P113" s="1"/>
      <c r="Q113" s="1"/>
      <c r="R113" s="1"/>
    </row>
    <row r="114" spans="1:18" s="4" customFormat="1" ht="15.75" x14ac:dyDescent="0.25">
      <c r="A114" s="64" t="s">
        <v>94</v>
      </c>
      <c r="B114" s="62">
        <v>87.519712836528583</v>
      </c>
      <c r="C114" s="62">
        <v>87.593592079761237</v>
      </c>
      <c r="D114" s="62"/>
      <c r="E114" s="62">
        <f t="shared" si="2"/>
        <v>8.4414403153543205E-2</v>
      </c>
      <c r="F114" s="62"/>
      <c r="G114" s="62">
        <v>2.1555692390594516</v>
      </c>
      <c r="H114" s="62">
        <v>2.1573888499671656</v>
      </c>
      <c r="I114" s="60"/>
      <c r="J114" s="62">
        <f t="shared" si="3"/>
        <v>1.8196109077139866E-3</v>
      </c>
      <c r="L114" s="1"/>
      <c r="M114" s="1"/>
      <c r="N114" s="1"/>
      <c r="P114" s="1"/>
      <c r="Q114" s="1"/>
      <c r="R114" s="1"/>
    </row>
    <row r="115" spans="1:18" s="60" customFormat="1" ht="15.75" x14ac:dyDescent="0.25">
      <c r="A115" s="38" t="s">
        <v>164</v>
      </c>
      <c r="B115" s="28">
        <v>86.396699501927273</v>
      </c>
      <c r="C115" s="28">
        <v>86.478702720131409</v>
      </c>
      <c r="D115" s="28"/>
      <c r="E115" s="28">
        <f t="shared" si="2"/>
        <v>9.4914757944319916E-2</v>
      </c>
      <c r="F115" s="28"/>
      <c r="G115" s="28">
        <v>1.9171000876189757</v>
      </c>
      <c r="H115" s="28">
        <v>1.9189196985266899</v>
      </c>
      <c r="I115"/>
      <c r="J115" s="28">
        <f t="shared" si="3"/>
        <v>1.8196109077142086E-3</v>
      </c>
      <c r="L115" s="1"/>
      <c r="M115" s="1"/>
      <c r="N115" s="1"/>
      <c r="P115" s="1"/>
      <c r="Q115" s="1"/>
      <c r="R115" s="1"/>
    </row>
    <row r="116" spans="1:18" s="4" customFormat="1" ht="15.75" x14ac:dyDescent="0.25">
      <c r="A116" s="67" t="s">
        <v>224</v>
      </c>
      <c r="B116" s="62">
        <v>74.744661442132866</v>
      </c>
      <c r="C116" s="62">
        <v>74.843783216032577</v>
      </c>
      <c r="D116" s="62"/>
      <c r="E116" s="62">
        <f t="shared" si="2"/>
        <v>0.1326138509256003</v>
      </c>
      <c r="F116" s="62"/>
      <c r="G116" s="62">
        <v>0.38855005293106981</v>
      </c>
      <c r="H116" s="62">
        <v>0.38906532411903516</v>
      </c>
      <c r="I116" s="60"/>
      <c r="J116" s="62">
        <f t="shared" si="3"/>
        <v>5.1527118796534932E-4</v>
      </c>
      <c r="L116" s="1"/>
      <c r="M116" s="1"/>
      <c r="N116" s="1"/>
      <c r="P116" s="1"/>
      <c r="Q116" s="1"/>
      <c r="R116" s="1"/>
    </row>
    <row r="117" spans="1:18" s="60" customFormat="1" ht="15.75" x14ac:dyDescent="0.25">
      <c r="A117" s="39" t="s">
        <v>223</v>
      </c>
      <c r="B117" s="28">
        <v>80.510345011619052</v>
      </c>
      <c r="C117" s="28">
        <v>80.685699567789101</v>
      </c>
      <c r="D117" s="28"/>
      <c r="E117" s="28">
        <f t="shared" si="2"/>
        <v>0.21780375695166221</v>
      </c>
      <c r="F117" s="28"/>
      <c r="G117" s="28">
        <v>0.59886006467643171</v>
      </c>
      <c r="H117" s="28">
        <v>0.60016440439618024</v>
      </c>
      <c r="I117"/>
      <c r="J117" s="28">
        <f t="shared" si="3"/>
        <v>1.3043397197485262E-3</v>
      </c>
      <c r="L117" s="1"/>
      <c r="M117" s="1"/>
      <c r="N117" s="1"/>
      <c r="P117" s="1"/>
      <c r="Q117" s="1"/>
      <c r="R117" s="1"/>
    </row>
    <row r="118" spans="1:18" s="4" customFormat="1" ht="15.75" x14ac:dyDescent="0.25">
      <c r="A118" s="67" t="s">
        <v>18</v>
      </c>
      <c r="B118" s="62">
        <v>96.855582058986769</v>
      </c>
      <c r="C118" s="62">
        <v>96.855582058986769</v>
      </c>
      <c r="D118" s="62"/>
      <c r="E118" s="62">
        <f t="shared" si="2"/>
        <v>0</v>
      </c>
      <c r="F118" s="62"/>
      <c r="G118" s="62">
        <v>0.24302746886072446</v>
      </c>
      <c r="H118" s="62">
        <v>0.24302746886072452</v>
      </c>
      <c r="I118" s="60"/>
      <c r="J118" s="62">
        <f t="shared" si="3"/>
        <v>0</v>
      </c>
      <c r="L118" s="1"/>
      <c r="M118" s="1"/>
      <c r="N118" s="1"/>
      <c r="P118" s="1"/>
      <c r="Q118" s="1"/>
      <c r="R118" s="1"/>
    </row>
    <row r="119" spans="1:18" s="60" customFormat="1" ht="15.75" x14ac:dyDescent="0.25">
      <c r="A119" s="39" t="s">
        <v>95</v>
      </c>
      <c r="B119" s="28">
        <v>92.571078900423828</v>
      </c>
      <c r="C119" s="28">
        <v>92.571078900423828</v>
      </c>
      <c r="D119" s="28"/>
      <c r="E119" s="28">
        <f t="shared" si="2"/>
        <v>0</v>
      </c>
      <c r="F119" s="28"/>
      <c r="G119" s="28">
        <v>0.40695131299979609</v>
      </c>
      <c r="H119" s="28">
        <v>0.40695131299979609</v>
      </c>
      <c r="I119"/>
      <c r="J119" s="28">
        <f t="shared" si="3"/>
        <v>0</v>
      </c>
      <c r="L119" s="1"/>
      <c r="M119" s="1"/>
      <c r="N119" s="1"/>
      <c r="P119" s="1"/>
      <c r="Q119" s="1"/>
      <c r="R119" s="1"/>
    </row>
    <row r="120" spans="1:18" s="4" customFormat="1" ht="15.75" x14ac:dyDescent="0.25">
      <c r="A120" s="67" t="s">
        <v>96</v>
      </c>
      <c r="B120" s="62">
        <v>105.64818870305236</v>
      </c>
      <c r="C120" s="62">
        <v>105.64818870305236</v>
      </c>
      <c r="D120" s="62"/>
      <c r="E120" s="62">
        <f t="shared" si="2"/>
        <v>0</v>
      </c>
      <c r="F120" s="62"/>
      <c r="G120" s="62">
        <v>0.27971118815095342</v>
      </c>
      <c r="H120" s="62">
        <v>0.27971118815095342</v>
      </c>
      <c r="I120" s="60"/>
      <c r="J120" s="62">
        <f t="shared" si="3"/>
        <v>0</v>
      </c>
      <c r="L120" s="1"/>
      <c r="M120" s="1"/>
      <c r="N120" s="1"/>
      <c r="P120" s="1"/>
      <c r="Q120" s="1"/>
      <c r="R120" s="1"/>
    </row>
    <row r="121" spans="1:18" s="60" customFormat="1" ht="15.75" x14ac:dyDescent="0.25">
      <c r="A121" s="38" t="s">
        <v>97</v>
      </c>
      <c r="B121" s="28">
        <v>97.732370506198109</v>
      </c>
      <c r="C121" s="28">
        <v>97.732370506198109</v>
      </c>
      <c r="D121" s="28"/>
      <c r="E121" s="28">
        <f t="shared" si="2"/>
        <v>0</v>
      </c>
      <c r="F121" s="28"/>
      <c r="G121" s="28">
        <v>0.23846915144047592</v>
      </c>
      <c r="H121" s="28">
        <v>0.23846915144047595</v>
      </c>
      <c r="I121"/>
      <c r="J121" s="28">
        <f t="shared" si="3"/>
        <v>0</v>
      </c>
      <c r="L121" s="1"/>
      <c r="M121" s="1"/>
      <c r="N121" s="1"/>
      <c r="P121" s="1"/>
      <c r="Q121" s="1"/>
      <c r="R121" s="1"/>
    </row>
    <row r="122" spans="1:18" s="4" customFormat="1" ht="15.75" x14ac:dyDescent="0.25">
      <c r="A122" s="67" t="s">
        <v>98</v>
      </c>
      <c r="B122" s="62">
        <v>97.732370506198109</v>
      </c>
      <c r="C122" s="62">
        <v>97.732370506198109</v>
      </c>
      <c r="D122" s="62"/>
      <c r="E122" s="62">
        <f t="shared" si="2"/>
        <v>0</v>
      </c>
      <c r="F122" s="62"/>
      <c r="G122" s="62">
        <v>0.23846915144047592</v>
      </c>
      <c r="H122" s="62">
        <v>0.23846915144047595</v>
      </c>
      <c r="I122" s="60"/>
      <c r="J122" s="62">
        <f t="shared" si="3"/>
        <v>0</v>
      </c>
      <c r="L122" s="1"/>
      <c r="M122" s="1"/>
      <c r="N122" s="1"/>
      <c r="P122" s="1"/>
      <c r="Q122" s="1"/>
      <c r="R122" s="1"/>
    </row>
    <row r="123" spans="1:18" s="60" customFormat="1" ht="15.75" x14ac:dyDescent="0.25">
      <c r="A123" s="37" t="s">
        <v>144</v>
      </c>
      <c r="B123" s="28">
        <v>104.19936225627946</v>
      </c>
      <c r="C123" s="28">
        <v>104.28243361956365</v>
      </c>
      <c r="D123" s="28"/>
      <c r="E123" s="28">
        <f t="shared" si="2"/>
        <v>7.9723485331784083E-2</v>
      </c>
      <c r="F123" s="28"/>
      <c r="G123" s="28">
        <v>0.92455329230435068</v>
      </c>
      <c r="H123" s="28">
        <v>0.92529037841272577</v>
      </c>
      <c r="I123"/>
      <c r="J123" s="28">
        <f t="shared" si="3"/>
        <v>7.3708610837508459E-4</v>
      </c>
      <c r="L123" s="1"/>
      <c r="M123" s="1"/>
      <c r="N123" s="1"/>
      <c r="P123" s="1"/>
      <c r="Q123" s="1"/>
      <c r="R123" s="1"/>
    </row>
    <row r="124" spans="1:18" s="4" customFormat="1" ht="15.75" x14ac:dyDescent="0.25">
      <c r="A124" s="61" t="s">
        <v>165</v>
      </c>
      <c r="B124" s="62">
        <v>104.19936225627946</v>
      </c>
      <c r="C124" s="62">
        <v>104.28243361956365</v>
      </c>
      <c r="D124" s="62"/>
      <c r="E124" s="62">
        <f t="shared" si="2"/>
        <v>7.9723485331784083E-2</v>
      </c>
      <c r="F124" s="62"/>
      <c r="G124" s="62">
        <v>0.92455329230435068</v>
      </c>
      <c r="H124" s="62">
        <v>0.92529037841272577</v>
      </c>
      <c r="I124" s="60"/>
      <c r="J124" s="62">
        <f t="shared" si="3"/>
        <v>7.3708610837508459E-4</v>
      </c>
      <c r="L124" s="1"/>
      <c r="M124" s="1"/>
      <c r="N124" s="1"/>
      <c r="P124" s="1"/>
      <c r="Q124" s="1"/>
      <c r="R124" s="1"/>
    </row>
    <row r="125" spans="1:18" s="60" customFormat="1" ht="15.75" x14ac:dyDescent="0.25">
      <c r="A125" s="39" t="s">
        <v>222</v>
      </c>
      <c r="B125" s="28">
        <v>104.19936225627946</v>
      </c>
      <c r="C125" s="28">
        <v>104.28243361956365</v>
      </c>
      <c r="D125" s="28"/>
      <c r="E125" s="28">
        <f t="shared" si="2"/>
        <v>7.9723485331784083E-2</v>
      </c>
      <c r="F125" s="28"/>
      <c r="G125" s="28">
        <v>0.92455329230435068</v>
      </c>
      <c r="H125" s="28">
        <v>0.92529037841272577</v>
      </c>
      <c r="I125"/>
      <c r="J125" s="28">
        <f t="shared" si="3"/>
        <v>7.3708610837508459E-4</v>
      </c>
      <c r="L125" s="1"/>
      <c r="M125" s="1"/>
      <c r="N125" s="1"/>
      <c r="P125" s="1"/>
      <c r="Q125" s="1"/>
      <c r="R125" s="1"/>
    </row>
    <row r="126" spans="1:18" s="4" customFormat="1" ht="15.75" x14ac:dyDescent="0.25">
      <c r="A126" s="64" t="s">
        <v>143</v>
      </c>
      <c r="B126" s="62">
        <v>99.021766920753109</v>
      </c>
      <c r="C126" s="62">
        <v>99.503018715632436</v>
      </c>
      <c r="D126" s="62"/>
      <c r="E126" s="62">
        <f t="shared" si="2"/>
        <v>0.48600606699380489</v>
      </c>
      <c r="F126" s="62"/>
      <c r="G126" s="62">
        <v>0.54920259074375677</v>
      </c>
      <c r="H126" s="62">
        <v>0.55187174865485866</v>
      </c>
      <c r="I126" s="60"/>
      <c r="J126" s="62">
        <f t="shared" si="3"/>
        <v>2.6691579111018937E-3</v>
      </c>
      <c r="L126" s="1"/>
      <c r="M126" s="1"/>
      <c r="N126" s="1"/>
      <c r="P126" s="1"/>
      <c r="Q126" s="1"/>
      <c r="R126" s="1"/>
    </row>
    <row r="127" spans="1:18" s="60" customFormat="1" ht="15.75" x14ac:dyDescent="0.25">
      <c r="A127" s="38" t="s">
        <v>166</v>
      </c>
      <c r="B127" s="28">
        <v>99.021766920753109</v>
      </c>
      <c r="C127" s="28">
        <v>99.503018715632436</v>
      </c>
      <c r="D127" s="28"/>
      <c r="E127" s="28">
        <f t="shared" si="2"/>
        <v>0.48600606699380489</v>
      </c>
      <c r="F127" s="28"/>
      <c r="G127" s="28">
        <v>0.54920259074375677</v>
      </c>
      <c r="H127" s="28">
        <v>0.55187174865485866</v>
      </c>
      <c r="I127"/>
      <c r="J127" s="28">
        <f t="shared" si="3"/>
        <v>2.6691579111018937E-3</v>
      </c>
      <c r="L127" s="1"/>
      <c r="M127" s="1"/>
      <c r="N127" s="1"/>
      <c r="P127" s="1"/>
      <c r="Q127" s="1"/>
      <c r="R127" s="1"/>
    </row>
    <row r="128" spans="1:18" s="4" customFormat="1" ht="15.75" x14ac:dyDescent="0.25">
      <c r="A128" s="67" t="s">
        <v>221</v>
      </c>
      <c r="B128" s="62">
        <v>99.021766920753109</v>
      </c>
      <c r="C128" s="62">
        <v>99.503018715632436</v>
      </c>
      <c r="D128" s="62"/>
      <c r="E128" s="62">
        <f t="shared" si="2"/>
        <v>0.48600606699380489</v>
      </c>
      <c r="F128" s="62"/>
      <c r="G128" s="62">
        <v>0.54920259074375677</v>
      </c>
      <c r="H128" s="62">
        <v>0.55187174865485866</v>
      </c>
      <c r="I128" s="60"/>
      <c r="J128" s="62">
        <f t="shared" si="3"/>
        <v>2.6691579111018937E-3</v>
      </c>
      <c r="L128" s="1"/>
      <c r="M128" s="1"/>
      <c r="N128" s="1"/>
      <c r="P128" s="1"/>
      <c r="Q128" s="1"/>
      <c r="R128" s="1"/>
    </row>
    <row r="129" spans="1:18" s="60" customFormat="1" ht="15.75" x14ac:dyDescent="0.25">
      <c r="A129" s="37" t="s">
        <v>142</v>
      </c>
      <c r="B129" s="28">
        <v>105.25304148595471</v>
      </c>
      <c r="C129" s="28">
        <v>108.46359467278829</v>
      </c>
      <c r="D129" s="28"/>
      <c r="E129" s="28">
        <f t="shared" si="2"/>
        <v>3.0503186810634908</v>
      </c>
      <c r="F129" s="28"/>
      <c r="G129" s="28">
        <v>2.5547588918428379</v>
      </c>
      <c r="H129" s="28">
        <v>2.6326871795768509</v>
      </c>
      <c r="I129"/>
      <c r="J129" s="28">
        <f t="shared" si="3"/>
        <v>7.7928287734013058E-2</v>
      </c>
      <c r="L129" s="1"/>
      <c r="M129" s="1"/>
      <c r="N129" s="1"/>
      <c r="P129" s="1"/>
      <c r="Q129" s="1"/>
      <c r="R129" s="1"/>
    </row>
    <row r="130" spans="1:18" s="4" customFormat="1" ht="15.75" x14ac:dyDescent="0.25">
      <c r="A130" s="61" t="s">
        <v>99</v>
      </c>
      <c r="B130" s="62">
        <v>100.47070334677213</v>
      </c>
      <c r="C130" s="62">
        <v>100.25518263238978</v>
      </c>
      <c r="D130" s="62"/>
      <c r="E130" s="62">
        <f t="shared" si="2"/>
        <v>-0.21451100390775801</v>
      </c>
      <c r="F130" s="62"/>
      <c r="G130" s="62">
        <v>1.7288933495600973</v>
      </c>
      <c r="H130" s="62">
        <v>1.7251846830794615</v>
      </c>
      <c r="I130" s="60"/>
      <c r="J130" s="62">
        <f t="shared" si="3"/>
        <v>-3.708666480635836E-3</v>
      </c>
      <c r="L130" s="1"/>
      <c r="M130" s="1"/>
      <c r="N130" s="1"/>
      <c r="P130" s="1"/>
      <c r="Q130" s="1"/>
      <c r="R130" s="1"/>
    </row>
    <row r="131" spans="1:18" s="60" customFormat="1" ht="15.75" x14ac:dyDescent="0.25">
      <c r="A131" s="39" t="s">
        <v>220</v>
      </c>
      <c r="B131" s="28">
        <v>97.82920709907637</v>
      </c>
      <c r="C131" s="28">
        <v>97.530787892246323</v>
      </c>
      <c r="D131" s="28"/>
      <c r="E131" s="28">
        <f t="shared" si="2"/>
        <v>-0.30504101554029717</v>
      </c>
      <c r="F131" s="28"/>
      <c r="G131" s="28">
        <v>1.2157927267802733</v>
      </c>
      <c r="H131" s="28">
        <v>1.2120840602996379</v>
      </c>
      <c r="I131"/>
      <c r="J131" s="28">
        <f t="shared" si="3"/>
        <v>-3.7086664806353919E-3</v>
      </c>
      <c r="L131" s="1"/>
      <c r="M131" s="1"/>
      <c r="N131" s="1"/>
      <c r="P131" s="1"/>
      <c r="Q131" s="1"/>
      <c r="R131" s="1"/>
    </row>
    <row r="132" spans="1:18" s="4" customFormat="1" ht="15.75" x14ac:dyDescent="0.25">
      <c r="A132" s="67" t="s">
        <v>100</v>
      </c>
      <c r="B132" s="62">
        <v>107.3381039656763</v>
      </c>
      <c r="C132" s="62">
        <v>107.3381039656763</v>
      </c>
      <c r="D132" s="62"/>
      <c r="E132" s="62">
        <f t="shared" si="2"/>
        <v>0</v>
      </c>
      <c r="F132" s="62"/>
      <c r="G132" s="62">
        <v>0.51310062277982371</v>
      </c>
      <c r="H132" s="62">
        <v>0.51310062277982371</v>
      </c>
      <c r="I132" s="60"/>
      <c r="J132" s="62">
        <f t="shared" si="3"/>
        <v>0</v>
      </c>
      <c r="L132" s="1"/>
      <c r="M132" s="1"/>
      <c r="N132" s="1"/>
      <c r="P132" s="1"/>
      <c r="Q132" s="1"/>
      <c r="R132" s="1"/>
    </row>
    <row r="133" spans="1:18" s="60" customFormat="1" ht="15.75" x14ac:dyDescent="0.25">
      <c r="A133" s="38" t="s">
        <v>167</v>
      </c>
      <c r="B133" s="28">
        <v>116.90183726675697</v>
      </c>
      <c r="C133" s="28">
        <v>128.4576044563841</v>
      </c>
      <c r="D133" s="28"/>
      <c r="E133" s="28">
        <f t="shared" ref="E133:E196" si="4">((C133/B133-1)*100)</f>
        <v>9.8850176009279913</v>
      </c>
      <c r="F133" s="28"/>
      <c r="G133" s="28">
        <v>0.82586554228274089</v>
      </c>
      <c r="H133" s="28">
        <v>0.90750249649738945</v>
      </c>
      <c r="I133"/>
      <c r="J133" s="28">
        <f t="shared" si="3"/>
        <v>8.1636954214648561E-2</v>
      </c>
      <c r="L133" s="1"/>
      <c r="M133" s="1"/>
      <c r="N133" s="1"/>
      <c r="P133" s="1"/>
      <c r="Q133" s="1"/>
      <c r="R133" s="1"/>
    </row>
    <row r="134" spans="1:18" s="4" customFormat="1" ht="15.75" x14ac:dyDescent="0.25">
      <c r="A134" s="67" t="s">
        <v>101</v>
      </c>
      <c r="B134" s="62">
        <v>116.90183726675697</v>
      </c>
      <c r="C134" s="62">
        <v>128.4576044563841</v>
      </c>
      <c r="D134" s="62"/>
      <c r="E134" s="62">
        <f t="shared" si="4"/>
        <v>9.8850176009279913</v>
      </c>
      <c r="F134" s="62"/>
      <c r="G134" s="62">
        <v>0.82586554228274089</v>
      </c>
      <c r="H134" s="62">
        <v>0.90750249649738945</v>
      </c>
      <c r="I134" s="60"/>
      <c r="J134" s="62">
        <f t="shared" si="3"/>
        <v>8.1636954214648561E-2</v>
      </c>
      <c r="L134" s="1"/>
      <c r="M134" s="1"/>
      <c r="N134" s="1"/>
      <c r="P134" s="1"/>
      <c r="Q134" s="1"/>
      <c r="R134" s="1"/>
    </row>
    <row r="135" spans="1:18" s="66" customFormat="1" ht="15.75" x14ac:dyDescent="0.25">
      <c r="A135" s="36" t="s">
        <v>2</v>
      </c>
      <c r="B135" s="40">
        <v>125.96565542244646</v>
      </c>
      <c r="C135" s="40">
        <v>125.98799311372866</v>
      </c>
      <c r="D135" s="40"/>
      <c r="E135" s="40">
        <f t="shared" si="4"/>
        <v>1.7733160048494234E-2</v>
      </c>
      <c r="F135" s="40"/>
      <c r="G135" s="40">
        <v>6.8269967488148229</v>
      </c>
      <c r="H135" s="40">
        <v>6.8282073910747947</v>
      </c>
      <c r="I135" s="2"/>
      <c r="J135" s="40">
        <f t="shared" si="3"/>
        <v>1.2106422599718059E-3</v>
      </c>
      <c r="L135" s="1"/>
      <c r="M135" s="1"/>
      <c r="N135" s="1"/>
      <c r="P135" s="1"/>
      <c r="Q135" s="1"/>
      <c r="R135" s="1"/>
    </row>
    <row r="136" spans="1:18" s="4" customFormat="1" ht="15.75" x14ac:dyDescent="0.25">
      <c r="A136" s="64" t="s">
        <v>141</v>
      </c>
      <c r="B136" s="62">
        <v>104.11920292868786</v>
      </c>
      <c r="C136" s="62">
        <v>104.15709096020765</v>
      </c>
      <c r="D136" s="62"/>
      <c r="E136" s="62">
        <f t="shared" si="4"/>
        <v>3.6389091016908459E-2</v>
      </c>
      <c r="F136" s="62"/>
      <c r="G136" s="62">
        <v>3.3269373489150955</v>
      </c>
      <c r="H136" s="62">
        <v>3.3281479911750682</v>
      </c>
      <c r="I136" s="60"/>
      <c r="J136" s="62">
        <f t="shared" ref="J136:J199" si="5">H136-G136</f>
        <v>1.210642259972694E-3</v>
      </c>
      <c r="L136" s="1"/>
      <c r="M136" s="1"/>
      <c r="N136" s="1"/>
      <c r="P136" s="1"/>
      <c r="Q136" s="1"/>
      <c r="R136" s="1"/>
    </row>
    <row r="137" spans="1:18" s="60" customFormat="1" ht="15.75" x14ac:dyDescent="0.25">
      <c r="A137" s="38" t="s">
        <v>102</v>
      </c>
      <c r="B137" s="28">
        <v>107.53028480150176</v>
      </c>
      <c r="C137" s="28">
        <v>107.58013439921579</v>
      </c>
      <c r="D137" s="28"/>
      <c r="E137" s="28">
        <f t="shared" si="4"/>
        <v>4.6358658684897414E-2</v>
      </c>
      <c r="F137" s="28"/>
      <c r="G137" s="28">
        <v>2.6114695599840969</v>
      </c>
      <c r="H137" s="28">
        <v>2.6126802022440705</v>
      </c>
      <c r="I137"/>
      <c r="J137" s="28">
        <f t="shared" si="5"/>
        <v>1.2106422599735822E-3</v>
      </c>
      <c r="L137" s="1"/>
      <c r="M137" s="1"/>
      <c r="N137" s="1"/>
      <c r="P137" s="1"/>
      <c r="Q137" s="1"/>
      <c r="R137" s="1"/>
    </row>
    <row r="138" spans="1:18" s="4" customFormat="1" ht="15.75" x14ac:dyDescent="0.25">
      <c r="A138" s="67" t="s">
        <v>103</v>
      </c>
      <c r="B138" s="62">
        <v>107.53028480150176</v>
      </c>
      <c r="C138" s="62">
        <v>107.58013439921579</v>
      </c>
      <c r="D138" s="62"/>
      <c r="E138" s="62">
        <f t="shared" si="4"/>
        <v>4.6358658684897414E-2</v>
      </c>
      <c r="F138" s="62"/>
      <c r="G138" s="62">
        <v>2.6114695599840969</v>
      </c>
      <c r="H138" s="62">
        <v>2.6126802022440705</v>
      </c>
      <c r="I138" s="60"/>
      <c r="J138" s="62">
        <f t="shared" si="5"/>
        <v>1.2106422599735822E-3</v>
      </c>
      <c r="L138" s="1"/>
      <c r="M138" s="1"/>
      <c r="N138" s="1"/>
      <c r="P138" s="1"/>
      <c r="Q138" s="1"/>
      <c r="R138" s="1"/>
    </row>
    <row r="139" spans="1:18" s="60" customFormat="1" ht="15.75" x14ac:dyDescent="0.25">
      <c r="A139" s="38" t="s">
        <v>168</v>
      </c>
      <c r="B139" s="28">
        <v>93.314666514675437</v>
      </c>
      <c r="C139" s="28">
        <v>93.314666514675437</v>
      </c>
      <c r="D139" s="28"/>
      <c r="E139" s="28">
        <f t="shared" si="4"/>
        <v>0</v>
      </c>
      <c r="F139" s="28"/>
      <c r="G139" s="28">
        <v>0.71546778893099816</v>
      </c>
      <c r="H139" s="28">
        <v>0.71546778893099827</v>
      </c>
      <c r="I139"/>
      <c r="J139" s="28">
        <f t="shared" si="5"/>
        <v>0</v>
      </c>
      <c r="L139" s="1"/>
      <c r="M139" s="1"/>
      <c r="N139" s="1"/>
      <c r="P139" s="1"/>
      <c r="Q139" s="1"/>
      <c r="R139" s="1"/>
    </row>
    <row r="140" spans="1:18" s="4" customFormat="1" ht="15.75" x14ac:dyDescent="0.25">
      <c r="A140" s="67" t="s">
        <v>219</v>
      </c>
      <c r="B140" s="62">
        <v>93.314666514675437</v>
      </c>
      <c r="C140" s="62">
        <v>93.314666514675437</v>
      </c>
      <c r="D140" s="62"/>
      <c r="E140" s="62">
        <f t="shared" si="4"/>
        <v>0</v>
      </c>
      <c r="F140" s="62"/>
      <c r="G140" s="62">
        <v>0.71546778893099816</v>
      </c>
      <c r="H140" s="62">
        <v>0.71546778893099827</v>
      </c>
      <c r="I140" s="60"/>
      <c r="J140" s="62">
        <f t="shared" si="5"/>
        <v>0</v>
      </c>
      <c r="L140" s="1"/>
      <c r="M140" s="1"/>
      <c r="N140" s="1"/>
      <c r="P140" s="1"/>
      <c r="Q140" s="1"/>
      <c r="R140" s="1"/>
    </row>
    <row r="141" spans="1:18" s="60" customFormat="1" ht="15.75" x14ac:dyDescent="0.25">
      <c r="A141" s="37" t="s">
        <v>104</v>
      </c>
      <c r="B141" s="28">
        <v>157.34756115310969</v>
      </c>
      <c r="C141" s="28">
        <v>157.34756115310969</v>
      </c>
      <c r="D141" s="28"/>
      <c r="E141" s="28">
        <f t="shared" si="4"/>
        <v>0</v>
      </c>
      <c r="F141" s="28"/>
      <c r="G141" s="28">
        <v>3.5000593998997265</v>
      </c>
      <c r="H141" s="28">
        <v>3.5000593998997269</v>
      </c>
      <c r="I141"/>
      <c r="J141" s="28">
        <f t="shared" si="5"/>
        <v>0</v>
      </c>
      <c r="L141" s="1"/>
      <c r="M141" s="1"/>
      <c r="N141" s="1"/>
      <c r="P141" s="1"/>
      <c r="Q141" s="1"/>
      <c r="R141" s="1"/>
    </row>
    <row r="142" spans="1:18" s="4" customFormat="1" ht="15.75" x14ac:dyDescent="0.25">
      <c r="A142" s="61" t="s">
        <v>19</v>
      </c>
      <c r="B142" s="62">
        <v>163.57117066583655</v>
      </c>
      <c r="C142" s="62">
        <v>163.57117066583655</v>
      </c>
      <c r="D142" s="62"/>
      <c r="E142" s="62">
        <f t="shared" si="4"/>
        <v>0</v>
      </c>
      <c r="F142" s="62"/>
      <c r="G142" s="62">
        <v>2.8659697635359938</v>
      </c>
      <c r="H142" s="62">
        <v>2.8659697635359942</v>
      </c>
      <c r="I142" s="60"/>
      <c r="J142" s="62">
        <f t="shared" si="5"/>
        <v>0</v>
      </c>
      <c r="L142" s="1"/>
      <c r="M142" s="1"/>
      <c r="N142" s="1"/>
      <c r="P142" s="1"/>
      <c r="Q142" s="1"/>
      <c r="R142" s="1"/>
    </row>
    <row r="143" spans="1:18" s="60" customFormat="1" ht="15.75" x14ac:dyDescent="0.25">
      <c r="A143" s="39" t="s">
        <v>105</v>
      </c>
      <c r="B143" s="28">
        <v>163.57117066583655</v>
      </c>
      <c r="C143" s="28">
        <v>163.57117066583655</v>
      </c>
      <c r="D143" s="28"/>
      <c r="E143" s="28">
        <f t="shared" si="4"/>
        <v>0</v>
      </c>
      <c r="F143" s="28"/>
      <c r="G143" s="28">
        <v>2.8659697635359938</v>
      </c>
      <c r="H143" s="28">
        <v>2.8659697635359942</v>
      </c>
      <c r="I143"/>
      <c r="J143" s="28">
        <f t="shared" si="5"/>
        <v>0</v>
      </c>
      <c r="L143" s="1"/>
      <c r="M143" s="1"/>
      <c r="N143" s="1"/>
      <c r="P143" s="1"/>
      <c r="Q143" s="1"/>
      <c r="R143" s="1"/>
    </row>
    <row r="144" spans="1:18" s="4" customFormat="1" ht="15.75" x14ac:dyDescent="0.25">
      <c r="A144" s="61" t="s">
        <v>106</v>
      </c>
      <c r="B144" s="62">
        <v>146.66666666666663</v>
      </c>
      <c r="C144" s="62">
        <v>146.66666666666663</v>
      </c>
      <c r="D144" s="62"/>
      <c r="E144" s="62">
        <f t="shared" si="4"/>
        <v>0</v>
      </c>
      <c r="F144" s="62"/>
      <c r="G144" s="62">
        <v>0.10298628775933032</v>
      </c>
      <c r="H144" s="62">
        <v>0.10298628775933033</v>
      </c>
      <c r="I144" s="60"/>
      <c r="J144" s="62">
        <f t="shared" si="5"/>
        <v>0</v>
      </c>
      <c r="L144" s="1"/>
      <c r="M144" s="1"/>
      <c r="N144" s="1"/>
      <c r="P144" s="1"/>
      <c r="Q144" s="1"/>
      <c r="R144" s="1"/>
    </row>
    <row r="145" spans="1:18" s="60" customFormat="1" ht="15.75" x14ac:dyDescent="0.25">
      <c r="A145" s="39" t="s">
        <v>107</v>
      </c>
      <c r="B145" s="28">
        <v>146.66666666666663</v>
      </c>
      <c r="C145" s="28">
        <v>146.66666666666663</v>
      </c>
      <c r="D145" s="28"/>
      <c r="E145" s="28">
        <f t="shared" si="4"/>
        <v>0</v>
      </c>
      <c r="F145" s="28"/>
      <c r="G145" s="28">
        <v>0.10298628775933032</v>
      </c>
      <c r="H145" s="28">
        <v>0.10298628775933033</v>
      </c>
      <c r="I145"/>
      <c r="J145" s="28">
        <f t="shared" si="5"/>
        <v>0</v>
      </c>
      <c r="L145" s="1"/>
      <c r="M145" s="1"/>
      <c r="N145" s="1"/>
      <c r="P145" s="1"/>
      <c r="Q145" s="1"/>
      <c r="R145" s="1"/>
    </row>
    <row r="146" spans="1:18" s="4" customFormat="1" ht="15.75" x14ac:dyDescent="0.25">
      <c r="A146" s="61" t="s">
        <v>108</v>
      </c>
      <c r="B146" s="62">
        <v>132.09195402298855</v>
      </c>
      <c r="C146" s="62">
        <v>132.09195402298855</v>
      </c>
      <c r="D146" s="62"/>
      <c r="E146" s="62">
        <f t="shared" si="4"/>
        <v>0</v>
      </c>
      <c r="F146" s="62"/>
      <c r="G146" s="62">
        <v>0.531103348604402</v>
      </c>
      <c r="H146" s="62">
        <v>0.53110334860440211</v>
      </c>
      <c r="I146" s="60"/>
      <c r="J146" s="62">
        <f t="shared" si="5"/>
        <v>0</v>
      </c>
      <c r="L146" s="1"/>
      <c r="M146" s="1"/>
      <c r="N146" s="1"/>
      <c r="P146" s="1"/>
      <c r="Q146" s="1"/>
      <c r="R146" s="1"/>
    </row>
    <row r="147" spans="1:18" s="60" customFormat="1" ht="15.75" x14ac:dyDescent="0.25">
      <c r="A147" s="39" t="s">
        <v>218</v>
      </c>
      <c r="B147" s="28">
        <v>132.09195402298855</v>
      </c>
      <c r="C147" s="28">
        <v>132.09195402298855</v>
      </c>
      <c r="D147" s="28"/>
      <c r="E147" s="28">
        <f t="shared" si="4"/>
        <v>0</v>
      </c>
      <c r="F147" s="28"/>
      <c r="G147" s="28">
        <v>0.531103348604402</v>
      </c>
      <c r="H147" s="28">
        <v>0.53110334860440211</v>
      </c>
      <c r="I147"/>
      <c r="J147" s="28">
        <f t="shared" si="5"/>
        <v>0</v>
      </c>
      <c r="L147" s="1"/>
      <c r="M147" s="1"/>
      <c r="N147" s="1"/>
      <c r="P147" s="1"/>
      <c r="Q147" s="1"/>
      <c r="R147" s="1"/>
    </row>
    <row r="148" spans="1:18" s="4" customFormat="1" ht="15.75" x14ac:dyDescent="0.25">
      <c r="A148" s="58" t="s">
        <v>3</v>
      </c>
      <c r="B148" s="63">
        <v>100.08885905537983</v>
      </c>
      <c r="C148" s="63">
        <v>101.430093072776</v>
      </c>
      <c r="D148" s="63"/>
      <c r="E148" s="63">
        <f t="shared" si="4"/>
        <v>1.3400432676069052</v>
      </c>
      <c r="F148" s="63"/>
      <c r="G148" s="63">
        <v>5.4427043469741916</v>
      </c>
      <c r="H148" s="63">
        <v>5.5156389401515682</v>
      </c>
      <c r="I148" s="60"/>
      <c r="J148" s="63">
        <f t="shared" si="5"/>
        <v>7.2934593177376605E-2</v>
      </c>
      <c r="L148" s="1"/>
      <c r="M148" s="1"/>
      <c r="N148" s="1"/>
      <c r="P148" s="1"/>
      <c r="Q148" s="1"/>
      <c r="R148" s="1"/>
    </row>
    <row r="149" spans="1:18" s="60" customFormat="1" ht="15.75" x14ac:dyDescent="0.25">
      <c r="A149" s="37" t="s">
        <v>150</v>
      </c>
      <c r="B149" s="28">
        <v>94.350902901978486</v>
      </c>
      <c r="C149" s="28">
        <v>94.349412221900764</v>
      </c>
      <c r="D149" s="28"/>
      <c r="E149" s="28">
        <f t="shared" si="4"/>
        <v>-1.5799319687204161E-3</v>
      </c>
      <c r="F149" s="28"/>
      <c r="G149" s="28">
        <v>2.42926808591448</v>
      </c>
      <c r="H149" s="28">
        <v>2.4292297051313847</v>
      </c>
      <c r="I149"/>
      <c r="J149" s="28">
        <f t="shared" si="5"/>
        <v>-3.8380783095259829E-5</v>
      </c>
      <c r="L149" s="1"/>
      <c r="M149" s="1"/>
      <c r="N149" s="1"/>
      <c r="P149" s="1"/>
      <c r="Q149" s="1"/>
      <c r="R149" s="1"/>
    </row>
    <row r="150" spans="1:18" s="4" customFormat="1" ht="15.75" x14ac:dyDescent="0.25">
      <c r="A150" s="61" t="s">
        <v>109</v>
      </c>
      <c r="B150" s="62">
        <v>101.30719718668522</v>
      </c>
      <c r="C150" s="62">
        <v>101.30719718668522</v>
      </c>
      <c r="D150" s="62"/>
      <c r="E150" s="62">
        <f t="shared" si="4"/>
        <v>0</v>
      </c>
      <c r="F150" s="62"/>
      <c r="G150" s="62">
        <v>1.7552414707481105</v>
      </c>
      <c r="H150" s="62">
        <v>1.7552414707481105</v>
      </c>
      <c r="I150" s="60"/>
      <c r="J150" s="62">
        <f t="shared" si="5"/>
        <v>0</v>
      </c>
      <c r="L150" s="1"/>
      <c r="M150" s="1"/>
      <c r="N150" s="1"/>
      <c r="P150" s="1"/>
      <c r="Q150" s="1"/>
      <c r="R150" s="1"/>
    </row>
    <row r="151" spans="1:18" s="60" customFormat="1" ht="15.75" x14ac:dyDescent="0.25">
      <c r="A151" s="39" t="s">
        <v>110</v>
      </c>
      <c r="B151" s="28">
        <v>101.30719718668522</v>
      </c>
      <c r="C151" s="28">
        <v>101.30719718668522</v>
      </c>
      <c r="D151" s="28"/>
      <c r="E151" s="28">
        <f t="shared" si="4"/>
        <v>0</v>
      </c>
      <c r="F151" s="28"/>
      <c r="G151" s="28">
        <v>1.7552414707481105</v>
      </c>
      <c r="H151" s="28">
        <v>1.7552414707481105</v>
      </c>
      <c r="I151"/>
      <c r="J151" s="28">
        <f t="shared" si="5"/>
        <v>0</v>
      </c>
      <c r="L151" s="1"/>
      <c r="M151" s="1"/>
      <c r="N151" s="1"/>
      <c r="P151" s="1"/>
      <c r="Q151" s="1"/>
      <c r="R151" s="1"/>
    </row>
    <row r="152" spans="1:18" s="4" customFormat="1" ht="15.75" x14ac:dyDescent="0.25">
      <c r="A152" s="61" t="s">
        <v>169</v>
      </c>
      <c r="B152" s="62">
        <v>62.845800526785609</v>
      </c>
      <c r="C152" s="62">
        <v>62.83836946098225</v>
      </c>
      <c r="D152" s="62"/>
      <c r="E152" s="62">
        <f t="shared" si="4"/>
        <v>-1.1824283788364198E-2</v>
      </c>
      <c r="F152" s="62"/>
      <c r="G152" s="62">
        <v>0.32459287836881323</v>
      </c>
      <c r="H152" s="62">
        <v>0.32455449758571814</v>
      </c>
      <c r="I152" s="60"/>
      <c r="J152" s="62">
        <f t="shared" si="5"/>
        <v>-3.8380783095093296E-5</v>
      </c>
      <c r="L152" s="1"/>
      <c r="M152" s="1"/>
      <c r="N152" s="1"/>
      <c r="P152" s="1"/>
      <c r="Q152" s="1"/>
      <c r="R152" s="1"/>
    </row>
    <row r="153" spans="1:18" s="60" customFormat="1" ht="15.75" x14ac:dyDescent="0.25">
      <c r="A153" s="39" t="s">
        <v>217</v>
      </c>
      <c r="B153" s="28">
        <v>62.845800526785609</v>
      </c>
      <c r="C153" s="28">
        <v>62.83836946098225</v>
      </c>
      <c r="D153" s="28"/>
      <c r="E153" s="28">
        <f t="shared" si="4"/>
        <v>-1.1824283788364198E-2</v>
      </c>
      <c r="F153" s="28"/>
      <c r="G153" s="28">
        <v>0.32459287836881323</v>
      </c>
      <c r="H153" s="28">
        <v>0.32455449758571814</v>
      </c>
      <c r="I153"/>
      <c r="J153" s="28">
        <f t="shared" si="5"/>
        <v>-3.8380783095093296E-5</v>
      </c>
      <c r="L153" s="1"/>
      <c r="M153" s="1"/>
      <c r="N153" s="1"/>
      <c r="P153" s="1"/>
      <c r="Q153" s="1"/>
      <c r="R153" s="1"/>
    </row>
    <row r="154" spans="1:18" s="4" customFormat="1" ht="15.75" x14ac:dyDescent="0.25">
      <c r="A154" s="61" t="s">
        <v>170</v>
      </c>
      <c r="B154" s="62">
        <v>107.30930262755987</v>
      </c>
      <c r="C154" s="62">
        <v>107.30930262755987</v>
      </c>
      <c r="D154" s="62"/>
      <c r="E154" s="62">
        <f t="shared" si="4"/>
        <v>0</v>
      </c>
      <c r="F154" s="62"/>
      <c r="G154" s="62">
        <v>0.34943373679755613</v>
      </c>
      <c r="H154" s="62">
        <v>0.34943373679755613</v>
      </c>
      <c r="I154" s="60"/>
      <c r="J154" s="62">
        <f t="shared" si="5"/>
        <v>0</v>
      </c>
      <c r="L154" s="1"/>
      <c r="M154" s="1"/>
      <c r="N154" s="1"/>
      <c r="P154" s="1"/>
      <c r="Q154" s="1"/>
      <c r="R154" s="1"/>
    </row>
    <row r="155" spans="1:18" s="60" customFormat="1" ht="15.75" x14ac:dyDescent="0.25">
      <c r="A155" s="39" t="s">
        <v>216</v>
      </c>
      <c r="B155" s="28">
        <v>107.30930262755987</v>
      </c>
      <c r="C155" s="28">
        <v>107.30930262755987</v>
      </c>
      <c r="D155" s="28"/>
      <c r="E155" s="28">
        <f t="shared" si="4"/>
        <v>0</v>
      </c>
      <c r="F155" s="28"/>
      <c r="G155" s="28">
        <v>0.34943373679755613</v>
      </c>
      <c r="H155" s="28">
        <v>0.34943373679755613</v>
      </c>
      <c r="I155"/>
      <c r="J155" s="28">
        <f t="shared" si="5"/>
        <v>0</v>
      </c>
      <c r="L155" s="1"/>
      <c r="M155" s="1"/>
      <c r="N155" s="1"/>
      <c r="P155" s="1"/>
      <c r="Q155" s="1"/>
      <c r="R155" s="1"/>
    </row>
    <row r="156" spans="1:18" s="4" customFormat="1" ht="15.75" x14ac:dyDescent="0.25">
      <c r="A156" s="64" t="s">
        <v>111</v>
      </c>
      <c r="B156" s="62">
        <v>105.24876278505073</v>
      </c>
      <c r="C156" s="62">
        <v>107.79745290514121</v>
      </c>
      <c r="D156" s="62"/>
      <c r="E156" s="62">
        <f t="shared" si="4"/>
        <v>2.4215867746546937</v>
      </c>
      <c r="F156" s="62"/>
      <c r="G156" s="62">
        <v>3.0134362610597107</v>
      </c>
      <c r="H156" s="62">
        <v>3.0864092350201822</v>
      </c>
      <c r="I156" s="60"/>
      <c r="J156" s="62">
        <f t="shared" si="5"/>
        <v>7.2972973960471421E-2</v>
      </c>
      <c r="L156" s="1"/>
      <c r="M156" s="1"/>
      <c r="N156" s="1"/>
      <c r="P156" s="1"/>
      <c r="Q156" s="1"/>
      <c r="R156" s="1"/>
    </row>
    <row r="157" spans="1:18" s="60" customFormat="1" ht="15.75" x14ac:dyDescent="0.25">
      <c r="A157" s="38" t="s">
        <v>171</v>
      </c>
      <c r="B157" s="28">
        <v>102.96833466697225</v>
      </c>
      <c r="C157" s="28">
        <v>110.32982955934074</v>
      </c>
      <c r="D157" s="28"/>
      <c r="E157" s="28">
        <f t="shared" si="4"/>
        <v>7.1492803260124305</v>
      </c>
      <c r="F157" s="28"/>
      <c r="G157" s="28">
        <v>1.0055556442840849</v>
      </c>
      <c r="H157" s="28">
        <v>1.0774456361279945</v>
      </c>
      <c r="I157"/>
      <c r="J157" s="28">
        <f t="shared" si="5"/>
        <v>7.188999184390954E-2</v>
      </c>
      <c r="L157" s="1"/>
      <c r="M157" s="1"/>
      <c r="N157" s="1"/>
      <c r="P157" s="1"/>
      <c r="Q157" s="1"/>
      <c r="R157" s="1"/>
    </row>
    <row r="158" spans="1:18" s="4" customFormat="1" ht="15.75" x14ac:dyDescent="0.25">
      <c r="A158" s="67" t="s">
        <v>215</v>
      </c>
      <c r="B158" s="62">
        <v>102.96833466697225</v>
      </c>
      <c r="C158" s="62">
        <v>110.32982955934074</v>
      </c>
      <c r="D158" s="62"/>
      <c r="E158" s="62">
        <f t="shared" si="4"/>
        <v>7.1492803260124305</v>
      </c>
      <c r="F158" s="62"/>
      <c r="G158" s="62">
        <v>1.0055556442840849</v>
      </c>
      <c r="H158" s="62">
        <v>1.0774456361279945</v>
      </c>
      <c r="I158" s="60"/>
      <c r="J158" s="62">
        <f t="shared" si="5"/>
        <v>7.188999184390954E-2</v>
      </c>
      <c r="L158" s="1"/>
      <c r="M158" s="1"/>
      <c r="N158" s="1"/>
      <c r="P158" s="1"/>
      <c r="Q158" s="1"/>
      <c r="R158" s="1"/>
    </row>
    <row r="159" spans="1:18" s="60" customFormat="1" ht="15.75" x14ac:dyDescent="0.25">
      <c r="A159" s="38" t="s">
        <v>172</v>
      </c>
      <c r="B159" s="28">
        <v>104.39692048756122</v>
      </c>
      <c r="C159" s="28">
        <v>104.66065171106194</v>
      </c>
      <c r="D159" s="28"/>
      <c r="E159" s="28">
        <f t="shared" si="4"/>
        <v>0.25262356616366777</v>
      </c>
      <c r="F159" s="28"/>
      <c r="G159" s="28">
        <v>0.42869401814227254</v>
      </c>
      <c r="H159" s="28">
        <v>0.42977700025883392</v>
      </c>
      <c r="I159"/>
      <c r="J159" s="28">
        <f t="shared" si="5"/>
        <v>1.0829821165613818E-3</v>
      </c>
      <c r="L159" s="1"/>
      <c r="M159" s="1"/>
      <c r="N159" s="1"/>
      <c r="P159" s="1"/>
      <c r="Q159" s="1"/>
      <c r="R159" s="1"/>
    </row>
    <row r="160" spans="1:18" s="4" customFormat="1" ht="15.75" x14ac:dyDescent="0.25">
      <c r="A160" s="67" t="s">
        <v>214</v>
      </c>
      <c r="B160" s="62">
        <v>104.39692048756122</v>
      </c>
      <c r="C160" s="62">
        <v>104.66065171106194</v>
      </c>
      <c r="D160" s="62"/>
      <c r="E160" s="62">
        <f t="shared" si="4"/>
        <v>0.25262356616366777</v>
      </c>
      <c r="F160" s="62"/>
      <c r="G160" s="62">
        <v>0.42869401814227254</v>
      </c>
      <c r="H160" s="62">
        <v>0.42977700025883392</v>
      </c>
      <c r="I160" s="60"/>
      <c r="J160" s="62">
        <f t="shared" si="5"/>
        <v>1.0829821165613818E-3</v>
      </c>
      <c r="L160" s="1"/>
      <c r="M160" s="1"/>
      <c r="N160" s="1"/>
      <c r="P160" s="1"/>
      <c r="Q160" s="1"/>
      <c r="R160" s="1"/>
    </row>
    <row r="161" spans="1:18" s="60" customFormat="1" ht="15.75" x14ac:dyDescent="0.25">
      <c r="A161" s="38" t="s">
        <v>173</v>
      </c>
      <c r="B161" s="28">
        <v>106.99461650045825</v>
      </c>
      <c r="C161" s="28">
        <v>106.99461650045825</v>
      </c>
      <c r="D161" s="28"/>
      <c r="E161" s="28">
        <f t="shared" si="4"/>
        <v>0</v>
      </c>
      <c r="F161" s="28"/>
      <c r="G161" s="28">
        <v>1.5791865986333538</v>
      </c>
      <c r="H161" s="28">
        <v>1.579186598633354</v>
      </c>
      <c r="I161"/>
      <c r="J161" s="28">
        <f t="shared" si="5"/>
        <v>0</v>
      </c>
      <c r="L161" s="1"/>
      <c r="M161" s="1"/>
      <c r="N161" s="1"/>
      <c r="P161" s="1"/>
      <c r="Q161" s="1"/>
      <c r="R161" s="1"/>
    </row>
    <row r="162" spans="1:18" s="4" customFormat="1" ht="15.75" x14ac:dyDescent="0.25">
      <c r="A162" s="67" t="s">
        <v>213</v>
      </c>
      <c r="B162" s="62">
        <v>106.99461650045825</v>
      </c>
      <c r="C162" s="62">
        <v>106.99461650045825</v>
      </c>
      <c r="D162" s="62"/>
      <c r="E162" s="62">
        <f t="shared" si="4"/>
        <v>0</v>
      </c>
      <c r="F162" s="62"/>
      <c r="G162" s="62">
        <v>1.5791865986333538</v>
      </c>
      <c r="H162" s="62">
        <v>1.579186598633354</v>
      </c>
      <c r="I162" s="60"/>
      <c r="J162" s="62">
        <f t="shared" si="5"/>
        <v>0</v>
      </c>
      <c r="L162" s="1"/>
      <c r="M162" s="1"/>
      <c r="N162" s="1"/>
      <c r="P162" s="1"/>
      <c r="Q162" s="1"/>
      <c r="R162" s="1"/>
    </row>
    <row r="163" spans="1:18" s="60" customFormat="1" ht="15.75" x14ac:dyDescent="0.25">
      <c r="A163" s="36" t="s">
        <v>4</v>
      </c>
      <c r="B163" s="40">
        <v>99.091176579552197</v>
      </c>
      <c r="C163" s="40">
        <v>99.25672955425857</v>
      </c>
      <c r="D163" s="40"/>
      <c r="E163" s="40">
        <f t="shared" si="4"/>
        <v>0.1670713583398209</v>
      </c>
      <c r="F163" s="40"/>
      <c r="G163" s="40">
        <v>4.7078522488926753</v>
      </c>
      <c r="H163" s="40">
        <v>4.7157177215935322</v>
      </c>
      <c r="I163"/>
      <c r="J163" s="40">
        <f t="shared" si="5"/>
        <v>7.8654727008569125E-3</v>
      </c>
      <c r="L163" s="1"/>
      <c r="M163" s="1"/>
      <c r="N163" s="1"/>
      <c r="P163" s="1"/>
      <c r="Q163" s="1"/>
      <c r="R163" s="1"/>
    </row>
    <row r="164" spans="1:18" s="4" customFormat="1" ht="15.75" x14ac:dyDescent="0.25">
      <c r="A164" s="64" t="s">
        <v>140</v>
      </c>
      <c r="B164" s="62">
        <v>76.730416014468688</v>
      </c>
      <c r="C164" s="62">
        <v>77.408827796194288</v>
      </c>
      <c r="D164" s="62"/>
      <c r="E164" s="62">
        <f t="shared" si="4"/>
        <v>0.88414975046879896</v>
      </c>
      <c r="F164" s="62"/>
      <c r="G164" s="62">
        <v>0.88960865472008788</v>
      </c>
      <c r="H164" s="62">
        <v>0.89747412742094457</v>
      </c>
      <c r="I164" s="60"/>
      <c r="J164" s="62">
        <f t="shared" si="5"/>
        <v>7.8654727008566905E-3</v>
      </c>
      <c r="L164" s="1"/>
      <c r="M164" s="1"/>
      <c r="N164" s="1"/>
      <c r="P164" s="1"/>
      <c r="Q164" s="1"/>
      <c r="R164" s="1"/>
    </row>
    <row r="165" spans="1:18" s="60" customFormat="1" ht="15.75" x14ac:dyDescent="0.25">
      <c r="A165" s="38" t="s">
        <v>174</v>
      </c>
      <c r="B165" s="28">
        <v>76.730416014468688</v>
      </c>
      <c r="C165" s="28">
        <v>77.408827796194288</v>
      </c>
      <c r="D165" s="28"/>
      <c r="E165" s="28">
        <f t="shared" si="4"/>
        <v>0.88414975046879896</v>
      </c>
      <c r="F165" s="28"/>
      <c r="G165" s="28">
        <v>0.88960865472008788</v>
      </c>
      <c r="H165" s="28">
        <v>0.89747412742094457</v>
      </c>
      <c r="I165"/>
      <c r="J165" s="28">
        <f t="shared" si="5"/>
        <v>7.8654727008566905E-3</v>
      </c>
      <c r="L165" s="1"/>
      <c r="M165" s="1"/>
      <c r="N165" s="1"/>
      <c r="P165" s="1"/>
      <c r="Q165" s="1"/>
      <c r="R165" s="1"/>
    </row>
    <row r="166" spans="1:18" s="4" customFormat="1" ht="15.75" x14ac:dyDescent="0.25">
      <c r="A166" s="67" t="s">
        <v>140</v>
      </c>
      <c r="B166" s="62">
        <v>76.730416014468688</v>
      </c>
      <c r="C166" s="62">
        <v>77.408827796194288</v>
      </c>
      <c r="D166" s="62"/>
      <c r="E166" s="62">
        <f t="shared" si="4"/>
        <v>0.88414975046879896</v>
      </c>
      <c r="F166" s="62"/>
      <c r="G166" s="62">
        <v>0.88960865472008788</v>
      </c>
      <c r="H166" s="62">
        <v>0.89747412742094457</v>
      </c>
      <c r="I166" s="60"/>
      <c r="J166" s="62">
        <f t="shared" si="5"/>
        <v>7.8654727008566905E-3</v>
      </c>
      <c r="L166" s="1"/>
      <c r="M166" s="1"/>
      <c r="N166" s="1"/>
      <c r="P166" s="1"/>
      <c r="Q166" s="1"/>
      <c r="R166" s="1"/>
    </row>
    <row r="167" spans="1:18" s="60" customFormat="1" ht="15.75" x14ac:dyDescent="0.25">
      <c r="A167" s="37" t="s">
        <v>139</v>
      </c>
      <c r="B167" s="28">
        <v>106.30932390895443</v>
      </c>
      <c r="C167" s="28">
        <v>106.30932390895443</v>
      </c>
      <c r="D167" s="28"/>
      <c r="E167" s="28">
        <f t="shared" si="4"/>
        <v>0</v>
      </c>
      <c r="F167" s="28"/>
      <c r="G167" s="28">
        <v>3.8182435941725879</v>
      </c>
      <c r="H167" s="28">
        <v>3.8182435941725874</v>
      </c>
      <c r="I167"/>
      <c r="J167" s="28">
        <f t="shared" si="5"/>
        <v>0</v>
      </c>
      <c r="L167" s="1"/>
      <c r="M167" s="1"/>
      <c r="N167" s="1"/>
      <c r="P167" s="1"/>
      <c r="Q167" s="1"/>
      <c r="R167" s="1"/>
    </row>
    <row r="168" spans="1:18" s="4" customFormat="1" ht="15.75" x14ac:dyDescent="0.25">
      <c r="A168" s="61" t="s">
        <v>175</v>
      </c>
      <c r="B168" s="62">
        <v>106.30932390895443</v>
      </c>
      <c r="C168" s="62">
        <v>106.30932390895443</v>
      </c>
      <c r="D168" s="62"/>
      <c r="E168" s="62">
        <f t="shared" si="4"/>
        <v>0</v>
      </c>
      <c r="F168" s="62"/>
      <c r="G168" s="62">
        <v>3.8182435941725879</v>
      </c>
      <c r="H168" s="62">
        <v>3.8182435941725874</v>
      </c>
      <c r="I168" s="60"/>
      <c r="J168" s="62">
        <f t="shared" si="5"/>
        <v>0</v>
      </c>
      <c r="L168" s="1"/>
      <c r="M168" s="1"/>
      <c r="N168" s="1"/>
      <c r="P168" s="1"/>
      <c r="Q168" s="1"/>
      <c r="R168" s="1"/>
    </row>
    <row r="169" spans="1:18" s="60" customFormat="1" ht="15.75" x14ac:dyDescent="0.25">
      <c r="A169" s="39" t="s">
        <v>212</v>
      </c>
      <c r="B169" s="28">
        <v>106.30932390895443</v>
      </c>
      <c r="C169" s="28">
        <v>106.30932390895443</v>
      </c>
      <c r="D169" s="28"/>
      <c r="E169" s="28">
        <f t="shared" si="4"/>
        <v>0</v>
      </c>
      <c r="F169" s="28"/>
      <c r="G169" s="28">
        <v>3.8182435941725879</v>
      </c>
      <c r="H169" s="28">
        <v>3.8182435941725874</v>
      </c>
      <c r="I169"/>
      <c r="J169" s="28">
        <f t="shared" si="5"/>
        <v>0</v>
      </c>
      <c r="L169" s="1"/>
      <c r="M169" s="1"/>
      <c r="N169" s="1"/>
      <c r="P169" s="1"/>
      <c r="Q169" s="1"/>
      <c r="R169" s="1"/>
    </row>
    <row r="170" spans="1:18" s="4" customFormat="1" ht="15.75" x14ac:dyDescent="0.25">
      <c r="A170" s="58" t="s">
        <v>130</v>
      </c>
      <c r="B170" s="63">
        <v>101.43061341638303</v>
      </c>
      <c r="C170" s="63">
        <v>101.42611891096485</v>
      </c>
      <c r="D170" s="63"/>
      <c r="E170" s="63">
        <f t="shared" si="4"/>
        <v>-4.4311133165719774E-3</v>
      </c>
      <c r="F170" s="63"/>
      <c r="G170" s="63">
        <v>5.1762064594744954</v>
      </c>
      <c r="H170" s="63">
        <v>5.1759770959007776</v>
      </c>
      <c r="I170" s="60"/>
      <c r="J170" s="63">
        <f t="shared" si="5"/>
        <v>-2.2936357371783345E-4</v>
      </c>
      <c r="L170" s="1"/>
      <c r="M170" s="1"/>
      <c r="N170" s="1"/>
      <c r="P170" s="1"/>
      <c r="Q170" s="1"/>
      <c r="R170" s="1"/>
    </row>
    <row r="171" spans="1:18" s="60" customFormat="1" ht="15.75" x14ac:dyDescent="0.25">
      <c r="A171" s="37" t="s">
        <v>138</v>
      </c>
      <c r="B171" s="28">
        <v>91.005372121886509</v>
      </c>
      <c r="C171" s="28">
        <v>91.005372121886509</v>
      </c>
      <c r="D171" s="28"/>
      <c r="E171" s="28">
        <f t="shared" si="4"/>
        <v>0</v>
      </c>
      <c r="F171" s="28"/>
      <c r="G171" s="28">
        <v>2.467499482621752</v>
      </c>
      <c r="H171" s="28">
        <v>2.4674994826217524</v>
      </c>
      <c r="I171"/>
      <c r="J171" s="28">
        <f t="shared" si="5"/>
        <v>0</v>
      </c>
      <c r="L171" s="1"/>
      <c r="M171" s="1"/>
      <c r="N171" s="1"/>
      <c r="P171" s="1"/>
      <c r="Q171" s="1"/>
      <c r="R171" s="1"/>
    </row>
    <row r="172" spans="1:18" s="4" customFormat="1" ht="15.75" x14ac:dyDescent="0.25">
      <c r="A172" s="61" t="s">
        <v>176</v>
      </c>
      <c r="B172" s="62">
        <v>75.398044701148152</v>
      </c>
      <c r="C172" s="62">
        <v>75.398044701148152</v>
      </c>
      <c r="D172" s="62"/>
      <c r="E172" s="62">
        <f t="shared" si="4"/>
        <v>0</v>
      </c>
      <c r="F172" s="62"/>
      <c r="G172" s="62">
        <v>0.8454158401259162</v>
      </c>
      <c r="H172" s="62">
        <v>0.8454158401259162</v>
      </c>
      <c r="I172" s="60"/>
      <c r="J172" s="62">
        <f t="shared" si="5"/>
        <v>0</v>
      </c>
      <c r="L172" s="1"/>
      <c r="M172" s="1"/>
      <c r="N172" s="1"/>
      <c r="P172" s="1"/>
      <c r="Q172" s="1"/>
      <c r="R172" s="1"/>
    </row>
    <row r="173" spans="1:18" s="60" customFormat="1" ht="15.75" x14ac:dyDescent="0.25">
      <c r="A173" s="39" t="s">
        <v>211</v>
      </c>
      <c r="B173" s="28">
        <v>81.966490957936074</v>
      </c>
      <c r="C173" s="28">
        <v>81.966490957936074</v>
      </c>
      <c r="D173" s="28"/>
      <c r="E173" s="28">
        <f t="shared" si="4"/>
        <v>0</v>
      </c>
      <c r="F173" s="28"/>
      <c r="G173" s="28">
        <v>0.16180170499560112</v>
      </c>
      <c r="H173" s="28">
        <v>0.16180170499560112</v>
      </c>
      <c r="I173"/>
      <c r="J173" s="28">
        <f t="shared" si="5"/>
        <v>0</v>
      </c>
      <c r="L173" s="1"/>
      <c r="M173" s="1"/>
      <c r="N173" s="1"/>
      <c r="P173" s="1"/>
      <c r="Q173" s="1"/>
      <c r="R173" s="1"/>
    </row>
    <row r="174" spans="1:18" s="4" customFormat="1" ht="15.75" x14ac:dyDescent="0.25">
      <c r="A174" s="67" t="s">
        <v>210</v>
      </c>
      <c r="B174" s="62">
        <v>73.994590203118179</v>
      </c>
      <c r="C174" s="62">
        <v>73.994590203118179</v>
      </c>
      <c r="D174" s="62"/>
      <c r="E174" s="62">
        <f t="shared" si="4"/>
        <v>0</v>
      </c>
      <c r="F174" s="62"/>
      <c r="G174" s="62">
        <v>0.6836141351303151</v>
      </c>
      <c r="H174" s="62">
        <v>0.68361413513031521</v>
      </c>
      <c r="I174" s="60"/>
      <c r="J174" s="62">
        <f t="shared" si="5"/>
        <v>0</v>
      </c>
      <c r="L174" s="1"/>
      <c r="M174" s="1"/>
      <c r="N174" s="1"/>
      <c r="P174" s="1"/>
      <c r="Q174" s="1"/>
      <c r="R174" s="1"/>
    </row>
    <row r="175" spans="1:18" s="60" customFormat="1" ht="15.75" x14ac:dyDescent="0.25">
      <c r="A175" s="38" t="s">
        <v>177</v>
      </c>
      <c r="B175" s="28">
        <v>99.262187476460838</v>
      </c>
      <c r="C175" s="28">
        <v>99.262187476460838</v>
      </c>
      <c r="D175" s="28"/>
      <c r="E175" s="28">
        <f t="shared" si="4"/>
        <v>0</v>
      </c>
      <c r="F175" s="28"/>
      <c r="G175" s="28">
        <v>0.14932741656095097</v>
      </c>
      <c r="H175" s="28">
        <v>0.14932741656095097</v>
      </c>
      <c r="I175"/>
      <c r="J175" s="28">
        <f t="shared" si="5"/>
        <v>0</v>
      </c>
      <c r="L175" s="1"/>
      <c r="M175" s="1"/>
      <c r="N175" s="1"/>
      <c r="P175" s="1"/>
      <c r="Q175" s="1"/>
      <c r="R175" s="1"/>
    </row>
    <row r="176" spans="1:18" s="4" customFormat="1" ht="15.75" x14ac:dyDescent="0.25">
      <c r="A176" s="67" t="s">
        <v>209</v>
      </c>
      <c r="B176" s="62">
        <v>99.262187476460838</v>
      </c>
      <c r="C176" s="62">
        <v>99.262187476460838</v>
      </c>
      <c r="D176" s="62"/>
      <c r="E176" s="62">
        <f t="shared" si="4"/>
        <v>0</v>
      </c>
      <c r="F176" s="62"/>
      <c r="G176" s="62">
        <v>0.14932741656095097</v>
      </c>
      <c r="H176" s="62">
        <v>0.14932741656095097</v>
      </c>
      <c r="I176" s="60"/>
      <c r="J176" s="62">
        <f t="shared" si="5"/>
        <v>0</v>
      </c>
      <c r="L176" s="1"/>
      <c r="M176" s="1"/>
      <c r="N176" s="1"/>
      <c r="P176" s="1"/>
      <c r="Q176" s="1"/>
      <c r="R176" s="1"/>
    </row>
    <row r="177" spans="1:18" s="60" customFormat="1" ht="15.75" x14ac:dyDescent="0.25">
      <c r="A177" s="38" t="s">
        <v>112</v>
      </c>
      <c r="B177" s="28">
        <v>100.04769782417017</v>
      </c>
      <c r="C177" s="28">
        <v>100.04769782417017</v>
      </c>
      <c r="D177" s="28"/>
      <c r="E177" s="28">
        <f t="shared" si="4"/>
        <v>0</v>
      </c>
      <c r="F177" s="28"/>
      <c r="G177" s="28">
        <v>1.363090064314892</v>
      </c>
      <c r="H177" s="28">
        <v>1.3630900643148922</v>
      </c>
      <c r="I177"/>
      <c r="J177" s="28">
        <f t="shared" si="5"/>
        <v>0</v>
      </c>
      <c r="L177" s="1"/>
      <c r="M177" s="1"/>
      <c r="N177" s="1"/>
      <c r="P177" s="1"/>
      <c r="Q177" s="1"/>
      <c r="R177" s="1"/>
    </row>
    <row r="178" spans="1:18" s="4" customFormat="1" ht="15.75" x14ac:dyDescent="0.25">
      <c r="A178" s="67" t="s">
        <v>113</v>
      </c>
      <c r="B178" s="62">
        <v>100.04769782417017</v>
      </c>
      <c r="C178" s="62">
        <v>100.04769782417017</v>
      </c>
      <c r="D178" s="62"/>
      <c r="E178" s="62">
        <f t="shared" si="4"/>
        <v>0</v>
      </c>
      <c r="F178" s="62"/>
      <c r="G178" s="62">
        <v>1.363090064314892</v>
      </c>
      <c r="H178" s="62">
        <v>1.3630900643148922</v>
      </c>
      <c r="I178" s="60"/>
      <c r="J178" s="62">
        <f t="shared" si="5"/>
        <v>0</v>
      </c>
      <c r="L178" s="1"/>
      <c r="M178" s="1"/>
      <c r="N178" s="1"/>
      <c r="P178" s="1"/>
      <c r="Q178" s="1"/>
      <c r="R178" s="1"/>
    </row>
    <row r="179" spans="1:18" s="60" customFormat="1" ht="15.75" x14ac:dyDescent="0.25">
      <c r="A179" s="38" t="s">
        <v>178</v>
      </c>
      <c r="B179" s="28">
        <v>141.99941030830831</v>
      </c>
      <c r="C179" s="28">
        <v>141.99941030830831</v>
      </c>
      <c r="D179" s="28"/>
      <c r="E179" s="28">
        <f t="shared" si="4"/>
        <v>0</v>
      </c>
      <c r="F179" s="28"/>
      <c r="G179" s="28">
        <v>0.10966616161999258</v>
      </c>
      <c r="H179" s="28">
        <v>0.10966616161999258</v>
      </c>
      <c r="I179"/>
      <c r="J179" s="28">
        <f t="shared" si="5"/>
        <v>0</v>
      </c>
      <c r="L179" s="1"/>
      <c r="M179" s="1"/>
      <c r="N179" s="1"/>
      <c r="P179" s="1"/>
      <c r="Q179" s="1"/>
      <c r="R179" s="1"/>
    </row>
    <row r="180" spans="1:18" s="4" customFormat="1" ht="15.75" x14ac:dyDescent="0.25">
      <c r="A180" s="67" t="s">
        <v>208</v>
      </c>
      <c r="B180" s="62">
        <v>141.99941030830831</v>
      </c>
      <c r="C180" s="62">
        <v>141.99941030830831</v>
      </c>
      <c r="D180" s="62"/>
      <c r="E180" s="62">
        <f t="shared" si="4"/>
        <v>0</v>
      </c>
      <c r="F180" s="62"/>
      <c r="G180" s="62">
        <v>0.10966616161999258</v>
      </c>
      <c r="H180" s="62">
        <v>0.10966616161999258</v>
      </c>
      <c r="I180" s="60"/>
      <c r="J180" s="62">
        <f t="shared" si="5"/>
        <v>0</v>
      </c>
      <c r="L180" s="1"/>
      <c r="M180" s="1"/>
      <c r="N180" s="1"/>
      <c r="P180" s="1"/>
      <c r="Q180" s="1"/>
      <c r="R180" s="1"/>
    </row>
    <row r="181" spans="1:18" s="60" customFormat="1" ht="15.75" x14ac:dyDescent="0.25">
      <c r="A181" s="37" t="s">
        <v>137</v>
      </c>
      <c r="B181" s="28">
        <v>112.15517289409321</v>
      </c>
      <c r="C181" s="28">
        <v>112.15517289409321</v>
      </c>
      <c r="D181" s="28"/>
      <c r="E181" s="28">
        <f t="shared" si="4"/>
        <v>0</v>
      </c>
      <c r="F181" s="28"/>
      <c r="G181" s="28">
        <v>0.76458043551000732</v>
      </c>
      <c r="H181" s="28">
        <v>0.76458043551000743</v>
      </c>
      <c r="I181"/>
      <c r="J181" s="28">
        <f t="shared" si="5"/>
        <v>0</v>
      </c>
      <c r="L181" s="1"/>
      <c r="M181" s="1"/>
      <c r="N181" s="1"/>
      <c r="P181" s="1"/>
      <c r="Q181" s="1"/>
      <c r="R181" s="1"/>
    </row>
    <row r="182" spans="1:18" s="4" customFormat="1" ht="15.75" x14ac:dyDescent="0.25">
      <c r="A182" s="61" t="s">
        <v>179</v>
      </c>
      <c r="B182" s="62">
        <v>112.15517289409321</v>
      </c>
      <c r="C182" s="62">
        <v>112.15517289409321</v>
      </c>
      <c r="D182" s="62"/>
      <c r="E182" s="62">
        <f t="shared" si="4"/>
        <v>0</v>
      </c>
      <c r="F182" s="62"/>
      <c r="G182" s="62">
        <v>0.76458043551000732</v>
      </c>
      <c r="H182" s="62">
        <v>0.76458043551000743</v>
      </c>
      <c r="I182" s="60"/>
      <c r="J182" s="62">
        <f t="shared" si="5"/>
        <v>0</v>
      </c>
      <c r="L182" s="1"/>
      <c r="M182" s="1"/>
      <c r="N182" s="1"/>
      <c r="P182" s="1"/>
      <c r="Q182" s="1"/>
      <c r="R182" s="1"/>
    </row>
    <row r="183" spans="1:18" s="60" customFormat="1" ht="15.75" x14ac:dyDescent="0.25">
      <c r="A183" s="39" t="s">
        <v>207</v>
      </c>
      <c r="B183" s="28">
        <v>112.15517289409321</v>
      </c>
      <c r="C183" s="28">
        <v>112.15517289409321</v>
      </c>
      <c r="D183" s="28"/>
      <c r="E183" s="28">
        <f t="shared" si="4"/>
        <v>0</v>
      </c>
      <c r="F183" s="28"/>
      <c r="G183" s="28">
        <v>0.76458043551000732</v>
      </c>
      <c r="H183" s="28">
        <v>0.76458043551000743</v>
      </c>
      <c r="I183"/>
      <c r="J183" s="28">
        <f t="shared" si="5"/>
        <v>0</v>
      </c>
      <c r="L183" s="1"/>
      <c r="M183" s="1"/>
      <c r="N183" s="1"/>
      <c r="P183" s="1"/>
      <c r="Q183" s="1"/>
      <c r="R183" s="1"/>
    </row>
    <row r="184" spans="1:18" s="4" customFormat="1" ht="15.75" x14ac:dyDescent="0.25">
      <c r="A184" s="64" t="s">
        <v>136</v>
      </c>
      <c r="B184" s="62">
        <v>120.82930488388975</v>
      </c>
      <c r="C184" s="62">
        <v>120.82930488388975</v>
      </c>
      <c r="D184" s="62"/>
      <c r="E184" s="62">
        <f t="shared" si="4"/>
        <v>0</v>
      </c>
      <c r="F184" s="62"/>
      <c r="G184" s="62">
        <v>1.0617825587058778</v>
      </c>
      <c r="H184" s="62">
        <v>1.061782558705878</v>
      </c>
      <c r="I184" s="60"/>
      <c r="J184" s="62">
        <f t="shared" si="5"/>
        <v>0</v>
      </c>
      <c r="L184" s="1"/>
      <c r="M184" s="1"/>
      <c r="N184" s="1"/>
      <c r="P184" s="1"/>
      <c r="Q184" s="1"/>
      <c r="R184" s="1"/>
    </row>
    <row r="185" spans="1:18" s="60" customFormat="1" ht="15.75" x14ac:dyDescent="0.25">
      <c r="A185" s="38" t="s">
        <v>180</v>
      </c>
      <c r="B185" s="28">
        <v>135.50146246810789</v>
      </c>
      <c r="C185" s="28">
        <v>135.50146246810789</v>
      </c>
      <c r="D185" s="28"/>
      <c r="E185" s="28">
        <f t="shared" si="4"/>
        <v>0</v>
      </c>
      <c r="F185" s="28"/>
      <c r="G185" s="28">
        <v>0.16292357012160846</v>
      </c>
      <c r="H185" s="28">
        <v>0.16292357012160846</v>
      </c>
      <c r="I185"/>
      <c r="J185" s="28">
        <f t="shared" si="5"/>
        <v>0</v>
      </c>
      <c r="L185" s="1"/>
      <c r="M185" s="1"/>
      <c r="N185" s="1"/>
      <c r="P185" s="1"/>
      <c r="Q185" s="1"/>
      <c r="R185" s="1"/>
    </row>
    <row r="186" spans="1:18" s="4" customFormat="1" ht="15.75" x14ac:dyDescent="0.25">
      <c r="A186" s="67" t="s">
        <v>206</v>
      </c>
      <c r="B186" s="62">
        <v>135.50146246810789</v>
      </c>
      <c r="C186" s="62">
        <v>135.50146246810789</v>
      </c>
      <c r="D186" s="62"/>
      <c r="E186" s="62">
        <f t="shared" si="4"/>
        <v>0</v>
      </c>
      <c r="F186" s="62"/>
      <c r="G186" s="62">
        <v>0.16292357012160846</v>
      </c>
      <c r="H186" s="62">
        <v>0.16292357012160846</v>
      </c>
      <c r="I186" s="60"/>
      <c r="J186" s="62">
        <f t="shared" si="5"/>
        <v>0</v>
      </c>
      <c r="L186" s="1"/>
      <c r="M186" s="1"/>
      <c r="N186" s="1"/>
      <c r="P186" s="1"/>
      <c r="Q186" s="1"/>
      <c r="R186" s="1"/>
    </row>
    <row r="187" spans="1:18" s="60" customFormat="1" ht="15.75" x14ac:dyDescent="0.25">
      <c r="A187" s="38" t="s">
        <v>114</v>
      </c>
      <c r="B187" s="28">
        <v>118.50349867666807</v>
      </c>
      <c r="C187" s="28">
        <v>118.50349867666807</v>
      </c>
      <c r="D187" s="28"/>
      <c r="E187" s="28">
        <f t="shared" si="4"/>
        <v>0</v>
      </c>
      <c r="F187" s="28"/>
      <c r="G187" s="28">
        <v>0.89885898858426949</v>
      </c>
      <c r="H187" s="28">
        <v>0.8988589885842696</v>
      </c>
      <c r="I187"/>
      <c r="J187" s="28">
        <f t="shared" si="5"/>
        <v>0</v>
      </c>
      <c r="L187" s="1"/>
      <c r="M187" s="1"/>
      <c r="N187" s="1"/>
      <c r="P187" s="1"/>
      <c r="Q187" s="1"/>
      <c r="R187" s="1"/>
    </row>
    <row r="188" spans="1:18" s="4" customFormat="1" ht="15.75" x14ac:dyDescent="0.25">
      <c r="A188" s="67" t="s">
        <v>205</v>
      </c>
      <c r="B188" s="62">
        <v>112.63870411500957</v>
      </c>
      <c r="C188" s="62">
        <v>112.63870411500957</v>
      </c>
      <c r="D188" s="62"/>
      <c r="E188" s="62">
        <f t="shared" si="4"/>
        <v>0</v>
      </c>
      <c r="F188" s="62"/>
      <c r="G188" s="62">
        <v>0.67343581507941086</v>
      </c>
      <c r="H188" s="62">
        <v>0.67343581507941097</v>
      </c>
      <c r="I188" s="60"/>
      <c r="J188" s="62">
        <f t="shared" si="5"/>
        <v>0</v>
      </c>
      <c r="L188" s="1"/>
      <c r="M188" s="1"/>
      <c r="N188" s="1"/>
      <c r="P188" s="1"/>
      <c r="Q188" s="1"/>
      <c r="R188" s="1"/>
    </row>
    <row r="189" spans="1:18" s="60" customFormat="1" ht="15.75" x14ac:dyDescent="0.25">
      <c r="A189" s="39" t="s">
        <v>115</v>
      </c>
      <c r="B189" s="28">
        <v>140.33173834324046</v>
      </c>
      <c r="C189" s="28">
        <v>140.33173834324046</v>
      </c>
      <c r="D189" s="28"/>
      <c r="E189" s="28">
        <f t="shared" si="4"/>
        <v>0</v>
      </c>
      <c r="F189" s="28"/>
      <c r="G189" s="28">
        <v>0.2254231735048586</v>
      </c>
      <c r="H189" s="28">
        <v>0.2254231735048586</v>
      </c>
      <c r="I189"/>
      <c r="J189" s="28">
        <f t="shared" si="5"/>
        <v>0</v>
      </c>
      <c r="L189" s="1"/>
      <c r="M189" s="1"/>
      <c r="N189" s="1"/>
      <c r="P189" s="1"/>
      <c r="Q189" s="1"/>
      <c r="R189" s="1"/>
    </row>
    <row r="190" spans="1:18" s="4" customFormat="1" ht="15" customHeight="1" x14ac:dyDescent="0.25">
      <c r="A190" s="64" t="s">
        <v>151</v>
      </c>
      <c r="B190" s="62">
        <v>106.13271799413903</v>
      </c>
      <c r="C190" s="62">
        <v>106.10512900394176</v>
      </c>
      <c r="D190" s="62"/>
      <c r="E190" s="62">
        <f t="shared" si="4"/>
        <v>-2.5994802280293605E-2</v>
      </c>
      <c r="F190" s="62"/>
      <c r="G190" s="62">
        <v>0.88234398263685887</v>
      </c>
      <c r="H190" s="62">
        <v>0.88211461906314026</v>
      </c>
      <c r="I190" s="60"/>
      <c r="J190" s="62">
        <f t="shared" si="5"/>
        <v>-2.293635737186106E-4</v>
      </c>
      <c r="L190" s="1"/>
      <c r="M190" s="1"/>
      <c r="N190" s="1"/>
      <c r="P190" s="1"/>
      <c r="Q190" s="1"/>
      <c r="R190" s="1"/>
    </row>
    <row r="191" spans="1:18" s="60" customFormat="1" ht="15.75" x14ac:dyDescent="0.25">
      <c r="A191" s="38" t="s">
        <v>116</v>
      </c>
      <c r="B191" s="28">
        <v>107.4637905193425</v>
      </c>
      <c r="C191" s="28">
        <v>107.4637905193425</v>
      </c>
      <c r="D191" s="28"/>
      <c r="E191" s="28">
        <f t="shared" si="4"/>
        <v>0</v>
      </c>
      <c r="F191" s="28"/>
      <c r="G191" s="28">
        <v>0.29243653839451461</v>
      </c>
      <c r="H191" s="28">
        <v>0.29243653839451461</v>
      </c>
      <c r="I191"/>
      <c r="J191" s="28">
        <f t="shared" si="5"/>
        <v>0</v>
      </c>
      <c r="L191" s="1"/>
      <c r="M191" s="1"/>
      <c r="N191" s="1"/>
      <c r="P191" s="1"/>
      <c r="Q191" s="1"/>
      <c r="R191" s="1"/>
    </row>
    <row r="192" spans="1:18" s="4" customFormat="1" ht="15.75" x14ac:dyDescent="0.25">
      <c r="A192" s="67" t="s">
        <v>20</v>
      </c>
      <c r="B192" s="62">
        <v>107.4637905193425</v>
      </c>
      <c r="C192" s="62">
        <v>107.4637905193425</v>
      </c>
      <c r="D192" s="62"/>
      <c r="E192" s="62">
        <f t="shared" si="4"/>
        <v>0</v>
      </c>
      <c r="F192" s="62"/>
      <c r="G192" s="62">
        <v>0.29243653839451461</v>
      </c>
      <c r="H192" s="62">
        <v>0.29243653839451461</v>
      </c>
      <c r="I192" s="60"/>
      <c r="J192" s="62">
        <f t="shared" si="5"/>
        <v>0</v>
      </c>
      <c r="L192" s="1"/>
      <c r="M192" s="1"/>
      <c r="N192" s="1"/>
      <c r="P192" s="1"/>
      <c r="Q192" s="1"/>
      <c r="R192" s="1"/>
    </row>
    <row r="193" spans="1:18" s="60" customFormat="1" ht="15.75" x14ac:dyDescent="0.25">
      <c r="A193" s="38" t="s">
        <v>181</v>
      </c>
      <c r="B193" s="28">
        <v>105.48501175955913</v>
      </c>
      <c r="C193" s="28">
        <v>105.44399783524428</v>
      </c>
      <c r="D193" s="28"/>
      <c r="E193" s="28">
        <f t="shared" si="4"/>
        <v>-3.8881281454794525E-2</v>
      </c>
      <c r="F193" s="28"/>
      <c r="G193" s="28">
        <v>0.5899074442423442</v>
      </c>
      <c r="H193" s="28">
        <v>0.58967808066862559</v>
      </c>
      <c r="I193"/>
      <c r="J193" s="28">
        <f t="shared" si="5"/>
        <v>-2.293635737186106E-4</v>
      </c>
      <c r="L193" s="1"/>
      <c r="M193" s="1"/>
      <c r="N193" s="1"/>
      <c r="P193" s="1"/>
      <c r="Q193" s="1"/>
      <c r="R193" s="1"/>
    </row>
    <row r="194" spans="1:18" s="4" customFormat="1" ht="15.75" x14ac:dyDescent="0.25">
      <c r="A194" s="67" t="s">
        <v>204</v>
      </c>
      <c r="B194" s="62">
        <v>105.48501175955913</v>
      </c>
      <c r="C194" s="62">
        <v>105.44399783524428</v>
      </c>
      <c r="D194" s="62"/>
      <c r="E194" s="62">
        <f t="shared" si="4"/>
        <v>-3.8881281454794525E-2</v>
      </c>
      <c r="F194" s="62"/>
      <c r="G194" s="62">
        <v>0.5899074442423442</v>
      </c>
      <c r="H194" s="62">
        <v>0.58967808066862559</v>
      </c>
      <c r="I194" s="60"/>
      <c r="J194" s="62">
        <f t="shared" si="5"/>
        <v>-2.293635737186106E-4</v>
      </c>
      <c r="L194" s="1"/>
      <c r="M194" s="1"/>
      <c r="N194" s="1"/>
      <c r="P194" s="1"/>
      <c r="Q194" s="1"/>
      <c r="R194" s="1"/>
    </row>
    <row r="195" spans="1:18" s="60" customFormat="1" ht="15.75" x14ac:dyDescent="0.25">
      <c r="A195" s="36" t="s">
        <v>117</v>
      </c>
      <c r="B195" s="40">
        <v>124.87911077240121</v>
      </c>
      <c r="C195" s="40">
        <v>124.87911077240121</v>
      </c>
      <c r="D195" s="40"/>
      <c r="E195" s="40">
        <f t="shared" si="4"/>
        <v>0</v>
      </c>
      <c r="F195" s="40"/>
      <c r="G195" s="40">
        <v>3.1199124158456484</v>
      </c>
      <c r="H195" s="40">
        <v>3.1199124158456484</v>
      </c>
      <c r="I195"/>
      <c r="J195" s="40">
        <f t="shared" si="5"/>
        <v>0</v>
      </c>
      <c r="L195" s="1"/>
      <c r="M195" s="1"/>
      <c r="N195" s="1"/>
      <c r="P195" s="1"/>
      <c r="Q195" s="1"/>
      <c r="R195" s="1"/>
    </row>
    <row r="196" spans="1:18" s="4" customFormat="1" ht="15.75" x14ac:dyDescent="0.25">
      <c r="A196" s="64" t="s">
        <v>135</v>
      </c>
      <c r="B196" s="62">
        <v>134.96624853431223</v>
      </c>
      <c r="C196" s="62">
        <v>134.96624853431223</v>
      </c>
      <c r="D196" s="62"/>
      <c r="E196" s="62">
        <f t="shared" si="4"/>
        <v>0</v>
      </c>
      <c r="F196" s="62"/>
      <c r="G196" s="62">
        <v>0.90097523478461095</v>
      </c>
      <c r="H196" s="62">
        <v>0.90097523478461083</v>
      </c>
      <c r="I196" s="60"/>
      <c r="J196" s="62">
        <f t="shared" si="5"/>
        <v>0</v>
      </c>
      <c r="L196" s="1"/>
      <c r="M196" s="1"/>
      <c r="N196" s="1"/>
      <c r="P196" s="1"/>
      <c r="Q196" s="1"/>
      <c r="R196" s="1"/>
    </row>
    <row r="197" spans="1:18" s="60" customFormat="1" ht="15.75" x14ac:dyDescent="0.25">
      <c r="A197" s="38" t="s">
        <v>182</v>
      </c>
      <c r="B197" s="28">
        <v>134.96624853431223</v>
      </c>
      <c r="C197" s="28">
        <v>134.96624853431223</v>
      </c>
      <c r="D197" s="28"/>
      <c r="E197" s="28">
        <f t="shared" ref="E197:E224" si="6">((C197/B197-1)*100)</f>
        <v>0</v>
      </c>
      <c r="F197" s="28"/>
      <c r="G197" s="28">
        <v>0.90097523478461095</v>
      </c>
      <c r="H197" s="28">
        <v>0.90097523478461083</v>
      </c>
      <c r="I197"/>
      <c r="J197" s="28">
        <f t="shared" si="5"/>
        <v>0</v>
      </c>
      <c r="L197" s="1"/>
      <c r="M197" s="1"/>
      <c r="N197" s="1"/>
      <c r="P197" s="1"/>
      <c r="Q197" s="1"/>
      <c r="R197" s="1"/>
    </row>
    <row r="198" spans="1:18" s="4" customFormat="1" ht="15.75" x14ac:dyDescent="0.25">
      <c r="A198" s="67" t="s">
        <v>135</v>
      </c>
      <c r="B198" s="62">
        <v>134.96624853431223</v>
      </c>
      <c r="C198" s="62">
        <v>134.96624853431223</v>
      </c>
      <c r="D198" s="62"/>
      <c r="E198" s="62">
        <f t="shared" si="6"/>
        <v>0</v>
      </c>
      <c r="F198" s="62"/>
      <c r="G198" s="62">
        <v>0.90097523478461095</v>
      </c>
      <c r="H198" s="62">
        <v>0.90097523478461083</v>
      </c>
      <c r="I198" s="60"/>
      <c r="J198" s="62">
        <f t="shared" si="5"/>
        <v>0</v>
      </c>
      <c r="L198" s="1"/>
      <c r="M198" s="1"/>
      <c r="N198" s="1"/>
      <c r="P198" s="1"/>
      <c r="Q198" s="1"/>
      <c r="R198" s="1"/>
    </row>
    <row r="199" spans="1:18" s="60" customFormat="1" ht="15.75" x14ac:dyDescent="0.25">
      <c r="A199" s="37" t="s">
        <v>118</v>
      </c>
      <c r="B199" s="28">
        <v>120.67019748412753</v>
      </c>
      <c r="C199" s="28">
        <v>120.67019748412753</v>
      </c>
      <c r="D199" s="28"/>
      <c r="E199" s="28">
        <f t="shared" si="6"/>
        <v>0</v>
      </c>
      <c r="F199" s="28"/>
      <c r="G199" s="28">
        <v>2.077265867752168</v>
      </c>
      <c r="H199" s="28">
        <v>2.077265867752168</v>
      </c>
      <c r="I199"/>
      <c r="J199" s="28">
        <f t="shared" si="5"/>
        <v>0</v>
      </c>
      <c r="L199" s="1"/>
      <c r="M199" s="1"/>
      <c r="N199" s="1"/>
      <c r="P199" s="1"/>
      <c r="Q199" s="1"/>
      <c r="R199" s="1"/>
    </row>
    <row r="200" spans="1:18" s="4" customFormat="1" ht="15.75" x14ac:dyDescent="0.25">
      <c r="A200" s="61" t="s">
        <v>119</v>
      </c>
      <c r="B200" s="62">
        <v>120.67019748412753</v>
      </c>
      <c r="C200" s="62">
        <v>120.67019748412753</v>
      </c>
      <c r="D200" s="62"/>
      <c r="E200" s="62">
        <f t="shared" si="6"/>
        <v>0</v>
      </c>
      <c r="F200" s="62"/>
      <c r="G200" s="62">
        <v>2.077265867752168</v>
      </c>
      <c r="H200" s="62">
        <v>2.077265867752168</v>
      </c>
      <c r="I200" s="60"/>
      <c r="J200" s="62">
        <f t="shared" ref="J200:J224" si="7">H200-G200</f>
        <v>0</v>
      </c>
      <c r="L200" s="1"/>
      <c r="M200" s="1"/>
      <c r="N200" s="1"/>
      <c r="P200" s="1"/>
      <c r="Q200" s="1"/>
      <c r="R200" s="1"/>
    </row>
    <row r="201" spans="1:18" s="60" customFormat="1" ht="15.75" x14ac:dyDescent="0.25">
      <c r="A201" s="39" t="s">
        <v>118</v>
      </c>
      <c r="B201" s="28">
        <v>120.67019748412753</v>
      </c>
      <c r="C201" s="28">
        <v>120.67019748412753</v>
      </c>
      <c r="D201" s="28"/>
      <c r="E201" s="28">
        <f t="shared" si="6"/>
        <v>0</v>
      </c>
      <c r="F201" s="28"/>
      <c r="G201" s="28">
        <v>2.077265867752168</v>
      </c>
      <c r="H201" s="28">
        <v>2.077265867752168</v>
      </c>
      <c r="I201"/>
      <c r="J201" s="28">
        <f t="shared" si="7"/>
        <v>0</v>
      </c>
      <c r="L201" s="1"/>
      <c r="M201" s="1"/>
      <c r="N201" s="1"/>
      <c r="P201" s="1"/>
      <c r="Q201" s="1"/>
      <c r="R201" s="1"/>
    </row>
    <row r="202" spans="1:18" s="4" customFormat="1" ht="15.75" x14ac:dyDescent="0.25">
      <c r="A202" s="64" t="s">
        <v>120</v>
      </c>
      <c r="B202" s="62">
        <v>129.55828833898522</v>
      </c>
      <c r="C202" s="62">
        <v>129.55828833898522</v>
      </c>
      <c r="D202" s="62"/>
      <c r="E202" s="62">
        <f t="shared" si="6"/>
        <v>0</v>
      </c>
      <c r="F202" s="62"/>
      <c r="G202" s="62">
        <v>0.14167131330887009</v>
      </c>
      <c r="H202" s="62">
        <v>0.14167131330887009</v>
      </c>
      <c r="I202" s="60"/>
      <c r="J202" s="62">
        <f t="shared" si="7"/>
        <v>0</v>
      </c>
      <c r="L202" s="1"/>
      <c r="M202" s="1"/>
      <c r="N202" s="1"/>
      <c r="P202" s="1"/>
      <c r="Q202" s="1"/>
      <c r="R202" s="1"/>
    </row>
    <row r="203" spans="1:18" s="60" customFormat="1" ht="15.75" x14ac:dyDescent="0.25">
      <c r="A203" s="38" t="s">
        <v>121</v>
      </c>
      <c r="B203" s="28">
        <v>129.55828833898522</v>
      </c>
      <c r="C203" s="28">
        <v>129.55828833898522</v>
      </c>
      <c r="D203" s="28"/>
      <c r="E203" s="28">
        <f t="shared" si="6"/>
        <v>0</v>
      </c>
      <c r="F203" s="28"/>
      <c r="G203" s="28">
        <v>0.14167131330887009</v>
      </c>
      <c r="H203" s="28">
        <v>0.14167131330887009</v>
      </c>
      <c r="I203"/>
      <c r="J203" s="28">
        <f t="shared" si="7"/>
        <v>0</v>
      </c>
      <c r="L203" s="1"/>
      <c r="M203" s="1"/>
      <c r="N203" s="1"/>
      <c r="P203" s="1"/>
      <c r="Q203" s="1"/>
      <c r="R203" s="1"/>
    </row>
    <row r="204" spans="1:18" s="4" customFormat="1" ht="15.75" x14ac:dyDescent="0.25">
      <c r="A204" s="67" t="s">
        <v>120</v>
      </c>
      <c r="B204" s="62">
        <v>129.55828833898522</v>
      </c>
      <c r="C204" s="62">
        <v>129.55828833898522</v>
      </c>
      <c r="D204" s="62"/>
      <c r="E204" s="62">
        <f t="shared" si="6"/>
        <v>0</v>
      </c>
      <c r="F204" s="62"/>
      <c r="G204" s="62">
        <v>0.14167131330887009</v>
      </c>
      <c r="H204" s="62">
        <v>0.14167131330887009</v>
      </c>
      <c r="I204" s="60"/>
      <c r="J204" s="62">
        <f t="shared" si="7"/>
        <v>0</v>
      </c>
      <c r="L204" s="1"/>
      <c r="M204" s="1"/>
      <c r="N204" s="1"/>
      <c r="P204" s="1"/>
      <c r="Q204" s="1"/>
      <c r="R204" s="1"/>
    </row>
    <row r="205" spans="1:18" s="60" customFormat="1" ht="15.75" x14ac:dyDescent="0.25">
      <c r="A205" s="36" t="s">
        <v>131</v>
      </c>
      <c r="B205" s="40">
        <v>121.8872993049861</v>
      </c>
      <c r="C205" s="40">
        <v>125.31492371445513</v>
      </c>
      <c r="D205" s="40"/>
      <c r="E205" s="40">
        <f t="shared" si="6"/>
        <v>2.8121259795021336</v>
      </c>
      <c r="F205" s="40"/>
      <c r="G205" s="40">
        <v>3.686295396019085</v>
      </c>
      <c r="H205" s="40">
        <v>3.7899586665317284</v>
      </c>
      <c r="I205"/>
      <c r="J205" s="40">
        <f t="shared" si="7"/>
        <v>0.10366327051264346</v>
      </c>
      <c r="L205" s="1"/>
      <c r="M205" s="1"/>
      <c r="N205" s="1"/>
      <c r="P205" s="1"/>
      <c r="Q205" s="1"/>
      <c r="R205" s="1"/>
    </row>
    <row r="206" spans="1:18" s="4" customFormat="1" ht="15.75" x14ac:dyDescent="0.25">
      <c r="A206" s="64" t="s">
        <v>122</v>
      </c>
      <c r="B206" s="62">
        <v>121.85190631043626</v>
      </c>
      <c r="C206" s="62">
        <v>125.39107034340127</v>
      </c>
      <c r="D206" s="62"/>
      <c r="E206" s="62">
        <f t="shared" si="6"/>
        <v>2.9044798231949276</v>
      </c>
      <c r="F206" s="62"/>
      <c r="G206" s="62">
        <v>3.5690821359748446</v>
      </c>
      <c r="H206" s="62">
        <v>3.6727454064874885</v>
      </c>
      <c r="I206" s="60"/>
      <c r="J206" s="62">
        <f t="shared" si="7"/>
        <v>0.1036632705126439</v>
      </c>
      <c r="L206" s="1"/>
      <c r="M206" s="1"/>
      <c r="N206" s="1"/>
      <c r="P206" s="1"/>
      <c r="Q206" s="1"/>
      <c r="R206" s="1"/>
    </row>
    <row r="207" spans="1:18" s="60" customFormat="1" ht="15.75" x14ac:dyDescent="0.25">
      <c r="A207" s="38" t="s">
        <v>183</v>
      </c>
      <c r="B207" s="28">
        <v>121.85190631043626</v>
      </c>
      <c r="C207" s="28">
        <v>125.39107034340127</v>
      </c>
      <c r="D207" s="28"/>
      <c r="E207" s="28">
        <f t="shared" si="6"/>
        <v>2.9044798231949276</v>
      </c>
      <c r="F207" s="28"/>
      <c r="G207" s="28">
        <v>3.5690821359748446</v>
      </c>
      <c r="H207" s="28">
        <v>3.6727454064874885</v>
      </c>
      <c r="I207"/>
      <c r="J207" s="28">
        <f t="shared" si="7"/>
        <v>0.1036632705126439</v>
      </c>
      <c r="L207" s="1"/>
      <c r="M207" s="1"/>
      <c r="N207" s="1"/>
      <c r="P207" s="1"/>
      <c r="Q207" s="1"/>
      <c r="R207" s="1"/>
    </row>
    <row r="208" spans="1:18" s="4" customFormat="1" ht="15.75" x14ac:dyDescent="0.25">
      <c r="A208" s="67" t="s">
        <v>21</v>
      </c>
      <c r="B208" s="62">
        <v>113.83779308982318</v>
      </c>
      <c r="C208" s="62">
        <v>117.43633236193088</v>
      </c>
      <c r="D208" s="62"/>
      <c r="E208" s="62">
        <f t="shared" si="6"/>
        <v>3.1611112394530405</v>
      </c>
      <c r="F208" s="62"/>
      <c r="G208" s="62">
        <v>0.68982260304214771</v>
      </c>
      <c r="H208" s="62">
        <v>0.71162866287920057</v>
      </c>
      <c r="I208" s="60"/>
      <c r="J208" s="62">
        <f t="shared" si="7"/>
        <v>2.180605983705286E-2</v>
      </c>
      <c r="L208" s="1"/>
      <c r="M208" s="1"/>
      <c r="N208" s="1"/>
      <c r="P208" s="1"/>
      <c r="Q208" s="1"/>
      <c r="R208" s="1"/>
    </row>
    <row r="209" spans="1:18" s="60" customFormat="1" ht="15.75" x14ac:dyDescent="0.25">
      <c r="A209" s="39" t="s">
        <v>203</v>
      </c>
      <c r="B209" s="28">
        <v>123.94238361617199</v>
      </c>
      <c r="C209" s="28">
        <v>127.46605964858927</v>
      </c>
      <c r="D209" s="28"/>
      <c r="E209" s="28">
        <f t="shared" si="6"/>
        <v>2.842995212460564</v>
      </c>
      <c r="F209" s="28"/>
      <c r="G209" s="28">
        <v>2.8792595329326969</v>
      </c>
      <c r="H209" s="28">
        <v>2.9611167436082884</v>
      </c>
      <c r="I209"/>
      <c r="J209" s="28">
        <f t="shared" si="7"/>
        <v>8.1857210675591485E-2</v>
      </c>
      <c r="L209" s="1"/>
      <c r="M209" s="1"/>
      <c r="N209" s="1"/>
      <c r="P209" s="1"/>
      <c r="Q209" s="1"/>
      <c r="R209" s="1"/>
    </row>
    <row r="210" spans="1:18" s="4" customFormat="1" ht="15.75" x14ac:dyDescent="0.25">
      <c r="A210" s="64" t="s">
        <v>123</v>
      </c>
      <c r="B210" s="62">
        <v>122.97492976527279</v>
      </c>
      <c r="C210" s="62">
        <v>122.97492976527279</v>
      </c>
      <c r="D210" s="62"/>
      <c r="E210" s="62">
        <f t="shared" si="6"/>
        <v>0</v>
      </c>
      <c r="F210" s="62"/>
      <c r="G210" s="62">
        <v>0.11721326004424024</v>
      </c>
      <c r="H210" s="62">
        <v>0.11721326004424022</v>
      </c>
      <c r="I210" s="60"/>
      <c r="J210" s="62">
        <f t="shared" si="7"/>
        <v>0</v>
      </c>
      <c r="L210" s="1"/>
      <c r="M210" s="1"/>
      <c r="N210" s="1"/>
      <c r="P210" s="1"/>
      <c r="Q210" s="1"/>
      <c r="R210" s="1"/>
    </row>
    <row r="211" spans="1:18" s="60" customFormat="1" ht="15.75" x14ac:dyDescent="0.25">
      <c r="A211" s="38" t="s">
        <v>124</v>
      </c>
      <c r="B211" s="28">
        <v>122.97492976527279</v>
      </c>
      <c r="C211" s="28">
        <v>122.97492976527279</v>
      </c>
      <c r="D211" s="28"/>
      <c r="E211" s="28">
        <f t="shared" si="6"/>
        <v>0</v>
      </c>
      <c r="F211" s="28"/>
      <c r="G211" s="28">
        <v>0.11721326004424024</v>
      </c>
      <c r="H211" s="28">
        <v>0.11721326004424022</v>
      </c>
      <c r="I211"/>
      <c r="J211" s="28">
        <f t="shared" si="7"/>
        <v>0</v>
      </c>
      <c r="L211" s="1"/>
      <c r="M211" s="1"/>
      <c r="N211" s="1"/>
      <c r="P211" s="1"/>
      <c r="Q211" s="1"/>
      <c r="R211" s="1"/>
    </row>
    <row r="212" spans="1:18" s="4" customFormat="1" ht="15.75" x14ac:dyDescent="0.25">
      <c r="A212" s="67" t="s">
        <v>123</v>
      </c>
      <c r="B212" s="62">
        <v>122.97492976527279</v>
      </c>
      <c r="C212" s="62">
        <v>122.97492976527279</v>
      </c>
      <c r="D212" s="62"/>
      <c r="E212" s="62">
        <f t="shared" si="6"/>
        <v>0</v>
      </c>
      <c r="F212" s="62"/>
      <c r="G212" s="62">
        <v>0.11721326004424024</v>
      </c>
      <c r="H212" s="62">
        <v>0.11721326004424022</v>
      </c>
      <c r="I212" s="60"/>
      <c r="J212" s="62">
        <f t="shared" si="7"/>
        <v>0</v>
      </c>
      <c r="L212" s="1"/>
      <c r="M212" s="1"/>
      <c r="N212" s="1"/>
      <c r="P212" s="1"/>
      <c r="Q212" s="1"/>
      <c r="R212" s="1"/>
    </row>
    <row r="213" spans="1:18" s="60" customFormat="1" ht="15.75" x14ac:dyDescent="0.25">
      <c r="A213" s="36" t="s">
        <v>132</v>
      </c>
      <c r="B213" s="40">
        <v>98.532611348284675</v>
      </c>
      <c r="C213" s="40">
        <v>98.506817339409096</v>
      </c>
      <c r="D213" s="40"/>
      <c r="E213" s="40">
        <f t="shared" si="6"/>
        <v>-2.6178143989719072E-2</v>
      </c>
      <c r="F213" s="40"/>
      <c r="G213" s="40">
        <v>7.0756967626767251</v>
      </c>
      <c r="H213" s="40">
        <v>7.0738444765899162</v>
      </c>
      <c r="I213"/>
      <c r="J213" s="40">
        <f t="shared" si="7"/>
        <v>-1.8522860868088742E-3</v>
      </c>
      <c r="L213" s="1"/>
      <c r="M213" s="1"/>
      <c r="N213" s="1"/>
      <c r="P213" s="1"/>
      <c r="Q213" s="1"/>
      <c r="R213" s="1"/>
    </row>
    <row r="214" spans="1:18" s="4" customFormat="1" ht="15.75" x14ac:dyDescent="0.25">
      <c r="A214" s="64" t="s">
        <v>125</v>
      </c>
      <c r="B214" s="62">
        <v>98.976564024992228</v>
      </c>
      <c r="C214" s="62">
        <v>98.950683073431691</v>
      </c>
      <c r="D214" s="62"/>
      <c r="E214" s="62">
        <f t="shared" si="6"/>
        <v>-2.614856538564192E-2</v>
      </c>
      <c r="F214" s="62"/>
      <c r="G214" s="62">
        <v>5.190483218590912</v>
      </c>
      <c r="H214" s="62">
        <v>5.1891259816926683</v>
      </c>
      <c r="I214" s="60"/>
      <c r="J214" s="62">
        <f t="shared" si="7"/>
        <v>-1.3572368982437411E-3</v>
      </c>
      <c r="L214" s="1"/>
      <c r="M214" s="1"/>
      <c r="N214" s="1"/>
      <c r="P214" s="1"/>
      <c r="Q214" s="1"/>
      <c r="R214" s="1"/>
    </row>
    <row r="215" spans="1:18" s="60" customFormat="1" ht="15.75" x14ac:dyDescent="0.25">
      <c r="A215" s="38" t="s">
        <v>184</v>
      </c>
      <c r="B215" s="28">
        <v>120.09215057311731</v>
      </c>
      <c r="C215" s="28">
        <v>120.09215057311731</v>
      </c>
      <c r="D215" s="28"/>
      <c r="E215" s="28">
        <f t="shared" si="6"/>
        <v>0</v>
      </c>
      <c r="F215" s="28"/>
      <c r="G215" s="28">
        <v>0.13971738065705422</v>
      </c>
      <c r="H215" s="28">
        <v>0.13971738065705427</v>
      </c>
      <c r="I215"/>
      <c r="J215" s="28">
        <f t="shared" si="7"/>
        <v>0</v>
      </c>
      <c r="L215" s="1"/>
      <c r="M215" s="1"/>
      <c r="N215" s="1"/>
      <c r="P215" s="1"/>
      <c r="Q215" s="1"/>
      <c r="R215" s="1"/>
    </row>
    <row r="216" spans="1:18" s="4" customFormat="1" ht="15.75" x14ac:dyDescent="0.25">
      <c r="A216" s="67" t="s">
        <v>202</v>
      </c>
      <c r="B216" s="62">
        <v>120.09215057311731</v>
      </c>
      <c r="C216" s="62">
        <v>120.09215057311731</v>
      </c>
      <c r="D216" s="62"/>
      <c r="E216" s="62">
        <f t="shared" si="6"/>
        <v>0</v>
      </c>
      <c r="F216" s="62"/>
      <c r="G216" s="62">
        <v>0.13971738065705422</v>
      </c>
      <c r="H216" s="62">
        <v>0.13971738065705427</v>
      </c>
      <c r="I216" s="60"/>
      <c r="J216" s="62">
        <f t="shared" si="7"/>
        <v>0</v>
      </c>
      <c r="L216" s="1"/>
      <c r="M216" s="1"/>
      <c r="N216" s="1"/>
      <c r="P216" s="1"/>
      <c r="Q216" s="1"/>
      <c r="R216" s="1"/>
    </row>
    <row r="217" spans="1:18" s="60" customFormat="1" ht="15.75" x14ac:dyDescent="0.25">
      <c r="A217" s="38" t="s">
        <v>185</v>
      </c>
      <c r="B217" s="28">
        <v>98.497485315150044</v>
      </c>
      <c r="C217" s="28">
        <v>98.47101716640914</v>
      </c>
      <c r="D217" s="28"/>
      <c r="E217" s="28">
        <f t="shared" si="6"/>
        <v>-2.6871903030023514E-2</v>
      </c>
      <c r="F217" s="28"/>
      <c r="G217" s="28">
        <v>5.0507658379338567</v>
      </c>
      <c r="H217" s="28">
        <v>5.049408601035613</v>
      </c>
      <c r="I217"/>
      <c r="J217" s="28">
        <f t="shared" si="7"/>
        <v>-1.3572368982437411E-3</v>
      </c>
      <c r="L217" s="1"/>
      <c r="M217" s="1"/>
      <c r="N217" s="1"/>
      <c r="P217" s="1"/>
      <c r="Q217" s="1"/>
      <c r="R217" s="1"/>
    </row>
    <row r="218" spans="1:18" s="4" customFormat="1" ht="15.75" x14ac:dyDescent="0.25">
      <c r="A218" s="67" t="s">
        <v>201</v>
      </c>
      <c r="B218" s="62">
        <v>98.497485315150044</v>
      </c>
      <c r="C218" s="62">
        <v>98.47101716640914</v>
      </c>
      <c r="D218" s="62"/>
      <c r="E218" s="62">
        <f t="shared" si="6"/>
        <v>-2.6871903030023514E-2</v>
      </c>
      <c r="F218" s="62"/>
      <c r="G218" s="62">
        <v>5.0507658379338567</v>
      </c>
      <c r="H218" s="62">
        <v>5.049408601035613</v>
      </c>
      <c r="I218" s="60"/>
      <c r="J218" s="62">
        <f t="shared" si="7"/>
        <v>-1.3572368982437411E-3</v>
      </c>
      <c r="L218" s="1"/>
      <c r="M218" s="1"/>
      <c r="N218" s="1"/>
      <c r="P218" s="1"/>
      <c r="Q218" s="1"/>
      <c r="R218" s="1"/>
    </row>
    <row r="219" spans="1:18" s="60" customFormat="1" ht="15.75" x14ac:dyDescent="0.25">
      <c r="A219" s="37" t="s">
        <v>134</v>
      </c>
      <c r="B219" s="28">
        <v>88.950247249820706</v>
      </c>
      <c r="C219" s="28">
        <v>88.84444873050721</v>
      </c>
      <c r="D219" s="28"/>
      <c r="E219" s="28">
        <f t="shared" si="6"/>
        <v>-0.11894123128893819</v>
      </c>
      <c r="F219" s="28"/>
      <c r="G219" s="28">
        <v>0.41621327036931854</v>
      </c>
      <c r="H219" s="28">
        <v>0.41571822118075336</v>
      </c>
      <c r="I219"/>
      <c r="J219" s="28">
        <f t="shared" si="7"/>
        <v>-4.9504918856518865E-4</v>
      </c>
      <c r="L219" s="1"/>
      <c r="M219" s="1"/>
      <c r="N219" s="1"/>
      <c r="P219" s="1"/>
      <c r="Q219" s="1"/>
      <c r="R219" s="1"/>
    </row>
    <row r="220" spans="1:18" s="4" customFormat="1" ht="15.75" x14ac:dyDescent="0.25">
      <c r="A220" s="61" t="s">
        <v>126</v>
      </c>
      <c r="B220" s="62">
        <v>88.950247249820706</v>
      </c>
      <c r="C220" s="62">
        <v>88.84444873050721</v>
      </c>
      <c r="D220" s="62"/>
      <c r="E220" s="62">
        <f t="shared" si="6"/>
        <v>-0.11894123128893819</v>
      </c>
      <c r="F220" s="62"/>
      <c r="G220" s="62">
        <v>0.41621327036931854</v>
      </c>
      <c r="H220" s="62">
        <v>0.41571822118075336</v>
      </c>
      <c r="I220" s="60"/>
      <c r="J220" s="62">
        <f t="shared" si="7"/>
        <v>-4.9504918856518865E-4</v>
      </c>
      <c r="L220" s="1"/>
      <c r="M220" s="1"/>
      <c r="N220" s="1"/>
      <c r="P220" s="1"/>
      <c r="Q220" s="1"/>
      <c r="R220" s="1"/>
    </row>
    <row r="221" spans="1:18" s="60" customFormat="1" ht="15.75" x14ac:dyDescent="0.25">
      <c r="A221" s="39" t="s">
        <v>200</v>
      </c>
      <c r="B221" s="28">
        <v>88.950247249820706</v>
      </c>
      <c r="C221" s="28">
        <v>88.84444873050721</v>
      </c>
      <c r="D221" s="28"/>
      <c r="E221" s="28">
        <f t="shared" si="6"/>
        <v>-0.11894123128893819</v>
      </c>
      <c r="F221" s="28"/>
      <c r="G221" s="28">
        <v>0.41621327036931854</v>
      </c>
      <c r="H221" s="28">
        <v>0.41571822118075336</v>
      </c>
      <c r="I221"/>
      <c r="J221" s="28">
        <f t="shared" si="7"/>
        <v>-4.9504918856518865E-4</v>
      </c>
      <c r="L221" s="1"/>
      <c r="M221" s="1"/>
      <c r="N221" s="1"/>
      <c r="P221" s="1"/>
      <c r="Q221" s="1"/>
      <c r="R221" s="1"/>
    </row>
    <row r="222" spans="1:18" s="4" customFormat="1" ht="15.75" x14ac:dyDescent="0.25">
      <c r="A222" s="64" t="s">
        <v>133</v>
      </c>
      <c r="B222" s="62">
        <v>100</v>
      </c>
      <c r="C222" s="62">
        <v>100</v>
      </c>
      <c r="D222" s="62"/>
      <c r="E222" s="62">
        <f t="shared" si="6"/>
        <v>0</v>
      </c>
      <c r="F222" s="62"/>
      <c r="G222" s="62">
        <v>1.4690002737164956</v>
      </c>
      <c r="H222" s="62">
        <v>1.4690002737164956</v>
      </c>
      <c r="I222" s="60"/>
      <c r="J222" s="62">
        <f t="shared" si="7"/>
        <v>0</v>
      </c>
      <c r="L222" s="1"/>
      <c r="M222" s="1"/>
      <c r="N222" s="1"/>
      <c r="P222" s="1"/>
      <c r="Q222" s="1"/>
      <c r="R222" s="1"/>
    </row>
    <row r="223" spans="1:18" s="60" customFormat="1" ht="15.75" x14ac:dyDescent="0.25">
      <c r="A223" s="38" t="s">
        <v>186</v>
      </c>
      <c r="B223" s="28">
        <v>100</v>
      </c>
      <c r="C223" s="28">
        <v>100</v>
      </c>
      <c r="D223" s="28"/>
      <c r="E223" s="28">
        <f t="shared" si="6"/>
        <v>0</v>
      </c>
      <c r="F223" s="28"/>
      <c r="G223" s="28">
        <v>1.4690002737164956</v>
      </c>
      <c r="H223" s="28">
        <v>1.4690002737164956</v>
      </c>
      <c r="I223"/>
      <c r="J223" s="28">
        <f t="shared" si="7"/>
        <v>0</v>
      </c>
      <c r="L223" s="1"/>
      <c r="M223" s="1"/>
      <c r="N223" s="1"/>
      <c r="P223" s="1"/>
      <c r="Q223" s="1"/>
      <c r="R223" s="1"/>
    </row>
    <row r="224" spans="1:18" s="4" customFormat="1" ht="15.75" x14ac:dyDescent="0.25">
      <c r="A224" s="67" t="s">
        <v>133</v>
      </c>
      <c r="B224" s="62">
        <v>100</v>
      </c>
      <c r="C224" s="62">
        <v>100</v>
      </c>
      <c r="D224" s="62"/>
      <c r="E224" s="62">
        <f t="shared" si="6"/>
        <v>0</v>
      </c>
      <c r="F224" s="62"/>
      <c r="G224" s="62">
        <v>1.4690002737164956</v>
      </c>
      <c r="H224" s="62">
        <v>1.4690002737164956</v>
      </c>
      <c r="I224" s="60"/>
      <c r="J224" s="62">
        <f t="shared" si="7"/>
        <v>0</v>
      </c>
      <c r="L224" s="1"/>
      <c r="M224" s="1"/>
      <c r="N224" s="1"/>
      <c r="P224" s="1"/>
      <c r="Q224" s="1"/>
      <c r="R224" s="1"/>
    </row>
    <row r="225" spans="1:10" ht="6.75" customHeight="1" x14ac:dyDescent="0.25">
      <c r="A225" s="47"/>
      <c r="B225" s="46"/>
      <c r="C225" s="46"/>
      <c r="D225" s="46"/>
      <c r="E225" s="46"/>
      <c r="F225" s="46"/>
      <c r="G225" s="46"/>
      <c r="H225" s="46"/>
      <c r="I225" s="31"/>
      <c r="J225" s="46"/>
    </row>
    <row r="226" spans="1:10" x14ac:dyDescent="0.25">
      <c r="A226" s="131" t="s">
        <v>54</v>
      </c>
      <c r="B226" s="132"/>
      <c r="C226" s="132"/>
    </row>
    <row r="227" spans="1:10" ht="409.6" customHeight="1" x14ac:dyDescent="0.25">
      <c r="A227" s="23"/>
      <c r="B227" s="8"/>
      <c r="C227" s="8"/>
    </row>
  </sheetData>
  <sortState ref="B230:C243">
    <sortCondition ref="B230"/>
  </sortState>
  <mergeCells count="4">
    <mergeCell ref="A3:A4"/>
    <mergeCell ref="G3:H3"/>
    <mergeCell ref="A226:C226"/>
    <mergeCell ref="B3:C3"/>
  </mergeCells>
  <pageMargins left="0.17" right="0.19" top="0.42" bottom="0.41" header="0.3" footer="0.3"/>
  <pageSetup paperSize="9" scale="7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K227"/>
  <sheetViews>
    <sheetView view="pageBreakPreview" zoomScaleSheetLayoutView="100" workbookViewId="0">
      <selection sqref="A1:XFD1048576"/>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140625" bestFit="1" customWidth="1"/>
  </cols>
  <sheetData>
    <row r="1" spans="1:11" ht="15.75" x14ac:dyDescent="0.25">
      <c r="A1" s="56" t="s">
        <v>257</v>
      </c>
      <c r="B1" s="33"/>
      <c r="C1" s="33"/>
      <c r="D1" s="44"/>
    </row>
    <row r="2" spans="1:11" ht="6" customHeight="1" x14ac:dyDescent="0.25">
      <c r="A2" s="45"/>
      <c r="B2" s="46"/>
      <c r="C2" s="46"/>
      <c r="D2" s="31"/>
      <c r="E2" s="31"/>
      <c r="F2" s="31"/>
      <c r="G2" s="31"/>
      <c r="H2" s="31"/>
      <c r="I2" s="31"/>
      <c r="J2" s="31"/>
    </row>
    <row r="3" spans="1:11" ht="45" customHeight="1" x14ac:dyDescent="0.25">
      <c r="A3" s="128" t="s">
        <v>56</v>
      </c>
      <c r="B3" s="133" t="s">
        <v>242</v>
      </c>
      <c r="C3" s="133"/>
      <c r="D3" s="82"/>
      <c r="E3" s="125" t="s">
        <v>243</v>
      </c>
      <c r="F3" s="83"/>
      <c r="G3" s="134" t="s">
        <v>244</v>
      </c>
      <c r="H3" s="134"/>
      <c r="I3" s="83"/>
      <c r="J3" s="84" t="s">
        <v>245</v>
      </c>
    </row>
    <row r="4" spans="1:11" ht="30" x14ac:dyDescent="0.25">
      <c r="A4" s="129"/>
      <c r="B4" s="87">
        <v>42616</v>
      </c>
      <c r="C4" s="120">
        <v>42646</v>
      </c>
      <c r="D4" s="88"/>
      <c r="E4" s="89" t="s">
        <v>262</v>
      </c>
      <c r="F4" s="88"/>
      <c r="G4" s="87">
        <v>42616</v>
      </c>
      <c r="H4" s="120">
        <v>42646</v>
      </c>
      <c r="I4" s="88"/>
      <c r="J4" s="89" t="s">
        <v>262</v>
      </c>
      <c r="K4" s="90"/>
    </row>
    <row r="5" spans="1:11" s="60" customFormat="1" ht="15.75" x14ac:dyDescent="0.25">
      <c r="A5" s="65" t="s">
        <v>241</v>
      </c>
      <c r="B5" s="96">
        <v>108.35867547314169</v>
      </c>
      <c r="C5" s="96">
        <v>109.37532954155068</v>
      </c>
      <c r="D5" s="59"/>
      <c r="E5" s="59">
        <f t="shared" ref="E5:E68" si="0">((C5/B5-1)*100)</f>
        <v>0.93823043145353502</v>
      </c>
      <c r="F5" s="59"/>
      <c r="G5" s="96">
        <v>108.35867547314169</v>
      </c>
      <c r="H5" s="96">
        <v>109.37532954155068</v>
      </c>
      <c r="J5" s="59">
        <f>H5-G5</f>
        <v>1.0166540684089966</v>
      </c>
    </row>
    <row r="6" spans="1:11" ht="9.75" customHeight="1" x14ac:dyDescent="0.25">
      <c r="A6" s="42"/>
      <c r="B6" s="42"/>
      <c r="C6" s="42"/>
      <c r="D6" s="42"/>
      <c r="E6" s="42"/>
      <c r="F6" s="42"/>
      <c r="G6" s="42"/>
      <c r="H6" s="42"/>
      <c r="I6" s="42"/>
      <c r="J6" s="42"/>
    </row>
    <row r="7" spans="1:11" ht="15.75" x14ac:dyDescent="0.25">
      <c r="A7" s="36" t="s">
        <v>127</v>
      </c>
      <c r="B7" s="41">
        <v>105.79860023527313</v>
      </c>
      <c r="C7" s="41">
        <v>108.77932459161769</v>
      </c>
      <c r="D7" s="41"/>
      <c r="E7" s="41">
        <f t="shared" si="0"/>
        <v>2.8173570819614691</v>
      </c>
      <c r="F7" s="41"/>
      <c r="G7" s="41">
        <v>25.163258221830262</v>
      </c>
      <c r="H7" s="41">
        <v>25.872197059395251</v>
      </c>
      <c r="J7" s="41">
        <f>H7-G7</f>
        <v>0.70893883756498965</v>
      </c>
    </row>
    <row r="8" spans="1:11" s="60" customFormat="1" ht="15.75" x14ac:dyDescent="0.25">
      <c r="A8" s="64" t="s">
        <v>57</v>
      </c>
      <c r="B8" s="62">
        <v>105.92811389249961</v>
      </c>
      <c r="C8" s="62">
        <v>109.15089573214497</v>
      </c>
      <c r="D8" s="62"/>
      <c r="E8" s="62">
        <f t="shared" si="0"/>
        <v>3.0424235089430374</v>
      </c>
      <c r="F8" s="62"/>
      <c r="G8" s="62">
        <v>22.905792931124857</v>
      </c>
      <c r="H8" s="62">
        <v>23.602684160171219</v>
      </c>
      <c r="J8" s="62">
        <f t="shared" ref="J8:J71" si="1">H8-G8</f>
        <v>0.69689122904636136</v>
      </c>
    </row>
    <row r="9" spans="1:11" ht="15.75" x14ac:dyDescent="0.25">
      <c r="A9" s="38" t="s">
        <v>58</v>
      </c>
      <c r="B9" s="28">
        <v>103.93824790174615</v>
      </c>
      <c r="C9" s="28">
        <v>124.13473301972721</v>
      </c>
      <c r="D9" s="28"/>
      <c r="E9" s="28">
        <f t="shared" si="0"/>
        <v>19.431234916594885</v>
      </c>
      <c r="F9" s="28"/>
      <c r="G9" s="28">
        <v>3.0325581007534455</v>
      </c>
      <c r="H9" s="28">
        <v>3.6218215892930763</v>
      </c>
      <c r="J9" s="28">
        <f t="shared" si="1"/>
        <v>0.58926348853963084</v>
      </c>
    </row>
    <row r="10" spans="1:11" s="60" customFormat="1" ht="15.75" x14ac:dyDescent="0.25">
      <c r="A10" s="67" t="s">
        <v>6</v>
      </c>
      <c r="B10" s="62">
        <v>100.28630610570988</v>
      </c>
      <c r="C10" s="62">
        <v>154.10745762384326</v>
      </c>
      <c r="D10" s="62"/>
      <c r="E10" s="62">
        <f t="shared" si="0"/>
        <v>53.667498194022144</v>
      </c>
      <c r="F10" s="62"/>
      <c r="G10" s="62">
        <v>0.76019095793182989</v>
      </c>
      <c r="H10" s="62">
        <v>1.1681664265510145</v>
      </c>
      <c r="J10" s="62">
        <f t="shared" si="1"/>
        <v>0.40797546861918466</v>
      </c>
    </row>
    <row r="11" spans="1:11" ht="15.75" x14ac:dyDescent="0.25">
      <c r="A11" s="39" t="s">
        <v>7</v>
      </c>
      <c r="B11" s="28">
        <v>100.55390965372182</v>
      </c>
      <c r="C11" s="28">
        <v>100.64622931977259</v>
      </c>
      <c r="D11" s="28"/>
      <c r="E11" s="28">
        <f t="shared" si="0"/>
        <v>9.1811115419271339E-2</v>
      </c>
      <c r="F11" s="28"/>
      <c r="G11" s="28">
        <v>0.44748998792094197</v>
      </c>
      <c r="H11" s="28">
        <v>0.44790083347024179</v>
      </c>
      <c r="J11" s="28">
        <f t="shared" si="1"/>
        <v>4.1084554929982087E-4</v>
      </c>
    </row>
    <row r="12" spans="1:11" s="60" customFormat="1" ht="15.75" x14ac:dyDescent="0.25">
      <c r="A12" s="67" t="s">
        <v>59</v>
      </c>
      <c r="B12" s="62">
        <v>115.5585139834817</v>
      </c>
      <c r="C12" s="62">
        <v>114.96009896792013</v>
      </c>
      <c r="D12" s="62"/>
      <c r="E12" s="62">
        <f t="shared" si="0"/>
        <v>-0.51784589030550165</v>
      </c>
      <c r="F12" s="62"/>
      <c r="G12" s="62">
        <v>0.38438145153079489</v>
      </c>
      <c r="H12" s="62">
        <v>0.38239094798094608</v>
      </c>
      <c r="J12" s="62">
        <f t="shared" si="1"/>
        <v>-1.9905035498488099E-3</v>
      </c>
    </row>
    <row r="13" spans="1:11" ht="15.75" x14ac:dyDescent="0.25">
      <c r="A13" s="39" t="s">
        <v>60</v>
      </c>
      <c r="B13" s="28">
        <v>93.149638905701366</v>
      </c>
      <c r="C13" s="28">
        <v>93.51127201342436</v>
      </c>
      <c r="D13" s="28"/>
      <c r="E13" s="28">
        <f t="shared" si="0"/>
        <v>0.38822813697547698</v>
      </c>
      <c r="F13" s="28"/>
      <c r="G13" s="28">
        <v>0.28629819082880881</v>
      </c>
      <c r="H13" s="28">
        <v>0.28740968096125796</v>
      </c>
      <c r="J13" s="28">
        <f t="shared" si="1"/>
        <v>1.1114901324491555E-3</v>
      </c>
    </row>
    <row r="14" spans="1:11" s="60" customFormat="1" ht="15.75" x14ac:dyDescent="0.25">
      <c r="A14" s="67" t="s">
        <v>61</v>
      </c>
      <c r="B14" s="62">
        <v>107.4046014733721</v>
      </c>
      <c r="C14" s="62">
        <v>124.31804193970085</v>
      </c>
      <c r="D14" s="62"/>
      <c r="E14" s="62">
        <f t="shared" si="0"/>
        <v>15.74740768487648</v>
      </c>
      <c r="F14" s="62"/>
      <c r="G14" s="62">
        <v>1.1541975125410699</v>
      </c>
      <c r="H14" s="62">
        <v>1.3359537003296158</v>
      </c>
      <c r="J14" s="62">
        <f t="shared" si="1"/>
        <v>0.18175618778854585</v>
      </c>
    </row>
    <row r="15" spans="1:11" ht="15.75" x14ac:dyDescent="0.25">
      <c r="A15" s="38" t="s">
        <v>62</v>
      </c>
      <c r="B15" s="28">
        <v>100.83759336101411</v>
      </c>
      <c r="C15" s="28">
        <v>99.902774201025267</v>
      </c>
      <c r="D15" s="28"/>
      <c r="E15" s="28">
        <f t="shared" si="0"/>
        <v>-0.92705421542742528</v>
      </c>
      <c r="F15" s="28"/>
      <c r="G15" s="28">
        <v>1.3056737993708585</v>
      </c>
      <c r="H15" s="28">
        <v>1.2935694953740597</v>
      </c>
      <c r="J15" s="28">
        <f t="shared" si="1"/>
        <v>-1.2104303996798738E-2</v>
      </c>
    </row>
    <row r="16" spans="1:11" s="60" customFormat="1" ht="15.75" x14ac:dyDescent="0.25">
      <c r="A16" s="67" t="s">
        <v>188</v>
      </c>
      <c r="B16" s="62">
        <v>124.4903358026169</v>
      </c>
      <c r="C16" s="62">
        <v>122.14145574431295</v>
      </c>
      <c r="D16" s="62"/>
      <c r="E16" s="62">
        <f t="shared" si="0"/>
        <v>-1.8867971101211967</v>
      </c>
      <c r="F16" s="62"/>
      <c r="G16" s="62">
        <v>0.19682054700806159</v>
      </c>
      <c r="H16" s="62">
        <v>0.19310694261498876</v>
      </c>
      <c r="J16" s="62">
        <f t="shared" si="1"/>
        <v>-3.7136043930728335E-3</v>
      </c>
    </row>
    <row r="17" spans="1:10" ht="15.75" x14ac:dyDescent="0.25">
      <c r="A17" s="39" t="s">
        <v>187</v>
      </c>
      <c r="B17" s="28">
        <v>98.380769177723323</v>
      </c>
      <c r="C17" s="28">
        <v>97.9885886486895</v>
      </c>
      <c r="D17" s="28"/>
      <c r="E17" s="28">
        <f t="shared" si="0"/>
        <v>-0.39863535557986829</v>
      </c>
      <c r="F17" s="28"/>
      <c r="G17" s="28">
        <v>0.82851099447499921</v>
      </c>
      <c r="H17" s="28">
        <v>0.82520825672615561</v>
      </c>
      <c r="J17" s="28">
        <f t="shared" si="1"/>
        <v>-3.3027377488435983E-3</v>
      </c>
    </row>
    <row r="18" spans="1:10" s="60" customFormat="1" ht="15.75" x14ac:dyDescent="0.25">
      <c r="A18" s="67" t="s">
        <v>189</v>
      </c>
      <c r="B18" s="62">
        <v>95.166754468034355</v>
      </c>
      <c r="C18" s="62">
        <v>93.43956278371779</v>
      </c>
      <c r="D18" s="62"/>
      <c r="E18" s="62">
        <f t="shared" si="0"/>
        <v>-1.814910778423906</v>
      </c>
      <c r="F18" s="62"/>
      <c r="G18" s="62">
        <v>0.28034225788779782</v>
      </c>
      <c r="H18" s="62">
        <v>0.27525429603291524</v>
      </c>
      <c r="J18" s="62">
        <f t="shared" si="1"/>
        <v>-5.0879618548825833E-3</v>
      </c>
    </row>
    <row r="19" spans="1:10" ht="15.75" x14ac:dyDescent="0.25">
      <c r="A19" s="38" t="s">
        <v>63</v>
      </c>
      <c r="B19" s="28">
        <v>102.23432507540419</v>
      </c>
      <c r="C19" s="28">
        <v>98.262983753232064</v>
      </c>
      <c r="D19" s="28"/>
      <c r="E19" s="28">
        <f t="shared" si="0"/>
        <v>-3.8845478944992462</v>
      </c>
      <c r="F19" s="28"/>
      <c r="G19" s="28">
        <v>7.8136901634079097</v>
      </c>
      <c r="H19" s="28">
        <v>7.5101636266825524</v>
      </c>
      <c r="J19" s="28">
        <f t="shared" si="1"/>
        <v>-0.30352653672535723</v>
      </c>
    </row>
    <row r="20" spans="1:10" s="60" customFormat="1" ht="15.75" x14ac:dyDescent="0.25">
      <c r="A20" s="67" t="s">
        <v>190</v>
      </c>
      <c r="B20" s="62">
        <v>107.69685936714605</v>
      </c>
      <c r="C20" s="62">
        <v>99.257332578800728</v>
      </c>
      <c r="D20" s="62"/>
      <c r="E20" s="62">
        <f t="shared" si="0"/>
        <v>-7.8363722377218004</v>
      </c>
      <c r="F20" s="62"/>
      <c r="G20" s="62">
        <v>4.0661584314285131</v>
      </c>
      <c r="H20" s="62">
        <v>3.747519120966265</v>
      </c>
      <c r="J20" s="62">
        <f t="shared" si="1"/>
        <v>-0.31863931046224803</v>
      </c>
    </row>
    <row r="21" spans="1:10" ht="15.75" x14ac:dyDescent="0.25">
      <c r="A21" s="39" t="s">
        <v>191</v>
      </c>
      <c r="B21" s="28">
        <v>117.60871350674259</v>
      </c>
      <c r="C21" s="28">
        <v>117.88349580214107</v>
      </c>
      <c r="D21" s="28"/>
      <c r="E21" s="28">
        <f t="shared" si="0"/>
        <v>0.23364110294661344</v>
      </c>
      <c r="F21" s="28"/>
      <c r="G21" s="28">
        <v>0.82404810633478309</v>
      </c>
      <c r="H21" s="28">
        <v>0.82597342141923435</v>
      </c>
      <c r="J21" s="28">
        <f t="shared" si="1"/>
        <v>1.9253150844512623E-3</v>
      </c>
    </row>
    <row r="22" spans="1:10" s="60" customFormat="1" ht="15.75" x14ac:dyDescent="0.25">
      <c r="A22" s="67" t="s">
        <v>192</v>
      </c>
      <c r="B22" s="62">
        <v>92.319732836415383</v>
      </c>
      <c r="C22" s="62">
        <v>92.736175278201273</v>
      </c>
      <c r="D22" s="62"/>
      <c r="E22" s="62">
        <f t="shared" si="0"/>
        <v>0.45108713921844235</v>
      </c>
      <c r="F22" s="62"/>
      <c r="G22" s="62">
        <v>2.9234836256446131</v>
      </c>
      <c r="H22" s="62">
        <v>2.9366710842970534</v>
      </c>
      <c r="J22" s="62">
        <f t="shared" si="1"/>
        <v>1.3187458652440309E-2</v>
      </c>
    </row>
    <row r="23" spans="1:10" ht="15.75" x14ac:dyDescent="0.25">
      <c r="A23" s="38" t="s">
        <v>152</v>
      </c>
      <c r="B23" s="28">
        <v>101.93017841342471</v>
      </c>
      <c r="C23" s="28">
        <v>101.14601127405318</v>
      </c>
      <c r="D23" s="28"/>
      <c r="E23" s="28">
        <f t="shared" si="0"/>
        <v>-0.76931793074175303</v>
      </c>
      <c r="F23" s="28"/>
      <c r="G23" s="28">
        <v>3.6559943540140485</v>
      </c>
      <c r="H23" s="28">
        <v>3.6278681339017118</v>
      </c>
      <c r="J23" s="28">
        <f t="shared" si="1"/>
        <v>-2.8126220112336675E-2</v>
      </c>
    </row>
    <row r="24" spans="1:10" s="60" customFormat="1" ht="15.75" x14ac:dyDescent="0.25">
      <c r="A24" s="67" t="s">
        <v>64</v>
      </c>
      <c r="B24" s="62">
        <v>103.48758556380314</v>
      </c>
      <c r="C24" s="62">
        <v>103.51822847264189</v>
      </c>
      <c r="D24" s="62"/>
      <c r="E24" s="62">
        <f t="shared" si="0"/>
        <v>2.9610226842002874E-2</v>
      </c>
      <c r="F24" s="62"/>
      <c r="G24" s="62">
        <v>0.10370678965774706</v>
      </c>
      <c r="H24" s="62">
        <v>0.10373749747341528</v>
      </c>
      <c r="J24" s="62">
        <f t="shared" si="1"/>
        <v>3.0707815668218341E-5</v>
      </c>
    </row>
    <row r="25" spans="1:10" ht="15.75" x14ac:dyDescent="0.25">
      <c r="A25" s="39" t="s">
        <v>65</v>
      </c>
      <c r="B25" s="28">
        <v>102.73547053756758</v>
      </c>
      <c r="C25" s="28">
        <v>102.51478258682327</v>
      </c>
      <c r="D25" s="28"/>
      <c r="E25" s="28">
        <f t="shared" si="0"/>
        <v>-0.2148118362524154</v>
      </c>
      <c r="F25" s="28"/>
      <c r="G25" s="28">
        <v>2.3610541572911767</v>
      </c>
      <c r="H25" s="28">
        <v>2.355982333500986</v>
      </c>
      <c r="J25" s="28">
        <f t="shared" si="1"/>
        <v>-5.071823790190777E-3</v>
      </c>
    </row>
    <row r="26" spans="1:10" s="60" customFormat="1" ht="15.75" x14ac:dyDescent="0.25">
      <c r="A26" s="67" t="s">
        <v>193</v>
      </c>
      <c r="B26" s="62">
        <v>103.89817847722328</v>
      </c>
      <c r="C26" s="62">
        <v>103.9646007346509</v>
      </c>
      <c r="D26" s="62"/>
      <c r="E26" s="62">
        <f t="shared" si="0"/>
        <v>6.3930146226942597E-2</v>
      </c>
      <c r="F26" s="62"/>
      <c r="G26" s="62">
        <v>0.24018447833614742</v>
      </c>
      <c r="H26" s="62">
        <v>0.24033802862436215</v>
      </c>
      <c r="J26" s="62">
        <f t="shared" si="1"/>
        <v>1.5355028821473216E-4</v>
      </c>
    </row>
    <row r="27" spans="1:10" ht="15.75" x14ac:dyDescent="0.25">
      <c r="A27" s="39" t="s">
        <v>194</v>
      </c>
      <c r="B27" s="28">
        <v>100.48800525975685</v>
      </c>
      <c r="C27" s="28">
        <v>103.33551421604994</v>
      </c>
      <c r="D27" s="28"/>
      <c r="E27" s="28">
        <f t="shared" si="0"/>
        <v>2.8336804466686516</v>
      </c>
      <c r="F27" s="28"/>
      <c r="G27" s="28">
        <v>2.9292424225250347E-2</v>
      </c>
      <c r="H27" s="28">
        <v>3.0122477922876503E-2</v>
      </c>
      <c r="J27" s="28">
        <f t="shared" si="1"/>
        <v>8.300536976261555E-4</v>
      </c>
    </row>
    <row r="28" spans="1:10" s="60" customFormat="1" ht="15.75" x14ac:dyDescent="0.25">
      <c r="A28" s="67" t="s">
        <v>66</v>
      </c>
      <c r="B28" s="62">
        <v>101.85623873500599</v>
      </c>
      <c r="C28" s="62">
        <v>101.54938292521462</v>
      </c>
      <c r="D28" s="62"/>
      <c r="E28" s="62">
        <f t="shared" si="0"/>
        <v>-0.30126363745838214</v>
      </c>
      <c r="F28" s="62"/>
      <c r="G28" s="62">
        <v>0.58218995100187099</v>
      </c>
      <c r="H28" s="62">
        <v>0.58043602437856567</v>
      </c>
      <c r="J28" s="62">
        <f t="shared" si="1"/>
        <v>-1.753926623305313E-3</v>
      </c>
    </row>
    <row r="29" spans="1:10" ht="15.75" x14ac:dyDescent="0.25">
      <c r="A29" s="39" t="s">
        <v>8</v>
      </c>
      <c r="B29" s="28">
        <v>95.260633305086799</v>
      </c>
      <c r="C29" s="28">
        <v>89.000534376420305</v>
      </c>
      <c r="D29" s="28"/>
      <c r="E29" s="28">
        <f t="shared" si="0"/>
        <v>-6.5715487200442624</v>
      </c>
      <c r="F29" s="28"/>
      <c r="G29" s="28">
        <v>0.33956655350185599</v>
      </c>
      <c r="H29" s="28">
        <v>0.31725177200150639</v>
      </c>
      <c r="J29" s="28">
        <f t="shared" si="1"/>
        <v>-2.2314781500349601E-2</v>
      </c>
    </row>
    <row r="30" spans="1:10" s="60" customFormat="1" ht="15.75" x14ac:dyDescent="0.25">
      <c r="A30" s="61" t="s">
        <v>153</v>
      </c>
      <c r="B30" s="62">
        <v>88.58107199793568</v>
      </c>
      <c r="C30" s="62">
        <v>88.567878419075868</v>
      </c>
      <c r="D30" s="62"/>
      <c r="E30" s="62">
        <f t="shared" si="0"/>
        <v>-1.4894354473515836E-2</v>
      </c>
      <c r="F30" s="62"/>
      <c r="G30" s="62">
        <v>0.52019601657829906</v>
      </c>
      <c r="H30" s="62">
        <v>0.52011853673963282</v>
      </c>
      <c r="J30" s="62">
        <f t="shared" si="1"/>
        <v>-7.7479838666238976E-5</v>
      </c>
    </row>
    <row r="31" spans="1:10" ht="15.75" x14ac:dyDescent="0.25">
      <c r="A31" s="39" t="s">
        <v>195</v>
      </c>
      <c r="B31" s="28">
        <v>85.110927865977146</v>
      </c>
      <c r="C31" s="28">
        <v>84.533471588588611</v>
      </c>
      <c r="D31" s="28"/>
      <c r="E31" s="28">
        <f t="shared" si="0"/>
        <v>-0.67847489372674374</v>
      </c>
      <c r="F31" s="28"/>
      <c r="G31" s="28">
        <v>1.4992068829653133E-2</v>
      </c>
      <c r="H31" s="28">
        <v>1.4890351406593703E-2</v>
      </c>
      <c r="J31" s="28">
        <f t="shared" si="1"/>
        <v>-1.0171742305943067E-4</v>
      </c>
    </row>
    <row r="32" spans="1:10" s="60" customFormat="1" ht="15.75" x14ac:dyDescent="0.25">
      <c r="A32" s="67" t="s">
        <v>67</v>
      </c>
      <c r="B32" s="62">
        <v>133.18538091270989</v>
      </c>
      <c r="C32" s="62">
        <v>131.57797744351046</v>
      </c>
      <c r="D32" s="62"/>
      <c r="E32" s="62">
        <f t="shared" si="0"/>
        <v>-1.2068918211473378</v>
      </c>
      <c r="F32" s="62"/>
      <c r="G32" s="62">
        <v>4.4785886577422773E-2</v>
      </c>
      <c r="H32" s="62">
        <v>4.4245369375291534E-2</v>
      </c>
      <c r="J32" s="62">
        <f t="shared" si="1"/>
        <v>-5.405172021312396E-4</v>
      </c>
    </row>
    <row r="33" spans="1:10" ht="15.75" x14ac:dyDescent="0.25">
      <c r="A33" s="39" t="s">
        <v>68</v>
      </c>
      <c r="B33" s="28">
        <v>85.896860657099666</v>
      </c>
      <c r="C33" s="28">
        <v>86.002222864394724</v>
      </c>
      <c r="D33" s="28"/>
      <c r="E33" s="28">
        <f t="shared" si="0"/>
        <v>0.12266130157616573</v>
      </c>
      <c r="F33" s="28"/>
      <c r="G33" s="28">
        <v>0.46041806117122314</v>
      </c>
      <c r="H33" s="28">
        <v>0.46098281595774754</v>
      </c>
      <c r="J33" s="28">
        <f t="shared" si="1"/>
        <v>5.6475478652440181E-4</v>
      </c>
    </row>
    <row r="34" spans="1:10" s="60" customFormat="1" ht="15.75" x14ac:dyDescent="0.25">
      <c r="A34" s="61" t="s">
        <v>69</v>
      </c>
      <c r="B34" s="62">
        <v>135.92349822201044</v>
      </c>
      <c r="C34" s="62">
        <v>131.18538283913995</v>
      </c>
      <c r="D34" s="62"/>
      <c r="E34" s="62">
        <f t="shared" si="0"/>
        <v>-3.4858692167644922</v>
      </c>
      <c r="F34" s="62"/>
      <c r="G34" s="62">
        <v>1.692158327737328</v>
      </c>
      <c r="H34" s="62">
        <v>1.6331719014918158</v>
      </c>
      <c r="J34" s="62">
        <f t="shared" si="1"/>
        <v>-5.8986426245512202E-2</v>
      </c>
    </row>
    <row r="35" spans="1:10" ht="15.75" x14ac:dyDescent="0.25">
      <c r="A35" s="39" t="s">
        <v>70</v>
      </c>
      <c r="B35" s="28">
        <v>100.13477346343623</v>
      </c>
      <c r="C35" s="28">
        <v>95.430515701025428</v>
      </c>
      <c r="D35" s="28"/>
      <c r="E35" s="28">
        <f t="shared" si="0"/>
        <v>-4.6979262045552472</v>
      </c>
      <c r="F35" s="28"/>
      <c r="G35" s="28">
        <v>0.21550675938789499</v>
      </c>
      <c r="H35" s="28">
        <v>0.20538241086602324</v>
      </c>
      <c r="J35" s="28">
        <f t="shared" si="1"/>
        <v>-1.0124348521871745E-2</v>
      </c>
    </row>
    <row r="36" spans="1:10" s="60" customFormat="1" ht="15.75" x14ac:dyDescent="0.25">
      <c r="A36" s="67" t="s">
        <v>9</v>
      </c>
      <c r="B36" s="62">
        <v>123.07449735813279</v>
      </c>
      <c r="C36" s="62">
        <v>124.18235094078661</v>
      </c>
      <c r="D36" s="62"/>
      <c r="E36" s="62">
        <f t="shared" si="0"/>
        <v>0.90014877690711703</v>
      </c>
      <c r="F36" s="62"/>
      <c r="G36" s="62">
        <v>0.33840357378466251</v>
      </c>
      <c r="H36" s="62">
        <v>0.34144970941509512</v>
      </c>
      <c r="J36" s="62">
        <f t="shared" si="1"/>
        <v>3.0461356304326004E-3</v>
      </c>
    </row>
    <row r="37" spans="1:10" ht="15.75" x14ac:dyDescent="0.25">
      <c r="A37" s="39" t="s">
        <v>10</v>
      </c>
      <c r="B37" s="28">
        <v>103.76478811298834</v>
      </c>
      <c r="C37" s="28">
        <v>105.10633741469707</v>
      </c>
      <c r="D37" s="28"/>
      <c r="E37" s="28">
        <f t="shared" si="0"/>
        <v>1.2928752866029347</v>
      </c>
      <c r="F37" s="28"/>
      <c r="G37" s="28">
        <v>0.16549610695435205</v>
      </c>
      <c r="H37" s="28">
        <v>0.16763576522145485</v>
      </c>
      <c r="J37" s="28">
        <f t="shared" si="1"/>
        <v>2.1396582671028008E-3</v>
      </c>
    </row>
    <row r="38" spans="1:10" s="60" customFormat="1" ht="15.75" x14ac:dyDescent="0.25">
      <c r="A38" s="67" t="s">
        <v>196</v>
      </c>
      <c r="B38" s="62">
        <v>160.77521999051493</v>
      </c>
      <c r="C38" s="62">
        <v>144.3066206842424</v>
      </c>
      <c r="D38" s="62"/>
      <c r="E38" s="62">
        <f t="shared" si="0"/>
        <v>-10.243244765731996</v>
      </c>
      <c r="F38" s="62"/>
      <c r="G38" s="62">
        <v>0.47819790676983781</v>
      </c>
      <c r="H38" s="62">
        <v>0.42921492471479644</v>
      </c>
      <c r="J38" s="62">
        <f t="shared" si="1"/>
        <v>-4.8982982055041369E-2</v>
      </c>
    </row>
    <row r="39" spans="1:10" ht="15.75" x14ac:dyDescent="0.25">
      <c r="A39" s="39" t="s">
        <v>71</v>
      </c>
      <c r="B39" s="28">
        <v>189.20936550117099</v>
      </c>
      <c r="C39" s="28">
        <v>186.99942846635679</v>
      </c>
      <c r="D39" s="28"/>
      <c r="E39" s="28">
        <f t="shared" si="0"/>
        <v>-1.1679850143572978</v>
      </c>
      <c r="F39" s="28"/>
      <c r="G39" s="28">
        <v>0.41166975969774133</v>
      </c>
      <c r="H39" s="28">
        <v>0.40686151859583103</v>
      </c>
      <c r="J39" s="28">
        <f t="shared" si="1"/>
        <v>-4.8082411019103044E-3</v>
      </c>
    </row>
    <row r="40" spans="1:10" s="60" customFormat="1" ht="15.75" x14ac:dyDescent="0.25">
      <c r="A40" s="67" t="s">
        <v>197</v>
      </c>
      <c r="B40" s="62">
        <v>103.26774676302274</v>
      </c>
      <c r="C40" s="62">
        <v>102.947981333063</v>
      </c>
      <c r="D40" s="62"/>
      <c r="E40" s="62">
        <f t="shared" si="0"/>
        <v>-0.3096469517181788</v>
      </c>
      <c r="F40" s="62"/>
      <c r="G40" s="62">
        <v>8.2884221142839304E-2</v>
      </c>
      <c r="H40" s="62">
        <v>8.2627572678615147E-2</v>
      </c>
      <c r="J40" s="62">
        <f t="shared" si="1"/>
        <v>-2.5664846422415732E-4</v>
      </c>
    </row>
    <row r="41" spans="1:10" ht="15.75" x14ac:dyDescent="0.25">
      <c r="A41" s="38" t="s">
        <v>72</v>
      </c>
      <c r="B41" s="28">
        <v>122.00137574210295</v>
      </c>
      <c r="C41" s="28">
        <v>111.02096663411763</v>
      </c>
      <c r="D41" s="28"/>
      <c r="E41" s="28">
        <f t="shared" si="0"/>
        <v>-9.0002338426057307</v>
      </c>
      <c r="F41" s="28"/>
      <c r="G41" s="28">
        <v>1.8654499106759224</v>
      </c>
      <c r="H41" s="28">
        <v>1.6975550564984097</v>
      </c>
      <c r="J41" s="28">
        <f t="shared" si="1"/>
        <v>-0.16789485417751271</v>
      </c>
    </row>
    <row r="42" spans="1:10" s="60" customFormat="1" ht="15.75" x14ac:dyDescent="0.25">
      <c r="A42" s="67" t="s">
        <v>11</v>
      </c>
      <c r="B42" s="62">
        <v>84.446327381922899</v>
      </c>
      <c r="C42" s="62">
        <v>78.928957077206732</v>
      </c>
      <c r="D42" s="62"/>
      <c r="E42" s="62">
        <f t="shared" si="0"/>
        <v>-6.5335823069757932</v>
      </c>
      <c r="F42" s="62"/>
      <c r="G42" s="62">
        <v>3.8325685401434072E-2</v>
      </c>
      <c r="H42" s="62">
        <v>3.5821645201018777E-2</v>
      </c>
      <c r="J42" s="62">
        <f t="shared" si="1"/>
        <v>-2.5040402004152945E-3</v>
      </c>
    </row>
    <row r="43" spans="1:10" ht="15.75" x14ac:dyDescent="0.25">
      <c r="A43" s="39" t="s">
        <v>198</v>
      </c>
      <c r="B43" s="28">
        <v>126.87127883223476</v>
      </c>
      <c r="C43" s="28">
        <v>121.48100608547318</v>
      </c>
      <c r="D43" s="28"/>
      <c r="E43" s="28">
        <f t="shared" si="0"/>
        <v>-4.2486154442324846</v>
      </c>
      <c r="F43" s="28"/>
      <c r="G43" s="28">
        <v>0.42236143398985621</v>
      </c>
      <c r="H43" s="28">
        <v>0.4044169208748814</v>
      </c>
      <c r="J43" s="28">
        <f t="shared" si="1"/>
        <v>-1.7944513114974803E-2</v>
      </c>
    </row>
    <row r="44" spans="1:10" s="60" customFormat="1" ht="15.75" x14ac:dyDescent="0.25">
      <c r="A44" s="67" t="s">
        <v>199</v>
      </c>
      <c r="B44" s="62">
        <v>128.75590174886713</v>
      </c>
      <c r="C44" s="62">
        <v>112.94995574203091</v>
      </c>
      <c r="D44" s="62"/>
      <c r="E44" s="62">
        <f t="shared" si="0"/>
        <v>-12.275900205075684</v>
      </c>
      <c r="F44" s="62"/>
      <c r="G44" s="62">
        <v>1.051813650570544</v>
      </c>
      <c r="H44" s="62">
        <v>0.92269405648314073</v>
      </c>
      <c r="J44" s="62">
        <f t="shared" si="1"/>
        <v>-0.12911959408740326</v>
      </c>
    </row>
    <row r="45" spans="1:10" ht="15.75" x14ac:dyDescent="0.25">
      <c r="A45" s="39" t="s">
        <v>73</v>
      </c>
      <c r="B45" s="28">
        <v>117.38424016921448</v>
      </c>
      <c r="C45" s="28">
        <v>117.53765313021411</v>
      </c>
      <c r="D45" s="28"/>
      <c r="E45" s="28">
        <f t="shared" si="0"/>
        <v>0.13069297955030645</v>
      </c>
      <c r="F45" s="28"/>
      <c r="G45" s="28">
        <v>6.9000804973995078E-2</v>
      </c>
      <c r="H45" s="28">
        <v>6.9090984181929299E-2</v>
      </c>
      <c r="J45" s="28">
        <f t="shared" si="1"/>
        <v>9.0179207934221184E-5</v>
      </c>
    </row>
    <row r="46" spans="1:10" s="60" customFormat="1" ht="15.75" x14ac:dyDescent="0.25">
      <c r="A46" s="67" t="s">
        <v>240</v>
      </c>
      <c r="B46" s="62">
        <v>93.280079531387329</v>
      </c>
      <c r="C46" s="62">
        <v>91.737903371021218</v>
      </c>
      <c r="D46" s="62"/>
      <c r="E46" s="62">
        <f t="shared" si="0"/>
        <v>-1.6532749201261021</v>
      </c>
      <c r="F46" s="62"/>
      <c r="G46" s="62">
        <v>0.16691857569910887</v>
      </c>
      <c r="H46" s="62">
        <v>0.1641589527500438</v>
      </c>
      <c r="J46" s="62">
        <f t="shared" si="1"/>
        <v>-2.7596229490650659E-3</v>
      </c>
    </row>
    <row r="47" spans="1:10" ht="15.75" x14ac:dyDescent="0.25">
      <c r="A47" s="39" t="s">
        <v>12</v>
      </c>
      <c r="B47" s="28">
        <v>121.75470723193408</v>
      </c>
      <c r="C47" s="28">
        <v>105.4652995117071</v>
      </c>
      <c r="D47" s="28"/>
      <c r="E47" s="28">
        <f t="shared" si="0"/>
        <v>-13.378873055968842</v>
      </c>
      <c r="F47" s="28"/>
      <c r="G47" s="28">
        <v>0.11702976004098424</v>
      </c>
      <c r="H47" s="28">
        <v>0.10137249700739603</v>
      </c>
      <c r="J47" s="28">
        <f t="shared" si="1"/>
        <v>-1.5657263033588206E-2</v>
      </c>
    </row>
    <row r="48" spans="1:10" s="60" customFormat="1" ht="15.75" x14ac:dyDescent="0.25">
      <c r="A48" s="61" t="s">
        <v>154</v>
      </c>
      <c r="B48" s="62">
        <v>103.46660794345892</v>
      </c>
      <c r="C48" s="62">
        <v>129.14976266604708</v>
      </c>
      <c r="D48" s="62"/>
      <c r="E48" s="62">
        <f t="shared" si="0"/>
        <v>24.822650740249607</v>
      </c>
      <c r="F48" s="62"/>
      <c r="G48" s="62">
        <v>0.81530752514302041</v>
      </c>
      <c r="H48" s="62">
        <v>1.0176884645682451</v>
      </c>
      <c r="J48" s="62">
        <f t="shared" si="1"/>
        <v>0.20238093942522473</v>
      </c>
    </row>
    <row r="49" spans="1:10" ht="15.75" x14ac:dyDescent="0.25">
      <c r="A49" s="39" t="s">
        <v>239</v>
      </c>
      <c r="B49" s="28">
        <v>99.979377013782511</v>
      </c>
      <c r="C49" s="28">
        <v>181.95522872722486</v>
      </c>
      <c r="D49" s="28"/>
      <c r="E49" s="28">
        <f t="shared" si="0"/>
        <v>81.992761069257014</v>
      </c>
      <c r="F49" s="28"/>
      <c r="G49" s="28">
        <v>0.24610937951923234</v>
      </c>
      <c r="H49" s="28">
        <v>0.44790125503746753</v>
      </c>
      <c r="J49" s="28">
        <f t="shared" si="1"/>
        <v>0.20179187551823519</v>
      </c>
    </row>
    <row r="50" spans="1:10" s="60" customFormat="1" ht="15.75" x14ac:dyDescent="0.25">
      <c r="A50" s="67" t="s">
        <v>238</v>
      </c>
      <c r="B50" s="62">
        <v>100.21352991470972</v>
      </c>
      <c r="C50" s="62">
        <v>100.54771934476346</v>
      </c>
      <c r="D50" s="62"/>
      <c r="E50" s="62">
        <f t="shared" si="0"/>
        <v>0.33347735613959983</v>
      </c>
      <c r="F50" s="62"/>
      <c r="G50" s="62">
        <v>3.6207101623867213E-2</v>
      </c>
      <c r="H50" s="62">
        <v>3.6327844109097264E-2</v>
      </c>
      <c r="J50" s="62">
        <f t="shared" si="1"/>
        <v>1.2074248523005066E-4</v>
      </c>
    </row>
    <row r="51" spans="1:10" ht="15.75" x14ac:dyDescent="0.25">
      <c r="A51" s="39" t="s">
        <v>237</v>
      </c>
      <c r="B51" s="28">
        <v>105.79191840241694</v>
      </c>
      <c r="C51" s="28">
        <v>105.69356940220881</v>
      </c>
      <c r="D51" s="28"/>
      <c r="E51" s="28">
        <f t="shared" si="0"/>
        <v>-9.2964568270725856E-2</v>
      </c>
      <c r="F51" s="28"/>
      <c r="G51" s="28">
        <v>0.19324384562223737</v>
      </c>
      <c r="H51" s="28">
        <v>0.19306419731544491</v>
      </c>
      <c r="J51" s="28">
        <f t="shared" si="1"/>
        <v>-1.7964830679245702E-4</v>
      </c>
    </row>
    <row r="52" spans="1:10" s="60" customFormat="1" ht="15.75" x14ac:dyDescent="0.25">
      <c r="A52" s="67" t="s">
        <v>74</v>
      </c>
      <c r="B52" s="62">
        <v>103.15087076921493</v>
      </c>
      <c r="C52" s="62">
        <v>102.9565681091952</v>
      </c>
      <c r="D52" s="62"/>
      <c r="E52" s="62">
        <f t="shared" si="0"/>
        <v>-0.18836744524867166</v>
      </c>
      <c r="F52" s="62"/>
      <c r="G52" s="62">
        <v>0.12234859411923435</v>
      </c>
      <c r="H52" s="62">
        <v>0.12211812919819429</v>
      </c>
      <c r="J52" s="62">
        <f t="shared" si="1"/>
        <v>-2.3046492104006333E-4</v>
      </c>
    </row>
    <row r="53" spans="1:10" ht="15.75" x14ac:dyDescent="0.25">
      <c r="A53" s="39" t="s">
        <v>236</v>
      </c>
      <c r="B53" s="28">
        <v>102.69109314933625</v>
      </c>
      <c r="C53" s="28">
        <v>103.07895699880582</v>
      </c>
      <c r="D53" s="28"/>
      <c r="E53" s="28">
        <f t="shared" si="0"/>
        <v>0.37769960137197245</v>
      </c>
      <c r="F53" s="28"/>
      <c r="G53" s="28">
        <v>0.14723784123975694</v>
      </c>
      <c r="H53" s="28">
        <v>0.14779395797918821</v>
      </c>
      <c r="J53" s="28">
        <f t="shared" si="1"/>
        <v>5.5611673943126161E-4</v>
      </c>
    </row>
    <row r="54" spans="1:10" s="60" customFormat="1" ht="15.75" x14ac:dyDescent="0.25">
      <c r="A54" s="67" t="s">
        <v>75</v>
      </c>
      <c r="B54" s="62">
        <v>114.93077807039074</v>
      </c>
      <c r="C54" s="62">
        <v>115.4587690244075</v>
      </c>
      <c r="D54" s="62"/>
      <c r="E54" s="62">
        <f t="shared" si="0"/>
        <v>0.45939909472585416</v>
      </c>
      <c r="F54" s="62"/>
      <c r="G54" s="62">
        <v>7.0160763018692229E-2</v>
      </c>
      <c r="H54" s="62">
        <v>7.0483080928852859E-2</v>
      </c>
      <c r="J54" s="62">
        <f t="shared" si="1"/>
        <v>3.2231791016062994E-4</v>
      </c>
    </row>
    <row r="55" spans="1:10" ht="15.75" x14ac:dyDescent="0.25">
      <c r="A55" s="38" t="s">
        <v>155</v>
      </c>
      <c r="B55" s="28">
        <v>108.47466299274822</v>
      </c>
      <c r="C55" s="28">
        <v>131.89207540627964</v>
      </c>
      <c r="D55" s="28"/>
      <c r="E55" s="28">
        <f t="shared" si="0"/>
        <v>21.587909809958973</v>
      </c>
      <c r="F55" s="28"/>
      <c r="G55" s="28">
        <v>2.2047647334440317</v>
      </c>
      <c r="H55" s="28">
        <v>2.6807273556217117</v>
      </c>
      <c r="J55" s="28">
        <f t="shared" si="1"/>
        <v>0.47596262217768004</v>
      </c>
    </row>
    <row r="56" spans="1:10" s="60" customFormat="1" ht="15.75" x14ac:dyDescent="0.25">
      <c r="A56" s="67" t="s">
        <v>235</v>
      </c>
      <c r="B56" s="62">
        <v>107.12554243330845</v>
      </c>
      <c r="C56" s="62">
        <v>105.54633534154493</v>
      </c>
      <c r="D56" s="62"/>
      <c r="E56" s="62">
        <f t="shared" si="0"/>
        <v>-1.4741648498505011</v>
      </c>
      <c r="F56" s="62"/>
      <c r="G56" s="62">
        <v>0.39823764842802006</v>
      </c>
      <c r="H56" s="62">
        <v>0.39236696899602302</v>
      </c>
      <c r="J56" s="62">
        <f t="shared" si="1"/>
        <v>-5.870679431997039E-3</v>
      </c>
    </row>
    <row r="57" spans="1:10" ht="15.75" x14ac:dyDescent="0.25">
      <c r="A57" s="39" t="s">
        <v>234</v>
      </c>
      <c r="B57" s="28">
        <v>108.77665208185175</v>
      </c>
      <c r="C57" s="28">
        <v>137.78934380696984</v>
      </c>
      <c r="D57" s="28"/>
      <c r="E57" s="28">
        <f t="shared" si="0"/>
        <v>26.671800583903572</v>
      </c>
      <c r="F57" s="28"/>
      <c r="G57" s="28">
        <v>1.8065270850160113</v>
      </c>
      <c r="H57" s="28">
        <v>2.2883603866256887</v>
      </c>
      <c r="J57" s="28">
        <f t="shared" si="1"/>
        <v>0.48183330160967741</v>
      </c>
    </row>
    <row r="58" spans="1:10" s="60" customFormat="1" ht="15.75" x14ac:dyDescent="0.25">
      <c r="A58" s="64" t="s">
        <v>76</v>
      </c>
      <c r="B58" s="62">
        <v>104.5021560410669</v>
      </c>
      <c r="C58" s="62">
        <v>105.05986165475643</v>
      </c>
      <c r="D58" s="62"/>
      <c r="E58" s="62">
        <f t="shared" si="0"/>
        <v>0.53367857163670873</v>
      </c>
      <c r="F58" s="62"/>
      <c r="G58" s="62">
        <v>2.2574652907054022</v>
      </c>
      <c r="H58" s="62">
        <v>2.2695128992240337</v>
      </c>
      <c r="J58" s="62">
        <f t="shared" si="1"/>
        <v>1.2047608518631403E-2</v>
      </c>
    </row>
    <row r="59" spans="1:10" ht="15.75" x14ac:dyDescent="0.25">
      <c r="A59" s="38" t="s">
        <v>156</v>
      </c>
      <c r="B59" s="28">
        <v>103.53321128689379</v>
      </c>
      <c r="C59" s="28">
        <v>104.38818944320685</v>
      </c>
      <c r="D59" s="28"/>
      <c r="E59" s="28">
        <f t="shared" si="0"/>
        <v>0.82580086687729093</v>
      </c>
      <c r="F59" s="28"/>
      <c r="G59" s="28">
        <v>0.50725473229654039</v>
      </c>
      <c r="H59" s="28">
        <v>0.51144364627312133</v>
      </c>
      <c r="J59" s="28">
        <f t="shared" si="1"/>
        <v>4.1889139765809436E-3</v>
      </c>
    </row>
    <row r="60" spans="1:10" s="60" customFormat="1" ht="15.75" x14ac:dyDescent="0.25">
      <c r="A60" s="67" t="s">
        <v>13</v>
      </c>
      <c r="B60" s="62">
        <v>104.6999176289776</v>
      </c>
      <c r="C60" s="62">
        <v>105.88199245074281</v>
      </c>
      <c r="D60" s="62"/>
      <c r="E60" s="62">
        <f t="shared" si="0"/>
        <v>1.1290121793162244</v>
      </c>
      <c r="F60" s="62"/>
      <c r="G60" s="62">
        <v>0.38844812256055611</v>
      </c>
      <c r="H60" s="62">
        <v>0.39283374917459002</v>
      </c>
      <c r="J60" s="62">
        <f t="shared" si="1"/>
        <v>4.3856266140339106E-3</v>
      </c>
    </row>
    <row r="61" spans="1:10" ht="15.75" x14ac:dyDescent="0.25">
      <c r="A61" s="39" t="s">
        <v>14</v>
      </c>
      <c r="B61" s="28">
        <v>99.893678401116603</v>
      </c>
      <c r="C61" s="28">
        <v>99.728280625800679</v>
      </c>
      <c r="D61" s="28"/>
      <c r="E61" s="28">
        <f t="shared" si="0"/>
        <v>-0.16557381604447308</v>
      </c>
      <c r="F61" s="28"/>
      <c r="G61" s="28">
        <v>0.11880660973598424</v>
      </c>
      <c r="H61" s="28">
        <v>0.11860989709853129</v>
      </c>
      <c r="J61" s="28">
        <f t="shared" si="1"/>
        <v>-1.967126374529532E-4</v>
      </c>
    </row>
    <row r="62" spans="1:10" s="60" customFormat="1" ht="15.75" x14ac:dyDescent="0.25">
      <c r="A62" s="61" t="s">
        <v>157</v>
      </c>
      <c r="B62" s="62">
        <v>104.78637953529352</v>
      </c>
      <c r="C62" s="62">
        <v>105.25688529528838</v>
      </c>
      <c r="D62" s="62"/>
      <c r="E62" s="62">
        <f t="shared" si="0"/>
        <v>0.44901423456127354</v>
      </c>
      <c r="F62" s="62"/>
      <c r="G62" s="62">
        <v>1.7502105584088621</v>
      </c>
      <c r="H62" s="62">
        <v>1.7580692529509125</v>
      </c>
      <c r="J62" s="62">
        <f t="shared" si="1"/>
        <v>7.8586945420504595E-3</v>
      </c>
    </row>
    <row r="63" spans="1:10" ht="15.75" x14ac:dyDescent="0.25">
      <c r="A63" s="39" t="s">
        <v>233</v>
      </c>
      <c r="B63" s="28">
        <v>107.39852271720125</v>
      </c>
      <c r="C63" s="28">
        <v>108.55654881859395</v>
      </c>
      <c r="D63" s="28"/>
      <c r="E63" s="28">
        <f t="shared" si="0"/>
        <v>1.0782514247816843</v>
      </c>
      <c r="F63" s="28"/>
      <c r="G63" s="28">
        <v>0.97712862294914093</v>
      </c>
      <c r="H63" s="28">
        <v>0.98766452624803969</v>
      </c>
      <c r="J63" s="28">
        <f t="shared" si="1"/>
        <v>1.0535903298898752E-2</v>
      </c>
    </row>
    <row r="64" spans="1:10" s="60" customFormat="1" ht="15.75" x14ac:dyDescent="0.25">
      <c r="A64" s="67" t="s">
        <v>77</v>
      </c>
      <c r="B64" s="62">
        <v>106.29556814933319</v>
      </c>
      <c r="C64" s="62">
        <v>106.29618263130584</v>
      </c>
      <c r="D64" s="62"/>
      <c r="E64" s="62">
        <f t="shared" si="0"/>
        <v>5.7808804576620076E-4</v>
      </c>
      <c r="F64" s="62"/>
      <c r="G64" s="62">
        <v>0.25408986802901212</v>
      </c>
      <c r="H64" s="62">
        <v>0.25409133689216473</v>
      </c>
      <c r="J64" s="62">
        <f t="shared" si="1"/>
        <v>1.468863152609412E-6</v>
      </c>
    </row>
    <row r="65" spans="1:10" ht="15.75" x14ac:dyDescent="0.25">
      <c r="A65" s="39" t="s">
        <v>232</v>
      </c>
      <c r="B65" s="28">
        <v>99.536512221761924</v>
      </c>
      <c r="C65" s="28">
        <v>99.02277368047487</v>
      </c>
      <c r="D65" s="28"/>
      <c r="E65" s="28">
        <f t="shared" si="0"/>
        <v>-0.51613074420617799</v>
      </c>
      <c r="F65" s="28"/>
      <c r="G65" s="28">
        <v>0.51899206743070914</v>
      </c>
      <c r="H65" s="28">
        <v>0.51631338981070807</v>
      </c>
      <c r="J65" s="28">
        <f t="shared" si="1"/>
        <v>-2.6786776200010687E-3</v>
      </c>
    </row>
    <row r="66" spans="1:10" s="60" customFormat="1" ht="15.75" x14ac:dyDescent="0.25">
      <c r="A66" s="58" t="s">
        <v>247</v>
      </c>
      <c r="B66" s="63">
        <v>119.12306672882985</v>
      </c>
      <c r="C66" s="63">
        <v>119.72676002031872</v>
      </c>
      <c r="D66" s="63"/>
      <c r="E66" s="63">
        <f t="shared" si="0"/>
        <v>0.50678118694098551</v>
      </c>
      <c r="F66" s="63"/>
      <c r="G66" s="63">
        <v>1.4951450916897986</v>
      </c>
      <c r="H66" s="63">
        <v>1.502722205731954</v>
      </c>
      <c r="J66" s="63">
        <f t="shared" si="1"/>
        <v>7.5771140421554417E-3</v>
      </c>
    </row>
    <row r="67" spans="1:10" ht="15.75" x14ac:dyDescent="0.25">
      <c r="A67" s="37" t="s">
        <v>1</v>
      </c>
      <c r="B67" s="28">
        <v>121.70339549880912</v>
      </c>
      <c r="C67" s="28">
        <v>121.70339549880912</v>
      </c>
      <c r="D67" s="28"/>
      <c r="E67" s="28">
        <f t="shared" si="0"/>
        <v>0</v>
      </c>
      <c r="F67" s="28"/>
      <c r="G67" s="28">
        <v>1.0585478906467671</v>
      </c>
      <c r="H67" s="28">
        <v>1.0585478906467674</v>
      </c>
      <c r="J67" s="28">
        <f t="shared" si="1"/>
        <v>0</v>
      </c>
    </row>
    <row r="68" spans="1:10" s="60" customFormat="1" ht="15.75" x14ac:dyDescent="0.25">
      <c r="A68" s="61" t="s">
        <v>78</v>
      </c>
      <c r="B68" s="62">
        <v>121.70339549880912</v>
      </c>
      <c r="C68" s="62">
        <v>121.70339549880912</v>
      </c>
      <c r="D68" s="62"/>
      <c r="E68" s="62">
        <f t="shared" si="0"/>
        <v>0</v>
      </c>
      <c r="F68" s="62"/>
      <c r="G68" s="62">
        <v>1.0585478906467671</v>
      </c>
      <c r="H68" s="62">
        <v>1.0585478906467674</v>
      </c>
      <c r="J68" s="62">
        <f t="shared" si="1"/>
        <v>0</v>
      </c>
    </row>
    <row r="69" spans="1:10" ht="15.75" x14ac:dyDescent="0.25">
      <c r="A69" s="39" t="s">
        <v>15</v>
      </c>
      <c r="B69" s="28">
        <v>121.70339549880912</v>
      </c>
      <c r="C69" s="28">
        <v>121.70339549880912</v>
      </c>
      <c r="D69" s="28"/>
      <c r="E69" s="28">
        <f t="shared" ref="E69:E132" si="2">((C69/B69-1)*100)</f>
        <v>0</v>
      </c>
      <c r="F69" s="28"/>
      <c r="G69" s="28">
        <v>1.0585478906467671</v>
      </c>
      <c r="H69" s="28">
        <v>1.0585478906467674</v>
      </c>
      <c r="J69" s="28">
        <f t="shared" si="1"/>
        <v>0</v>
      </c>
    </row>
    <row r="70" spans="1:10" s="60" customFormat="1" ht="15.75" x14ac:dyDescent="0.25">
      <c r="A70" s="64" t="s">
        <v>16</v>
      </c>
      <c r="B70" s="62">
        <v>113.29897898106192</v>
      </c>
      <c r="C70" s="62">
        <v>115.26527487702361</v>
      </c>
      <c r="D70" s="62"/>
      <c r="E70" s="62">
        <f t="shared" si="2"/>
        <v>1.7354930411953351</v>
      </c>
      <c r="F70" s="62"/>
      <c r="G70" s="62">
        <v>0.43659720104303118</v>
      </c>
      <c r="H70" s="62">
        <v>0.44417431508518662</v>
      </c>
      <c r="J70" s="62">
        <f t="shared" si="1"/>
        <v>7.5771140421554417E-3</v>
      </c>
    </row>
    <row r="71" spans="1:10" ht="15.75" x14ac:dyDescent="0.25">
      <c r="A71" s="38" t="s">
        <v>16</v>
      </c>
      <c r="B71" s="28">
        <v>113.29897898106192</v>
      </c>
      <c r="C71" s="28">
        <v>115.26527487702361</v>
      </c>
      <c r="D71" s="28"/>
      <c r="E71" s="28">
        <f t="shared" si="2"/>
        <v>1.7354930411953351</v>
      </c>
      <c r="F71" s="28"/>
      <c r="G71" s="28">
        <v>0.43659720104303118</v>
      </c>
      <c r="H71" s="28">
        <v>0.44417431508518662</v>
      </c>
      <c r="J71" s="28">
        <f t="shared" si="1"/>
        <v>7.5771140421554417E-3</v>
      </c>
    </row>
    <row r="72" spans="1:10" s="60" customFormat="1" ht="15.75" x14ac:dyDescent="0.25">
      <c r="A72" s="67" t="s">
        <v>16</v>
      </c>
      <c r="B72" s="62">
        <v>113.29897898106192</v>
      </c>
      <c r="C72" s="62">
        <v>115.26527487702361</v>
      </c>
      <c r="D72" s="62"/>
      <c r="E72" s="62">
        <f t="shared" si="2"/>
        <v>1.7354930411953351</v>
      </c>
      <c r="F72" s="62"/>
      <c r="G72" s="62">
        <v>0.43659720104303118</v>
      </c>
      <c r="H72" s="62">
        <v>0.44417431508518662</v>
      </c>
      <c r="J72" s="62">
        <f t="shared" ref="J72:J135" si="3">H72-G72</f>
        <v>7.5771140421554417E-3</v>
      </c>
    </row>
    <row r="73" spans="1:10" ht="15.75" x14ac:dyDescent="0.25">
      <c r="A73" s="36" t="s">
        <v>128</v>
      </c>
      <c r="B73" s="40">
        <v>98.026281124650041</v>
      </c>
      <c r="C73" s="40">
        <v>98.365247650977508</v>
      </c>
      <c r="D73" s="40"/>
      <c r="E73" s="40">
        <f t="shared" si="2"/>
        <v>0.34579147799806975</v>
      </c>
      <c r="F73" s="40"/>
      <c r="G73" s="40">
        <v>3.259603906226566</v>
      </c>
      <c r="H73" s="40">
        <v>3.2708753387507903</v>
      </c>
      <c r="J73" s="40">
        <f t="shared" si="3"/>
        <v>1.1271432524224245E-2</v>
      </c>
    </row>
    <row r="74" spans="1:10" s="60" customFormat="1" ht="15.75" x14ac:dyDescent="0.25">
      <c r="A74" s="64" t="s">
        <v>79</v>
      </c>
      <c r="B74" s="62">
        <v>97.853292357378137</v>
      </c>
      <c r="C74" s="62">
        <v>98.27401060904154</v>
      </c>
      <c r="D74" s="62"/>
      <c r="E74" s="62">
        <f t="shared" si="2"/>
        <v>0.42994797776130245</v>
      </c>
      <c r="F74" s="62"/>
      <c r="G74" s="62">
        <v>2.6215805416536724</v>
      </c>
      <c r="H74" s="62">
        <v>2.6328519741778962</v>
      </c>
      <c r="J74" s="62">
        <f t="shared" si="3"/>
        <v>1.1271432524223801E-2</v>
      </c>
    </row>
    <row r="75" spans="1:10" ht="15.75" x14ac:dyDescent="0.25">
      <c r="A75" s="38" t="s">
        <v>80</v>
      </c>
      <c r="B75" s="28">
        <v>96.437151775581455</v>
      </c>
      <c r="C75" s="28">
        <v>96.526526343188522</v>
      </c>
      <c r="D75" s="28"/>
      <c r="E75" s="28">
        <f t="shared" si="2"/>
        <v>9.2676490296028646E-2</v>
      </c>
      <c r="F75" s="28"/>
      <c r="G75" s="28">
        <v>0.42122844731910225</v>
      </c>
      <c r="H75" s="28">
        <v>0.42161882706020604</v>
      </c>
      <c r="J75" s="28">
        <f t="shared" si="3"/>
        <v>3.903797411037857E-4</v>
      </c>
    </row>
    <row r="76" spans="1:10" s="60" customFormat="1" ht="15.75" x14ac:dyDescent="0.25">
      <c r="A76" s="67" t="s">
        <v>81</v>
      </c>
      <c r="B76" s="62">
        <v>96.437151775581455</v>
      </c>
      <c r="C76" s="62">
        <v>96.526526343188522</v>
      </c>
      <c r="D76" s="62"/>
      <c r="E76" s="62">
        <f t="shared" si="2"/>
        <v>9.2676490296028646E-2</v>
      </c>
      <c r="F76" s="62"/>
      <c r="G76" s="62">
        <v>0.42122844731910225</v>
      </c>
      <c r="H76" s="62">
        <v>0.42161882706020604</v>
      </c>
      <c r="J76" s="62">
        <f t="shared" si="3"/>
        <v>3.903797411037857E-4</v>
      </c>
    </row>
    <row r="77" spans="1:10" ht="15.75" x14ac:dyDescent="0.25">
      <c r="A77" s="38" t="s">
        <v>82</v>
      </c>
      <c r="B77" s="28">
        <v>102.45853358641469</v>
      </c>
      <c r="C77" s="28">
        <v>103.11622867364201</v>
      </c>
      <c r="D77" s="28"/>
      <c r="E77" s="28">
        <f t="shared" si="2"/>
        <v>0.64191342995614242</v>
      </c>
      <c r="F77" s="28"/>
      <c r="G77" s="28">
        <v>2.0573135427202494</v>
      </c>
      <c r="H77" s="28">
        <v>2.0705197146472774</v>
      </c>
      <c r="J77" s="28">
        <f t="shared" si="3"/>
        <v>1.3206171927027999E-2</v>
      </c>
    </row>
    <row r="78" spans="1:10" s="60" customFormat="1" ht="15.75" x14ac:dyDescent="0.25">
      <c r="A78" s="67" t="s">
        <v>231</v>
      </c>
      <c r="B78" s="62">
        <v>97.97920559485712</v>
      </c>
      <c r="C78" s="62">
        <v>99.12966546889227</v>
      </c>
      <c r="D78" s="62"/>
      <c r="E78" s="62">
        <f t="shared" si="2"/>
        <v>1.1741877953086233</v>
      </c>
      <c r="F78" s="62"/>
      <c r="G78" s="62">
        <v>0.84846302722824241</v>
      </c>
      <c r="H78" s="62">
        <v>0.85842557654166263</v>
      </c>
      <c r="J78" s="62">
        <f t="shared" si="3"/>
        <v>9.9625493134202214E-3</v>
      </c>
    </row>
    <row r="79" spans="1:10" ht="15.75" x14ac:dyDescent="0.25">
      <c r="A79" s="39" t="s">
        <v>230</v>
      </c>
      <c r="B79" s="28">
        <v>107.81026611528335</v>
      </c>
      <c r="C79" s="28">
        <v>109.94246479206925</v>
      </c>
      <c r="D79" s="28"/>
      <c r="E79" s="28">
        <f t="shared" si="2"/>
        <v>1.9777325050899019</v>
      </c>
      <c r="F79" s="28"/>
      <c r="G79" s="28">
        <v>0.78215881048704794</v>
      </c>
      <c r="H79" s="28">
        <v>0.79762781952347483</v>
      </c>
      <c r="J79" s="28">
        <f t="shared" si="3"/>
        <v>1.5469009036426895E-2</v>
      </c>
    </row>
    <row r="80" spans="1:10" s="60" customFormat="1" ht="15.75" x14ac:dyDescent="0.25">
      <c r="A80" s="67" t="s">
        <v>229</v>
      </c>
      <c r="B80" s="62">
        <v>102.44957923910283</v>
      </c>
      <c r="C80" s="62">
        <v>99.514238147720008</v>
      </c>
      <c r="D80" s="62"/>
      <c r="E80" s="62">
        <f t="shared" si="2"/>
        <v>-2.8651568051169418</v>
      </c>
      <c r="F80" s="62"/>
      <c r="G80" s="62">
        <v>0.42669170500495901</v>
      </c>
      <c r="H80" s="62">
        <v>0.41446631858213989</v>
      </c>
      <c r="J80" s="62">
        <f t="shared" si="3"/>
        <v>-1.2225386422819118E-2</v>
      </c>
    </row>
    <row r="81" spans="1:10" ht="15.75" x14ac:dyDescent="0.25">
      <c r="A81" s="38" t="s">
        <v>158</v>
      </c>
      <c r="B81" s="28">
        <v>61.035063783288663</v>
      </c>
      <c r="C81" s="28">
        <v>60.042927092511697</v>
      </c>
      <c r="D81" s="28"/>
      <c r="E81" s="28">
        <f t="shared" si="2"/>
        <v>-1.6255192167893062</v>
      </c>
      <c r="F81" s="28"/>
      <c r="G81" s="28">
        <v>0.14303855161432072</v>
      </c>
      <c r="H81" s="28">
        <v>0.14071343247041285</v>
      </c>
      <c r="J81" s="28">
        <f t="shared" si="3"/>
        <v>-2.3251191439078722E-3</v>
      </c>
    </row>
    <row r="82" spans="1:10" s="60" customFormat="1" ht="15.75" x14ac:dyDescent="0.25">
      <c r="A82" s="67" t="s">
        <v>228</v>
      </c>
      <c r="B82" s="62">
        <v>61.035063783288663</v>
      </c>
      <c r="C82" s="62">
        <v>60.042927092511697</v>
      </c>
      <c r="D82" s="62"/>
      <c r="E82" s="62">
        <f t="shared" si="2"/>
        <v>-1.6255192167893062</v>
      </c>
      <c r="F82" s="62"/>
      <c r="G82" s="62">
        <v>0.14303855161432072</v>
      </c>
      <c r="H82" s="62">
        <v>0.14071343247041285</v>
      </c>
      <c r="J82" s="62">
        <f t="shared" si="3"/>
        <v>-2.3251191439078722E-3</v>
      </c>
    </row>
    <row r="83" spans="1:10" ht="15.75" x14ac:dyDescent="0.25">
      <c r="A83" s="37" t="s">
        <v>83</v>
      </c>
      <c r="B83" s="28">
        <v>98.743543069824739</v>
      </c>
      <c r="C83" s="28">
        <v>98.743543069824739</v>
      </c>
      <c r="D83" s="28"/>
      <c r="E83" s="28">
        <f t="shared" si="2"/>
        <v>0</v>
      </c>
      <c r="F83" s="28"/>
      <c r="G83" s="28">
        <v>0.63802336457289377</v>
      </c>
      <c r="H83" s="28">
        <v>0.63802336457289377</v>
      </c>
      <c r="J83" s="28">
        <f t="shared" si="3"/>
        <v>0</v>
      </c>
    </row>
    <row r="84" spans="1:10" s="60" customFormat="1" ht="15.75" x14ac:dyDescent="0.25">
      <c r="A84" s="61" t="s">
        <v>159</v>
      </c>
      <c r="B84" s="62">
        <v>98.743543069824739</v>
      </c>
      <c r="C84" s="62">
        <v>98.743543069824739</v>
      </c>
      <c r="D84" s="62"/>
      <c r="E84" s="62">
        <f t="shared" si="2"/>
        <v>0</v>
      </c>
      <c r="F84" s="62"/>
      <c r="G84" s="62">
        <v>0.63802336457289377</v>
      </c>
      <c r="H84" s="62">
        <v>0.63802336457289377</v>
      </c>
      <c r="J84" s="62">
        <f t="shared" si="3"/>
        <v>0</v>
      </c>
    </row>
    <row r="85" spans="1:10" ht="15.75" x14ac:dyDescent="0.25">
      <c r="A85" s="39" t="s">
        <v>159</v>
      </c>
      <c r="B85" s="28">
        <v>98.743543069824739</v>
      </c>
      <c r="C85" s="28">
        <v>98.743543069824739</v>
      </c>
      <c r="D85" s="28"/>
      <c r="E85" s="28">
        <f t="shared" si="2"/>
        <v>0</v>
      </c>
      <c r="F85" s="28"/>
      <c r="G85" s="28">
        <v>0.63802336457289377</v>
      </c>
      <c r="H85" s="28">
        <v>0.63802336457289377</v>
      </c>
      <c r="J85" s="28">
        <f t="shared" si="3"/>
        <v>0</v>
      </c>
    </row>
    <row r="86" spans="1:10" s="60" customFormat="1" ht="15.75" x14ac:dyDescent="0.25">
      <c r="A86" s="58" t="s">
        <v>129</v>
      </c>
      <c r="B86" s="63">
        <v>112.26457127772213</v>
      </c>
      <c r="C86" s="63">
        <v>112.73579717116333</v>
      </c>
      <c r="D86" s="63"/>
      <c r="E86" s="63">
        <f t="shared" si="2"/>
        <v>0.419745862900478</v>
      </c>
      <c r="F86" s="63"/>
      <c r="G86" s="63">
        <v>37.331666259258867</v>
      </c>
      <c r="H86" s="63">
        <v>37.48836438393392</v>
      </c>
      <c r="J86" s="63">
        <f t="shared" si="3"/>
        <v>0.15669812467505295</v>
      </c>
    </row>
    <row r="87" spans="1:10" ht="15.75" x14ac:dyDescent="0.25">
      <c r="A87" s="37" t="s">
        <v>149</v>
      </c>
      <c r="B87" s="28">
        <v>118.38547986502257</v>
      </c>
      <c r="C87" s="28">
        <v>118.63168174154399</v>
      </c>
      <c r="D87" s="28"/>
      <c r="E87" s="28">
        <f t="shared" si="2"/>
        <v>0.20796627829875458</v>
      </c>
      <c r="F87" s="28"/>
      <c r="G87" s="28">
        <v>28.430429207392994</v>
      </c>
      <c r="H87" s="28">
        <v>28.489554912919974</v>
      </c>
      <c r="J87" s="28">
        <f t="shared" si="3"/>
        <v>5.912570552698071E-2</v>
      </c>
    </row>
    <row r="88" spans="1:10" s="60" customFormat="1" ht="15.75" x14ac:dyDescent="0.25">
      <c r="A88" s="61" t="s">
        <v>160</v>
      </c>
      <c r="B88" s="62">
        <v>118.38547986502257</v>
      </c>
      <c r="C88" s="62">
        <v>118.63168174154399</v>
      </c>
      <c r="D88" s="62"/>
      <c r="E88" s="62">
        <f t="shared" si="2"/>
        <v>0.20796627829875458</v>
      </c>
      <c r="F88" s="62"/>
      <c r="G88" s="62">
        <v>28.430429207392994</v>
      </c>
      <c r="H88" s="62">
        <v>28.489554912919974</v>
      </c>
      <c r="J88" s="62">
        <f t="shared" si="3"/>
        <v>5.912570552698071E-2</v>
      </c>
    </row>
    <row r="89" spans="1:10" ht="15.75" x14ac:dyDescent="0.25">
      <c r="A89" s="39" t="s">
        <v>160</v>
      </c>
      <c r="B89" s="28">
        <v>118.38547986502257</v>
      </c>
      <c r="C89" s="28">
        <v>118.63168174154399</v>
      </c>
      <c r="D89" s="28"/>
      <c r="E89" s="28">
        <f t="shared" si="2"/>
        <v>0.20796627829875458</v>
      </c>
      <c r="F89" s="28"/>
      <c r="G89" s="28">
        <v>28.430429207392994</v>
      </c>
      <c r="H89" s="28">
        <v>28.489554912919974</v>
      </c>
      <c r="J89" s="28">
        <f t="shared" si="3"/>
        <v>5.912570552698071E-2</v>
      </c>
    </row>
    <row r="90" spans="1:10" s="60" customFormat="1" ht="15.75" x14ac:dyDescent="0.25">
      <c r="A90" s="64" t="s">
        <v>148</v>
      </c>
      <c r="B90" s="62">
        <v>109.69787751317365</v>
      </c>
      <c r="C90" s="62">
        <v>109.76986601983418</v>
      </c>
      <c r="D90" s="62"/>
      <c r="E90" s="62">
        <f t="shared" si="2"/>
        <v>6.5624338676828486E-2</v>
      </c>
      <c r="F90" s="62"/>
      <c r="G90" s="62">
        <v>1.3393230745236879</v>
      </c>
      <c r="H90" s="62">
        <v>1.3402019964340903</v>
      </c>
      <c r="J90" s="62">
        <f t="shared" si="3"/>
        <v>8.7892191040239709E-4</v>
      </c>
    </row>
    <row r="91" spans="1:10" ht="15.75" x14ac:dyDescent="0.25">
      <c r="A91" s="38" t="s">
        <v>161</v>
      </c>
      <c r="B91" s="28">
        <v>97.67604425502121</v>
      </c>
      <c r="C91" s="28">
        <v>97.823893864162571</v>
      </c>
      <c r="D91" s="28"/>
      <c r="E91" s="28">
        <f t="shared" si="2"/>
        <v>0.1513673186388953</v>
      </c>
      <c r="F91" s="28"/>
      <c r="G91" s="28">
        <v>0.5806550042013513</v>
      </c>
      <c r="H91" s="28">
        <v>0.58153392611175347</v>
      </c>
      <c r="J91" s="28">
        <f t="shared" si="3"/>
        <v>8.7892191040217504E-4</v>
      </c>
    </row>
    <row r="92" spans="1:10" s="60" customFormat="1" ht="15.75" x14ac:dyDescent="0.25">
      <c r="A92" s="67" t="s">
        <v>227</v>
      </c>
      <c r="B92" s="62">
        <v>97.67604425502121</v>
      </c>
      <c r="C92" s="62">
        <v>97.823893864162571</v>
      </c>
      <c r="D92" s="62"/>
      <c r="E92" s="62">
        <f t="shared" si="2"/>
        <v>0.1513673186388953</v>
      </c>
      <c r="F92" s="62"/>
      <c r="G92" s="62">
        <v>0.5806550042013513</v>
      </c>
      <c r="H92" s="62">
        <v>0.58153392611175347</v>
      </c>
      <c r="J92" s="62">
        <f t="shared" si="3"/>
        <v>8.7892191040217504E-4</v>
      </c>
    </row>
    <row r="93" spans="1:10" ht="15.75" x14ac:dyDescent="0.25">
      <c r="A93" s="38" t="s">
        <v>162</v>
      </c>
      <c r="B93" s="28">
        <v>121.10601416389966</v>
      </c>
      <c r="C93" s="28">
        <v>121.10601416389966</v>
      </c>
      <c r="D93" s="28"/>
      <c r="E93" s="28">
        <f t="shared" si="2"/>
        <v>0</v>
      </c>
      <c r="F93" s="28"/>
      <c r="G93" s="28">
        <v>0.75866807032233674</v>
      </c>
      <c r="H93" s="28">
        <v>0.75866807032233674</v>
      </c>
      <c r="J93" s="28">
        <f t="shared" si="3"/>
        <v>0</v>
      </c>
    </row>
    <row r="94" spans="1:10" s="60" customFormat="1" ht="15.75" x14ac:dyDescent="0.25">
      <c r="A94" s="67" t="s">
        <v>226</v>
      </c>
      <c r="B94" s="62">
        <v>121.10601416389966</v>
      </c>
      <c r="C94" s="62">
        <v>121.10601416389966</v>
      </c>
      <c r="D94" s="62"/>
      <c r="E94" s="62">
        <f t="shared" si="2"/>
        <v>0</v>
      </c>
      <c r="F94" s="62"/>
      <c r="G94" s="62">
        <v>0.75866807032233674</v>
      </c>
      <c r="H94" s="62">
        <v>0.75866807032233674</v>
      </c>
      <c r="J94" s="62">
        <f t="shared" si="3"/>
        <v>0</v>
      </c>
    </row>
    <row r="95" spans="1:10" ht="15.75" x14ac:dyDescent="0.25">
      <c r="A95" s="37" t="s">
        <v>147</v>
      </c>
      <c r="B95" s="28">
        <v>101.33458127757973</v>
      </c>
      <c r="C95" s="28">
        <v>101.33458127757973</v>
      </c>
      <c r="D95" s="28"/>
      <c r="E95" s="28">
        <f t="shared" si="2"/>
        <v>0</v>
      </c>
      <c r="F95" s="28"/>
      <c r="G95" s="28">
        <v>3.0910336413052319</v>
      </c>
      <c r="H95" s="28">
        <v>3.0910336413052324</v>
      </c>
      <c r="J95" s="28">
        <f t="shared" si="3"/>
        <v>0</v>
      </c>
    </row>
    <row r="96" spans="1:10" s="60" customFormat="1" ht="15.75" x14ac:dyDescent="0.25">
      <c r="A96" s="61" t="s">
        <v>84</v>
      </c>
      <c r="B96" s="62">
        <v>100.00000000000001</v>
      </c>
      <c r="C96" s="62">
        <v>100.00000000000001</v>
      </c>
      <c r="D96" s="62"/>
      <c r="E96" s="62">
        <f t="shared" si="2"/>
        <v>0</v>
      </c>
      <c r="F96" s="62"/>
      <c r="G96" s="62">
        <v>2.7871770751551543</v>
      </c>
      <c r="H96" s="62">
        <v>2.7871770751551543</v>
      </c>
      <c r="J96" s="62">
        <f t="shared" si="3"/>
        <v>0</v>
      </c>
    </row>
    <row r="97" spans="1:10" ht="15.75" x14ac:dyDescent="0.25">
      <c r="A97" s="39" t="s">
        <v>85</v>
      </c>
      <c r="B97" s="28">
        <v>100.00000000000001</v>
      </c>
      <c r="C97" s="28">
        <v>100.00000000000001</v>
      </c>
      <c r="D97" s="28"/>
      <c r="E97" s="28">
        <f t="shared" si="2"/>
        <v>0</v>
      </c>
      <c r="F97" s="28"/>
      <c r="G97" s="28">
        <v>2.7871770751551543</v>
      </c>
      <c r="H97" s="28">
        <v>2.7871770751551543</v>
      </c>
      <c r="J97" s="28">
        <f t="shared" si="3"/>
        <v>0</v>
      </c>
    </row>
    <row r="98" spans="1:10" s="60" customFormat="1" ht="15.75" x14ac:dyDescent="0.25">
      <c r="A98" s="61" t="s">
        <v>86</v>
      </c>
      <c r="B98" s="62">
        <v>115.47005383792515</v>
      </c>
      <c r="C98" s="62">
        <v>115.47005383792515</v>
      </c>
      <c r="D98" s="62"/>
      <c r="E98" s="62">
        <f t="shared" si="2"/>
        <v>0</v>
      </c>
      <c r="F98" s="62"/>
      <c r="G98" s="62">
        <v>0.30385656615007756</v>
      </c>
      <c r="H98" s="62">
        <v>0.30385656615007761</v>
      </c>
      <c r="J98" s="62">
        <f t="shared" si="3"/>
        <v>0</v>
      </c>
    </row>
    <row r="99" spans="1:10" ht="15.75" x14ac:dyDescent="0.25">
      <c r="A99" s="39" t="s">
        <v>87</v>
      </c>
      <c r="B99" s="28">
        <v>115.47005383792515</v>
      </c>
      <c r="C99" s="28">
        <v>115.47005383792515</v>
      </c>
      <c r="D99" s="28"/>
      <c r="E99" s="28">
        <f t="shared" si="2"/>
        <v>0</v>
      </c>
      <c r="F99" s="28"/>
      <c r="G99" s="28">
        <v>0.30385656615007756</v>
      </c>
      <c r="H99" s="28">
        <v>0.30385656615007761</v>
      </c>
      <c r="J99" s="28">
        <f t="shared" si="3"/>
        <v>0</v>
      </c>
    </row>
    <row r="100" spans="1:10" s="60" customFormat="1" ht="15.75" x14ac:dyDescent="0.25">
      <c r="A100" s="64" t="s">
        <v>146</v>
      </c>
      <c r="B100" s="62">
        <v>90.013202650518608</v>
      </c>
      <c r="C100" s="62">
        <v>91.95995378400039</v>
      </c>
      <c r="D100" s="62"/>
      <c r="E100" s="62">
        <f t="shared" si="2"/>
        <v>2.162739549486048</v>
      </c>
      <c r="F100" s="62"/>
      <c r="G100" s="62">
        <v>4.4708803360369558</v>
      </c>
      <c r="H100" s="62">
        <v>4.5675738332746221</v>
      </c>
      <c r="J100" s="62">
        <f t="shared" si="3"/>
        <v>9.6693497237666293E-2</v>
      </c>
    </row>
    <row r="101" spans="1:10" ht="15.75" x14ac:dyDescent="0.25">
      <c r="A101" s="38" t="s">
        <v>17</v>
      </c>
      <c r="B101" s="28">
        <v>79.303325232056409</v>
      </c>
      <c r="C101" s="28">
        <v>82.406473171796264</v>
      </c>
      <c r="D101" s="28"/>
      <c r="E101" s="28">
        <f t="shared" si="2"/>
        <v>3.9130111261532319</v>
      </c>
      <c r="F101" s="28"/>
      <c r="G101" s="28">
        <v>2.4710764707874038</v>
      </c>
      <c r="H101" s="28">
        <v>2.5677699680250701</v>
      </c>
      <c r="J101" s="28">
        <f t="shared" si="3"/>
        <v>9.6693497237666293E-2</v>
      </c>
    </row>
    <row r="102" spans="1:10" s="60" customFormat="1" ht="15.75" x14ac:dyDescent="0.25">
      <c r="A102" s="67" t="s">
        <v>17</v>
      </c>
      <c r="B102" s="62">
        <v>79.303325232056409</v>
      </c>
      <c r="C102" s="62">
        <v>82.406473171796264</v>
      </c>
      <c r="D102" s="62"/>
      <c r="E102" s="62">
        <f t="shared" si="2"/>
        <v>3.9130111261532319</v>
      </c>
      <c r="F102" s="62"/>
      <c r="G102" s="62">
        <v>2.4710764707874038</v>
      </c>
      <c r="H102" s="62">
        <v>2.5677699680250701</v>
      </c>
      <c r="J102" s="62">
        <f t="shared" si="3"/>
        <v>9.6693497237666293E-2</v>
      </c>
    </row>
    <row r="103" spans="1:10" ht="15.75" x14ac:dyDescent="0.25">
      <c r="A103" s="38" t="s">
        <v>88</v>
      </c>
      <c r="B103" s="28">
        <v>88.888888888888886</v>
      </c>
      <c r="C103" s="28">
        <v>88.888888888888886</v>
      </c>
      <c r="D103" s="28"/>
      <c r="E103" s="28">
        <f t="shared" si="2"/>
        <v>0</v>
      </c>
      <c r="F103" s="28"/>
      <c r="G103" s="28">
        <v>0.98966613960571148</v>
      </c>
      <c r="H103" s="28">
        <v>0.9896661396057117</v>
      </c>
      <c r="J103" s="28">
        <f t="shared" si="3"/>
        <v>0</v>
      </c>
    </row>
    <row r="104" spans="1:10" s="60" customFormat="1" ht="15.75" x14ac:dyDescent="0.25">
      <c r="A104" s="67" t="s">
        <v>89</v>
      </c>
      <c r="B104" s="62">
        <v>88.888888888888886</v>
      </c>
      <c r="C104" s="62">
        <v>88.888888888888886</v>
      </c>
      <c r="D104" s="62"/>
      <c r="E104" s="62">
        <f t="shared" si="2"/>
        <v>0</v>
      </c>
      <c r="F104" s="62"/>
      <c r="G104" s="62">
        <v>0.98966613960571148</v>
      </c>
      <c r="H104" s="62">
        <v>0.9896661396057117</v>
      </c>
      <c r="J104" s="62">
        <f t="shared" si="3"/>
        <v>0</v>
      </c>
    </row>
    <row r="105" spans="1:10" ht="15.75" x14ac:dyDescent="0.25">
      <c r="A105" s="38" t="s">
        <v>90</v>
      </c>
      <c r="B105" s="28">
        <v>136.95652173913044</v>
      </c>
      <c r="C105" s="28">
        <v>136.95652173913044</v>
      </c>
      <c r="D105" s="28"/>
      <c r="E105" s="28">
        <f t="shared" si="2"/>
        <v>0</v>
      </c>
      <c r="F105" s="28"/>
      <c r="G105" s="28">
        <v>1.0101377256438411</v>
      </c>
      <c r="H105" s="28">
        <v>1.0101377256438411</v>
      </c>
      <c r="J105" s="28">
        <f t="shared" si="3"/>
        <v>0</v>
      </c>
    </row>
    <row r="106" spans="1:10" s="60" customFormat="1" ht="15.75" x14ac:dyDescent="0.25">
      <c r="A106" s="67" t="s">
        <v>91</v>
      </c>
      <c r="B106" s="62">
        <v>136.95652173913044</v>
      </c>
      <c r="C106" s="62">
        <v>136.95652173913044</v>
      </c>
      <c r="D106" s="62"/>
      <c r="E106" s="62">
        <f t="shared" si="2"/>
        <v>0</v>
      </c>
      <c r="F106" s="62"/>
      <c r="G106" s="62">
        <v>1.0101377256438411</v>
      </c>
      <c r="H106" s="62">
        <v>1.0101377256438411</v>
      </c>
      <c r="J106" s="62">
        <f t="shared" si="3"/>
        <v>0</v>
      </c>
    </row>
    <row r="107" spans="1:10" ht="15.75" x14ac:dyDescent="0.25">
      <c r="A107" s="36" t="s">
        <v>250</v>
      </c>
      <c r="B107" s="40">
        <v>97.153236842100725</v>
      </c>
      <c r="C107" s="40">
        <v>98.571263814235934</v>
      </c>
      <c r="D107" s="40"/>
      <c r="E107" s="40">
        <f t="shared" si="2"/>
        <v>1.4595776921358494</v>
      </c>
      <c r="F107" s="40"/>
      <c r="G107" s="40">
        <v>7.1686817095916719</v>
      </c>
      <c r="H107" s="40">
        <v>7.2733141886450943</v>
      </c>
      <c r="J107" s="40">
        <f t="shared" si="3"/>
        <v>0.10463247905342232</v>
      </c>
    </row>
    <row r="108" spans="1:10" s="60" customFormat="1" ht="15.75" x14ac:dyDescent="0.25">
      <c r="A108" s="64" t="s">
        <v>145</v>
      </c>
      <c r="B108" s="62">
        <v>99.28860353742553</v>
      </c>
      <c r="C108" s="62">
        <v>99.285976893483422</v>
      </c>
      <c r="D108" s="62"/>
      <c r="E108" s="62">
        <f t="shared" si="2"/>
        <v>-2.6454636771311435E-3</v>
      </c>
      <c r="F108" s="62"/>
      <c r="G108" s="62">
        <v>2.1718409200969178</v>
      </c>
      <c r="H108" s="62">
        <v>2.1717834648342516</v>
      </c>
      <c r="J108" s="62">
        <f t="shared" si="3"/>
        <v>-5.7455262666206153E-5</v>
      </c>
    </row>
    <row r="109" spans="1:10" ht="15.75" x14ac:dyDescent="0.25">
      <c r="A109" s="38" t="s">
        <v>163</v>
      </c>
      <c r="B109" s="28">
        <v>99.28860353742553</v>
      </c>
      <c r="C109" s="28">
        <v>99.285976893483422</v>
      </c>
      <c r="D109" s="28"/>
      <c r="E109" s="28">
        <f t="shared" si="2"/>
        <v>-2.6454636771311435E-3</v>
      </c>
      <c r="F109" s="28"/>
      <c r="G109" s="28">
        <v>2.1718409200969178</v>
      </c>
      <c r="H109" s="28">
        <v>2.1717834648342516</v>
      </c>
      <c r="J109" s="28">
        <f t="shared" si="3"/>
        <v>-5.7455262666206153E-5</v>
      </c>
    </row>
    <row r="110" spans="1:10" s="60" customFormat="1" ht="15.75" x14ac:dyDescent="0.25">
      <c r="A110" s="67" t="s">
        <v>225</v>
      </c>
      <c r="B110" s="62">
        <v>99.28860353742553</v>
      </c>
      <c r="C110" s="62">
        <v>99.285976893483422</v>
      </c>
      <c r="D110" s="62"/>
      <c r="E110" s="62">
        <f t="shared" si="2"/>
        <v>-2.6454636771311435E-3</v>
      </c>
      <c r="F110" s="62"/>
      <c r="G110" s="62">
        <v>2.1718409200969178</v>
      </c>
      <c r="H110" s="62">
        <v>2.1717834648342516</v>
      </c>
      <c r="J110" s="62">
        <f t="shared" si="3"/>
        <v>-5.7455262666206153E-5</v>
      </c>
    </row>
    <row r="111" spans="1:10" ht="15.75" x14ac:dyDescent="0.25">
      <c r="A111" s="37" t="s">
        <v>92</v>
      </c>
      <c r="B111" s="28">
        <v>94.97193505124784</v>
      </c>
      <c r="C111" s="28">
        <v>94.97193505124784</v>
      </c>
      <c r="D111" s="28"/>
      <c r="E111" s="28">
        <f t="shared" si="2"/>
        <v>0</v>
      </c>
      <c r="F111" s="28"/>
      <c r="G111" s="28">
        <v>0.30350320432121741</v>
      </c>
      <c r="H111" s="28">
        <v>0.30350320432121741</v>
      </c>
      <c r="J111" s="28">
        <f t="shared" si="3"/>
        <v>0</v>
      </c>
    </row>
    <row r="112" spans="1:10" s="60" customFormat="1" ht="15.75" x14ac:dyDescent="0.25">
      <c r="A112" s="61" t="s">
        <v>93</v>
      </c>
      <c r="B112" s="62">
        <v>94.97193505124784</v>
      </c>
      <c r="C112" s="62">
        <v>94.97193505124784</v>
      </c>
      <c r="D112" s="62"/>
      <c r="E112" s="62">
        <f t="shared" si="2"/>
        <v>0</v>
      </c>
      <c r="F112" s="62"/>
      <c r="G112" s="62">
        <v>0.30350320432121741</v>
      </c>
      <c r="H112" s="62">
        <v>0.30350320432121741</v>
      </c>
      <c r="J112" s="62">
        <f t="shared" si="3"/>
        <v>0</v>
      </c>
    </row>
    <row r="113" spans="1:10" ht="15.75" x14ac:dyDescent="0.25">
      <c r="A113" s="39" t="s">
        <v>92</v>
      </c>
      <c r="B113" s="28">
        <v>94.97193505124784</v>
      </c>
      <c r="C113" s="28">
        <v>94.97193505124784</v>
      </c>
      <c r="D113" s="28"/>
      <c r="E113" s="28">
        <f t="shared" si="2"/>
        <v>0</v>
      </c>
      <c r="F113" s="28"/>
      <c r="G113" s="28">
        <v>0.30350320432121741</v>
      </c>
      <c r="H113" s="28">
        <v>0.30350320432121741</v>
      </c>
      <c r="J113" s="28">
        <f t="shared" si="3"/>
        <v>0</v>
      </c>
    </row>
    <row r="114" spans="1:10" s="60" customFormat="1" ht="15.75" x14ac:dyDescent="0.25">
      <c r="A114" s="64" t="s">
        <v>94</v>
      </c>
      <c r="B114" s="62">
        <v>82.376795926585856</v>
      </c>
      <c r="C114" s="62">
        <v>82.501633193398234</v>
      </c>
      <c r="D114" s="62"/>
      <c r="E114" s="62">
        <f t="shared" si="2"/>
        <v>0.15154421267322693</v>
      </c>
      <c r="F114" s="62"/>
      <c r="G114" s="62">
        <v>1.6766516253331551</v>
      </c>
      <c r="H114" s="62">
        <v>1.6791924938380394</v>
      </c>
      <c r="J114" s="62">
        <f t="shared" si="3"/>
        <v>2.5408685048842194E-3</v>
      </c>
    </row>
    <row r="115" spans="1:10" ht="15.75" x14ac:dyDescent="0.25">
      <c r="A115" s="38" t="s">
        <v>164</v>
      </c>
      <c r="B115" s="28">
        <v>81.729252306318017</v>
      </c>
      <c r="C115" s="28">
        <v>81.865617782263143</v>
      </c>
      <c r="D115" s="28"/>
      <c r="E115" s="28">
        <f t="shared" si="2"/>
        <v>0.16685026731191321</v>
      </c>
      <c r="F115" s="28"/>
      <c r="G115" s="28">
        <v>1.5228435325992693</v>
      </c>
      <c r="H115" s="28">
        <v>1.5253844011041533</v>
      </c>
      <c r="J115" s="28">
        <f t="shared" si="3"/>
        <v>2.5408685048839974E-3</v>
      </c>
    </row>
    <row r="116" spans="1:10" s="60" customFormat="1" ht="15.75" x14ac:dyDescent="0.25">
      <c r="A116" s="67" t="s">
        <v>224</v>
      </c>
      <c r="B116" s="62">
        <v>71.450524594631304</v>
      </c>
      <c r="C116" s="62">
        <v>71.617277925741831</v>
      </c>
      <c r="D116" s="62"/>
      <c r="E116" s="62">
        <f t="shared" si="2"/>
        <v>0.23338293463426307</v>
      </c>
      <c r="F116" s="62"/>
      <c r="G116" s="62">
        <v>0.30197900231673408</v>
      </c>
      <c r="H116" s="62">
        <v>0.30268376977432015</v>
      </c>
      <c r="J116" s="62">
        <f t="shared" si="3"/>
        <v>7.0476745758607517E-4</v>
      </c>
    </row>
    <row r="117" spans="1:10" ht="15.75" x14ac:dyDescent="0.25">
      <c r="A117" s="39" t="s">
        <v>223</v>
      </c>
      <c r="B117" s="28">
        <v>72.526151119040179</v>
      </c>
      <c r="C117" s="28">
        <v>72.823998389900837</v>
      </c>
      <c r="D117" s="28"/>
      <c r="E117" s="28">
        <f t="shared" si="2"/>
        <v>0.4106756890652985</v>
      </c>
      <c r="F117" s="28"/>
      <c r="G117" s="28">
        <v>0.4470927050678532</v>
      </c>
      <c r="H117" s="28">
        <v>0.44892880611515135</v>
      </c>
      <c r="J117" s="28">
        <f t="shared" si="3"/>
        <v>1.8361010472981443E-3</v>
      </c>
    </row>
    <row r="118" spans="1:10" s="60" customFormat="1" ht="15.75" x14ac:dyDescent="0.25">
      <c r="A118" s="67" t="s">
        <v>18</v>
      </c>
      <c r="B118" s="62">
        <v>92.64009199062032</v>
      </c>
      <c r="C118" s="62">
        <v>92.64009199062032</v>
      </c>
      <c r="D118" s="62"/>
      <c r="E118" s="62">
        <f t="shared" si="2"/>
        <v>0</v>
      </c>
      <c r="F118" s="62"/>
      <c r="G118" s="62">
        <v>0.20528575551765968</v>
      </c>
      <c r="H118" s="62">
        <v>0.20528575551765968</v>
      </c>
      <c r="J118" s="62">
        <f t="shared" si="3"/>
        <v>0</v>
      </c>
    </row>
    <row r="119" spans="1:10" ht="15.75" x14ac:dyDescent="0.25">
      <c r="A119" s="39" t="s">
        <v>95</v>
      </c>
      <c r="B119" s="28">
        <v>92.245907902471387</v>
      </c>
      <c r="C119" s="28">
        <v>92.245907902471387</v>
      </c>
      <c r="D119" s="28"/>
      <c r="E119" s="28">
        <f t="shared" si="2"/>
        <v>0</v>
      </c>
      <c r="F119" s="28"/>
      <c r="G119" s="28">
        <v>0.42160517135089698</v>
      </c>
      <c r="H119" s="28">
        <v>0.42160517135089703</v>
      </c>
      <c r="J119" s="28">
        <f t="shared" si="3"/>
        <v>0</v>
      </c>
    </row>
    <row r="120" spans="1:10" s="60" customFormat="1" ht="15.75" x14ac:dyDescent="0.25">
      <c r="A120" s="67" t="s">
        <v>96</v>
      </c>
      <c r="B120" s="62">
        <v>100.92083813869822</v>
      </c>
      <c r="C120" s="62">
        <v>100.92083813869822</v>
      </c>
      <c r="D120" s="62"/>
      <c r="E120" s="62">
        <f t="shared" si="2"/>
        <v>0</v>
      </c>
      <c r="F120" s="62"/>
      <c r="G120" s="62">
        <v>0.14688089834612519</v>
      </c>
      <c r="H120" s="62">
        <v>0.14688089834612519</v>
      </c>
      <c r="J120" s="62">
        <f t="shared" si="3"/>
        <v>0</v>
      </c>
    </row>
    <row r="121" spans="1:10" ht="15.75" x14ac:dyDescent="0.25">
      <c r="A121" s="38" t="s">
        <v>97</v>
      </c>
      <c r="B121" s="28">
        <v>89.388949745555934</v>
      </c>
      <c r="C121" s="28">
        <v>89.388949745555934</v>
      </c>
      <c r="D121" s="28"/>
      <c r="E121" s="28">
        <f t="shared" si="2"/>
        <v>0</v>
      </c>
      <c r="F121" s="28"/>
      <c r="G121" s="28">
        <v>0.15380809273388601</v>
      </c>
      <c r="H121" s="28">
        <v>0.15380809273388601</v>
      </c>
      <c r="J121" s="28">
        <f t="shared" si="3"/>
        <v>0</v>
      </c>
    </row>
    <row r="122" spans="1:10" s="60" customFormat="1" ht="15.75" x14ac:dyDescent="0.25">
      <c r="A122" s="67" t="s">
        <v>98</v>
      </c>
      <c r="B122" s="62">
        <v>89.388949745555934</v>
      </c>
      <c r="C122" s="62">
        <v>89.388949745555934</v>
      </c>
      <c r="D122" s="62"/>
      <c r="E122" s="62">
        <f t="shared" si="2"/>
        <v>0</v>
      </c>
      <c r="F122" s="62"/>
      <c r="G122" s="62">
        <v>0.15380809273388601</v>
      </c>
      <c r="H122" s="62">
        <v>0.15380809273388601</v>
      </c>
      <c r="J122" s="62">
        <f t="shared" si="3"/>
        <v>0</v>
      </c>
    </row>
    <row r="123" spans="1:10" ht="15.75" x14ac:dyDescent="0.25">
      <c r="A123" s="37" t="s">
        <v>144</v>
      </c>
      <c r="B123" s="28">
        <v>108.49383965424769</v>
      </c>
      <c r="C123" s="28">
        <v>108.49383965424769</v>
      </c>
      <c r="D123" s="28"/>
      <c r="E123" s="28">
        <f t="shared" si="2"/>
        <v>0</v>
      </c>
      <c r="F123" s="28"/>
      <c r="G123" s="28">
        <v>0.82370814711032048</v>
      </c>
      <c r="H123" s="28">
        <v>0.82370814711032059</v>
      </c>
      <c r="J123" s="28">
        <f t="shared" si="3"/>
        <v>0</v>
      </c>
    </row>
    <row r="124" spans="1:10" s="60" customFormat="1" ht="15.75" x14ac:dyDescent="0.25">
      <c r="A124" s="61" t="s">
        <v>165</v>
      </c>
      <c r="B124" s="62">
        <v>108.49383965424769</v>
      </c>
      <c r="C124" s="62">
        <v>108.49383965424769</v>
      </c>
      <c r="D124" s="62"/>
      <c r="E124" s="62">
        <f t="shared" si="2"/>
        <v>0</v>
      </c>
      <c r="F124" s="62"/>
      <c r="G124" s="62">
        <v>0.82370814711032048</v>
      </c>
      <c r="H124" s="62">
        <v>0.82370814711032059</v>
      </c>
      <c r="J124" s="62">
        <f t="shared" si="3"/>
        <v>0</v>
      </c>
    </row>
    <row r="125" spans="1:10" ht="15.75" x14ac:dyDescent="0.25">
      <c r="A125" s="39" t="s">
        <v>222</v>
      </c>
      <c r="B125" s="28">
        <v>108.49383965424769</v>
      </c>
      <c r="C125" s="28">
        <v>108.49383965424769</v>
      </c>
      <c r="D125" s="28"/>
      <c r="E125" s="28">
        <f t="shared" si="2"/>
        <v>0</v>
      </c>
      <c r="F125" s="28"/>
      <c r="G125" s="28">
        <v>0.82370814711032048</v>
      </c>
      <c r="H125" s="28">
        <v>0.82370814711032059</v>
      </c>
      <c r="J125" s="28">
        <f t="shared" si="3"/>
        <v>0</v>
      </c>
    </row>
    <row r="126" spans="1:10" s="60" customFormat="1" ht="15.75" x14ac:dyDescent="0.25">
      <c r="A126" s="64" t="s">
        <v>143</v>
      </c>
      <c r="B126" s="62">
        <v>95.94860756666543</v>
      </c>
      <c r="C126" s="62">
        <v>96.012044718019368</v>
      </c>
      <c r="D126" s="62"/>
      <c r="E126" s="62">
        <f t="shared" si="2"/>
        <v>6.6115760262452916E-2</v>
      </c>
      <c r="F126" s="62"/>
      <c r="G126" s="62">
        <v>0.26878652637228506</v>
      </c>
      <c r="H126" s="62">
        <v>0.26896423662767921</v>
      </c>
      <c r="J126" s="62">
        <f t="shared" si="3"/>
        <v>1.7771025539414786E-4</v>
      </c>
    </row>
    <row r="127" spans="1:10" ht="15.75" x14ac:dyDescent="0.25">
      <c r="A127" s="38" t="s">
        <v>166</v>
      </c>
      <c r="B127" s="28">
        <v>95.94860756666543</v>
      </c>
      <c r="C127" s="28">
        <v>96.012044718019368</v>
      </c>
      <c r="D127" s="28"/>
      <c r="E127" s="28">
        <f t="shared" si="2"/>
        <v>6.6115760262452916E-2</v>
      </c>
      <c r="F127" s="28"/>
      <c r="G127" s="28">
        <v>0.26878652637228506</v>
      </c>
      <c r="H127" s="28">
        <v>0.26896423662767921</v>
      </c>
      <c r="J127" s="28">
        <f t="shared" si="3"/>
        <v>1.7771025539414786E-4</v>
      </c>
    </row>
    <row r="128" spans="1:10" s="60" customFormat="1" ht="15.75" x14ac:dyDescent="0.25">
      <c r="A128" s="67" t="s">
        <v>221</v>
      </c>
      <c r="B128" s="62">
        <v>95.94860756666543</v>
      </c>
      <c r="C128" s="62">
        <v>96.012044718019368</v>
      </c>
      <c r="D128" s="62"/>
      <c r="E128" s="62">
        <f t="shared" si="2"/>
        <v>6.6115760262452916E-2</v>
      </c>
      <c r="F128" s="62"/>
      <c r="G128" s="62">
        <v>0.26878652637228506</v>
      </c>
      <c r="H128" s="62">
        <v>0.26896423662767921</v>
      </c>
      <c r="J128" s="62">
        <f t="shared" si="3"/>
        <v>1.7771025539414786E-4</v>
      </c>
    </row>
    <row r="129" spans="1:10" ht="15.75" x14ac:dyDescent="0.25">
      <c r="A129" s="37" t="s">
        <v>142</v>
      </c>
      <c r="B129" s="28">
        <v>107.07429785959754</v>
      </c>
      <c r="C129" s="28">
        <v>112.74863563221943</v>
      </c>
      <c r="D129" s="28"/>
      <c r="E129" s="28">
        <f t="shared" si="2"/>
        <v>5.2994396284180567</v>
      </c>
      <c r="F129" s="28"/>
      <c r="G129" s="28">
        <v>1.9241912863577757</v>
      </c>
      <c r="H129" s="28">
        <v>2.0261626419135865</v>
      </c>
      <c r="J129" s="28">
        <f t="shared" si="3"/>
        <v>0.10197135555581083</v>
      </c>
    </row>
    <row r="130" spans="1:10" s="60" customFormat="1" ht="15.75" x14ac:dyDescent="0.25">
      <c r="A130" s="61" t="s">
        <v>99</v>
      </c>
      <c r="B130" s="62">
        <v>101.06351807751162</v>
      </c>
      <c r="C130" s="62">
        <v>101.03516572096044</v>
      </c>
      <c r="D130" s="62"/>
      <c r="E130" s="62">
        <f t="shared" si="2"/>
        <v>-2.8053997219290583E-2</v>
      </c>
      <c r="F130" s="62"/>
      <c r="G130" s="62">
        <v>1.0577620385468729</v>
      </c>
      <c r="H130" s="62">
        <v>1.0574652940139924</v>
      </c>
      <c r="J130" s="62">
        <f t="shared" si="3"/>
        <v>-2.9674453288053293E-4</v>
      </c>
    </row>
    <row r="131" spans="1:10" ht="15.75" x14ac:dyDescent="0.25">
      <c r="A131" s="39" t="s">
        <v>220</v>
      </c>
      <c r="B131" s="28">
        <v>99.079952206248663</v>
      </c>
      <c r="C131" s="28">
        <v>99.045412207455939</v>
      </c>
      <c r="D131" s="28"/>
      <c r="E131" s="28">
        <f t="shared" si="2"/>
        <v>-3.4860734208697064E-2</v>
      </c>
      <c r="F131" s="28"/>
      <c r="G131" s="28">
        <v>0.85122858028217696</v>
      </c>
      <c r="H131" s="28">
        <v>0.85093183574929632</v>
      </c>
      <c r="J131" s="28">
        <f t="shared" si="3"/>
        <v>-2.9674453288064395E-4</v>
      </c>
    </row>
    <row r="132" spans="1:10" s="60" customFormat="1" ht="15.75" x14ac:dyDescent="0.25">
      <c r="A132" s="67" t="s">
        <v>100</v>
      </c>
      <c r="B132" s="62">
        <v>110.15240276564357</v>
      </c>
      <c r="C132" s="62">
        <v>110.15240276564357</v>
      </c>
      <c r="D132" s="62"/>
      <c r="E132" s="62">
        <f t="shared" si="2"/>
        <v>0</v>
      </c>
      <c r="F132" s="62"/>
      <c r="G132" s="62">
        <v>0.20653345826469596</v>
      </c>
      <c r="H132" s="62">
        <v>0.20653345826469596</v>
      </c>
      <c r="J132" s="62">
        <f t="shared" si="3"/>
        <v>0</v>
      </c>
    </row>
    <row r="133" spans="1:10" ht="15.75" x14ac:dyDescent="0.25">
      <c r="A133" s="38" t="s">
        <v>167</v>
      </c>
      <c r="B133" s="28">
        <v>115.45757261280761</v>
      </c>
      <c r="C133" s="28">
        <v>129.0854904396779</v>
      </c>
      <c r="D133" s="28"/>
      <c r="E133" s="28">
        <f t="shared" ref="E133:E196" si="4">((C133/B133-1)*100)</f>
        <v>11.803398874989469</v>
      </c>
      <c r="F133" s="28"/>
      <c r="G133" s="28">
        <v>0.86642924781090247</v>
      </c>
      <c r="H133" s="28">
        <v>0.96869734789959439</v>
      </c>
      <c r="J133" s="28">
        <f t="shared" si="3"/>
        <v>0.10226810008869192</v>
      </c>
    </row>
    <row r="134" spans="1:10" s="60" customFormat="1" ht="15.75" x14ac:dyDescent="0.25">
      <c r="A134" s="67" t="s">
        <v>101</v>
      </c>
      <c r="B134" s="62">
        <v>115.45757261280761</v>
      </c>
      <c r="C134" s="62">
        <v>129.0854904396779</v>
      </c>
      <c r="D134" s="62"/>
      <c r="E134" s="62">
        <f t="shared" si="4"/>
        <v>11.803398874989469</v>
      </c>
      <c r="F134" s="62"/>
      <c r="G134" s="62">
        <v>0.86642924781090247</v>
      </c>
      <c r="H134" s="62">
        <v>0.96869734789959439</v>
      </c>
      <c r="J134" s="62">
        <f t="shared" si="3"/>
        <v>0.10226810008869192</v>
      </c>
    </row>
    <row r="135" spans="1:10" s="2" customFormat="1" ht="15.75" x14ac:dyDescent="0.25">
      <c r="A135" s="36" t="s">
        <v>2</v>
      </c>
      <c r="B135" s="40">
        <v>128.90395604175714</v>
      </c>
      <c r="C135" s="40">
        <v>129.01992051420666</v>
      </c>
      <c r="D135" s="40"/>
      <c r="E135" s="40">
        <f t="shared" si="4"/>
        <v>8.9961918943703978E-2</v>
      </c>
      <c r="F135" s="40"/>
      <c r="G135" s="40">
        <v>4.3110431074476869</v>
      </c>
      <c r="H135" s="40">
        <v>4.3149214045536368</v>
      </c>
      <c r="J135" s="40">
        <f t="shared" si="3"/>
        <v>3.8782971059498905E-3</v>
      </c>
    </row>
    <row r="136" spans="1:10" s="60" customFormat="1" ht="15.75" x14ac:dyDescent="0.25">
      <c r="A136" s="64" t="s">
        <v>141</v>
      </c>
      <c r="B136" s="62">
        <v>102.12212586926623</v>
      </c>
      <c r="C136" s="62">
        <v>102.32794144746346</v>
      </c>
      <c r="D136" s="62"/>
      <c r="E136" s="62">
        <f t="shared" si="4"/>
        <v>0.20153867386261126</v>
      </c>
      <c r="F136" s="62"/>
      <c r="G136" s="62">
        <v>1.9243438649368863</v>
      </c>
      <c r="H136" s="62">
        <v>1.9282221620428364</v>
      </c>
      <c r="J136" s="62">
        <f t="shared" ref="J136:J199" si="5">H136-G136</f>
        <v>3.8782971059501126E-3</v>
      </c>
    </row>
    <row r="137" spans="1:10" ht="15.75" x14ac:dyDescent="0.25">
      <c r="A137" s="38" t="s">
        <v>102</v>
      </c>
      <c r="B137" s="28">
        <v>107.55426528395512</v>
      </c>
      <c r="C137" s="28">
        <v>107.86727841895417</v>
      </c>
      <c r="D137" s="28"/>
      <c r="E137" s="28">
        <f t="shared" si="4"/>
        <v>0.29102810025494197</v>
      </c>
      <c r="F137" s="28"/>
      <c r="G137" s="28">
        <v>1.3326194627092247</v>
      </c>
      <c r="H137" s="28">
        <v>1.336497759815175</v>
      </c>
      <c r="J137" s="28">
        <f t="shared" si="5"/>
        <v>3.8782971059503346E-3</v>
      </c>
    </row>
    <row r="138" spans="1:10" s="60" customFormat="1" ht="15.75" x14ac:dyDescent="0.25">
      <c r="A138" s="67" t="s">
        <v>103</v>
      </c>
      <c r="B138" s="62">
        <v>107.55426528395512</v>
      </c>
      <c r="C138" s="62">
        <v>107.86727841895417</v>
      </c>
      <c r="D138" s="62"/>
      <c r="E138" s="62">
        <f t="shared" si="4"/>
        <v>0.29102810025494197</v>
      </c>
      <c r="F138" s="62"/>
      <c r="G138" s="62">
        <v>1.3326194627092247</v>
      </c>
      <c r="H138" s="62">
        <v>1.336497759815175</v>
      </c>
      <c r="J138" s="62">
        <f t="shared" si="5"/>
        <v>3.8782971059503346E-3</v>
      </c>
    </row>
    <row r="139" spans="1:10" ht="15.75" x14ac:dyDescent="0.25">
      <c r="A139" s="38" t="s">
        <v>168</v>
      </c>
      <c r="B139" s="28">
        <v>91.692607251142078</v>
      </c>
      <c r="C139" s="28">
        <v>91.692607251142078</v>
      </c>
      <c r="D139" s="28"/>
      <c r="E139" s="28">
        <f t="shared" si="4"/>
        <v>0</v>
      </c>
      <c r="F139" s="28"/>
      <c r="G139" s="28">
        <v>0.59172440222766132</v>
      </c>
      <c r="H139" s="28">
        <v>0.59172440222766132</v>
      </c>
      <c r="J139" s="28">
        <f t="shared" si="5"/>
        <v>0</v>
      </c>
    </row>
    <row r="140" spans="1:10" s="60" customFormat="1" ht="15.75" x14ac:dyDescent="0.25">
      <c r="A140" s="67" t="s">
        <v>219</v>
      </c>
      <c r="B140" s="62">
        <v>91.692607251142078</v>
      </c>
      <c r="C140" s="62">
        <v>91.692607251142078</v>
      </c>
      <c r="D140" s="62"/>
      <c r="E140" s="62">
        <f t="shared" si="4"/>
        <v>0</v>
      </c>
      <c r="F140" s="62"/>
      <c r="G140" s="62">
        <v>0.59172440222766132</v>
      </c>
      <c r="H140" s="62">
        <v>0.59172440222766132</v>
      </c>
      <c r="J140" s="62">
        <f t="shared" si="5"/>
        <v>0</v>
      </c>
    </row>
    <row r="141" spans="1:10" ht="15.75" x14ac:dyDescent="0.25">
      <c r="A141" s="37" t="s">
        <v>104</v>
      </c>
      <c r="B141" s="28">
        <v>163.46937158495564</v>
      </c>
      <c r="C141" s="28">
        <v>163.46937158495564</v>
      </c>
      <c r="D141" s="28"/>
      <c r="E141" s="28">
        <f t="shared" si="4"/>
        <v>0</v>
      </c>
      <c r="F141" s="28"/>
      <c r="G141" s="28">
        <v>2.3866992425108009</v>
      </c>
      <c r="H141" s="28">
        <v>2.3866992425108013</v>
      </c>
      <c r="J141" s="28">
        <f t="shared" si="5"/>
        <v>0</v>
      </c>
    </row>
    <row r="142" spans="1:10" s="60" customFormat="1" ht="15.75" x14ac:dyDescent="0.25">
      <c r="A142" s="61" t="s">
        <v>19</v>
      </c>
      <c r="B142" s="62">
        <v>169.42514348606315</v>
      </c>
      <c r="C142" s="62">
        <v>169.42514348606315</v>
      </c>
      <c r="D142" s="62"/>
      <c r="E142" s="62">
        <f t="shared" si="4"/>
        <v>0</v>
      </c>
      <c r="F142" s="62"/>
      <c r="G142" s="62">
        <v>2.0171197944637971</v>
      </c>
      <c r="H142" s="62">
        <v>2.0171197944637971</v>
      </c>
      <c r="J142" s="62">
        <f t="shared" si="5"/>
        <v>0</v>
      </c>
    </row>
    <row r="143" spans="1:10" ht="15.75" x14ac:dyDescent="0.25">
      <c r="A143" s="39" t="s">
        <v>105</v>
      </c>
      <c r="B143" s="28">
        <v>169.42514348606315</v>
      </c>
      <c r="C143" s="28">
        <v>169.42514348606315</v>
      </c>
      <c r="D143" s="28"/>
      <c r="E143" s="28">
        <f t="shared" si="4"/>
        <v>0</v>
      </c>
      <c r="F143" s="28"/>
      <c r="G143" s="28">
        <v>2.0171197944637971</v>
      </c>
      <c r="H143" s="28">
        <v>2.0171197944637971</v>
      </c>
      <c r="J143" s="28">
        <f t="shared" si="5"/>
        <v>0</v>
      </c>
    </row>
    <row r="144" spans="1:10" s="60" customFormat="1" ht="15.75" x14ac:dyDescent="0.25">
      <c r="A144" s="61" t="s">
        <v>106</v>
      </c>
      <c r="B144" s="62">
        <v>146.66666666666663</v>
      </c>
      <c r="C144" s="62">
        <v>146.66666666666663</v>
      </c>
      <c r="D144" s="62"/>
      <c r="E144" s="62">
        <f t="shared" si="4"/>
        <v>0</v>
      </c>
      <c r="F144" s="62"/>
      <c r="G144" s="62">
        <v>0.13728657167136599</v>
      </c>
      <c r="H144" s="62">
        <v>0.13728657167136601</v>
      </c>
      <c r="J144" s="62">
        <f t="shared" si="5"/>
        <v>0</v>
      </c>
    </row>
    <row r="145" spans="1:10" ht="15.75" x14ac:dyDescent="0.25">
      <c r="A145" s="39" t="s">
        <v>107</v>
      </c>
      <c r="B145" s="28">
        <v>146.66666666666663</v>
      </c>
      <c r="C145" s="28">
        <v>146.66666666666663</v>
      </c>
      <c r="D145" s="28"/>
      <c r="E145" s="28">
        <f t="shared" si="4"/>
        <v>0</v>
      </c>
      <c r="F145" s="28"/>
      <c r="G145" s="28">
        <v>0.13728657167136599</v>
      </c>
      <c r="H145" s="28">
        <v>0.13728657167136601</v>
      </c>
      <c r="J145" s="28">
        <f t="shared" si="5"/>
        <v>0</v>
      </c>
    </row>
    <row r="146" spans="1:10" s="60" customFormat="1" ht="15.75" x14ac:dyDescent="0.25">
      <c r="A146" s="61" t="s">
        <v>108</v>
      </c>
      <c r="B146" s="62">
        <v>132.09195402298852</v>
      </c>
      <c r="C146" s="62">
        <v>132.09195402298852</v>
      </c>
      <c r="D146" s="62"/>
      <c r="E146" s="62">
        <f t="shared" si="4"/>
        <v>0</v>
      </c>
      <c r="F146" s="62"/>
      <c r="G146" s="62">
        <v>0.23229287637563806</v>
      </c>
      <c r="H146" s="62">
        <v>0.23229287637563806</v>
      </c>
      <c r="J146" s="62">
        <f t="shared" si="5"/>
        <v>0</v>
      </c>
    </row>
    <row r="147" spans="1:10" ht="15.75" x14ac:dyDescent="0.25">
      <c r="A147" s="39" t="s">
        <v>218</v>
      </c>
      <c r="B147" s="28">
        <v>132.09195402298852</v>
      </c>
      <c r="C147" s="28">
        <v>132.09195402298852</v>
      </c>
      <c r="D147" s="28"/>
      <c r="E147" s="28">
        <f t="shared" si="4"/>
        <v>0</v>
      </c>
      <c r="F147" s="28"/>
      <c r="G147" s="28">
        <v>0.23229287637563806</v>
      </c>
      <c r="H147" s="28">
        <v>0.23229287637563806</v>
      </c>
      <c r="J147" s="28">
        <f t="shared" si="5"/>
        <v>0</v>
      </c>
    </row>
    <row r="148" spans="1:10" s="60" customFormat="1" ht="15.75" x14ac:dyDescent="0.25">
      <c r="A148" s="58" t="s">
        <v>3</v>
      </c>
      <c r="B148" s="63">
        <v>107.38075972220253</v>
      </c>
      <c r="C148" s="63">
        <v>107.40123136522182</v>
      </c>
      <c r="D148" s="63"/>
      <c r="E148" s="63">
        <f t="shared" si="4"/>
        <v>1.9064535464496934E-2</v>
      </c>
      <c r="F148" s="63"/>
      <c r="G148" s="63">
        <v>5.3956219643503891</v>
      </c>
      <c r="H148" s="63">
        <v>5.3966506146133133</v>
      </c>
      <c r="J148" s="63">
        <f t="shared" si="5"/>
        <v>1.0286502629242023E-3</v>
      </c>
    </row>
    <row r="149" spans="1:10" ht="15.75" x14ac:dyDescent="0.25">
      <c r="A149" s="37" t="s">
        <v>150</v>
      </c>
      <c r="B149" s="28">
        <v>102.52330302642137</v>
      </c>
      <c r="C149" s="28">
        <v>102.52330302642137</v>
      </c>
      <c r="D149" s="28"/>
      <c r="E149" s="28">
        <f t="shared" si="4"/>
        <v>0</v>
      </c>
      <c r="F149" s="28"/>
      <c r="G149" s="28">
        <v>2.9265342607136633</v>
      </c>
      <c r="H149" s="28">
        <v>2.9265342607136633</v>
      </c>
      <c r="J149" s="28">
        <f t="shared" si="5"/>
        <v>0</v>
      </c>
    </row>
    <row r="150" spans="1:10" s="60" customFormat="1" ht="15.75" x14ac:dyDescent="0.25">
      <c r="A150" s="61" t="s">
        <v>109</v>
      </c>
      <c r="B150" s="62">
        <v>102.27560468880655</v>
      </c>
      <c r="C150" s="62">
        <v>102.27560468880655</v>
      </c>
      <c r="D150" s="62"/>
      <c r="E150" s="62">
        <f t="shared" si="4"/>
        <v>0</v>
      </c>
      <c r="F150" s="62"/>
      <c r="G150" s="62">
        <v>2.3323992450591815</v>
      </c>
      <c r="H150" s="62">
        <v>2.3323992450591819</v>
      </c>
      <c r="J150" s="62">
        <f t="shared" si="5"/>
        <v>0</v>
      </c>
    </row>
    <row r="151" spans="1:10" ht="15.75" x14ac:dyDescent="0.25">
      <c r="A151" s="39" t="s">
        <v>110</v>
      </c>
      <c r="B151" s="28">
        <v>102.27560468880655</v>
      </c>
      <c r="C151" s="28">
        <v>102.27560468880655</v>
      </c>
      <c r="D151" s="28"/>
      <c r="E151" s="28">
        <f t="shared" si="4"/>
        <v>0</v>
      </c>
      <c r="F151" s="28"/>
      <c r="G151" s="28">
        <v>2.3323992450591815</v>
      </c>
      <c r="H151" s="28">
        <v>2.3323992450591819</v>
      </c>
      <c r="J151" s="28">
        <f t="shared" si="5"/>
        <v>0</v>
      </c>
    </row>
    <row r="152" spans="1:10" s="60" customFormat="1" ht="15.75" x14ac:dyDescent="0.25">
      <c r="A152" s="61" t="s">
        <v>169</v>
      </c>
      <c r="B152" s="62">
        <v>58.577205646101383</v>
      </c>
      <c r="C152" s="62">
        <v>58.577205646101383</v>
      </c>
      <c r="D152" s="62"/>
      <c r="E152" s="62">
        <f t="shared" si="4"/>
        <v>0</v>
      </c>
      <c r="F152" s="62"/>
      <c r="G152" s="62">
        <v>3.789768762796257E-2</v>
      </c>
      <c r="H152" s="62">
        <v>3.789768762796257E-2</v>
      </c>
      <c r="J152" s="62">
        <f t="shared" si="5"/>
        <v>0</v>
      </c>
    </row>
    <row r="153" spans="1:10" ht="15.75" x14ac:dyDescent="0.25">
      <c r="A153" s="39" t="s">
        <v>217</v>
      </c>
      <c r="B153" s="28">
        <v>58.577205646101383</v>
      </c>
      <c r="C153" s="28">
        <v>58.577205646101383</v>
      </c>
      <c r="D153" s="28"/>
      <c r="E153" s="28">
        <f t="shared" si="4"/>
        <v>0</v>
      </c>
      <c r="F153" s="28"/>
      <c r="G153" s="28">
        <v>3.789768762796257E-2</v>
      </c>
      <c r="H153" s="28">
        <v>3.789768762796257E-2</v>
      </c>
      <c r="J153" s="28">
        <f t="shared" si="5"/>
        <v>0</v>
      </c>
    </row>
    <row r="154" spans="1:10" s="60" customFormat="1" ht="15.75" x14ac:dyDescent="0.25">
      <c r="A154" s="61" t="s">
        <v>170</v>
      </c>
      <c r="B154" s="62">
        <v>109.21488126207966</v>
      </c>
      <c r="C154" s="62">
        <v>109.21488126207966</v>
      </c>
      <c r="D154" s="62"/>
      <c r="E154" s="62">
        <f t="shared" si="4"/>
        <v>0</v>
      </c>
      <c r="F154" s="62"/>
      <c r="G154" s="62">
        <v>0.55623732802651882</v>
      </c>
      <c r="H154" s="62">
        <v>0.55623732802651893</v>
      </c>
      <c r="J154" s="62">
        <f t="shared" si="5"/>
        <v>0</v>
      </c>
    </row>
    <row r="155" spans="1:10" ht="15.75" x14ac:dyDescent="0.25">
      <c r="A155" s="39" t="s">
        <v>216</v>
      </c>
      <c r="B155" s="28">
        <v>109.21488126207966</v>
      </c>
      <c r="C155" s="28">
        <v>109.21488126207966</v>
      </c>
      <c r="D155" s="28"/>
      <c r="E155" s="28">
        <f t="shared" si="4"/>
        <v>0</v>
      </c>
      <c r="F155" s="28"/>
      <c r="G155" s="28">
        <v>0.55623732802651882</v>
      </c>
      <c r="H155" s="28">
        <v>0.55623732802651893</v>
      </c>
      <c r="J155" s="28">
        <f t="shared" si="5"/>
        <v>0</v>
      </c>
    </row>
    <row r="156" spans="1:10" s="60" customFormat="1" ht="15.75" x14ac:dyDescent="0.25">
      <c r="A156" s="64" t="s">
        <v>111</v>
      </c>
      <c r="B156" s="62">
        <v>113.76971914829387</v>
      </c>
      <c r="C156" s="62">
        <v>113.81711691846708</v>
      </c>
      <c r="D156" s="62"/>
      <c r="E156" s="62">
        <f t="shared" si="4"/>
        <v>4.1661147208627014E-2</v>
      </c>
      <c r="F156" s="62"/>
      <c r="G156" s="62">
        <v>2.4690877036367267</v>
      </c>
      <c r="H156" s="62">
        <v>2.4701163538996491</v>
      </c>
      <c r="J156" s="62">
        <f t="shared" si="5"/>
        <v>1.0286502629224259E-3</v>
      </c>
    </row>
    <row r="157" spans="1:10" ht="15.75" x14ac:dyDescent="0.25">
      <c r="A157" s="38" t="s">
        <v>171</v>
      </c>
      <c r="B157" s="28">
        <v>122.09635610194326</v>
      </c>
      <c r="C157" s="28">
        <v>122.09635610194326</v>
      </c>
      <c r="D157" s="28"/>
      <c r="E157" s="28">
        <f t="shared" si="4"/>
        <v>0</v>
      </c>
      <c r="F157" s="28"/>
      <c r="G157" s="28">
        <v>0.90627837124632549</v>
      </c>
      <c r="H157" s="28">
        <v>0.90627837124632538</v>
      </c>
      <c r="J157" s="28">
        <f t="shared" si="5"/>
        <v>0</v>
      </c>
    </row>
    <row r="158" spans="1:10" s="60" customFormat="1" ht="15.75" x14ac:dyDescent="0.25">
      <c r="A158" s="67" t="s">
        <v>215</v>
      </c>
      <c r="B158" s="62">
        <v>122.09635610194326</v>
      </c>
      <c r="C158" s="62">
        <v>122.09635610194326</v>
      </c>
      <c r="D158" s="62"/>
      <c r="E158" s="62">
        <f t="shared" si="4"/>
        <v>0</v>
      </c>
      <c r="F158" s="62"/>
      <c r="G158" s="62">
        <v>0.90627837124632549</v>
      </c>
      <c r="H158" s="62">
        <v>0.90627837124632538</v>
      </c>
      <c r="J158" s="62">
        <f t="shared" si="5"/>
        <v>0</v>
      </c>
    </row>
    <row r="159" spans="1:10" ht="15.75" x14ac:dyDescent="0.25">
      <c r="A159" s="38" t="s">
        <v>172</v>
      </c>
      <c r="B159" s="28">
        <v>105.39652721250954</v>
      </c>
      <c r="C159" s="28">
        <v>105.66025843601027</v>
      </c>
      <c r="D159" s="28"/>
      <c r="E159" s="28">
        <f t="shared" si="4"/>
        <v>0.25022762179722768</v>
      </c>
      <c r="F159" s="28"/>
      <c r="G159" s="28">
        <v>0.41108581679925316</v>
      </c>
      <c r="H159" s="28">
        <v>0.41211446706217564</v>
      </c>
      <c r="J159" s="28">
        <f t="shared" si="5"/>
        <v>1.0286502629224814E-3</v>
      </c>
    </row>
    <row r="160" spans="1:10" s="60" customFormat="1" ht="15.75" x14ac:dyDescent="0.25">
      <c r="A160" s="67" t="s">
        <v>214</v>
      </c>
      <c r="B160" s="62">
        <v>105.39652721250954</v>
      </c>
      <c r="C160" s="62">
        <v>105.66025843601027</v>
      </c>
      <c r="D160" s="62"/>
      <c r="E160" s="62">
        <f t="shared" si="4"/>
        <v>0.25022762179722768</v>
      </c>
      <c r="F160" s="62"/>
      <c r="G160" s="62">
        <v>0.41108581679925316</v>
      </c>
      <c r="H160" s="62">
        <v>0.41211446706217564</v>
      </c>
      <c r="J160" s="62">
        <f t="shared" si="5"/>
        <v>1.0286502629224814E-3</v>
      </c>
    </row>
    <row r="161" spans="1:10" ht="15.75" x14ac:dyDescent="0.25">
      <c r="A161" s="38" t="s">
        <v>173</v>
      </c>
      <c r="B161" s="28">
        <v>110.96157043944844</v>
      </c>
      <c r="C161" s="28">
        <v>110.96157043944844</v>
      </c>
      <c r="D161" s="28"/>
      <c r="E161" s="28">
        <f t="shared" si="4"/>
        <v>0</v>
      </c>
      <c r="F161" s="28"/>
      <c r="G161" s="28">
        <v>1.1517235155911481</v>
      </c>
      <c r="H161" s="28">
        <v>1.1517235155911481</v>
      </c>
      <c r="J161" s="28">
        <f t="shared" si="5"/>
        <v>0</v>
      </c>
    </row>
    <row r="162" spans="1:10" s="60" customFormat="1" ht="15.75" x14ac:dyDescent="0.25">
      <c r="A162" s="67" t="s">
        <v>213</v>
      </c>
      <c r="B162" s="62">
        <v>110.96157043944844</v>
      </c>
      <c r="C162" s="62">
        <v>110.96157043944844</v>
      </c>
      <c r="D162" s="62"/>
      <c r="E162" s="62">
        <f t="shared" si="4"/>
        <v>0</v>
      </c>
      <c r="F162" s="62"/>
      <c r="G162" s="62">
        <v>1.1517235155911481</v>
      </c>
      <c r="H162" s="62">
        <v>1.1517235155911481</v>
      </c>
      <c r="J162" s="62">
        <f t="shared" si="5"/>
        <v>0</v>
      </c>
    </row>
    <row r="163" spans="1:10" ht="15.75" x14ac:dyDescent="0.25">
      <c r="A163" s="36" t="s">
        <v>4</v>
      </c>
      <c r="B163" s="40">
        <v>95.746365973594948</v>
      </c>
      <c r="C163" s="40">
        <v>95.746365973594948</v>
      </c>
      <c r="D163" s="40"/>
      <c r="E163" s="40">
        <f t="shared" si="4"/>
        <v>0</v>
      </c>
      <c r="F163" s="40"/>
      <c r="G163" s="40">
        <v>4.7393814630301438</v>
      </c>
      <c r="H163" s="40">
        <v>4.739381463030143</v>
      </c>
      <c r="J163" s="40">
        <f t="shared" si="5"/>
        <v>0</v>
      </c>
    </row>
    <row r="164" spans="1:10" s="60" customFormat="1" ht="15.75" x14ac:dyDescent="0.25">
      <c r="A164" s="64" t="s">
        <v>140</v>
      </c>
      <c r="B164" s="62">
        <v>67.034874246153493</v>
      </c>
      <c r="C164" s="62">
        <v>67.034874246153493</v>
      </c>
      <c r="D164" s="62"/>
      <c r="E164" s="62">
        <f t="shared" si="4"/>
        <v>0</v>
      </c>
      <c r="F164" s="62"/>
      <c r="G164" s="62">
        <v>0.9013828001803077</v>
      </c>
      <c r="H164" s="62">
        <v>0.9013828001803077</v>
      </c>
      <c r="J164" s="62">
        <f t="shared" si="5"/>
        <v>0</v>
      </c>
    </row>
    <row r="165" spans="1:10" ht="15.75" x14ac:dyDescent="0.25">
      <c r="A165" s="38" t="s">
        <v>174</v>
      </c>
      <c r="B165" s="28">
        <v>67.034874246153493</v>
      </c>
      <c r="C165" s="28">
        <v>67.034874246153493</v>
      </c>
      <c r="D165" s="28"/>
      <c r="E165" s="28">
        <f t="shared" si="4"/>
        <v>0</v>
      </c>
      <c r="F165" s="28"/>
      <c r="G165" s="28">
        <v>0.9013828001803077</v>
      </c>
      <c r="H165" s="28">
        <v>0.9013828001803077</v>
      </c>
      <c r="J165" s="28">
        <f t="shared" si="5"/>
        <v>0</v>
      </c>
    </row>
    <row r="166" spans="1:10" s="60" customFormat="1" ht="15.75" x14ac:dyDescent="0.25">
      <c r="A166" s="67" t="s">
        <v>140</v>
      </c>
      <c r="B166" s="62">
        <v>67.034874246153493</v>
      </c>
      <c r="C166" s="62">
        <v>67.034874246153493</v>
      </c>
      <c r="D166" s="62"/>
      <c r="E166" s="62">
        <f t="shared" si="4"/>
        <v>0</v>
      </c>
      <c r="F166" s="62"/>
      <c r="G166" s="62">
        <v>0.9013828001803077</v>
      </c>
      <c r="H166" s="62">
        <v>0.9013828001803077</v>
      </c>
      <c r="J166" s="62">
        <f t="shared" si="5"/>
        <v>0</v>
      </c>
    </row>
    <row r="167" spans="1:10" ht="15.75" x14ac:dyDescent="0.25">
      <c r="A167" s="37" t="s">
        <v>139</v>
      </c>
      <c r="B167" s="28">
        <v>106.45476405536553</v>
      </c>
      <c r="C167" s="28">
        <v>106.45476405536553</v>
      </c>
      <c r="D167" s="28"/>
      <c r="E167" s="28">
        <f t="shared" si="4"/>
        <v>0</v>
      </c>
      <c r="F167" s="28"/>
      <c r="G167" s="28">
        <v>3.8379986628498353</v>
      </c>
      <c r="H167" s="28">
        <v>3.8379986628498357</v>
      </c>
      <c r="J167" s="28">
        <f t="shared" si="5"/>
        <v>0</v>
      </c>
    </row>
    <row r="168" spans="1:10" s="60" customFormat="1" ht="15.75" x14ac:dyDescent="0.25">
      <c r="A168" s="61" t="s">
        <v>175</v>
      </c>
      <c r="B168" s="62">
        <v>106.45476405536553</v>
      </c>
      <c r="C168" s="62">
        <v>106.45476405536553</v>
      </c>
      <c r="D168" s="62"/>
      <c r="E168" s="62">
        <f t="shared" si="4"/>
        <v>0</v>
      </c>
      <c r="F168" s="62"/>
      <c r="G168" s="62">
        <v>3.8379986628498353</v>
      </c>
      <c r="H168" s="62">
        <v>3.8379986628498357</v>
      </c>
      <c r="J168" s="62">
        <f t="shared" si="5"/>
        <v>0</v>
      </c>
    </row>
    <row r="169" spans="1:10" ht="15.75" x14ac:dyDescent="0.25">
      <c r="A169" s="39" t="s">
        <v>212</v>
      </c>
      <c r="B169" s="28">
        <v>106.45476405536553</v>
      </c>
      <c r="C169" s="28">
        <v>106.45476405536553</v>
      </c>
      <c r="D169" s="28"/>
      <c r="E169" s="28">
        <f t="shared" si="4"/>
        <v>0</v>
      </c>
      <c r="F169" s="28"/>
      <c r="G169" s="28">
        <v>3.8379986628498353</v>
      </c>
      <c r="H169" s="28">
        <v>3.8379986628498357</v>
      </c>
      <c r="J169" s="28">
        <f t="shared" si="5"/>
        <v>0</v>
      </c>
    </row>
    <row r="170" spans="1:10" s="60" customFormat="1" ht="15.75" x14ac:dyDescent="0.25">
      <c r="A170" s="58" t="s">
        <v>130</v>
      </c>
      <c r="B170" s="63">
        <v>101.25968438034822</v>
      </c>
      <c r="C170" s="63">
        <v>101.25221618022775</v>
      </c>
      <c r="D170" s="63"/>
      <c r="E170" s="63">
        <f t="shared" si="4"/>
        <v>-7.3752946853189449E-3</v>
      </c>
      <c r="F170" s="63"/>
      <c r="G170" s="63">
        <v>3.9248230938080164</v>
      </c>
      <c r="H170" s="63">
        <v>3.9245336265389712</v>
      </c>
      <c r="J170" s="63">
        <f t="shared" si="5"/>
        <v>-2.8946726904521825E-4</v>
      </c>
    </row>
    <row r="171" spans="1:10" ht="15.75" x14ac:dyDescent="0.25">
      <c r="A171" s="37" t="s">
        <v>138</v>
      </c>
      <c r="B171" s="28">
        <v>94.257401135375574</v>
      </c>
      <c r="C171" s="28">
        <v>94.257401135375574</v>
      </c>
      <c r="D171" s="28"/>
      <c r="E171" s="28">
        <f t="shared" si="4"/>
        <v>0</v>
      </c>
      <c r="F171" s="28"/>
      <c r="G171" s="28">
        <v>1.9517752635012573</v>
      </c>
      <c r="H171" s="28">
        <v>1.9517752635012573</v>
      </c>
      <c r="J171" s="28">
        <f t="shared" si="5"/>
        <v>0</v>
      </c>
    </row>
    <row r="172" spans="1:10" s="60" customFormat="1" ht="15.75" x14ac:dyDescent="0.25">
      <c r="A172" s="61" t="s">
        <v>176</v>
      </c>
      <c r="B172" s="62">
        <v>81.740187779980687</v>
      </c>
      <c r="C172" s="62">
        <v>81.740187779980687</v>
      </c>
      <c r="D172" s="62"/>
      <c r="E172" s="62">
        <f t="shared" si="4"/>
        <v>0</v>
      </c>
      <c r="F172" s="62"/>
      <c r="G172" s="62">
        <v>0.71657682380845811</v>
      </c>
      <c r="H172" s="62">
        <v>0.71657682380845811</v>
      </c>
      <c r="J172" s="62">
        <f t="shared" si="5"/>
        <v>0</v>
      </c>
    </row>
    <row r="173" spans="1:10" ht="15.75" x14ac:dyDescent="0.25">
      <c r="A173" s="39" t="s">
        <v>211</v>
      </c>
      <c r="B173" s="28">
        <v>79.791088857728639</v>
      </c>
      <c r="C173" s="28">
        <v>79.791088857728639</v>
      </c>
      <c r="D173" s="28"/>
      <c r="E173" s="28">
        <f t="shared" si="4"/>
        <v>0</v>
      </c>
      <c r="F173" s="28"/>
      <c r="G173" s="28">
        <v>9.1698065802620507E-2</v>
      </c>
      <c r="H173" s="28">
        <v>9.1698065802620507E-2</v>
      </c>
      <c r="J173" s="28">
        <f t="shared" si="5"/>
        <v>0</v>
      </c>
    </row>
    <row r="174" spans="1:10" s="60" customFormat="1" ht="15.75" x14ac:dyDescent="0.25">
      <c r="A174" s="67" t="s">
        <v>210</v>
      </c>
      <c r="B174" s="62">
        <v>82.034249920849945</v>
      </c>
      <c r="C174" s="62">
        <v>82.034249920849945</v>
      </c>
      <c r="D174" s="62"/>
      <c r="E174" s="62">
        <f t="shared" si="4"/>
        <v>0</v>
      </c>
      <c r="F174" s="62"/>
      <c r="G174" s="62">
        <v>0.62487875800583759</v>
      </c>
      <c r="H174" s="62">
        <v>0.6248787580058377</v>
      </c>
      <c r="J174" s="62">
        <f t="shared" si="5"/>
        <v>0</v>
      </c>
    </row>
    <row r="175" spans="1:10" ht="15.75" x14ac:dyDescent="0.25">
      <c r="A175" s="38" t="s">
        <v>177</v>
      </c>
      <c r="B175" s="28">
        <v>99.262187476460795</v>
      </c>
      <c r="C175" s="28">
        <v>99.262187476460795</v>
      </c>
      <c r="D175" s="28"/>
      <c r="E175" s="28">
        <f t="shared" si="4"/>
        <v>0</v>
      </c>
      <c r="F175" s="28"/>
      <c r="G175" s="28">
        <v>0.17182709087528869</v>
      </c>
      <c r="H175" s="28">
        <v>0.17182709087528872</v>
      </c>
      <c r="J175" s="28">
        <f t="shared" si="5"/>
        <v>0</v>
      </c>
    </row>
    <row r="176" spans="1:10" s="60" customFormat="1" ht="15.75" x14ac:dyDescent="0.25">
      <c r="A176" s="67" t="s">
        <v>209</v>
      </c>
      <c r="B176" s="62">
        <v>99.262187476460795</v>
      </c>
      <c r="C176" s="62">
        <v>99.262187476460795</v>
      </c>
      <c r="D176" s="62"/>
      <c r="E176" s="62">
        <f t="shared" si="4"/>
        <v>0</v>
      </c>
      <c r="F176" s="62"/>
      <c r="G176" s="62">
        <v>0.17182709087528869</v>
      </c>
      <c r="H176" s="62">
        <v>0.17182709087528872</v>
      </c>
      <c r="J176" s="62">
        <f t="shared" si="5"/>
        <v>0</v>
      </c>
    </row>
    <row r="177" spans="1:10" ht="15.75" x14ac:dyDescent="0.25">
      <c r="A177" s="38" t="s">
        <v>112</v>
      </c>
      <c r="B177" s="28">
        <v>96.809263820244652</v>
      </c>
      <c r="C177" s="28">
        <v>96.809263820244652</v>
      </c>
      <c r="D177" s="28"/>
      <c r="E177" s="28">
        <f t="shared" si="4"/>
        <v>0</v>
      </c>
      <c r="F177" s="28"/>
      <c r="G177" s="28">
        <v>0.87468480531947856</v>
      </c>
      <c r="H177" s="28">
        <v>0.87468480531947868</v>
      </c>
      <c r="J177" s="28">
        <f t="shared" si="5"/>
        <v>0</v>
      </c>
    </row>
    <row r="178" spans="1:10" s="60" customFormat="1" ht="15.75" x14ac:dyDescent="0.25">
      <c r="A178" s="67" t="s">
        <v>113</v>
      </c>
      <c r="B178" s="62">
        <v>96.809263820244652</v>
      </c>
      <c r="C178" s="62">
        <v>96.809263820244652</v>
      </c>
      <c r="D178" s="62"/>
      <c r="E178" s="62">
        <f t="shared" si="4"/>
        <v>0</v>
      </c>
      <c r="F178" s="62"/>
      <c r="G178" s="62">
        <v>0.87468480531947856</v>
      </c>
      <c r="H178" s="62">
        <v>0.87468480531947868</v>
      </c>
      <c r="J178" s="62">
        <f t="shared" si="5"/>
        <v>0</v>
      </c>
    </row>
    <row r="179" spans="1:10" ht="15.75" x14ac:dyDescent="0.25">
      <c r="A179" s="38" t="s">
        <v>178</v>
      </c>
      <c r="B179" s="28">
        <v>160.69798195713369</v>
      </c>
      <c r="C179" s="28">
        <v>160.69798195713369</v>
      </c>
      <c r="D179" s="28"/>
      <c r="E179" s="28">
        <f t="shared" si="4"/>
        <v>0</v>
      </c>
      <c r="F179" s="28"/>
      <c r="G179" s="28">
        <v>0.18868654349803171</v>
      </c>
      <c r="H179" s="28">
        <v>0.18868654349803171</v>
      </c>
      <c r="J179" s="28">
        <f t="shared" si="5"/>
        <v>0</v>
      </c>
    </row>
    <row r="180" spans="1:10" s="60" customFormat="1" ht="15.75" x14ac:dyDescent="0.25">
      <c r="A180" s="67" t="s">
        <v>208</v>
      </c>
      <c r="B180" s="62">
        <v>160.69798195713369</v>
      </c>
      <c r="C180" s="62">
        <v>160.69798195713369</v>
      </c>
      <c r="D180" s="62"/>
      <c r="E180" s="62">
        <f t="shared" si="4"/>
        <v>0</v>
      </c>
      <c r="F180" s="62"/>
      <c r="G180" s="62">
        <v>0.18868654349803171</v>
      </c>
      <c r="H180" s="62">
        <v>0.18868654349803171</v>
      </c>
      <c r="J180" s="62">
        <f t="shared" si="5"/>
        <v>0</v>
      </c>
    </row>
    <row r="181" spans="1:10" ht="15.75" x14ac:dyDescent="0.25">
      <c r="A181" s="37" t="s">
        <v>137</v>
      </c>
      <c r="B181" s="28">
        <v>111.50561142510205</v>
      </c>
      <c r="C181" s="28">
        <v>111.50561142510205</v>
      </c>
      <c r="D181" s="28"/>
      <c r="E181" s="28">
        <f t="shared" si="4"/>
        <v>0</v>
      </c>
      <c r="F181" s="28"/>
      <c r="G181" s="28">
        <v>0.51790337017018184</v>
      </c>
      <c r="H181" s="28">
        <v>0.51790337017018184</v>
      </c>
      <c r="J181" s="28">
        <f t="shared" si="5"/>
        <v>0</v>
      </c>
    </row>
    <row r="182" spans="1:10" s="60" customFormat="1" ht="15.75" x14ac:dyDescent="0.25">
      <c r="A182" s="61" t="s">
        <v>179</v>
      </c>
      <c r="B182" s="62">
        <v>111.50561142510205</v>
      </c>
      <c r="C182" s="62">
        <v>111.50561142510205</v>
      </c>
      <c r="D182" s="62"/>
      <c r="E182" s="62">
        <f t="shared" si="4"/>
        <v>0</v>
      </c>
      <c r="F182" s="62"/>
      <c r="G182" s="62">
        <v>0.51790337017018184</v>
      </c>
      <c r="H182" s="62">
        <v>0.51790337017018184</v>
      </c>
      <c r="J182" s="62">
        <f t="shared" si="5"/>
        <v>0</v>
      </c>
    </row>
    <row r="183" spans="1:10" ht="15.75" x14ac:dyDescent="0.25">
      <c r="A183" s="39" t="s">
        <v>207</v>
      </c>
      <c r="B183" s="28">
        <v>111.50561142510205</v>
      </c>
      <c r="C183" s="28">
        <v>111.50561142510205</v>
      </c>
      <c r="D183" s="28"/>
      <c r="E183" s="28">
        <f t="shared" si="4"/>
        <v>0</v>
      </c>
      <c r="F183" s="28"/>
      <c r="G183" s="28">
        <v>0.51790337017018184</v>
      </c>
      <c r="H183" s="28">
        <v>0.51790337017018184</v>
      </c>
      <c r="J183" s="28">
        <f t="shared" si="5"/>
        <v>0</v>
      </c>
    </row>
    <row r="184" spans="1:10" s="60" customFormat="1" ht="15.75" x14ac:dyDescent="0.25">
      <c r="A184" s="64" t="s">
        <v>136</v>
      </c>
      <c r="B184" s="62">
        <v>115.20391032718963</v>
      </c>
      <c r="C184" s="62">
        <v>115.20391032718963</v>
      </c>
      <c r="D184" s="62"/>
      <c r="E184" s="62">
        <f t="shared" si="4"/>
        <v>0</v>
      </c>
      <c r="F184" s="62"/>
      <c r="G184" s="62">
        <v>0.84216460146753036</v>
      </c>
      <c r="H184" s="62">
        <v>0.84216460146753047</v>
      </c>
      <c r="J184" s="62">
        <f t="shared" si="5"/>
        <v>0</v>
      </c>
    </row>
    <row r="185" spans="1:10" ht="15.75" x14ac:dyDescent="0.25">
      <c r="A185" s="38" t="s">
        <v>180</v>
      </c>
      <c r="B185" s="28">
        <v>137.2098666307476</v>
      </c>
      <c r="C185" s="28">
        <v>137.2098666307476</v>
      </c>
      <c r="D185" s="28"/>
      <c r="E185" s="28">
        <f t="shared" si="4"/>
        <v>0</v>
      </c>
      <c r="F185" s="28"/>
      <c r="G185" s="28">
        <v>0.25478321665192805</v>
      </c>
      <c r="H185" s="28">
        <v>0.25478321665192805</v>
      </c>
      <c r="J185" s="28">
        <f t="shared" si="5"/>
        <v>0</v>
      </c>
    </row>
    <row r="186" spans="1:10" s="60" customFormat="1" ht="15.75" x14ac:dyDescent="0.25">
      <c r="A186" s="67" t="s">
        <v>206</v>
      </c>
      <c r="B186" s="62">
        <v>137.2098666307476</v>
      </c>
      <c r="C186" s="62">
        <v>137.2098666307476</v>
      </c>
      <c r="D186" s="62"/>
      <c r="E186" s="62">
        <f t="shared" si="4"/>
        <v>0</v>
      </c>
      <c r="F186" s="62"/>
      <c r="G186" s="62">
        <v>0.25478321665192805</v>
      </c>
      <c r="H186" s="62">
        <v>0.25478321665192805</v>
      </c>
      <c r="J186" s="62">
        <f t="shared" si="5"/>
        <v>0</v>
      </c>
    </row>
    <row r="187" spans="1:10" ht="15.75" x14ac:dyDescent="0.25">
      <c r="A187" s="38" t="s">
        <v>114</v>
      </c>
      <c r="B187" s="28">
        <v>107.71075699438761</v>
      </c>
      <c r="C187" s="28">
        <v>107.71075699438761</v>
      </c>
      <c r="D187" s="28"/>
      <c r="E187" s="28">
        <f t="shared" si="4"/>
        <v>0</v>
      </c>
      <c r="F187" s="28"/>
      <c r="G187" s="28">
        <v>0.58738138481560231</v>
      </c>
      <c r="H187" s="28">
        <v>0.58738138481560231</v>
      </c>
      <c r="J187" s="28">
        <f t="shared" si="5"/>
        <v>0</v>
      </c>
    </row>
    <row r="188" spans="1:10" s="60" customFormat="1" ht="15.75" x14ac:dyDescent="0.25">
      <c r="A188" s="67" t="s">
        <v>205</v>
      </c>
      <c r="B188" s="62">
        <v>99.999999999999986</v>
      </c>
      <c r="C188" s="62">
        <v>99.999999999999986</v>
      </c>
      <c r="D188" s="62"/>
      <c r="E188" s="62">
        <f t="shared" si="4"/>
        <v>0</v>
      </c>
      <c r="F188" s="62"/>
      <c r="G188" s="62">
        <v>0.39920368875855855</v>
      </c>
      <c r="H188" s="62">
        <v>0.39920368875855861</v>
      </c>
      <c r="J188" s="62">
        <f t="shared" si="5"/>
        <v>0</v>
      </c>
    </row>
    <row r="189" spans="1:10" ht="15.75" x14ac:dyDescent="0.25">
      <c r="A189" s="39" t="s">
        <v>115</v>
      </c>
      <c r="B189" s="28">
        <v>128.77552870189598</v>
      </c>
      <c r="C189" s="28">
        <v>128.77552870189598</v>
      </c>
      <c r="D189" s="28"/>
      <c r="E189" s="28">
        <f t="shared" si="4"/>
        <v>0</v>
      </c>
      <c r="F189" s="28"/>
      <c r="G189" s="28">
        <v>0.18817769605704368</v>
      </c>
      <c r="H189" s="28">
        <v>0.18817769605704368</v>
      </c>
      <c r="J189" s="28">
        <f t="shared" si="5"/>
        <v>0</v>
      </c>
    </row>
    <row r="190" spans="1:10" s="60" customFormat="1" ht="15.75" x14ac:dyDescent="0.25">
      <c r="A190" s="64" t="s">
        <v>151</v>
      </c>
      <c r="B190" s="62">
        <v>100.51709545999444</v>
      </c>
      <c r="C190" s="62">
        <v>100.46962830637797</v>
      </c>
      <c r="D190" s="62"/>
      <c r="E190" s="62">
        <f t="shared" si="4"/>
        <v>-4.7222965804216699E-2</v>
      </c>
      <c r="F190" s="62"/>
      <c r="G190" s="62">
        <v>0.61297985866904769</v>
      </c>
      <c r="H190" s="62">
        <v>0.6126903914000017</v>
      </c>
      <c r="J190" s="62">
        <f t="shared" si="5"/>
        <v>-2.894672690459954E-4</v>
      </c>
    </row>
    <row r="191" spans="1:10" ht="15.75" x14ac:dyDescent="0.25">
      <c r="A191" s="38" t="s">
        <v>116</v>
      </c>
      <c r="B191" s="28">
        <v>99.110843992442682</v>
      </c>
      <c r="C191" s="28">
        <v>99.110843992442682</v>
      </c>
      <c r="D191" s="28"/>
      <c r="E191" s="28">
        <f t="shared" si="4"/>
        <v>0</v>
      </c>
      <c r="F191" s="28"/>
      <c r="G191" s="28">
        <v>0.186107154269751</v>
      </c>
      <c r="H191" s="28">
        <v>0.18610715426975102</v>
      </c>
      <c r="J191" s="28">
        <f t="shared" si="5"/>
        <v>0</v>
      </c>
    </row>
    <row r="192" spans="1:10" s="60" customFormat="1" ht="15.75" x14ac:dyDescent="0.25">
      <c r="A192" s="67" t="s">
        <v>20</v>
      </c>
      <c r="B192" s="62">
        <v>99.110843992442682</v>
      </c>
      <c r="C192" s="62">
        <v>99.110843992442682</v>
      </c>
      <c r="D192" s="62"/>
      <c r="E192" s="62">
        <f t="shared" si="4"/>
        <v>0</v>
      </c>
      <c r="F192" s="62"/>
      <c r="G192" s="62">
        <v>0.186107154269751</v>
      </c>
      <c r="H192" s="62">
        <v>0.18610715426975102</v>
      </c>
      <c r="J192" s="62">
        <f t="shared" si="5"/>
        <v>0</v>
      </c>
    </row>
    <row r="193" spans="1:10" ht="15.75" x14ac:dyDescent="0.25">
      <c r="A193" s="38" t="s">
        <v>181</v>
      </c>
      <c r="B193" s="28">
        <v>101.14275964630633</v>
      </c>
      <c r="C193" s="28">
        <v>101.07417358278701</v>
      </c>
      <c r="D193" s="28"/>
      <c r="E193" s="28">
        <f t="shared" si="4"/>
        <v>-6.7811145117224747E-2</v>
      </c>
      <c r="F193" s="28"/>
      <c r="G193" s="28">
        <v>0.42687270439929664</v>
      </c>
      <c r="H193" s="28">
        <v>0.42658323713025065</v>
      </c>
      <c r="J193" s="28">
        <f t="shared" si="5"/>
        <v>-2.894672690459954E-4</v>
      </c>
    </row>
    <row r="194" spans="1:10" s="60" customFormat="1" ht="15.75" x14ac:dyDescent="0.25">
      <c r="A194" s="67" t="s">
        <v>204</v>
      </c>
      <c r="B194" s="62">
        <v>101.14275964630633</v>
      </c>
      <c r="C194" s="62">
        <v>101.07417358278701</v>
      </c>
      <c r="D194" s="62"/>
      <c r="E194" s="62">
        <f t="shared" si="4"/>
        <v>-6.7811145117224747E-2</v>
      </c>
      <c r="F194" s="62"/>
      <c r="G194" s="62">
        <v>0.42687270439929664</v>
      </c>
      <c r="H194" s="62">
        <v>0.42658323713025065</v>
      </c>
      <c r="J194" s="62">
        <f t="shared" si="5"/>
        <v>-2.894672690459954E-4</v>
      </c>
    </row>
    <row r="195" spans="1:10" ht="15.75" x14ac:dyDescent="0.25">
      <c r="A195" s="36" t="s">
        <v>117</v>
      </c>
      <c r="B195" s="40">
        <v>125.51210025739101</v>
      </c>
      <c r="C195" s="40">
        <v>125.51210025739101</v>
      </c>
      <c r="D195" s="40"/>
      <c r="E195" s="40">
        <f t="shared" si="4"/>
        <v>0</v>
      </c>
      <c r="F195" s="40"/>
      <c r="G195" s="40">
        <v>3.9505525643620154</v>
      </c>
      <c r="H195" s="40">
        <v>3.9505525643620154</v>
      </c>
      <c r="J195" s="40">
        <f t="shared" si="5"/>
        <v>0</v>
      </c>
    </row>
    <row r="196" spans="1:10" s="60" customFormat="1" ht="15.75" x14ac:dyDescent="0.25">
      <c r="A196" s="64" t="s">
        <v>135</v>
      </c>
      <c r="B196" s="62">
        <v>146.63602035335904</v>
      </c>
      <c r="C196" s="62">
        <v>146.63602035335904</v>
      </c>
      <c r="D196" s="62"/>
      <c r="E196" s="62">
        <f t="shared" si="4"/>
        <v>0</v>
      </c>
      <c r="F196" s="62"/>
      <c r="G196" s="62">
        <v>1.0635968537962694</v>
      </c>
      <c r="H196" s="62">
        <v>1.0635968537962697</v>
      </c>
      <c r="J196" s="62">
        <f t="shared" si="5"/>
        <v>0</v>
      </c>
    </row>
    <row r="197" spans="1:10" ht="15.75" x14ac:dyDescent="0.25">
      <c r="A197" s="38" t="s">
        <v>182</v>
      </c>
      <c r="B197" s="28">
        <v>146.63602035335904</v>
      </c>
      <c r="C197" s="28">
        <v>146.63602035335904</v>
      </c>
      <c r="D197" s="28"/>
      <c r="E197" s="28">
        <f t="shared" ref="E197:E224" si="6">((C197/B197-1)*100)</f>
        <v>0</v>
      </c>
      <c r="F197" s="28"/>
      <c r="G197" s="28">
        <v>1.0635968537962694</v>
      </c>
      <c r="H197" s="28">
        <v>1.0635968537962697</v>
      </c>
      <c r="J197" s="28">
        <f t="shared" si="5"/>
        <v>0</v>
      </c>
    </row>
    <row r="198" spans="1:10" s="60" customFormat="1" ht="15.75" x14ac:dyDescent="0.25">
      <c r="A198" s="67" t="s">
        <v>135</v>
      </c>
      <c r="B198" s="62">
        <v>146.63602035335904</v>
      </c>
      <c r="C198" s="62">
        <v>146.63602035335904</v>
      </c>
      <c r="D198" s="62"/>
      <c r="E198" s="62">
        <f t="shared" si="6"/>
        <v>0</v>
      </c>
      <c r="F198" s="62"/>
      <c r="G198" s="62">
        <v>1.0635968537962694</v>
      </c>
      <c r="H198" s="62">
        <v>1.0635968537962697</v>
      </c>
      <c r="J198" s="62">
        <f t="shared" si="5"/>
        <v>0</v>
      </c>
    </row>
    <row r="199" spans="1:10" ht="15.75" x14ac:dyDescent="0.25">
      <c r="A199" s="37" t="s">
        <v>118</v>
      </c>
      <c r="B199" s="28">
        <v>117.96022131494277</v>
      </c>
      <c r="C199" s="28">
        <v>117.96022131494277</v>
      </c>
      <c r="D199" s="28"/>
      <c r="E199" s="28">
        <f t="shared" si="6"/>
        <v>0</v>
      </c>
      <c r="F199" s="28"/>
      <c r="G199" s="28">
        <v>2.7315553601734548</v>
      </c>
      <c r="H199" s="28">
        <v>2.7315553601734543</v>
      </c>
      <c r="J199" s="28">
        <f t="shared" si="5"/>
        <v>0</v>
      </c>
    </row>
    <row r="200" spans="1:10" s="60" customFormat="1" ht="15.75" x14ac:dyDescent="0.25">
      <c r="A200" s="61" t="s">
        <v>119</v>
      </c>
      <c r="B200" s="62">
        <v>117.96022131494277</v>
      </c>
      <c r="C200" s="62">
        <v>117.96022131494277</v>
      </c>
      <c r="D200" s="62"/>
      <c r="E200" s="62">
        <f t="shared" si="6"/>
        <v>0</v>
      </c>
      <c r="F200" s="62"/>
      <c r="G200" s="62">
        <v>2.7315553601734548</v>
      </c>
      <c r="H200" s="62">
        <v>2.7315553601734543</v>
      </c>
      <c r="J200" s="62">
        <f t="shared" ref="J200:J224" si="7">H200-G200</f>
        <v>0</v>
      </c>
    </row>
    <row r="201" spans="1:10" ht="15.75" x14ac:dyDescent="0.25">
      <c r="A201" s="39" t="s">
        <v>118</v>
      </c>
      <c r="B201" s="28">
        <v>117.96022131494277</v>
      </c>
      <c r="C201" s="28">
        <v>117.96022131494277</v>
      </c>
      <c r="D201" s="28"/>
      <c r="E201" s="28">
        <f t="shared" si="6"/>
        <v>0</v>
      </c>
      <c r="F201" s="28"/>
      <c r="G201" s="28">
        <v>2.7315553601734548</v>
      </c>
      <c r="H201" s="28">
        <v>2.7315553601734543</v>
      </c>
      <c r="J201" s="28">
        <f t="shared" si="7"/>
        <v>0</v>
      </c>
    </row>
    <row r="202" spans="1:10" s="60" customFormat="1" ht="15.75" x14ac:dyDescent="0.25">
      <c r="A202" s="64" t="s">
        <v>120</v>
      </c>
      <c r="B202" s="62">
        <v>145.83654765374885</v>
      </c>
      <c r="C202" s="62">
        <v>145.83654765374885</v>
      </c>
      <c r="D202" s="62"/>
      <c r="E202" s="62">
        <f t="shared" si="6"/>
        <v>0</v>
      </c>
      <c r="F202" s="62"/>
      <c r="G202" s="62">
        <v>0.15540035039229164</v>
      </c>
      <c r="H202" s="62">
        <v>0.15540035039229164</v>
      </c>
      <c r="J202" s="62">
        <f t="shared" si="7"/>
        <v>0</v>
      </c>
    </row>
    <row r="203" spans="1:10" ht="15.75" x14ac:dyDescent="0.25">
      <c r="A203" s="38" t="s">
        <v>121</v>
      </c>
      <c r="B203" s="28">
        <v>145.83654765374885</v>
      </c>
      <c r="C203" s="28">
        <v>145.83654765374885</v>
      </c>
      <c r="D203" s="28"/>
      <c r="E203" s="28">
        <f t="shared" si="6"/>
        <v>0</v>
      </c>
      <c r="F203" s="28"/>
      <c r="G203" s="28">
        <v>0.15540035039229164</v>
      </c>
      <c r="H203" s="28">
        <v>0.15540035039229164</v>
      </c>
      <c r="J203" s="28">
        <f t="shared" si="7"/>
        <v>0</v>
      </c>
    </row>
    <row r="204" spans="1:10" s="60" customFormat="1" ht="15.75" x14ac:dyDescent="0.25">
      <c r="A204" s="67" t="s">
        <v>120</v>
      </c>
      <c r="B204" s="62">
        <v>145.83654765374885</v>
      </c>
      <c r="C204" s="62">
        <v>145.83654765374885</v>
      </c>
      <c r="D204" s="62"/>
      <c r="E204" s="62">
        <f t="shared" si="6"/>
        <v>0</v>
      </c>
      <c r="F204" s="62"/>
      <c r="G204" s="62">
        <v>0.15540035039229164</v>
      </c>
      <c r="H204" s="62">
        <v>0.15540035039229164</v>
      </c>
      <c r="J204" s="62">
        <f t="shared" si="7"/>
        <v>0</v>
      </c>
    </row>
    <row r="205" spans="1:10" ht="15.75" x14ac:dyDescent="0.25">
      <c r="A205" s="36" t="s">
        <v>131</v>
      </c>
      <c r="B205" s="40">
        <v>126.79506392501121</v>
      </c>
      <c r="C205" s="40">
        <v>127.43791499834202</v>
      </c>
      <c r="D205" s="40"/>
      <c r="E205" s="40">
        <f t="shared" si="6"/>
        <v>0.50700007826094406</v>
      </c>
      <c r="F205" s="40"/>
      <c r="G205" s="40">
        <v>5.1881959576500858</v>
      </c>
      <c r="H205" s="40">
        <v>5.2145001152157038</v>
      </c>
      <c r="J205" s="40">
        <f t="shared" si="7"/>
        <v>2.6304157565617992E-2</v>
      </c>
    </row>
    <row r="206" spans="1:10" s="60" customFormat="1" ht="15.75" x14ac:dyDescent="0.25">
      <c r="A206" s="64" t="s">
        <v>122</v>
      </c>
      <c r="B206" s="62">
        <v>126.90411992204159</v>
      </c>
      <c r="C206" s="62">
        <v>127.56532290706259</v>
      </c>
      <c r="D206" s="62"/>
      <c r="E206" s="62">
        <f t="shared" si="6"/>
        <v>0.52102562582458933</v>
      </c>
      <c r="F206" s="62"/>
      <c r="G206" s="62">
        <v>5.0485343257326329</v>
      </c>
      <c r="H206" s="62">
        <v>5.07483848329825</v>
      </c>
      <c r="J206" s="62">
        <f t="shared" si="7"/>
        <v>2.6304157565617103E-2</v>
      </c>
    </row>
    <row r="207" spans="1:10" ht="15.75" x14ac:dyDescent="0.25">
      <c r="A207" s="38" t="s">
        <v>183</v>
      </c>
      <c r="B207" s="28">
        <v>126.90411992204159</v>
      </c>
      <c r="C207" s="28">
        <v>127.56532290706259</v>
      </c>
      <c r="D207" s="28"/>
      <c r="E207" s="28">
        <f t="shared" si="6"/>
        <v>0.52102562582458933</v>
      </c>
      <c r="F207" s="28"/>
      <c r="G207" s="28">
        <v>5.0485343257326329</v>
      </c>
      <c r="H207" s="28">
        <v>5.07483848329825</v>
      </c>
      <c r="J207" s="28">
        <f t="shared" si="7"/>
        <v>2.6304157565617103E-2</v>
      </c>
    </row>
    <row r="208" spans="1:10" s="60" customFormat="1" ht="15.75" x14ac:dyDescent="0.25">
      <c r="A208" s="67" t="s">
        <v>21</v>
      </c>
      <c r="B208" s="62">
        <v>116.53933412327912</v>
      </c>
      <c r="C208" s="62">
        <v>120.19486701534024</v>
      </c>
      <c r="D208" s="62"/>
      <c r="E208" s="62">
        <f t="shared" si="6"/>
        <v>3.1367374110737423</v>
      </c>
      <c r="F208" s="62"/>
      <c r="G208" s="62">
        <v>0.83858334691181613</v>
      </c>
      <c r="H208" s="62">
        <v>0.86488750447743334</v>
      </c>
      <c r="J208" s="62">
        <f t="shared" si="7"/>
        <v>2.6304157565617214E-2</v>
      </c>
    </row>
    <row r="209" spans="1:10" ht="15.75" x14ac:dyDescent="0.25">
      <c r="A209" s="39" t="s">
        <v>203</v>
      </c>
      <c r="B209" s="28">
        <v>129.1928548049722</v>
      </c>
      <c r="C209" s="28">
        <v>129.1928548049722</v>
      </c>
      <c r="D209" s="28"/>
      <c r="E209" s="28">
        <f t="shared" si="6"/>
        <v>0</v>
      </c>
      <c r="F209" s="28"/>
      <c r="G209" s="28">
        <v>4.2099509788208165</v>
      </c>
      <c r="H209" s="28">
        <v>4.2099509788208174</v>
      </c>
      <c r="J209" s="28">
        <f t="shared" si="7"/>
        <v>0</v>
      </c>
    </row>
    <row r="210" spans="1:10" s="60" customFormat="1" ht="15.75" x14ac:dyDescent="0.25">
      <c r="A210" s="64" t="s">
        <v>123</v>
      </c>
      <c r="B210" s="62">
        <v>122.97492976527282</v>
      </c>
      <c r="C210" s="62">
        <v>122.97492976527282</v>
      </c>
      <c r="D210" s="62"/>
      <c r="E210" s="62">
        <f t="shared" si="6"/>
        <v>0</v>
      </c>
      <c r="F210" s="62"/>
      <c r="G210" s="62">
        <v>0.13966163191745345</v>
      </c>
      <c r="H210" s="62">
        <v>0.13966163191745345</v>
      </c>
      <c r="J210" s="62">
        <f t="shared" si="7"/>
        <v>0</v>
      </c>
    </row>
    <row r="211" spans="1:10" ht="15.75" x14ac:dyDescent="0.25">
      <c r="A211" s="38" t="s">
        <v>124</v>
      </c>
      <c r="B211" s="28">
        <v>122.97492976527282</v>
      </c>
      <c r="C211" s="28">
        <v>122.97492976527282</v>
      </c>
      <c r="D211" s="28"/>
      <c r="E211" s="28">
        <f t="shared" si="6"/>
        <v>0</v>
      </c>
      <c r="F211" s="28"/>
      <c r="G211" s="28">
        <v>0.13966163191745345</v>
      </c>
      <c r="H211" s="28">
        <v>0.13966163191745345</v>
      </c>
      <c r="J211" s="28">
        <f t="shared" si="7"/>
        <v>0</v>
      </c>
    </row>
    <row r="212" spans="1:10" s="60" customFormat="1" ht="15.75" x14ac:dyDescent="0.25">
      <c r="A212" s="67" t="s">
        <v>123</v>
      </c>
      <c r="B212" s="62">
        <v>122.97492976527282</v>
      </c>
      <c r="C212" s="62">
        <v>122.97492976527282</v>
      </c>
      <c r="D212" s="62"/>
      <c r="E212" s="62">
        <f t="shared" si="6"/>
        <v>0</v>
      </c>
      <c r="F212" s="62"/>
      <c r="G212" s="62">
        <v>0.13966163191745345</v>
      </c>
      <c r="H212" s="62">
        <v>0.13966163191745345</v>
      </c>
      <c r="J212" s="62">
        <f t="shared" si="7"/>
        <v>0</v>
      </c>
    </row>
    <row r="213" spans="1:10" ht="15.75" x14ac:dyDescent="0.25">
      <c r="A213" s="36" t="s">
        <v>132</v>
      </c>
      <c r="B213" s="40">
        <v>97.893476661566254</v>
      </c>
      <c r="C213" s="40">
        <v>97.841938905711814</v>
      </c>
      <c r="D213" s="40"/>
      <c r="E213" s="40">
        <f t="shared" si="6"/>
        <v>-5.2646772402020758E-2</v>
      </c>
      <c r="F213" s="40"/>
      <c r="G213" s="40">
        <v>6.4307021338962045</v>
      </c>
      <c r="H213" s="40">
        <v>6.427316576779921</v>
      </c>
      <c r="J213" s="40">
        <f t="shared" si="7"/>
        <v>-3.3855571162835219E-3</v>
      </c>
    </row>
    <row r="214" spans="1:10" s="60" customFormat="1" ht="15.75" x14ac:dyDescent="0.25">
      <c r="A214" s="64" t="s">
        <v>125</v>
      </c>
      <c r="B214" s="62">
        <v>98.676322465749323</v>
      </c>
      <c r="C214" s="62">
        <v>98.601544709265823</v>
      </c>
      <c r="D214" s="62"/>
      <c r="E214" s="62">
        <f t="shared" si="6"/>
        <v>-7.5780850577866765E-2</v>
      </c>
      <c r="F214" s="62"/>
      <c r="G214" s="62">
        <v>4.467562834763724</v>
      </c>
      <c r="H214" s="62">
        <v>4.4641772776474404</v>
      </c>
      <c r="J214" s="62">
        <f t="shared" si="7"/>
        <v>-3.3855571162835219E-3</v>
      </c>
    </row>
    <row r="215" spans="1:10" ht="15.75" x14ac:dyDescent="0.25">
      <c r="A215" s="38" t="s">
        <v>184</v>
      </c>
      <c r="B215" s="28">
        <v>119.03936600643362</v>
      </c>
      <c r="C215" s="28">
        <v>119.03936600643362</v>
      </c>
      <c r="D215" s="28"/>
      <c r="E215" s="28">
        <f t="shared" si="6"/>
        <v>0</v>
      </c>
      <c r="F215" s="28"/>
      <c r="G215" s="28">
        <v>0.19088997706404648</v>
      </c>
      <c r="H215" s="28">
        <v>0.19088997706404651</v>
      </c>
      <c r="J215" s="28">
        <f t="shared" si="7"/>
        <v>0</v>
      </c>
    </row>
    <row r="216" spans="1:10" s="60" customFormat="1" ht="15.75" x14ac:dyDescent="0.25">
      <c r="A216" s="67" t="s">
        <v>202</v>
      </c>
      <c r="B216" s="62">
        <v>119.03936600643362</v>
      </c>
      <c r="C216" s="62">
        <v>119.03936600643362</v>
      </c>
      <c r="D216" s="62"/>
      <c r="E216" s="62">
        <f t="shared" si="6"/>
        <v>0</v>
      </c>
      <c r="F216" s="62"/>
      <c r="G216" s="62">
        <v>0.19088997706404648</v>
      </c>
      <c r="H216" s="62">
        <v>0.19088997706404651</v>
      </c>
      <c r="J216" s="62">
        <f t="shared" si="7"/>
        <v>0</v>
      </c>
    </row>
    <row r="217" spans="1:10" ht="15.75" x14ac:dyDescent="0.25">
      <c r="A217" s="38" t="s">
        <v>185</v>
      </c>
      <c r="B217" s="28">
        <v>97.928602910745212</v>
      </c>
      <c r="C217" s="28">
        <v>97.851079356921048</v>
      </c>
      <c r="D217" s="28"/>
      <c r="E217" s="28">
        <f t="shared" si="6"/>
        <v>-7.9163340964660822E-2</v>
      </c>
      <c r="F217" s="28"/>
      <c r="G217" s="28">
        <v>4.2766728576996771</v>
      </c>
      <c r="H217" s="28">
        <v>4.2732873005833927</v>
      </c>
      <c r="J217" s="28">
        <f t="shared" si="7"/>
        <v>-3.38555711628441E-3</v>
      </c>
    </row>
    <row r="218" spans="1:10" s="60" customFormat="1" ht="15.75" x14ac:dyDescent="0.25">
      <c r="A218" s="67" t="s">
        <v>201</v>
      </c>
      <c r="B218" s="62">
        <v>97.928602910745212</v>
      </c>
      <c r="C218" s="62">
        <v>97.851079356921048</v>
      </c>
      <c r="D218" s="62"/>
      <c r="E218" s="62">
        <f t="shared" si="6"/>
        <v>-7.9163340964660822E-2</v>
      </c>
      <c r="F218" s="62"/>
      <c r="G218" s="62">
        <v>4.2766728576996771</v>
      </c>
      <c r="H218" s="62">
        <v>4.2732873005833927</v>
      </c>
      <c r="J218" s="62">
        <f t="shared" si="7"/>
        <v>-3.38555711628441E-3</v>
      </c>
    </row>
    <row r="219" spans="1:10" ht="15.75" x14ac:dyDescent="0.25">
      <c r="A219" s="37" t="s">
        <v>134</v>
      </c>
      <c r="B219" s="28">
        <v>81.678738890388757</v>
      </c>
      <c r="C219" s="28">
        <v>81.678738890388757</v>
      </c>
      <c r="D219" s="28"/>
      <c r="E219" s="28">
        <f t="shared" si="6"/>
        <v>0</v>
      </c>
      <c r="F219" s="28"/>
      <c r="G219" s="28">
        <v>0.34974031066832661</v>
      </c>
      <c r="H219" s="28">
        <v>0.34974031066832673</v>
      </c>
      <c r="J219" s="28">
        <f t="shared" si="7"/>
        <v>0</v>
      </c>
    </row>
    <row r="220" spans="1:10" s="60" customFormat="1" ht="15.75" x14ac:dyDescent="0.25">
      <c r="A220" s="61" t="s">
        <v>126</v>
      </c>
      <c r="B220" s="62">
        <v>81.678738890388757</v>
      </c>
      <c r="C220" s="62">
        <v>81.678738890388757</v>
      </c>
      <c r="D220" s="62"/>
      <c r="E220" s="62">
        <f t="shared" si="6"/>
        <v>0</v>
      </c>
      <c r="F220" s="62"/>
      <c r="G220" s="62">
        <v>0.34974031066832661</v>
      </c>
      <c r="H220" s="62">
        <v>0.34974031066832673</v>
      </c>
      <c r="J220" s="62">
        <f t="shared" si="7"/>
        <v>0</v>
      </c>
    </row>
    <row r="221" spans="1:10" ht="15.75" x14ac:dyDescent="0.25">
      <c r="A221" s="39" t="s">
        <v>200</v>
      </c>
      <c r="B221" s="28">
        <v>81.678738890388757</v>
      </c>
      <c r="C221" s="28">
        <v>81.678738890388757</v>
      </c>
      <c r="D221" s="28"/>
      <c r="E221" s="28">
        <f t="shared" si="6"/>
        <v>0</v>
      </c>
      <c r="F221" s="28"/>
      <c r="G221" s="28">
        <v>0.34974031066832661</v>
      </c>
      <c r="H221" s="28">
        <v>0.34974031066832673</v>
      </c>
      <c r="J221" s="28">
        <f t="shared" si="7"/>
        <v>0</v>
      </c>
    </row>
    <row r="222" spans="1:10" s="60" customFormat="1" ht="15.75" x14ac:dyDescent="0.25">
      <c r="A222" s="64" t="s">
        <v>133</v>
      </c>
      <c r="B222" s="62">
        <v>100.00000000000001</v>
      </c>
      <c r="C222" s="62">
        <v>100.00000000000001</v>
      </c>
      <c r="D222" s="62"/>
      <c r="E222" s="62">
        <f t="shared" si="6"/>
        <v>0</v>
      </c>
      <c r="F222" s="62"/>
      <c r="G222" s="62">
        <v>1.6133989884641544</v>
      </c>
      <c r="H222" s="62">
        <v>1.6133989884641546</v>
      </c>
      <c r="J222" s="62">
        <f t="shared" si="7"/>
        <v>0</v>
      </c>
    </row>
    <row r="223" spans="1:10" ht="15.75" x14ac:dyDescent="0.25">
      <c r="A223" s="38" t="s">
        <v>186</v>
      </c>
      <c r="B223" s="28">
        <v>100.00000000000001</v>
      </c>
      <c r="C223" s="28">
        <v>100.00000000000001</v>
      </c>
      <c r="D223" s="28"/>
      <c r="E223" s="28">
        <f t="shared" si="6"/>
        <v>0</v>
      </c>
      <c r="F223" s="28"/>
      <c r="G223" s="28">
        <v>1.6133989884641544</v>
      </c>
      <c r="H223" s="28">
        <v>1.6133989884641546</v>
      </c>
      <c r="J223" s="28">
        <f t="shared" si="7"/>
        <v>0</v>
      </c>
    </row>
    <row r="224" spans="1:10" s="60" customFormat="1" ht="15.75" x14ac:dyDescent="0.25">
      <c r="A224" s="67" t="s">
        <v>133</v>
      </c>
      <c r="B224" s="62">
        <v>100.00000000000001</v>
      </c>
      <c r="C224" s="62">
        <v>100.00000000000001</v>
      </c>
      <c r="D224" s="62"/>
      <c r="E224" s="62">
        <f t="shared" si="6"/>
        <v>0</v>
      </c>
      <c r="F224" s="62"/>
      <c r="G224" s="62">
        <v>1.6133989884641544</v>
      </c>
      <c r="H224" s="62">
        <v>1.6133989884641546</v>
      </c>
      <c r="J224" s="62">
        <f t="shared" si="7"/>
        <v>0</v>
      </c>
    </row>
    <row r="225" spans="1:10" ht="7.5" customHeight="1" x14ac:dyDescent="0.25">
      <c r="A225" s="47"/>
      <c r="B225" s="46"/>
      <c r="C225" s="46"/>
      <c r="D225" s="46"/>
      <c r="E225" s="46"/>
      <c r="F225" s="46"/>
      <c r="G225" s="46"/>
      <c r="H225" s="46"/>
      <c r="I225" s="31"/>
      <c r="J225" s="46"/>
    </row>
    <row r="226" spans="1:10" x14ac:dyDescent="0.25">
      <c r="A226" s="131" t="s">
        <v>54</v>
      </c>
      <c r="B226" s="132"/>
      <c r="C226" s="132"/>
    </row>
    <row r="227" spans="1:10" x14ac:dyDescent="0.25">
      <c r="A227" s="23"/>
      <c r="B227" s="8"/>
      <c r="C227" s="8"/>
    </row>
  </sheetData>
  <mergeCells count="4">
    <mergeCell ref="A3:A4"/>
    <mergeCell ref="G3:H3"/>
    <mergeCell ref="A226:C226"/>
    <mergeCell ref="B3:C3"/>
  </mergeCells>
  <pageMargins left="0.70866141732283472" right="0.70866141732283472" top="0.74803149606299213" bottom="0.74803149606299213" header="0.31496062992125984" footer="0.31496062992125984"/>
  <pageSetup paperSize="9" scale="69" fitToHeight="0"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227"/>
  <sheetViews>
    <sheetView tabSelected="1" view="pageBreakPreview" zoomScale="96" zoomScaleSheetLayoutView="96" workbookViewId="0">
      <selection activeCell="S12" sqref="S12"/>
    </sheetView>
  </sheetViews>
  <sheetFormatPr defaultRowHeight="15" x14ac:dyDescent="0.25"/>
  <cols>
    <col min="1" max="1" width="57.42578125" style="4" customWidth="1"/>
    <col min="2" max="3" width="9.7109375" style="3" bestFit="1" customWidth="1"/>
    <col min="4" max="4" width="1.85546875" customWidth="1"/>
    <col min="5" max="5" width="11.28515625" customWidth="1"/>
    <col min="6" max="6" width="1.85546875" customWidth="1"/>
    <col min="7" max="8" width="9.7109375" bestFit="1" customWidth="1"/>
    <col min="9" max="9" width="1.85546875" customWidth="1"/>
    <col min="10" max="10" width="12.140625" bestFit="1" customWidth="1"/>
  </cols>
  <sheetData>
    <row r="1" spans="1:10" ht="15.75" x14ac:dyDescent="0.25">
      <c r="A1" s="56" t="s">
        <v>258</v>
      </c>
      <c r="B1" s="86"/>
      <c r="C1" s="86"/>
      <c r="D1" s="44"/>
    </row>
    <row r="2" spans="1:10" ht="6" customHeight="1" x14ac:dyDescent="0.25">
      <c r="A2" s="45"/>
      <c r="B2" s="46"/>
      <c r="C2" s="46"/>
      <c r="D2" s="31"/>
      <c r="E2" s="31"/>
      <c r="F2" s="31"/>
      <c r="G2" s="31"/>
      <c r="H2" s="31"/>
      <c r="I2" s="31"/>
      <c r="J2" s="31"/>
    </row>
    <row r="3" spans="1:10" ht="47.25" customHeight="1" x14ac:dyDescent="0.25">
      <c r="A3" s="128" t="s">
        <v>56</v>
      </c>
      <c r="B3" s="133" t="s">
        <v>242</v>
      </c>
      <c r="C3" s="133"/>
      <c r="D3" s="82"/>
      <c r="E3" s="125" t="s">
        <v>243</v>
      </c>
      <c r="F3" s="83"/>
      <c r="G3" s="134" t="s">
        <v>244</v>
      </c>
      <c r="H3" s="134"/>
      <c r="I3" s="83"/>
      <c r="J3" s="84" t="s">
        <v>245</v>
      </c>
    </row>
    <row r="4" spans="1:10" ht="30" x14ac:dyDescent="0.25">
      <c r="A4" s="129"/>
      <c r="B4" s="87">
        <v>42616</v>
      </c>
      <c r="C4" s="120">
        <v>42646</v>
      </c>
      <c r="D4" s="88"/>
      <c r="E4" s="89" t="s">
        <v>262</v>
      </c>
      <c r="F4" s="88"/>
      <c r="G4" s="87">
        <v>42616</v>
      </c>
      <c r="H4" s="120">
        <v>42646</v>
      </c>
      <c r="I4" s="88"/>
      <c r="J4" s="89" t="s">
        <v>262</v>
      </c>
    </row>
    <row r="5" spans="1:10" s="60" customFormat="1" ht="15.75" x14ac:dyDescent="0.25">
      <c r="A5" s="65" t="s">
        <v>241</v>
      </c>
      <c r="B5" s="96">
        <v>105.37474013663935</v>
      </c>
      <c r="C5" s="96">
        <v>108.28047659160642</v>
      </c>
      <c r="D5" s="59"/>
      <c r="E5" s="59">
        <f>((C5/B5-1)*100)</f>
        <v>2.7575265677516336</v>
      </c>
      <c r="F5" s="59"/>
      <c r="G5" s="96">
        <v>105.37474013663935</v>
      </c>
      <c r="H5" s="96">
        <v>108.28047659160642</v>
      </c>
      <c r="J5" s="59">
        <f>H5-G5</f>
        <v>2.9057364549670694</v>
      </c>
    </row>
    <row r="6" spans="1:10" ht="6" customHeight="1" x14ac:dyDescent="0.25">
      <c r="A6" s="42"/>
      <c r="B6" s="42"/>
      <c r="C6" s="42"/>
      <c r="D6" s="42"/>
      <c r="E6" s="42"/>
      <c r="F6" s="42"/>
      <c r="G6" s="42"/>
      <c r="H6" s="42"/>
      <c r="I6" s="42"/>
      <c r="J6" s="42"/>
    </row>
    <row r="7" spans="1:10" ht="15.75" x14ac:dyDescent="0.25">
      <c r="A7" s="36" t="s">
        <v>127</v>
      </c>
      <c r="B7" s="41">
        <v>106.61081289615603</v>
      </c>
      <c r="C7" s="41">
        <v>114.37761965375675</v>
      </c>
      <c r="D7" s="41"/>
      <c r="E7" s="41">
        <f t="shared" ref="E7:E70" si="0">((C7/B7-1)*100)</f>
        <v>7.2851960759045653</v>
      </c>
      <c r="F7" s="41"/>
      <c r="G7" s="41">
        <v>34.556371361450644</v>
      </c>
      <c r="H7" s="41">
        <v>37.073870771850054</v>
      </c>
      <c r="J7" s="41">
        <f>H7-G7</f>
        <v>2.5174994103994095</v>
      </c>
    </row>
    <row r="8" spans="1:10" s="60" customFormat="1" ht="15.75" x14ac:dyDescent="0.25">
      <c r="A8" s="64" t="s">
        <v>57</v>
      </c>
      <c r="B8" s="62">
        <v>106.78033681683155</v>
      </c>
      <c r="C8" s="62">
        <v>115.15198155623615</v>
      </c>
      <c r="D8" s="62"/>
      <c r="E8" s="62">
        <f t="shared" si="0"/>
        <v>7.840062120955027</v>
      </c>
      <c r="F8" s="62"/>
      <c r="G8" s="62">
        <v>32.001666700689846</v>
      </c>
      <c r="H8" s="62">
        <v>34.510617249764906</v>
      </c>
      <c r="J8" s="62">
        <f t="shared" ref="J8:J71" si="1">H8-G8</f>
        <v>2.5089505490750597</v>
      </c>
    </row>
    <row r="9" spans="1:10" ht="15.75" x14ac:dyDescent="0.25">
      <c r="A9" s="38" t="s">
        <v>58</v>
      </c>
      <c r="B9" s="28">
        <v>106.97959997778581</v>
      </c>
      <c r="C9" s="28">
        <v>144.44257657422273</v>
      </c>
      <c r="D9" s="28"/>
      <c r="E9" s="28">
        <f t="shared" si="0"/>
        <v>35.018804149778134</v>
      </c>
      <c r="F9" s="28"/>
      <c r="G9" s="28">
        <v>5.457302202767</v>
      </c>
      <c r="H9" s="28">
        <v>7.3683841730155013</v>
      </c>
      <c r="J9" s="28">
        <f>H9-G9</f>
        <v>1.9110819702485013</v>
      </c>
    </row>
    <row r="10" spans="1:10" s="60" customFormat="1" ht="15.75" x14ac:dyDescent="0.25">
      <c r="A10" s="67" t="s">
        <v>6</v>
      </c>
      <c r="B10" s="62">
        <v>104.73108141828752</v>
      </c>
      <c r="C10" s="62">
        <v>186.35079167784838</v>
      </c>
      <c r="D10" s="62"/>
      <c r="E10" s="62">
        <f t="shared" si="0"/>
        <v>77.932652994938806</v>
      </c>
      <c r="F10" s="62"/>
      <c r="G10" s="62">
        <v>1.7404344343599687</v>
      </c>
      <c r="H10" s="62">
        <v>3.0968011626941494</v>
      </c>
      <c r="J10" s="62">
        <f t="shared" si="1"/>
        <v>1.3563667283341807</v>
      </c>
    </row>
    <row r="11" spans="1:10" ht="15.75" x14ac:dyDescent="0.25">
      <c r="A11" s="39" t="s">
        <v>7</v>
      </c>
      <c r="B11" s="28">
        <v>112.47919521108506</v>
      </c>
      <c r="C11" s="28">
        <v>130.77154396053453</v>
      </c>
      <c r="D11" s="28"/>
      <c r="E11" s="28">
        <f t="shared" si="0"/>
        <v>16.262873071878747</v>
      </c>
      <c r="F11" s="28"/>
      <c r="G11" s="28">
        <v>0.19766628654597562</v>
      </c>
      <c r="H11" s="28">
        <v>0.22981250383284374</v>
      </c>
      <c r="J11" s="28">
        <f t="shared" si="1"/>
        <v>3.2146217286868117E-2</v>
      </c>
    </row>
    <row r="12" spans="1:10" s="60" customFormat="1" ht="15.75" x14ac:dyDescent="0.25">
      <c r="A12" s="67" t="s">
        <v>59</v>
      </c>
      <c r="B12" s="62">
        <v>104.48023684994833</v>
      </c>
      <c r="C12" s="62">
        <v>104.36146090888687</v>
      </c>
      <c r="D12" s="62"/>
      <c r="E12" s="62">
        <f t="shared" si="0"/>
        <v>-0.11368268740818976</v>
      </c>
      <c r="F12" s="62"/>
      <c r="G12" s="62">
        <v>0.57256549064732498</v>
      </c>
      <c r="H12" s="62">
        <v>0.57191458281038521</v>
      </c>
      <c r="J12" s="62">
        <f t="shared" si="1"/>
        <v>-6.5090783693977361E-4</v>
      </c>
    </row>
    <row r="13" spans="1:10" ht="15.75" x14ac:dyDescent="0.25">
      <c r="A13" s="39" t="s">
        <v>60</v>
      </c>
      <c r="B13" s="28">
        <v>98.12777625290154</v>
      </c>
      <c r="C13" s="28">
        <v>104.04741034770989</v>
      </c>
      <c r="D13" s="28"/>
      <c r="E13" s="28">
        <f t="shared" si="0"/>
        <v>6.0325774422441469</v>
      </c>
      <c r="F13" s="28"/>
      <c r="G13" s="28">
        <v>0.39329635422720549</v>
      </c>
      <c r="H13" s="28">
        <v>0.41702226137348442</v>
      </c>
      <c r="J13" s="28">
        <f t="shared" si="1"/>
        <v>2.3725907146278924E-2</v>
      </c>
    </row>
    <row r="14" spans="1:10" s="60" customFormat="1" ht="15.75" x14ac:dyDescent="0.25">
      <c r="A14" s="67" t="s">
        <v>61</v>
      </c>
      <c r="B14" s="62">
        <v>110.30054726972291</v>
      </c>
      <c r="C14" s="62">
        <v>131.87796045536868</v>
      </c>
      <c r="D14" s="62"/>
      <c r="E14" s="62">
        <f t="shared" si="0"/>
        <v>19.562380894522271</v>
      </c>
      <c r="F14" s="62"/>
      <c r="G14" s="62">
        <v>2.5533396369865251</v>
      </c>
      <c r="H14" s="62">
        <v>3.0528336623046406</v>
      </c>
      <c r="J14" s="62">
        <f t="shared" si="1"/>
        <v>0.49949402531811549</v>
      </c>
    </row>
    <row r="15" spans="1:10" ht="15.75" x14ac:dyDescent="0.25">
      <c r="A15" s="38" t="s">
        <v>62</v>
      </c>
      <c r="B15" s="28">
        <v>91.708701760927212</v>
      </c>
      <c r="C15" s="28">
        <v>91.537761092411969</v>
      </c>
      <c r="D15" s="28"/>
      <c r="E15" s="28">
        <f t="shared" si="0"/>
        <v>-0.18639525501175092</v>
      </c>
      <c r="F15" s="28"/>
      <c r="G15" s="28">
        <v>0.75967550129684669</v>
      </c>
      <c r="H15" s="28">
        <v>0.75825950220894267</v>
      </c>
      <c r="J15" s="28">
        <f t="shared" si="1"/>
        <v>-1.4159990879040185E-3</v>
      </c>
    </row>
    <row r="16" spans="1:10" s="60" customFormat="1" ht="15.75" x14ac:dyDescent="0.25">
      <c r="A16" s="67" t="s">
        <v>188</v>
      </c>
      <c r="B16" s="62">
        <v>116.17739367065629</v>
      </c>
      <c r="C16" s="62">
        <v>116.20927075556762</v>
      </c>
      <c r="D16" s="62"/>
      <c r="E16" s="62">
        <f t="shared" si="0"/>
        <v>2.7438285456549139E-2</v>
      </c>
      <c r="F16" s="62"/>
      <c r="G16" s="62">
        <v>3.5586716133673382E-2</v>
      </c>
      <c r="H16" s="62">
        <v>3.559648051843075E-2</v>
      </c>
      <c r="J16" s="62">
        <f t="shared" si="1"/>
        <v>9.7643847573672393E-6</v>
      </c>
    </row>
    <row r="17" spans="1:10" ht="15.75" x14ac:dyDescent="0.25">
      <c r="A17" s="39" t="s">
        <v>187</v>
      </c>
      <c r="B17" s="28">
        <v>89.800518830314545</v>
      </c>
      <c r="C17" s="28">
        <v>89.585803597940213</v>
      </c>
      <c r="D17" s="28"/>
      <c r="E17" s="28">
        <f t="shared" si="0"/>
        <v>-0.23910244079998755</v>
      </c>
      <c r="F17" s="28"/>
      <c r="G17" s="28">
        <v>0.52276817243581064</v>
      </c>
      <c r="H17" s="28">
        <v>0.52151822097579104</v>
      </c>
      <c r="J17" s="28">
        <f>H17-G17</f>
        <v>-1.2499514600196049E-3</v>
      </c>
    </row>
    <row r="18" spans="1:10" s="60" customFormat="1" ht="15.75" x14ac:dyDescent="0.25">
      <c r="A18" s="67" t="s">
        <v>189</v>
      </c>
      <c r="B18" s="62">
        <v>93.384759118666352</v>
      </c>
      <c r="C18" s="62">
        <v>93.303206801552392</v>
      </c>
      <c r="D18" s="62"/>
      <c r="E18" s="62">
        <f t="shared" si="0"/>
        <v>-8.7329364966637346E-2</v>
      </c>
      <c r="F18" s="62"/>
      <c r="G18" s="62">
        <v>0.20132061272736265</v>
      </c>
      <c r="H18" s="62">
        <v>0.20114480071472085</v>
      </c>
      <c r="J18" s="62">
        <f t="shared" si="1"/>
        <v>-1.7581201264180168E-4</v>
      </c>
    </row>
    <row r="19" spans="1:10" ht="15.75" x14ac:dyDescent="0.25">
      <c r="A19" s="38" t="s">
        <v>63</v>
      </c>
      <c r="B19" s="28">
        <v>106.1007607451686</v>
      </c>
      <c r="C19" s="28">
        <v>106.2317789552817</v>
      </c>
      <c r="D19" s="28"/>
      <c r="E19" s="28">
        <f t="shared" si="0"/>
        <v>0.12348470377867571</v>
      </c>
      <c r="F19" s="28"/>
      <c r="G19" s="28">
        <v>10.084429885958226</v>
      </c>
      <c r="H19" s="28">
        <v>10.096882614330667</v>
      </c>
      <c r="J19" s="28">
        <f t="shared" si="1"/>
        <v>1.2452728372441157E-2</v>
      </c>
    </row>
    <row r="20" spans="1:10" s="60" customFormat="1" ht="15.75" x14ac:dyDescent="0.25">
      <c r="A20" s="67" t="s">
        <v>190</v>
      </c>
      <c r="B20" s="62">
        <v>111.38269902024744</v>
      </c>
      <c r="C20" s="62">
        <v>112.50820004226225</v>
      </c>
      <c r="D20" s="62"/>
      <c r="E20" s="62">
        <f t="shared" si="0"/>
        <v>1.0104810099907935</v>
      </c>
      <c r="F20" s="62"/>
      <c r="G20" s="62">
        <v>4.4293406873698062</v>
      </c>
      <c r="H20" s="62">
        <v>4.4740983338834726</v>
      </c>
      <c r="J20" s="62">
        <f t="shared" si="1"/>
        <v>4.4757646513666316E-2</v>
      </c>
    </row>
    <row r="21" spans="1:10" ht="15.75" x14ac:dyDescent="0.25">
      <c r="A21" s="39" t="s">
        <v>191</v>
      </c>
      <c r="B21" s="28">
        <v>106.2595380748789</v>
      </c>
      <c r="C21" s="28">
        <v>106.11922245575936</v>
      </c>
      <c r="D21" s="28"/>
      <c r="E21" s="28">
        <f t="shared" si="0"/>
        <v>-0.13204990503598024</v>
      </c>
      <c r="F21" s="28"/>
      <c r="G21" s="28">
        <v>0.76677244680430745</v>
      </c>
      <c r="H21" s="28">
        <v>0.76575992451646024</v>
      </c>
      <c r="J21" s="28">
        <f t="shared" si="1"/>
        <v>-1.0125222878472062E-3</v>
      </c>
    </row>
    <row r="22" spans="1:10" s="60" customFormat="1" ht="15.75" x14ac:dyDescent="0.25">
      <c r="A22" s="67" t="s">
        <v>192</v>
      </c>
      <c r="B22" s="62">
        <v>101.70668686527623</v>
      </c>
      <c r="C22" s="62">
        <v>101.05561491803341</v>
      </c>
      <c r="D22" s="62"/>
      <c r="E22" s="62">
        <f t="shared" si="0"/>
        <v>-0.64014664847478198</v>
      </c>
      <c r="F22" s="62"/>
      <c r="G22" s="62">
        <v>4.8883167517841137</v>
      </c>
      <c r="H22" s="62">
        <v>4.8570243559307347</v>
      </c>
      <c r="J22" s="62">
        <f t="shared" si="1"/>
        <v>-3.1292395853379062E-2</v>
      </c>
    </row>
    <row r="23" spans="1:10" ht="15.75" x14ac:dyDescent="0.25">
      <c r="A23" s="38" t="s">
        <v>152</v>
      </c>
      <c r="B23" s="28">
        <v>105.25570273272727</v>
      </c>
      <c r="C23" s="28">
        <v>103.14450210924004</v>
      </c>
      <c r="D23" s="28"/>
      <c r="E23" s="28">
        <f t="shared" si="0"/>
        <v>-2.0057826499416787</v>
      </c>
      <c r="F23" s="28"/>
      <c r="G23" s="28">
        <v>6.3153192471878512</v>
      </c>
      <c r="H23" s="28">
        <v>6.1886476694393293</v>
      </c>
      <c r="J23" s="28">
        <f t="shared" si="1"/>
        <v>-0.12667157774852189</v>
      </c>
    </row>
    <row r="24" spans="1:10" s="60" customFormat="1" ht="15.75" x14ac:dyDescent="0.25">
      <c r="A24" s="67" t="s">
        <v>64</v>
      </c>
      <c r="B24" s="62">
        <v>95.418186083022007</v>
      </c>
      <c r="C24" s="62">
        <v>95.418186083022007</v>
      </c>
      <c r="D24" s="62"/>
      <c r="E24" s="62">
        <f t="shared" si="0"/>
        <v>0</v>
      </c>
      <c r="F24" s="62"/>
      <c r="G24" s="62">
        <v>7.4457465063881428E-2</v>
      </c>
      <c r="H24" s="62">
        <v>7.4457465063881415E-2</v>
      </c>
      <c r="J24" s="62">
        <f t="shared" si="1"/>
        <v>0</v>
      </c>
    </row>
    <row r="25" spans="1:10" ht="15.75" x14ac:dyDescent="0.25">
      <c r="A25" s="39" t="s">
        <v>65</v>
      </c>
      <c r="B25" s="28">
        <v>102.51364035957795</v>
      </c>
      <c r="C25" s="28">
        <v>102.5950697453392</v>
      </c>
      <c r="D25" s="28"/>
      <c r="E25" s="28">
        <f t="shared" si="0"/>
        <v>7.9432732537476625E-2</v>
      </c>
      <c r="F25" s="28"/>
      <c r="G25" s="28">
        <v>3.9535884985384149</v>
      </c>
      <c r="H25" s="28">
        <v>3.9567289419160909</v>
      </c>
      <c r="J25" s="28">
        <f t="shared" si="1"/>
        <v>3.1404433776760499E-3</v>
      </c>
    </row>
    <row r="26" spans="1:10" s="60" customFormat="1" ht="15.75" x14ac:dyDescent="0.25">
      <c r="A26" s="67" t="s">
        <v>193</v>
      </c>
      <c r="B26" s="62">
        <v>96.788057285216937</v>
      </c>
      <c r="C26" s="62">
        <v>96.929048042228629</v>
      </c>
      <c r="D26" s="62"/>
      <c r="E26" s="62">
        <f t="shared" si="0"/>
        <v>0.14566958048989331</v>
      </c>
      <c r="F26" s="62"/>
      <c r="G26" s="62">
        <v>0.26739017496275419</v>
      </c>
      <c r="H26" s="62">
        <v>0.26777968110889361</v>
      </c>
      <c r="J26" s="62">
        <f t="shared" si="1"/>
        <v>3.8950614613941781E-4</v>
      </c>
    </row>
    <row r="27" spans="1:10" ht="15.75" x14ac:dyDescent="0.25">
      <c r="A27" s="39" t="s">
        <v>194</v>
      </c>
      <c r="B27" s="28">
        <v>101.60534828730067</v>
      </c>
      <c r="C27" s="28">
        <v>101.56768733264143</v>
      </c>
      <c r="D27" s="28"/>
      <c r="E27" s="28">
        <f t="shared" si="0"/>
        <v>-3.7065917586098784E-2</v>
      </c>
      <c r="F27" s="28"/>
      <c r="G27" s="28">
        <v>2.8546040097627238E-2</v>
      </c>
      <c r="H27" s="28">
        <v>2.8535459245930549E-2</v>
      </c>
      <c r="J27" s="28">
        <f t="shared" si="1"/>
        <v>-1.0580851696688487E-5</v>
      </c>
    </row>
    <row r="28" spans="1:10" s="60" customFormat="1" ht="15.75" x14ac:dyDescent="0.25">
      <c r="A28" s="67" t="s">
        <v>66</v>
      </c>
      <c r="B28" s="62">
        <v>100.17204594985596</v>
      </c>
      <c r="C28" s="62">
        <v>99.66267399174636</v>
      </c>
      <c r="D28" s="62"/>
      <c r="E28" s="62">
        <f t="shared" si="0"/>
        <v>-0.50849710942769688</v>
      </c>
      <c r="F28" s="62"/>
      <c r="G28" s="62">
        <v>1.0294918323347966</v>
      </c>
      <c r="H28" s="62">
        <v>1.0242568961255798</v>
      </c>
      <c r="J28" s="62">
        <f t="shared" si="1"/>
        <v>-5.2349362092167784E-3</v>
      </c>
    </row>
    <row r="29" spans="1:10" ht="15.75" x14ac:dyDescent="0.25">
      <c r="A29" s="39" t="s">
        <v>8</v>
      </c>
      <c r="B29" s="28">
        <v>131.18154775675757</v>
      </c>
      <c r="C29" s="28">
        <v>114.13938525048147</v>
      </c>
      <c r="D29" s="28"/>
      <c r="E29" s="28">
        <f t="shared" si="0"/>
        <v>-12.991280250692272</v>
      </c>
      <c r="F29" s="28"/>
      <c r="G29" s="28">
        <v>0.96184523619037787</v>
      </c>
      <c r="H29" s="28">
        <v>0.83688922597895277</v>
      </c>
      <c r="J29" s="28">
        <f t="shared" si="1"/>
        <v>-0.12495601021142511</v>
      </c>
    </row>
    <row r="30" spans="1:10" s="60" customFormat="1" ht="15.75" x14ac:dyDescent="0.25">
      <c r="A30" s="61" t="s">
        <v>153</v>
      </c>
      <c r="B30" s="62">
        <v>85.397955676734639</v>
      </c>
      <c r="C30" s="62">
        <v>85.375398615203451</v>
      </c>
      <c r="D30" s="62"/>
      <c r="E30" s="62">
        <f t="shared" si="0"/>
        <v>-2.6414053301904161E-2</v>
      </c>
      <c r="F30" s="62"/>
      <c r="G30" s="62">
        <v>1.0608077636034563</v>
      </c>
      <c r="H30" s="62">
        <v>1.0605275612753471</v>
      </c>
      <c r="J30" s="62">
        <f t="shared" si="1"/>
        <v>-2.8020232810921364E-4</v>
      </c>
    </row>
    <row r="31" spans="1:10" ht="15.75" x14ac:dyDescent="0.25">
      <c r="A31" s="39" t="s">
        <v>195</v>
      </c>
      <c r="B31" s="28">
        <v>98.101496566958446</v>
      </c>
      <c r="C31" s="28">
        <v>97.51050080898159</v>
      </c>
      <c r="D31" s="28"/>
      <c r="E31" s="28">
        <f t="shared" si="0"/>
        <v>-0.60243296856686834</v>
      </c>
      <c r="F31" s="28"/>
      <c r="G31" s="28">
        <v>4.6511785165985128E-2</v>
      </c>
      <c r="H31" s="28">
        <v>4.6231582837876241E-2</v>
      </c>
      <c r="J31" s="28">
        <f t="shared" si="1"/>
        <v>-2.8020232810888751E-4</v>
      </c>
    </row>
    <row r="32" spans="1:10" s="60" customFormat="1" ht="15.75" x14ac:dyDescent="0.25">
      <c r="A32" s="67" t="s">
        <v>67</v>
      </c>
      <c r="B32" s="62">
        <v>111.02736142581246</v>
      </c>
      <c r="C32" s="62">
        <v>111.02736142581246</v>
      </c>
      <c r="D32" s="62"/>
      <c r="E32" s="62">
        <f t="shared" si="0"/>
        <v>0</v>
      </c>
      <c r="F32" s="62"/>
      <c r="G32" s="62">
        <v>9.1275978499641437E-3</v>
      </c>
      <c r="H32" s="62">
        <v>9.1275978499641437E-3</v>
      </c>
      <c r="J32" s="62">
        <f t="shared" si="1"/>
        <v>0</v>
      </c>
    </row>
    <row r="33" spans="1:10" ht="15.75" x14ac:dyDescent="0.25">
      <c r="A33" s="39" t="s">
        <v>68</v>
      </c>
      <c r="B33" s="28">
        <v>84.712782611758186</v>
      </c>
      <c r="C33" s="28">
        <v>84.712782611758186</v>
      </c>
      <c r="D33" s="28"/>
      <c r="E33" s="28">
        <f t="shared" si="0"/>
        <v>0</v>
      </c>
      <c r="F33" s="28"/>
      <c r="G33" s="28">
        <v>1.0051683805875069</v>
      </c>
      <c r="H33" s="28">
        <v>1.0051683805875069</v>
      </c>
      <c r="J33" s="28">
        <f t="shared" si="1"/>
        <v>0</v>
      </c>
    </row>
    <row r="34" spans="1:10" s="60" customFormat="1" ht="15.75" x14ac:dyDescent="0.25">
      <c r="A34" s="61" t="s">
        <v>69</v>
      </c>
      <c r="B34" s="62">
        <v>108.73970054469459</v>
      </c>
      <c r="C34" s="62">
        <v>104.65019455437471</v>
      </c>
      <c r="D34" s="62"/>
      <c r="E34" s="62">
        <f t="shared" si="0"/>
        <v>-3.7608214569608833</v>
      </c>
      <c r="F34" s="62"/>
      <c r="G34" s="62">
        <v>2.2037564247292822</v>
      </c>
      <c r="H34" s="62">
        <v>2.1208770802489099</v>
      </c>
      <c r="J34" s="62">
        <f t="shared" si="1"/>
        <v>-8.2879344480372374E-2</v>
      </c>
    </row>
    <row r="35" spans="1:10" ht="15.75" x14ac:dyDescent="0.25">
      <c r="A35" s="39" t="s">
        <v>70</v>
      </c>
      <c r="B35" s="28">
        <v>124.4238576523159</v>
      </c>
      <c r="C35" s="28">
        <v>119.53252245583464</v>
      </c>
      <c r="D35" s="28"/>
      <c r="E35" s="28">
        <f t="shared" si="0"/>
        <v>-3.9311875461612633</v>
      </c>
      <c r="F35" s="28"/>
      <c r="G35" s="28">
        <v>0.32606866053194894</v>
      </c>
      <c r="H35" s="28">
        <v>0.31325028995718207</v>
      </c>
      <c r="J35" s="28">
        <f t="shared" si="1"/>
        <v>-1.2818370574766869E-2</v>
      </c>
    </row>
    <row r="36" spans="1:10" s="60" customFormat="1" ht="15.75" x14ac:dyDescent="0.25">
      <c r="A36" s="67" t="s">
        <v>9</v>
      </c>
      <c r="B36" s="62">
        <v>121.59619507250504</v>
      </c>
      <c r="C36" s="62">
        <v>114.53127664327933</v>
      </c>
      <c r="D36" s="62"/>
      <c r="E36" s="62">
        <f t="shared" si="0"/>
        <v>-5.8101476160607346</v>
      </c>
      <c r="F36" s="62"/>
      <c r="G36" s="62">
        <v>0.33470699607645593</v>
      </c>
      <c r="H36" s="62">
        <v>0.31526002552313115</v>
      </c>
      <c r="J36" s="62">
        <f t="shared" si="1"/>
        <v>-1.9446970553324783E-2</v>
      </c>
    </row>
    <row r="37" spans="1:10" ht="15.75" x14ac:dyDescent="0.25">
      <c r="A37" s="39" t="s">
        <v>10</v>
      </c>
      <c r="B37" s="28">
        <v>99.445662400545658</v>
      </c>
      <c r="C37" s="28">
        <v>100.70785560632697</v>
      </c>
      <c r="D37" s="28"/>
      <c r="E37" s="28">
        <f t="shared" si="0"/>
        <v>1.2692290194593614</v>
      </c>
      <c r="F37" s="28"/>
      <c r="G37" s="28">
        <v>0.15543731003900602</v>
      </c>
      <c r="H37" s="28">
        <v>0.15741016548508804</v>
      </c>
      <c r="J37" s="28">
        <f t="shared" si="1"/>
        <v>1.972855446082028E-3</v>
      </c>
    </row>
    <row r="38" spans="1:10" s="60" customFormat="1" ht="15.75" x14ac:dyDescent="0.25">
      <c r="A38" s="67" t="s">
        <v>196</v>
      </c>
      <c r="B38" s="62">
        <v>93.759596853535527</v>
      </c>
      <c r="C38" s="62">
        <v>90.984193330508802</v>
      </c>
      <c r="D38" s="62"/>
      <c r="E38" s="62">
        <f t="shared" si="0"/>
        <v>-2.9601274068640215</v>
      </c>
      <c r="F38" s="62"/>
      <c r="G38" s="62">
        <v>0.5264544196501949</v>
      </c>
      <c r="H38" s="62">
        <v>0.51087069808948249</v>
      </c>
      <c r="J38" s="62">
        <f t="shared" si="1"/>
        <v>-1.5583721560712416E-2</v>
      </c>
    </row>
    <row r="39" spans="1:10" ht="15.75" x14ac:dyDescent="0.25">
      <c r="A39" s="39" t="s">
        <v>71</v>
      </c>
      <c r="B39" s="28">
        <v>114.40533233999739</v>
      </c>
      <c r="C39" s="28">
        <v>107.98713855412461</v>
      </c>
      <c r="D39" s="28"/>
      <c r="E39" s="28">
        <f t="shared" si="0"/>
        <v>-5.6100477614091986</v>
      </c>
      <c r="F39" s="28"/>
      <c r="G39" s="28">
        <v>0.66590124189122502</v>
      </c>
      <c r="H39" s="28">
        <v>0.62854386417731023</v>
      </c>
      <c r="J39" s="28">
        <f t="shared" si="1"/>
        <v>-3.7357377713914786E-2</v>
      </c>
    </row>
    <row r="40" spans="1:10" s="60" customFormat="1" ht="15.75" x14ac:dyDescent="0.25">
      <c r="A40" s="67" t="s">
        <v>197</v>
      </c>
      <c r="B40" s="62">
        <v>103.02392911579462</v>
      </c>
      <c r="C40" s="62">
        <v>103.21090415400603</v>
      </c>
      <c r="D40" s="62"/>
      <c r="E40" s="62">
        <f t="shared" si="0"/>
        <v>0.18148699997770912</v>
      </c>
      <c r="F40" s="62"/>
      <c r="G40" s="62">
        <v>0.19518779654045174</v>
      </c>
      <c r="H40" s="62">
        <v>0.19554203701671558</v>
      </c>
      <c r="J40" s="62">
        <f t="shared" si="1"/>
        <v>3.5424047626383959E-4</v>
      </c>
    </row>
    <row r="41" spans="1:10" ht="15.75" x14ac:dyDescent="0.25">
      <c r="A41" s="38" t="s">
        <v>72</v>
      </c>
      <c r="B41" s="28">
        <v>134.51776381686201</v>
      </c>
      <c r="C41" s="28">
        <v>123.9896389932747</v>
      </c>
      <c r="D41" s="28"/>
      <c r="E41" s="28">
        <f t="shared" si="0"/>
        <v>-7.8265684210456659</v>
      </c>
      <c r="F41" s="28"/>
      <c r="G41" s="28">
        <v>2.4739104219888204</v>
      </c>
      <c r="H41" s="28">
        <v>2.2802881301364857</v>
      </c>
      <c r="J41" s="28">
        <f t="shared" si="1"/>
        <v>-0.1936222918523347</v>
      </c>
    </row>
    <row r="42" spans="1:10" s="60" customFormat="1" ht="15.75" x14ac:dyDescent="0.25">
      <c r="A42" s="67" t="s">
        <v>11</v>
      </c>
      <c r="B42" s="62">
        <v>132.30890605590707</v>
      </c>
      <c r="C42" s="62">
        <v>118.33298333775441</v>
      </c>
      <c r="D42" s="62"/>
      <c r="E42" s="62">
        <f t="shared" si="0"/>
        <v>-10.563100500768364</v>
      </c>
      <c r="F42" s="62"/>
      <c r="G42" s="62">
        <v>7.1812873644719818E-2</v>
      </c>
      <c r="H42" s="62">
        <v>6.4227207629138264E-2</v>
      </c>
      <c r="J42" s="62">
        <f t="shared" si="1"/>
        <v>-7.5856660155815547E-3</v>
      </c>
    </row>
    <row r="43" spans="1:10" ht="15.75" x14ac:dyDescent="0.25">
      <c r="A43" s="39" t="s">
        <v>198</v>
      </c>
      <c r="B43" s="28">
        <v>121.13042357972923</v>
      </c>
      <c r="C43" s="28">
        <v>112.39338173940084</v>
      </c>
      <c r="D43" s="28"/>
      <c r="E43" s="28">
        <f t="shared" si="0"/>
        <v>-7.2129210665044745</v>
      </c>
      <c r="F43" s="28"/>
      <c r="G43" s="28">
        <v>0.54239145439392844</v>
      </c>
      <c r="H43" s="28">
        <v>0.5032691869170286</v>
      </c>
      <c r="J43" s="28">
        <f t="shared" si="1"/>
        <v>-3.9122267476899841E-2</v>
      </c>
    </row>
    <row r="44" spans="1:10" s="60" customFormat="1" ht="15.75" x14ac:dyDescent="0.25">
      <c r="A44" s="67" t="s">
        <v>199</v>
      </c>
      <c r="B44" s="62">
        <v>164.18874268827815</v>
      </c>
      <c r="C44" s="62">
        <v>146.37750194898214</v>
      </c>
      <c r="D44" s="62"/>
      <c r="E44" s="62">
        <f t="shared" si="0"/>
        <v>-10.84802797540857</v>
      </c>
      <c r="F44" s="62"/>
      <c r="G44" s="62">
        <v>1.2055634358735121</v>
      </c>
      <c r="H44" s="62">
        <v>1.0747835770886565</v>
      </c>
      <c r="J44" s="62">
        <f t="shared" si="1"/>
        <v>-0.13077985878485565</v>
      </c>
    </row>
    <row r="45" spans="1:10" ht="15.75" x14ac:dyDescent="0.25">
      <c r="A45" s="39" t="s">
        <v>73</v>
      </c>
      <c r="B45" s="28">
        <v>106.51660930535049</v>
      </c>
      <c r="C45" s="28">
        <v>103.8545247542994</v>
      </c>
      <c r="D45" s="28"/>
      <c r="E45" s="28">
        <f t="shared" si="0"/>
        <v>-2.4992201389172131</v>
      </c>
      <c r="F45" s="28"/>
      <c r="G45" s="28">
        <v>8.7367441120821995E-2</v>
      </c>
      <c r="H45" s="28">
        <v>8.5183936437473767E-2</v>
      </c>
      <c r="J45" s="28">
        <f t="shared" si="1"/>
        <v>-2.183504683348228E-3</v>
      </c>
    </row>
    <row r="46" spans="1:10" s="60" customFormat="1" ht="15.75" x14ac:dyDescent="0.25">
      <c r="A46" s="67" t="s">
        <v>240</v>
      </c>
      <c r="B46" s="62">
        <v>102.93099999162061</v>
      </c>
      <c r="C46" s="62">
        <v>102.27968506957747</v>
      </c>
      <c r="D46" s="62"/>
      <c r="E46" s="62">
        <f t="shared" si="0"/>
        <v>-0.63276847800581848</v>
      </c>
      <c r="F46" s="62"/>
      <c r="G46" s="62">
        <v>0.3929377705631753</v>
      </c>
      <c r="H46" s="62">
        <v>0.39045138421287273</v>
      </c>
      <c r="J46" s="62">
        <f t="shared" si="1"/>
        <v>-2.4863863503025718E-3</v>
      </c>
    </row>
    <row r="47" spans="1:10" ht="15.75" x14ac:dyDescent="0.25">
      <c r="A47" s="39" t="s">
        <v>12</v>
      </c>
      <c r="B47" s="28">
        <v>125.04619797107765</v>
      </c>
      <c r="C47" s="28">
        <v>116.79938038907065</v>
      </c>
      <c r="D47" s="28"/>
      <c r="E47" s="28">
        <f t="shared" si="0"/>
        <v>-6.5950166544963107</v>
      </c>
      <c r="F47" s="28"/>
      <c r="G47" s="28">
        <v>0.17383744639266324</v>
      </c>
      <c r="H47" s="28">
        <v>0.16237283785131595</v>
      </c>
      <c r="J47" s="28">
        <f t="shared" si="1"/>
        <v>-1.1464608541347288E-2</v>
      </c>
    </row>
    <row r="48" spans="1:10" s="60" customFormat="1" ht="15.75" x14ac:dyDescent="0.25">
      <c r="A48" s="61" t="s">
        <v>154</v>
      </c>
      <c r="B48" s="62">
        <v>103.00618908826097</v>
      </c>
      <c r="C48" s="62">
        <v>158.43589965369623</v>
      </c>
      <c r="D48" s="62"/>
      <c r="E48" s="62">
        <f t="shared" si="0"/>
        <v>53.812019506847555</v>
      </c>
      <c r="F48" s="62"/>
      <c r="G48" s="62">
        <v>1.4182715415978095</v>
      </c>
      <c r="H48" s="62">
        <v>2.1814721002224897</v>
      </c>
      <c r="J48" s="62">
        <f t="shared" si="1"/>
        <v>0.76320055862468017</v>
      </c>
    </row>
    <row r="49" spans="1:10" ht="15.75" x14ac:dyDescent="0.25">
      <c r="A49" s="39" t="s">
        <v>239</v>
      </c>
      <c r="B49" s="28">
        <v>102.84373948205474</v>
      </c>
      <c r="C49" s="28">
        <v>188.05113926601936</v>
      </c>
      <c r="D49" s="28"/>
      <c r="E49" s="28">
        <f t="shared" si="0"/>
        <v>82.851323972746542</v>
      </c>
      <c r="F49" s="28"/>
      <c r="G49" s="28">
        <v>0.92057065373006119</v>
      </c>
      <c r="H49" s="28">
        <v>1.6832756284499848</v>
      </c>
      <c r="J49" s="28">
        <f t="shared" si="1"/>
        <v>0.7627049747199236</v>
      </c>
    </row>
    <row r="50" spans="1:10" s="60" customFormat="1" ht="15.75" x14ac:dyDescent="0.25">
      <c r="A50" s="67" t="s">
        <v>238</v>
      </c>
      <c r="B50" s="62">
        <v>109.48280484195288</v>
      </c>
      <c r="C50" s="62">
        <v>108.84594227217372</v>
      </c>
      <c r="D50" s="62"/>
      <c r="E50" s="62">
        <f t="shared" si="0"/>
        <v>-0.58170099925602958</v>
      </c>
      <c r="F50" s="62"/>
      <c r="G50" s="62">
        <v>2.4782510221200468E-2</v>
      </c>
      <c r="H50" s="62">
        <v>2.4638350111603015E-2</v>
      </c>
      <c r="J50" s="62">
        <f t="shared" si="1"/>
        <v>-1.4416010959745346E-4</v>
      </c>
    </row>
    <row r="51" spans="1:10" ht="15.75" x14ac:dyDescent="0.25">
      <c r="A51" s="39" t="s">
        <v>237</v>
      </c>
      <c r="B51" s="28">
        <v>99.865748411619322</v>
      </c>
      <c r="C51" s="28">
        <v>99.83529453803213</v>
      </c>
      <c r="D51" s="28"/>
      <c r="E51" s="28">
        <f t="shared" si="0"/>
        <v>-3.0494813358494799E-2</v>
      </c>
      <c r="F51" s="28"/>
      <c r="G51" s="28">
        <v>0.11100078657358516</v>
      </c>
      <c r="H51" s="28">
        <v>0.11096693709089306</v>
      </c>
      <c r="J51" s="28">
        <f t="shared" si="1"/>
        <v>-3.3849482692097088E-5</v>
      </c>
    </row>
    <row r="52" spans="1:10" s="60" customFormat="1" ht="15.75" x14ac:dyDescent="0.25">
      <c r="A52" s="67" t="s">
        <v>74</v>
      </c>
      <c r="B52" s="62">
        <v>102.49678876279043</v>
      </c>
      <c r="C52" s="62">
        <v>102.70573761052631</v>
      </c>
      <c r="D52" s="62"/>
      <c r="E52" s="62">
        <f t="shared" si="0"/>
        <v>0.20385892110186266</v>
      </c>
      <c r="F52" s="62"/>
      <c r="G52" s="62">
        <v>0.1240256954321244</v>
      </c>
      <c r="H52" s="62">
        <v>0.12427853287672137</v>
      </c>
      <c r="J52" s="62">
        <f t="shared" si="1"/>
        <v>2.528374445969761E-4</v>
      </c>
    </row>
    <row r="53" spans="1:10" ht="15.75" x14ac:dyDescent="0.25">
      <c r="A53" s="39" t="s">
        <v>236</v>
      </c>
      <c r="B53" s="28">
        <v>96.923674805678957</v>
      </c>
      <c r="C53" s="28">
        <v>96.923674805678957</v>
      </c>
      <c r="D53" s="28"/>
      <c r="E53" s="28">
        <f t="shared" si="0"/>
        <v>0</v>
      </c>
      <c r="F53" s="28"/>
      <c r="G53" s="28">
        <v>0.14208903529994543</v>
      </c>
      <c r="H53" s="28">
        <v>0.14208903529994543</v>
      </c>
      <c r="J53" s="28">
        <f t="shared" si="1"/>
        <v>0</v>
      </c>
    </row>
    <row r="54" spans="1:10" s="60" customFormat="1" ht="15.75" x14ac:dyDescent="0.25">
      <c r="A54" s="67" t="s">
        <v>75</v>
      </c>
      <c r="B54" s="62">
        <v>119.19531968496418</v>
      </c>
      <c r="C54" s="62">
        <v>119.71881295022426</v>
      </c>
      <c r="D54" s="62"/>
      <c r="E54" s="62">
        <f t="shared" si="0"/>
        <v>0.43918944690419792</v>
      </c>
      <c r="F54" s="62"/>
      <c r="G54" s="62">
        <v>9.5802860340893053E-2</v>
      </c>
      <c r="H54" s="62">
        <v>9.622361639334262E-2</v>
      </c>
      <c r="J54" s="62">
        <f t="shared" si="1"/>
        <v>4.2075605244956682E-4</v>
      </c>
    </row>
    <row r="55" spans="1:10" ht="15.75" x14ac:dyDescent="0.25">
      <c r="A55" s="38" t="s">
        <v>155</v>
      </c>
      <c r="B55" s="28">
        <v>108.65776901797975</v>
      </c>
      <c r="C55" s="28">
        <v>119.73154485183107</v>
      </c>
      <c r="D55" s="28"/>
      <c r="E55" s="28">
        <f t="shared" si="0"/>
        <v>10.191425734149707</v>
      </c>
      <c r="F55" s="28"/>
      <c r="G55" s="28">
        <v>2.2281937115605466</v>
      </c>
      <c r="H55" s="28">
        <v>2.4552784188872332</v>
      </c>
      <c r="J55" s="28">
        <f t="shared" si="1"/>
        <v>0.22708470732668662</v>
      </c>
    </row>
    <row r="56" spans="1:10" s="60" customFormat="1" ht="15.75" x14ac:dyDescent="0.25">
      <c r="A56" s="67" t="s">
        <v>235</v>
      </c>
      <c r="B56" s="62">
        <v>106.64679366668753</v>
      </c>
      <c r="C56" s="62">
        <v>106.09336198228182</v>
      </c>
      <c r="D56" s="62"/>
      <c r="E56" s="62">
        <f t="shared" si="0"/>
        <v>-0.51893888731000537</v>
      </c>
      <c r="F56" s="62"/>
      <c r="G56" s="62">
        <v>0.83169548469601418</v>
      </c>
      <c r="H56" s="62">
        <v>0.82737949340192507</v>
      </c>
      <c r="J56" s="62">
        <f t="shared" si="1"/>
        <v>-4.3159912940891054E-3</v>
      </c>
    </row>
    <row r="57" spans="1:10" ht="15.75" x14ac:dyDescent="0.25">
      <c r="A57" s="39" t="s">
        <v>234</v>
      </c>
      <c r="B57" s="28">
        <v>109.89186357803723</v>
      </c>
      <c r="C57" s="28">
        <v>128.10101953363844</v>
      </c>
      <c r="D57" s="28"/>
      <c r="E57" s="28">
        <f t="shared" si="0"/>
        <v>16.570067485178619</v>
      </c>
      <c r="F57" s="28"/>
      <c r="G57" s="28">
        <v>1.3964982268645323</v>
      </c>
      <c r="H57" s="28">
        <v>1.6278989254853082</v>
      </c>
      <c r="J57" s="28">
        <f t="shared" si="1"/>
        <v>0.23140069862077595</v>
      </c>
    </row>
    <row r="58" spans="1:10" s="60" customFormat="1" ht="15.75" x14ac:dyDescent="0.25">
      <c r="A58" s="64" t="s">
        <v>76</v>
      </c>
      <c r="B58" s="62">
        <v>104.53197439133305</v>
      </c>
      <c r="C58" s="62">
        <v>104.88177191069296</v>
      </c>
      <c r="D58" s="62"/>
      <c r="E58" s="62">
        <f t="shared" si="0"/>
        <v>0.33463207922428406</v>
      </c>
      <c r="F58" s="62"/>
      <c r="G58" s="62">
        <v>2.5547046607608022</v>
      </c>
      <c r="H58" s="62">
        <v>2.5632535220851458</v>
      </c>
      <c r="J58" s="62">
        <f t="shared" si="1"/>
        <v>8.5488613243436262E-3</v>
      </c>
    </row>
    <row r="59" spans="1:10" ht="15.75" x14ac:dyDescent="0.25">
      <c r="A59" s="38" t="s">
        <v>156</v>
      </c>
      <c r="B59" s="28">
        <v>105.13660918388874</v>
      </c>
      <c r="C59" s="28">
        <v>105.67139396343083</v>
      </c>
      <c r="D59" s="28"/>
      <c r="E59" s="28">
        <f t="shared" si="0"/>
        <v>0.50865705456291099</v>
      </c>
      <c r="F59" s="28"/>
      <c r="G59" s="28">
        <v>0.79337486835967985</v>
      </c>
      <c r="H59" s="28">
        <v>0.79741042559672048</v>
      </c>
      <c r="J59" s="28">
        <f t="shared" si="1"/>
        <v>4.0355572370406323E-3</v>
      </c>
    </row>
    <row r="60" spans="1:10" s="60" customFormat="1" ht="15.75" x14ac:dyDescent="0.25">
      <c r="A60" s="67" t="s">
        <v>13</v>
      </c>
      <c r="B60" s="62">
        <v>107.60034872415278</v>
      </c>
      <c r="C60" s="62">
        <v>108.30214018436529</v>
      </c>
      <c r="D60" s="62"/>
      <c r="E60" s="62">
        <f t="shared" si="0"/>
        <v>0.65222043286461417</v>
      </c>
      <c r="F60" s="62"/>
      <c r="G60" s="62">
        <v>0.62399833163725127</v>
      </c>
      <c r="H60" s="62">
        <v>0.62806817625692357</v>
      </c>
      <c r="J60" s="62">
        <f t="shared" si="1"/>
        <v>4.0698446196723026E-3</v>
      </c>
    </row>
    <row r="61" spans="1:10" ht="15.75" x14ac:dyDescent="0.25">
      <c r="A61" s="39" t="s">
        <v>14</v>
      </c>
      <c r="B61" s="28">
        <v>96.957731027512352</v>
      </c>
      <c r="C61" s="28">
        <v>96.938103593351954</v>
      </c>
      <c r="D61" s="28"/>
      <c r="E61" s="28">
        <f t="shared" si="0"/>
        <v>-2.0243289475108117E-2</v>
      </c>
      <c r="F61" s="28"/>
      <c r="G61" s="28">
        <v>0.16937653672242861</v>
      </c>
      <c r="H61" s="28">
        <v>0.16934224933979691</v>
      </c>
      <c r="J61" s="28">
        <f t="shared" si="1"/>
        <v>-3.428738263169806E-5</v>
      </c>
    </row>
    <row r="62" spans="1:10" s="60" customFormat="1" ht="15.75" x14ac:dyDescent="0.25">
      <c r="A62" s="61" t="s">
        <v>157</v>
      </c>
      <c r="B62" s="62">
        <v>104.26188811857411</v>
      </c>
      <c r="C62" s="62">
        <v>104.52905307985826</v>
      </c>
      <c r="D62" s="62"/>
      <c r="E62" s="62">
        <f t="shared" si="0"/>
        <v>0.25624412343301373</v>
      </c>
      <c r="F62" s="62"/>
      <c r="G62" s="62">
        <v>1.7613297924011226</v>
      </c>
      <c r="H62" s="62">
        <v>1.7658430964884249</v>
      </c>
      <c r="J62" s="62">
        <f t="shared" si="1"/>
        <v>4.5133040873022168E-3</v>
      </c>
    </row>
    <row r="63" spans="1:10" ht="15.75" x14ac:dyDescent="0.25">
      <c r="A63" s="39" t="s">
        <v>233</v>
      </c>
      <c r="B63" s="28">
        <v>110.83923603006178</v>
      </c>
      <c r="C63" s="28">
        <v>111.59298384235117</v>
      </c>
      <c r="D63" s="28"/>
      <c r="E63" s="28">
        <f t="shared" si="0"/>
        <v>0.68003699708374388</v>
      </c>
      <c r="F63" s="28"/>
      <c r="G63" s="28">
        <v>0.40538542860768595</v>
      </c>
      <c r="H63" s="28">
        <v>0.40814219950300468</v>
      </c>
      <c r="J63" s="28">
        <f t="shared" si="1"/>
        <v>2.7567708953187275E-3</v>
      </c>
    </row>
    <row r="64" spans="1:10" s="60" customFormat="1" ht="15.75" x14ac:dyDescent="0.25">
      <c r="A64" s="67" t="s">
        <v>77</v>
      </c>
      <c r="B64" s="62">
        <v>99.507929477020241</v>
      </c>
      <c r="C64" s="62">
        <v>100.00891138287547</v>
      </c>
      <c r="D64" s="62"/>
      <c r="E64" s="62">
        <f t="shared" si="0"/>
        <v>0.50345928057011768</v>
      </c>
      <c r="F64" s="62"/>
      <c r="G64" s="62">
        <v>0.56034652282791286</v>
      </c>
      <c r="H64" s="62">
        <v>0.56316763940044201</v>
      </c>
      <c r="J64" s="62">
        <f t="shared" si="1"/>
        <v>2.8211165725291476E-3</v>
      </c>
    </row>
    <row r="65" spans="1:10" ht="15.75" x14ac:dyDescent="0.25">
      <c r="A65" s="39" t="s">
        <v>232</v>
      </c>
      <c r="B65" s="28">
        <v>104.61880538787854</v>
      </c>
      <c r="C65" s="28">
        <v>104.47881576526565</v>
      </c>
      <c r="D65" s="28"/>
      <c r="E65" s="28">
        <f t="shared" si="0"/>
        <v>-0.13380923448118587</v>
      </c>
      <c r="F65" s="28"/>
      <c r="G65" s="28">
        <v>0.79559784096552333</v>
      </c>
      <c r="H65" s="28">
        <v>0.79453325758497839</v>
      </c>
      <c r="J65" s="28">
        <f t="shared" si="1"/>
        <v>-1.0645833805449367E-3</v>
      </c>
    </row>
    <row r="66" spans="1:10" s="60" customFormat="1" ht="15.75" x14ac:dyDescent="0.25">
      <c r="A66" s="58" t="s">
        <v>247</v>
      </c>
      <c r="B66" s="63">
        <v>123.57161263145397</v>
      </c>
      <c r="C66" s="63">
        <v>123.47012564522699</v>
      </c>
      <c r="D66" s="63"/>
      <c r="E66" s="63">
        <f t="shared" si="0"/>
        <v>-8.2128074616671931E-2</v>
      </c>
      <c r="F66" s="63"/>
      <c r="G66" s="63">
        <v>3.8414304030859707</v>
      </c>
      <c r="H66" s="63">
        <v>3.8382755102581769</v>
      </c>
      <c r="J66" s="63">
        <f t="shared" si="1"/>
        <v>-3.1548928277937982E-3</v>
      </c>
    </row>
    <row r="67" spans="1:10" ht="15.75" x14ac:dyDescent="0.25">
      <c r="A67" s="37" t="s">
        <v>1</v>
      </c>
      <c r="B67" s="28">
        <v>122.18073920101591</v>
      </c>
      <c r="C67" s="28">
        <v>122.61328447630241</v>
      </c>
      <c r="D67" s="28"/>
      <c r="E67" s="28">
        <f t="shared" si="0"/>
        <v>0.3540208367661446</v>
      </c>
      <c r="F67" s="28"/>
      <c r="G67" s="28">
        <v>2.8670681099430348</v>
      </c>
      <c r="H67" s="28">
        <v>2.8772181284565104</v>
      </c>
      <c r="J67" s="28">
        <f t="shared" si="1"/>
        <v>1.0150018513475523E-2</v>
      </c>
    </row>
    <row r="68" spans="1:10" s="60" customFormat="1" ht="15.75" x14ac:dyDescent="0.25">
      <c r="A68" s="61" t="s">
        <v>78</v>
      </c>
      <c r="B68" s="62">
        <v>122.18073920101591</v>
      </c>
      <c r="C68" s="62">
        <v>122.61328447630241</v>
      </c>
      <c r="D68" s="62"/>
      <c r="E68" s="62">
        <f t="shared" si="0"/>
        <v>0.3540208367661446</v>
      </c>
      <c r="F68" s="62"/>
      <c r="G68" s="62">
        <v>2.8670681099430348</v>
      </c>
      <c r="H68" s="62">
        <v>2.8772181284565104</v>
      </c>
      <c r="J68" s="62">
        <f t="shared" si="1"/>
        <v>1.0150018513475523E-2</v>
      </c>
    </row>
    <row r="69" spans="1:10" ht="15.75" x14ac:dyDescent="0.25">
      <c r="A69" s="39" t="s">
        <v>15</v>
      </c>
      <c r="B69" s="28">
        <v>122.18073920101591</v>
      </c>
      <c r="C69" s="28">
        <v>122.61328447630241</v>
      </c>
      <c r="D69" s="28"/>
      <c r="E69" s="28">
        <f t="shared" si="0"/>
        <v>0.3540208367661446</v>
      </c>
      <c r="F69" s="28"/>
      <c r="G69" s="28">
        <v>2.8670681099430348</v>
      </c>
      <c r="H69" s="28">
        <v>2.8772181284565104</v>
      </c>
      <c r="J69" s="28">
        <f t="shared" si="1"/>
        <v>1.0150018513475523E-2</v>
      </c>
    </row>
    <row r="70" spans="1:10" s="60" customFormat="1" ht="15.75" x14ac:dyDescent="0.25">
      <c r="A70" s="64" t="s">
        <v>16</v>
      </c>
      <c r="B70" s="62">
        <v>127.85431398056876</v>
      </c>
      <c r="C70" s="62">
        <v>126.10846408050412</v>
      </c>
      <c r="D70" s="62"/>
      <c r="E70" s="62">
        <f t="shared" si="0"/>
        <v>-1.365499407653914</v>
      </c>
      <c r="F70" s="62"/>
      <c r="G70" s="62">
        <v>0.97436229314293621</v>
      </c>
      <c r="H70" s="62">
        <v>0.961057381801666</v>
      </c>
      <c r="J70" s="62">
        <f t="shared" si="1"/>
        <v>-1.3304911341270209E-2</v>
      </c>
    </row>
    <row r="71" spans="1:10" ht="15.75" x14ac:dyDescent="0.25">
      <c r="A71" s="38" t="s">
        <v>16</v>
      </c>
      <c r="B71" s="28">
        <v>127.85431398056876</v>
      </c>
      <c r="C71" s="28">
        <v>126.10846408050412</v>
      </c>
      <c r="D71" s="28"/>
      <c r="E71" s="28">
        <f t="shared" ref="E71:E134" si="2">((C71/B71-1)*100)</f>
        <v>-1.365499407653914</v>
      </c>
      <c r="F71" s="28"/>
      <c r="G71" s="28">
        <v>0.97436229314293621</v>
      </c>
      <c r="H71" s="28">
        <v>0.961057381801666</v>
      </c>
      <c r="J71" s="28">
        <f t="shared" si="1"/>
        <v>-1.3304911341270209E-2</v>
      </c>
    </row>
    <row r="72" spans="1:10" s="60" customFormat="1" ht="15.75" x14ac:dyDescent="0.25">
      <c r="A72" s="67" t="s">
        <v>16</v>
      </c>
      <c r="B72" s="62">
        <v>127.85431398056876</v>
      </c>
      <c r="C72" s="62">
        <v>126.10846408050412</v>
      </c>
      <c r="D72" s="62"/>
      <c r="E72" s="62">
        <f t="shared" si="2"/>
        <v>-1.365499407653914</v>
      </c>
      <c r="F72" s="62"/>
      <c r="G72" s="62">
        <v>0.97436229314293621</v>
      </c>
      <c r="H72" s="62">
        <v>0.961057381801666</v>
      </c>
      <c r="J72" s="62">
        <f t="shared" ref="J72:J135" si="3">H72-G72</f>
        <v>-1.3304911341270209E-2</v>
      </c>
    </row>
    <row r="73" spans="1:10" ht="15.75" x14ac:dyDescent="0.25">
      <c r="A73" s="36" t="s">
        <v>128</v>
      </c>
      <c r="B73" s="40">
        <v>102.44953276182204</v>
      </c>
      <c r="C73" s="40">
        <v>102.4001074083494</v>
      </c>
      <c r="D73" s="40"/>
      <c r="E73" s="40">
        <f t="shared" si="2"/>
        <v>-4.8243610429676842E-2</v>
      </c>
      <c r="F73" s="40"/>
      <c r="G73" s="40">
        <v>4.4807733869612996</v>
      </c>
      <c r="H73" s="40">
        <v>4.4786117001042562</v>
      </c>
      <c r="J73" s="40">
        <f t="shared" si="3"/>
        <v>-2.1616868570433212E-3</v>
      </c>
    </row>
    <row r="74" spans="1:10" s="60" customFormat="1" ht="15.75" x14ac:dyDescent="0.25">
      <c r="A74" s="64" t="s">
        <v>79</v>
      </c>
      <c r="B74" s="62">
        <v>102.4276182644516</v>
      </c>
      <c r="C74" s="62">
        <v>102.30264702266497</v>
      </c>
      <c r="D74" s="62"/>
      <c r="E74" s="62">
        <f t="shared" si="2"/>
        <v>-0.12200932122035102</v>
      </c>
      <c r="F74" s="62"/>
      <c r="G74" s="62">
        <v>3.3426261951185636</v>
      </c>
      <c r="H74" s="62">
        <v>3.3385478795869656</v>
      </c>
      <c r="J74" s="62">
        <f t="shared" si="3"/>
        <v>-4.0783155315979869E-3</v>
      </c>
    </row>
    <row r="75" spans="1:10" ht="15.75" x14ac:dyDescent="0.25">
      <c r="A75" s="38" t="s">
        <v>80</v>
      </c>
      <c r="B75" s="28">
        <v>96.913962956020868</v>
      </c>
      <c r="C75" s="28">
        <v>95.929442786281598</v>
      </c>
      <c r="D75" s="28"/>
      <c r="E75" s="28">
        <f t="shared" si="2"/>
        <v>-1.0158703036280081</v>
      </c>
      <c r="F75" s="28"/>
      <c r="G75" s="28">
        <v>0.56986083389407616</v>
      </c>
      <c r="H75" s="28">
        <v>0.56407178691053927</v>
      </c>
      <c r="J75" s="28">
        <f t="shared" si="3"/>
        <v>-5.789046983536883E-3</v>
      </c>
    </row>
    <row r="76" spans="1:10" s="60" customFormat="1" ht="15.75" x14ac:dyDescent="0.25">
      <c r="A76" s="67" t="s">
        <v>81</v>
      </c>
      <c r="B76" s="62">
        <v>96.913962956020868</v>
      </c>
      <c r="C76" s="62">
        <v>95.929442786281598</v>
      </c>
      <c r="D76" s="62"/>
      <c r="E76" s="62">
        <f t="shared" si="2"/>
        <v>-1.0158703036280081</v>
      </c>
      <c r="F76" s="62"/>
      <c r="G76" s="62">
        <v>0.56986083389407616</v>
      </c>
      <c r="H76" s="62">
        <v>0.56407178691053927</v>
      </c>
      <c r="J76" s="62">
        <f t="shared" si="3"/>
        <v>-5.789046983536883E-3</v>
      </c>
    </row>
    <row r="77" spans="1:10" ht="15.75" x14ac:dyDescent="0.25">
      <c r="A77" s="38" t="s">
        <v>82</v>
      </c>
      <c r="B77" s="28">
        <v>104.59602456649368</v>
      </c>
      <c r="C77" s="28">
        <v>104.66016464802405</v>
      </c>
      <c r="D77" s="28"/>
      <c r="E77" s="28">
        <f t="shared" si="2"/>
        <v>6.1321720205143038E-2</v>
      </c>
      <c r="F77" s="28"/>
      <c r="G77" s="28">
        <v>2.3925030568483083</v>
      </c>
      <c r="H77" s="28">
        <v>2.3939701808787284</v>
      </c>
      <c r="J77" s="28">
        <f t="shared" si="3"/>
        <v>1.4671240304200417E-3</v>
      </c>
    </row>
    <row r="78" spans="1:10" s="60" customFormat="1" ht="15.75" x14ac:dyDescent="0.25">
      <c r="A78" s="67" t="s">
        <v>231</v>
      </c>
      <c r="B78" s="62">
        <v>101.58005143612858</v>
      </c>
      <c r="C78" s="62">
        <v>101.53992080578419</v>
      </c>
      <c r="D78" s="62"/>
      <c r="E78" s="62">
        <f t="shared" si="2"/>
        <v>-3.9506408765332957E-2</v>
      </c>
      <c r="F78" s="62"/>
      <c r="G78" s="62">
        <v>1.1044193582541459</v>
      </c>
      <c r="H78" s="62">
        <v>1.1039830418279903</v>
      </c>
      <c r="J78" s="62">
        <f t="shared" si="3"/>
        <v>-4.3631642615560295E-4</v>
      </c>
    </row>
    <row r="79" spans="1:10" ht="15.75" x14ac:dyDescent="0.25">
      <c r="A79" s="39" t="s">
        <v>230</v>
      </c>
      <c r="B79" s="28">
        <v>106.58428578866881</v>
      </c>
      <c r="C79" s="28">
        <v>106.89530749731126</v>
      </c>
      <c r="D79" s="28"/>
      <c r="E79" s="28">
        <f t="shared" si="2"/>
        <v>0.29180822139123208</v>
      </c>
      <c r="F79" s="28"/>
      <c r="G79" s="28">
        <v>0.65229157955197326</v>
      </c>
      <c r="H79" s="28">
        <v>0.65419502000854846</v>
      </c>
      <c r="J79" s="28">
        <f t="shared" si="3"/>
        <v>1.9034404565752006E-3</v>
      </c>
    </row>
    <row r="80" spans="1:10" s="60" customFormat="1" ht="15.75" x14ac:dyDescent="0.25">
      <c r="A80" s="67" t="s">
        <v>229</v>
      </c>
      <c r="B80" s="62">
        <v>108.10247834098456</v>
      </c>
      <c r="C80" s="62">
        <v>108.10247834098456</v>
      </c>
      <c r="D80" s="62"/>
      <c r="E80" s="62">
        <f t="shared" si="2"/>
        <v>0</v>
      </c>
      <c r="F80" s="62"/>
      <c r="G80" s="62">
        <v>0.63579211904218957</v>
      </c>
      <c r="H80" s="62">
        <v>0.63579211904218935</v>
      </c>
      <c r="J80" s="62">
        <f t="shared" si="3"/>
        <v>0</v>
      </c>
    </row>
    <row r="81" spans="1:10" ht="15.75" x14ac:dyDescent="0.25">
      <c r="A81" s="38" t="s">
        <v>158</v>
      </c>
      <c r="B81" s="28">
        <v>98.000311799345923</v>
      </c>
      <c r="C81" s="28">
        <v>98.063093734317746</v>
      </c>
      <c r="D81" s="28"/>
      <c r="E81" s="28">
        <f t="shared" si="2"/>
        <v>6.4062995126357158E-2</v>
      </c>
      <c r="F81" s="28"/>
      <c r="G81" s="28">
        <v>0.38026230437617853</v>
      </c>
      <c r="H81" s="28">
        <v>0.38050591179769838</v>
      </c>
      <c r="J81" s="28">
        <f t="shared" si="3"/>
        <v>2.436074215198536E-4</v>
      </c>
    </row>
    <row r="82" spans="1:10" s="60" customFormat="1" ht="15.75" x14ac:dyDescent="0.25">
      <c r="A82" s="67" t="s">
        <v>228</v>
      </c>
      <c r="B82" s="62">
        <v>98.000311799345923</v>
      </c>
      <c r="C82" s="62">
        <v>98.063093734317746</v>
      </c>
      <c r="D82" s="62"/>
      <c r="E82" s="62">
        <f t="shared" si="2"/>
        <v>6.4062995126357158E-2</v>
      </c>
      <c r="F82" s="62"/>
      <c r="G82" s="62">
        <v>0.38026230437617853</v>
      </c>
      <c r="H82" s="62">
        <v>0.38050591179769838</v>
      </c>
      <c r="J82" s="62">
        <f t="shared" si="3"/>
        <v>2.436074215198536E-4</v>
      </c>
    </row>
    <row r="83" spans="1:10" ht="15.75" x14ac:dyDescent="0.25">
      <c r="A83" s="37" t="s">
        <v>83</v>
      </c>
      <c r="B83" s="28">
        <v>102.51394772741732</v>
      </c>
      <c r="C83" s="28">
        <v>102.68658020691061</v>
      </c>
      <c r="D83" s="28"/>
      <c r="E83" s="28">
        <f t="shared" si="2"/>
        <v>0.16839901625125275</v>
      </c>
      <c r="F83" s="28"/>
      <c r="G83" s="28">
        <v>1.1381471918427362</v>
      </c>
      <c r="H83" s="28">
        <v>1.1400638205172904</v>
      </c>
      <c r="J83" s="28">
        <f t="shared" si="3"/>
        <v>1.9166286745542216E-3</v>
      </c>
    </row>
    <row r="84" spans="1:10" s="60" customFormat="1" ht="15.75" x14ac:dyDescent="0.25">
      <c r="A84" s="61" t="s">
        <v>159</v>
      </c>
      <c r="B84" s="62">
        <v>102.51394772741732</v>
      </c>
      <c r="C84" s="62">
        <v>102.68658020691061</v>
      </c>
      <c r="D84" s="62"/>
      <c r="E84" s="62">
        <f t="shared" si="2"/>
        <v>0.16839901625125275</v>
      </c>
      <c r="F84" s="62"/>
      <c r="G84" s="62">
        <v>1.1381471918427362</v>
      </c>
      <c r="H84" s="62">
        <v>1.1400638205172904</v>
      </c>
      <c r="J84" s="62">
        <f t="shared" si="3"/>
        <v>1.9166286745542216E-3</v>
      </c>
    </row>
    <row r="85" spans="1:10" ht="15.75" x14ac:dyDescent="0.25">
      <c r="A85" s="39" t="s">
        <v>159</v>
      </c>
      <c r="B85" s="28">
        <v>102.51394772741732</v>
      </c>
      <c r="C85" s="28">
        <v>102.68658020691061</v>
      </c>
      <c r="D85" s="28"/>
      <c r="E85" s="28">
        <f t="shared" si="2"/>
        <v>0.16839901625125275</v>
      </c>
      <c r="F85" s="28"/>
      <c r="G85" s="28">
        <v>1.1381471918427362</v>
      </c>
      <c r="H85" s="28">
        <v>1.1400638205172904</v>
      </c>
      <c r="J85" s="28">
        <f t="shared" si="3"/>
        <v>1.9166286745542216E-3</v>
      </c>
    </row>
    <row r="86" spans="1:10" s="60" customFormat="1" ht="15.75" x14ac:dyDescent="0.25">
      <c r="A86" s="58" t="s">
        <v>129</v>
      </c>
      <c r="B86" s="63">
        <v>100.76032866768985</v>
      </c>
      <c r="C86" s="63">
        <v>100.84011803696542</v>
      </c>
      <c r="D86" s="63"/>
      <c r="E86" s="63">
        <f t="shared" si="2"/>
        <v>7.9187285641668659E-2</v>
      </c>
      <c r="F86" s="63"/>
      <c r="G86" s="63">
        <v>14.88129571514852</v>
      </c>
      <c r="H86" s="63">
        <v>14.893079809293653</v>
      </c>
      <c r="J86" s="63">
        <f t="shared" si="3"/>
        <v>1.1784094145133039E-2</v>
      </c>
    </row>
    <row r="87" spans="1:10" ht="15.75" x14ac:dyDescent="0.25">
      <c r="A87" s="37" t="s">
        <v>149</v>
      </c>
      <c r="B87" s="28">
        <v>106.8532425139463</v>
      </c>
      <c r="C87" s="28">
        <v>106.8532425139463</v>
      </c>
      <c r="D87" s="28"/>
      <c r="E87" s="28">
        <f t="shared" si="2"/>
        <v>0</v>
      </c>
      <c r="F87" s="28"/>
      <c r="G87" s="28">
        <v>1.2076282274368091</v>
      </c>
      <c r="H87" s="28">
        <v>1.2076282274368091</v>
      </c>
      <c r="J87" s="28">
        <f t="shared" si="3"/>
        <v>0</v>
      </c>
    </row>
    <row r="88" spans="1:10" s="60" customFormat="1" ht="15.75" x14ac:dyDescent="0.25">
      <c r="A88" s="61" t="s">
        <v>160</v>
      </c>
      <c r="B88" s="62">
        <v>106.8532425139463</v>
      </c>
      <c r="C88" s="62">
        <v>106.8532425139463</v>
      </c>
      <c r="D88" s="62"/>
      <c r="E88" s="62">
        <f t="shared" si="2"/>
        <v>0</v>
      </c>
      <c r="F88" s="62"/>
      <c r="G88" s="62">
        <v>1.2076282274368091</v>
      </c>
      <c r="H88" s="62">
        <v>1.2076282274368091</v>
      </c>
      <c r="J88" s="62">
        <f t="shared" si="3"/>
        <v>0</v>
      </c>
    </row>
    <row r="89" spans="1:10" ht="15.75" x14ac:dyDescent="0.25">
      <c r="A89" s="39" t="s">
        <v>160</v>
      </c>
      <c r="B89" s="28">
        <v>106.8532425139463</v>
      </c>
      <c r="C89" s="28">
        <v>106.8532425139463</v>
      </c>
      <c r="D89" s="28"/>
      <c r="E89" s="28">
        <f t="shared" si="2"/>
        <v>0</v>
      </c>
      <c r="F89" s="28"/>
      <c r="G89" s="28">
        <v>1.2076282274368091</v>
      </c>
      <c r="H89" s="28">
        <v>1.2076282274368091</v>
      </c>
      <c r="J89" s="28">
        <f t="shared" si="3"/>
        <v>0</v>
      </c>
    </row>
    <row r="90" spans="1:10" s="60" customFormat="1" ht="15.75" x14ac:dyDescent="0.25">
      <c r="A90" s="64" t="s">
        <v>148</v>
      </c>
      <c r="B90" s="62">
        <v>106.82691680378188</v>
      </c>
      <c r="C90" s="62">
        <v>107.24370196657695</v>
      </c>
      <c r="D90" s="62"/>
      <c r="E90" s="62">
        <f t="shared" si="2"/>
        <v>0.39014995027948363</v>
      </c>
      <c r="F90" s="62"/>
      <c r="G90" s="62">
        <v>5.0490075778360834</v>
      </c>
      <c r="H90" s="62">
        <v>5.0687062783906178</v>
      </c>
      <c r="J90" s="62">
        <f t="shared" si="3"/>
        <v>1.9698700554534376E-2</v>
      </c>
    </row>
    <row r="91" spans="1:10" ht="15.75" x14ac:dyDescent="0.25">
      <c r="A91" s="38" t="s">
        <v>161</v>
      </c>
      <c r="B91" s="28">
        <v>104.94613409878646</v>
      </c>
      <c r="C91" s="28">
        <v>105.02894014698707</v>
      </c>
      <c r="D91" s="28"/>
      <c r="E91" s="28">
        <f t="shared" si="2"/>
        <v>7.890338115996709E-2</v>
      </c>
      <c r="F91" s="28"/>
      <c r="G91" s="28">
        <v>4.3261308433353998</v>
      </c>
      <c r="H91" s="28">
        <v>4.3295443068441957</v>
      </c>
      <c r="J91" s="28">
        <f t="shared" si="3"/>
        <v>3.4134635087958998E-3</v>
      </c>
    </row>
    <row r="92" spans="1:10" s="60" customFormat="1" ht="15.75" x14ac:dyDescent="0.25">
      <c r="A92" s="67" t="s">
        <v>227</v>
      </c>
      <c r="B92" s="62">
        <v>104.94613409878646</v>
      </c>
      <c r="C92" s="62">
        <v>105.02894014698707</v>
      </c>
      <c r="D92" s="62"/>
      <c r="E92" s="62">
        <f t="shared" si="2"/>
        <v>7.890338115996709E-2</v>
      </c>
      <c r="F92" s="62"/>
      <c r="G92" s="62">
        <v>4.3261308433353998</v>
      </c>
      <c r="H92" s="62">
        <v>4.3295443068441957</v>
      </c>
      <c r="J92" s="62">
        <f t="shared" si="3"/>
        <v>3.4134635087958998E-3</v>
      </c>
    </row>
    <row r="93" spans="1:10" ht="15.75" x14ac:dyDescent="0.25">
      <c r="A93" s="38" t="s">
        <v>162</v>
      </c>
      <c r="B93" s="28">
        <v>119.66084634765893</v>
      </c>
      <c r="C93" s="28">
        <v>122.35661058360637</v>
      </c>
      <c r="D93" s="28"/>
      <c r="E93" s="28">
        <f t="shared" si="2"/>
        <v>2.2528373467418428</v>
      </c>
      <c r="F93" s="28"/>
      <c r="G93" s="28">
        <v>0.7228767345006839</v>
      </c>
      <c r="H93" s="28">
        <v>0.73916197154642305</v>
      </c>
      <c r="J93" s="28">
        <f t="shared" si="3"/>
        <v>1.6285237045739143E-2</v>
      </c>
    </row>
    <row r="94" spans="1:10" s="60" customFormat="1" ht="15.75" x14ac:dyDescent="0.25">
      <c r="A94" s="67" t="s">
        <v>226</v>
      </c>
      <c r="B94" s="62">
        <v>119.66084634765893</v>
      </c>
      <c r="C94" s="62">
        <v>122.35661058360637</v>
      </c>
      <c r="D94" s="62"/>
      <c r="E94" s="62">
        <f t="shared" si="2"/>
        <v>2.2528373467418428</v>
      </c>
      <c r="F94" s="62"/>
      <c r="G94" s="62">
        <v>0.7228767345006839</v>
      </c>
      <c r="H94" s="62">
        <v>0.73916197154642305</v>
      </c>
      <c r="J94" s="62">
        <f t="shared" si="3"/>
        <v>1.6285237045739143E-2</v>
      </c>
    </row>
    <row r="95" spans="1:10" ht="15.75" x14ac:dyDescent="0.25">
      <c r="A95" s="37" t="s">
        <v>147</v>
      </c>
      <c r="B95" s="28">
        <v>107.12407773123068</v>
      </c>
      <c r="C95" s="28">
        <v>107.12407773123068</v>
      </c>
      <c r="D95" s="28"/>
      <c r="E95" s="28">
        <f t="shared" si="2"/>
        <v>0</v>
      </c>
      <c r="F95" s="28"/>
      <c r="G95" s="28">
        <v>0.34803438901130346</v>
      </c>
      <c r="H95" s="28">
        <v>0.3480343890113034</v>
      </c>
      <c r="J95" s="28">
        <f t="shared" si="3"/>
        <v>0</v>
      </c>
    </row>
    <row r="96" spans="1:10" s="60" customFormat="1" ht="15.75" x14ac:dyDescent="0.25">
      <c r="A96" s="61" t="s">
        <v>84</v>
      </c>
      <c r="B96" s="62">
        <v>99.999999999999986</v>
      </c>
      <c r="C96" s="62">
        <v>99.999999999999986</v>
      </c>
      <c r="D96" s="62"/>
      <c r="E96" s="62">
        <f t="shared" si="2"/>
        <v>0</v>
      </c>
      <c r="F96" s="62"/>
      <c r="G96" s="62">
        <v>0.20600390916610054</v>
      </c>
      <c r="H96" s="62">
        <v>0.20600390916610051</v>
      </c>
      <c r="J96" s="62">
        <f t="shared" si="3"/>
        <v>0</v>
      </c>
    </row>
    <row r="97" spans="1:10" ht="15.75" x14ac:dyDescent="0.25">
      <c r="A97" s="39" t="s">
        <v>85</v>
      </c>
      <c r="B97" s="28">
        <v>99.999999999999986</v>
      </c>
      <c r="C97" s="28">
        <v>99.999999999999986</v>
      </c>
      <c r="D97" s="28"/>
      <c r="E97" s="28">
        <f t="shared" si="2"/>
        <v>0</v>
      </c>
      <c r="F97" s="28"/>
      <c r="G97" s="28">
        <v>0.20600390916610054</v>
      </c>
      <c r="H97" s="28">
        <v>0.20600390916610051</v>
      </c>
      <c r="J97" s="28">
        <f t="shared" si="3"/>
        <v>0</v>
      </c>
    </row>
    <row r="98" spans="1:10" s="60" customFormat="1" ht="15.75" x14ac:dyDescent="0.25">
      <c r="A98" s="61" t="s">
        <v>86</v>
      </c>
      <c r="B98" s="62">
        <v>119.46866478771129</v>
      </c>
      <c r="C98" s="62">
        <v>119.46866478771129</v>
      </c>
      <c r="D98" s="62"/>
      <c r="E98" s="62">
        <f t="shared" si="2"/>
        <v>0</v>
      </c>
      <c r="F98" s="62"/>
      <c r="G98" s="62">
        <v>0.14203047984520295</v>
      </c>
      <c r="H98" s="62">
        <v>0.14203047984520292</v>
      </c>
      <c r="J98" s="62">
        <f t="shared" si="3"/>
        <v>0</v>
      </c>
    </row>
    <row r="99" spans="1:10" ht="15.75" x14ac:dyDescent="0.25">
      <c r="A99" s="39" t="s">
        <v>87</v>
      </c>
      <c r="B99" s="28">
        <v>119.46866478771129</v>
      </c>
      <c r="C99" s="28">
        <v>119.46866478771129</v>
      </c>
      <c r="D99" s="28"/>
      <c r="E99" s="28">
        <f t="shared" si="2"/>
        <v>0</v>
      </c>
      <c r="F99" s="28"/>
      <c r="G99" s="28">
        <v>0.14203047984520295</v>
      </c>
      <c r="H99" s="28">
        <v>0.14203047984520292</v>
      </c>
      <c r="J99" s="28">
        <f t="shared" si="3"/>
        <v>0</v>
      </c>
    </row>
    <row r="100" spans="1:10" s="60" customFormat="1" ht="15.75" x14ac:dyDescent="0.25">
      <c r="A100" s="64" t="s">
        <v>146</v>
      </c>
      <c r="B100" s="62">
        <v>96.378851548054811</v>
      </c>
      <c r="C100" s="62">
        <v>96.286688301781325</v>
      </c>
      <c r="D100" s="62"/>
      <c r="E100" s="62">
        <f t="shared" si="2"/>
        <v>-9.5626005906013223E-2</v>
      </c>
      <c r="F100" s="62"/>
      <c r="G100" s="62">
        <v>8.2766255208643233</v>
      </c>
      <c r="H100" s="62">
        <v>8.2687109144549211</v>
      </c>
      <c r="J100" s="62">
        <f t="shared" si="3"/>
        <v>-7.914606409402225E-3</v>
      </c>
    </row>
    <row r="101" spans="1:10" ht="15.75" x14ac:dyDescent="0.25">
      <c r="A101" s="38" t="s">
        <v>17</v>
      </c>
      <c r="B101" s="28">
        <v>90.079663852100452</v>
      </c>
      <c r="C101" s="28">
        <v>90.079663852100452</v>
      </c>
      <c r="D101" s="28"/>
      <c r="E101" s="28">
        <f t="shared" si="2"/>
        <v>0</v>
      </c>
      <c r="F101" s="28"/>
      <c r="G101" s="28">
        <v>5.1122880524029126</v>
      </c>
      <c r="H101" s="28">
        <v>5.1122880524029117</v>
      </c>
      <c r="J101" s="28">
        <f t="shared" si="3"/>
        <v>0</v>
      </c>
    </row>
    <row r="102" spans="1:10" s="60" customFormat="1" ht="15.75" x14ac:dyDescent="0.25">
      <c r="A102" s="67" t="s">
        <v>17</v>
      </c>
      <c r="B102" s="62">
        <v>90.079663852100452</v>
      </c>
      <c r="C102" s="62">
        <v>90.079663852100452</v>
      </c>
      <c r="D102" s="62"/>
      <c r="E102" s="62">
        <f t="shared" si="2"/>
        <v>0</v>
      </c>
      <c r="F102" s="62"/>
      <c r="G102" s="62">
        <v>5.1122880524029126</v>
      </c>
      <c r="H102" s="62">
        <v>5.1122880524029117</v>
      </c>
      <c r="J102" s="62">
        <f t="shared" si="3"/>
        <v>0</v>
      </c>
    </row>
    <row r="103" spans="1:10" ht="15.75" x14ac:dyDescent="0.25">
      <c r="A103" s="38" t="s">
        <v>88</v>
      </c>
      <c r="B103" s="28">
        <v>101.72483591742724</v>
      </c>
      <c r="C103" s="28">
        <v>101.37911846308744</v>
      </c>
      <c r="D103" s="28"/>
      <c r="E103" s="28">
        <f t="shared" si="2"/>
        <v>-0.33985550453031754</v>
      </c>
      <c r="F103" s="28"/>
      <c r="G103" s="28">
        <v>2.3288151299293505</v>
      </c>
      <c r="H103" s="28">
        <v>2.3209005235199505</v>
      </c>
      <c r="J103" s="28">
        <f t="shared" si="3"/>
        <v>-7.9146064094000046E-3</v>
      </c>
    </row>
    <row r="104" spans="1:10" s="60" customFormat="1" ht="15.75" x14ac:dyDescent="0.25">
      <c r="A104" s="67" t="s">
        <v>89</v>
      </c>
      <c r="B104" s="62">
        <v>101.72483591742724</v>
      </c>
      <c r="C104" s="62">
        <v>101.37911846308744</v>
      </c>
      <c r="D104" s="62"/>
      <c r="E104" s="62">
        <f t="shared" si="2"/>
        <v>-0.33985550453031754</v>
      </c>
      <c r="F104" s="62"/>
      <c r="G104" s="62">
        <v>2.3288151299293505</v>
      </c>
      <c r="H104" s="62">
        <v>2.3209005235199505</v>
      </c>
      <c r="J104" s="62">
        <f t="shared" si="3"/>
        <v>-7.9146064094000046E-3</v>
      </c>
    </row>
    <row r="105" spans="1:10" ht="15.75" x14ac:dyDescent="0.25">
      <c r="A105" s="38" t="s">
        <v>90</v>
      </c>
      <c r="B105" s="28">
        <v>134.11907242766719</v>
      </c>
      <c r="C105" s="28">
        <v>134.11907242766719</v>
      </c>
      <c r="D105" s="28"/>
      <c r="E105" s="28">
        <f t="shared" si="2"/>
        <v>0</v>
      </c>
      <c r="F105" s="28"/>
      <c r="G105" s="28">
        <v>0.83552233853205959</v>
      </c>
      <c r="H105" s="28">
        <v>0.83552233853205959</v>
      </c>
      <c r="J105" s="28">
        <f t="shared" si="3"/>
        <v>0</v>
      </c>
    </row>
    <row r="106" spans="1:10" s="60" customFormat="1" ht="15.75" x14ac:dyDescent="0.25">
      <c r="A106" s="67" t="s">
        <v>91</v>
      </c>
      <c r="B106" s="62">
        <v>134.11907242766719</v>
      </c>
      <c r="C106" s="62">
        <v>134.11907242766719</v>
      </c>
      <c r="D106" s="62"/>
      <c r="E106" s="62">
        <f t="shared" si="2"/>
        <v>0</v>
      </c>
      <c r="F106" s="62"/>
      <c r="G106" s="62">
        <v>0.83552233853205959</v>
      </c>
      <c r="H106" s="62">
        <v>0.83552233853205959</v>
      </c>
      <c r="J106" s="62">
        <f t="shared" si="3"/>
        <v>0</v>
      </c>
    </row>
    <row r="107" spans="1:10" ht="15.75" x14ac:dyDescent="0.25">
      <c r="A107" s="36" t="s">
        <v>250</v>
      </c>
      <c r="B107" s="40">
        <v>99.2959875224835</v>
      </c>
      <c r="C107" s="40">
        <v>99.952395725701692</v>
      </c>
      <c r="D107" s="40"/>
      <c r="E107" s="40">
        <f t="shared" si="2"/>
        <v>0.66106216333219336</v>
      </c>
      <c r="F107" s="40"/>
      <c r="G107" s="40">
        <v>9.7870016774904567</v>
      </c>
      <c r="H107" s="40">
        <v>9.8516998425050328</v>
      </c>
      <c r="J107" s="40">
        <f t="shared" si="3"/>
        <v>6.4698165014576148E-2</v>
      </c>
    </row>
    <row r="108" spans="1:10" s="60" customFormat="1" ht="15.75" x14ac:dyDescent="0.25">
      <c r="A108" s="64" t="s">
        <v>145</v>
      </c>
      <c r="B108" s="62">
        <v>102.93521952185073</v>
      </c>
      <c r="C108" s="62">
        <v>102.93339859072415</v>
      </c>
      <c r="D108" s="62"/>
      <c r="E108" s="62">
        <f t="shared" si="2"/>
        <v>-1.7690068909614887E-3</v>
      </c>
      <c r="F108" s="62"/>
      <c r="G108" s="62">
        <v>2.0263088700351344</v>
      </c>
      <c r="H108" s="62">
        <v>2.0262730244915912</v>
      </c>
      <c r="J108" s="62">
        <f t="shared" si="3"/>
        <v>-3.5845543543189251E-5</v>
      </c>
    </row>
    <row r="109" spans="1:10" ht="15.75" x14ac:dyDescent="0.25">
      <c r="A109" s="38" t="s">
        <v>163</v>
      </c>
      <c r="B109" s="28">
        <v>102.93521952185073</v>
      </c>
      <c r="C109" s="28">
        <v>102.93339859072415</v>
      </c>
      <c r="D109" s="28"/>
      <c r="E109" s="28">
        <f t="shared" si="2"/>
        <v>-1.7690068909614887E-3</v>
      </c>
      <c r="F109" s="28"/>
      <c r="G109" s="28">
        <v>2.0263088700351344</v>
      </c>
      <c r="H109" s="28">
        <v>2.0262730244915912</v>
      </c>
      <c r="J109" s="28">
        <f t="shared" si="3"/>
        <v>-3.5845543543189251E-5</v>
      </c>
    </row>
    <row r="110" spans="1:10" s="60" customFormat="1" ht="15.75" x14ac:dyDescent="0.25">
      <c r="A110" s="67" t="s">
        <v>225</v>
      </c>
      <c r="B110" s="62">
        <v>102.93521952185073</v>
      </c>
      <c r="C110" s="62">
        <v>102.93339859072415</v>
      </c>
      <c r="D110" s="62"/>
      <c r="E110" s="62">
        <f t="shared" si="2"/>
        <v>-1.7690068909614887E-3</v>
      </c>
      <c r="F110" s="62"/>
      <c r="G110" s="62">
        <v>2.0263088700351344</v>
      </c>
      <c r="H110" s="62">
        <v>2.0262730244915912</v>
      </c>
      <c r="J110" s="62">
        <f t="shared" si="3"/>
        <v>-3.5845543543189251E-5</v>
      </c>
    </row>
    <row r="111" spans="1:10" ht="15.75" x14ac:dyDescent="0.25">
      <c r="A111" s="37" t="s">
        <v>92</v>
      </c>
      <c r="B111" s="28">
        <v>98.332445097329483</v>
      </c>
      <c r="C111" s="28">
        <v>98.332445097329483</v>
      </c>
      <c r="D111" s="28"/>
      <c r="E111" s="28">
        <f t="shared" si="2"/>
        <v>0</v>
      </c>
      <c r="F111" s="28"/>
      <c r="G111" s="28">
        <v>0.30153395110688824</v>
      </c>
      <c r="H111" s="28">
        <v>0.30153395110688813</v>
      </c>
      <c r="J111" s="28">
        <f t="shared" si="3"/>
        <v>0</v>
      </c>
    </row>
    <row r="112" spans="1:10" s="60" customFormat="1" ht="15.75" x14ac:dyDescent="0.25">
      <c r="A112" s="61" t="s">
        <v>93</v>
      </c>
      <c r="B112" s="62">
        <v>98.332445097329483</v>
      </c>
      <c r="C112" s="62">
        <v>98.332445097329483</v>
      </c>
      <c r="D112" s="62"/>
      <c r="E112" s="62">
        <f t="shared" si="2"/>
        <v>0</v>
      </c>
      <c r="F112" s="62"/>
      <c r="G112" s="62">
        <v>0.30153395110688824</v>
      </c>
      <c r="H112" s="62">
        <v>0.30153395110688813</v>
      </c>
      <c r="J112" s="62">
        <f t="shared" si="3"/>
        <v>0</v>
      </c>
    </row>
    <row r="113" spans="1:10" ht="15.75" x14ac:dyDescent="0.25">
      <c r="A113" s="39" t="s">
        <v>92</v>
      </c>
      <c r="B113" s="28">
        <v>98.332445097329483</v>
      </c>
      <c r="C113" s="28">
        <v>98.332445097329483</v>
      </c>
      <c r="D113" s="28"/>
      <c r="E113" s="28">
        <f t="shared" si="2"/>
        <v>0</v>
      </c>
      <c r="F113" s="28"/>
      <c r="G113" s="28">
        <v>0.30153395110688824</v>
      </c>
      <c r="H113" s="28">
        <v>0.30153395110688813</v>
      </c>
      <c r="J113" s="28">
        <f t="shared" si="3"/>
        <v>0</v>
      </c>
    </row>
    <row r="114" spans="1:10" s="60" customFormat="1" ht="15.75" x14ac:dyDescent="0.25">
      <c r="A114" s="64" t="s">
        <v>94</v>
      </c>
      <c r="B114" s="62">
        <v>90.68485222505133</v>
      </c>
      <c r="C114" s="62">
        <v>90.727370034603879</v>
      </c>
      <c r="D114" s="62"/>
      <c r="E114" s="62">
        <f t="shared" si="2"/>
        <v>4.6885238834626364E-2</v>
      </c>
      <c r="F114" s="62"/>
      <c r="G114" s="62">
        <v>2.5652001387589651</v>
      </c>
      <c r="H114" s="62">
        <v>2.5664028389706082</v>
      </c>
      <c r="J114" s="62">
        <f t="shared" si="3"/>
        <v>1.2027002116430374E-3</v>
      </c>
    </row>
    <row r="115" spans="1:10" ht="15.75" x14ac:dyDescent="0.25">
      <c r="A115" s="38" t="s">
        <v>164</v>
      </c>
      <c r="B115" s="28">
        <v>89.34480603955285</v>
      </c>
      <c r="C115" s="28">
        <v>89.392472344937261</v>
      </c>
      <c r="D115" s="28"/>
      <c r="E115" s="28">
        <f t="shared" si="2"/>
        <v>5.3350952895137027E-2</v>
      </c>
      <c r="F115" s="28"/>
      <c r="G115" s="28">
        <v>2.2543181449975265</v>
      </c>
      <c r="H115" s="28">
        <v>2.2555208452091704</v>
      </c>
      <c r="J115" s="28">
        <f t="shared" si="3"/>
        <v>1.2027002116439256E-3</v>
      </c>
    </row>
    <row r="116" spans="1:10" s="60" customFormat="1" ht="15.75" x14ac:dyDescent="0.25">
      <c r="A116" s="67" t="s">
        <v>224</v>
      </c>
      <c r="B116" s="62">
        <v>76.719577600100266</v>
      </c>
      <c r="C116" s="62">
        <v>76.778152590029691</v>
      </c>
      <c r="D116" s="62"/>
      <c r="E116" s="62">
        <f t="shared" si="2"/>
        <v>7.6349468755876337E-2</v>
      </c>
      <c r="F116" s="62"/>
      <c r="G116" s="62">
        <v>0.46259656183927889</v>
      </c>
      <c r="H116" s="62">
        <v>0.46294975185672615</v>
      </c>
      <c r="J116" s="62">
        <f t="shared" si="3"/>
        <v>3.5319001744726908E-4</v>
      </c>
    </row>
    <row r="117" spans="1:10" ht="15.75" x14ac:dyDescent="0.25">
      <c r="A117" s="39" t="s">
        <v>223</v>
      </c>
      <c r="B117" s="28">
        <v>85.44698387711874</v>
      </c>
      <c r="C117" s="28">
        <v>85.546601007041659</v>
      </c>
      <c r="D117" s="28"/>
      <c r="E117" s="28">
        <f t="shared" si="2"/>
        <v>0.11658355321959579</v>
      </c>
      <c r="F117" s="28"/>
      <c r="G117" s="28">
        <v>0.72867070074339246</v>
      </c>
      <c r="H117" s="28">
        <v>0.72952021093758912</v>
      </c>
      <c r="J117" s="28">
        <f t="shared" si="3"/>
        <v>8.4951019419665652E-4</v>
      </c>
    </row>
    <row r="118" spans="1:10" s="60" customFormat="1" ht="15.75" x14ac:dyDescent="0.25">
      <c r="A118" s="67" t="s">
        <v>18</v>
      </c>
      <c r="B118" s="62">
        <v>99.750488289520462</v>
      </c>
      <c r="C118" s="62">
        <v>99.750488289520462</v>
      </c>
      <c r="D118" s="62"/>
      <c r="E118" s="62">
        <f t="shared" si="2"/>
        <v>0</v>
      </c>
      <c r="F118" s="62"/>
      <c r="G118" s="62">
        <v>0.27530895433926095</v>
      </c>
      <c r="H118" s="62">
        <v>0.27530895433926089</v>
      </c>
      <c r="J118" s="62">
        <f t="shared" si="3"/>
        <v>0</v>
      </c>
    </row>
    <row r="119" spans="1:10" ht="15.75" x14ac:dyDescent="0.25">
      <c r="A119" s="39" t="s">
        <v>95</v>
      </c>
      <c r="B119" s="28">
        <v>92.870390563760296</v>
      </c>
      <c r="C119" s="28">
        <v>92.870390563760296</v>
      </c>
      <c r="D119" s="28"/>
      <c r="E119" s="28">
        <f t="shared" si="2"/>
        <v>0</v>
      </c>
      <c r="F119" s="28"/>
      <c r="G119" s="28">
        <v>0.39441748043989955</v>
      </c>
      <c r="H119" s="28">
        <v>0.39441748043989949</v>
      </c>
      <c r="J119" s="28">
        <f t="shared" si="3"/>
        <v>0</v>
      </c>
    </row>
    <row r="120" spans="1:10" s="60" customFormat="1" ht="15.75" x14ac:dyDescent="0.25">
      <c r="A120" s="67" t="s">
        <v>96</v>
      </c>
      <c r="B120" s="62">
        <v>107.25288264229508</v>
      </c>
      <c r="C120" s="62">
        <v>107.25288264229508</v>
      </c>
      <c r="D120" s="62"/>
      <c r="E120" s="62">
        <f t="shared" si="2"/>
        <v>0</v>
      </c>
      <c r="F120" s="62"/>
      <c r="G120" s="62">
        <v>0.39332444763569463</v>
      </c>
      <c r="H120" s="62">
        <v>0.39332444763569457</v>
      </c>
      <c r="J120" s="62">
        <f t="shared" si="3"/>
        <v>0</v>
      </c>
    </row>
    <row r="121" spans="1:10" ht="15.75" x14ac:dyDescent="0.25">
      <c r="A121" s="38" t="s">
        <v>97</v>
      </c>
      <c r="B121" s="28">
        <v>101.75135210533008</v>
      </c>
      <c r="C121" s="28">
        <v>101.75135210533008</v>
      </c>
      <c r="D121" s="28"/>
      <c r="E121" s="28">
        <f t="shared" si="2"/>
        <v>0</v>
      </c>
      <c r="F121" s="28"/>
      <c r="G121" s="28">
        <v>0.31088199376143799</v>
      </c>
      <c r="H121" s="28">
        <v>0.31088199376143794</v>
      </c>
      <c r="J121" s="28">
        <f t="shared" si="3"/>
        <v>0</v>
      </c>
    </row>
    <row r="122" spans="1:10" s="60" customFormat="1" ht="15.75" x14ac:dyDescent="0.25">
      <c r="A122" s="67" t="s">
        <v>98</v>
      </c>
      <c r="B122" s="62">
        <v>101.75135210533008</v>
      </c>
      <c r="C122" s="62">
        <v>101.75135210533008</v>
      </c>
      <c r="D122" s="62"/>
      <c r="E122" s="62">
        <f t="shared" si="2"/>
        <v>0</v>
      </c>
      <c r="F122" s="62"/>
      <c r="G122" s="62">
        <v>0.31088199376143799</v>
      </c>
      <c r="H122" s="62">
        <v>0.31088199376143794</v>
      </c>
      <c r="J122" s="62">
        <f t="shared" si="3"/>
        <v>0</v>
      </c>
    </row>
    <row r="123" spans="1:10" ht="15.75" x14ac:dyDescent="0.25">
      <c r="A123" s="37" t="s">
        <v>144</v>
      </c>
      <c r="B123" s="28">
        <v>101.40175368657806</v>
      </c>
      <c r="C123" s="28">
        <v>101.53894133370409</v>
      </c>
      <c r="D123" s="28"/>
      <c r="E123" s="28">
        <f t="shared" si="2"/>
        <v>0.13529119777362375</v>
      </c>
      <c r="F123" s="28"/>
      <c r="G123" s="28">
        <v>1.0108088117761551</v>
      </c>
      <c r="H123" s="28">
        <v>1.0121763471248084</v>
      </c>
      <c r="J123" s="28">
        <f t="shared" si="3"/>
        <v>1.3675353486533037E-3</v>
      </c>
    </row>
    <row r="124" spans="1:10" s="60" customFormat="1" ht="15.75" x14ac:dyDescent="0.25">
      <c r="A124" s="61" t="s">
        <v>165</v>
      </c>
      <c r="B124" s="62">
        <v>101.40175368657806</v>
      </c>
      <c r="C124" s="62">
        <v>101.53894133370409</v>
      </c>
      <c r="D124" s="62"/>
      <c r="E124" s="62">
        <f t="shared" si="2"/>
        <v>0.13529119777362375</v>
      </c>
      <c r="F124" s="62"/>
      <c r="G124" s="62">
        <v>1.0108088117761551</v>
      </c>
      <c r="H124" s="62">
        <v>1.0121763471248084</v>
      </c>
      <c r="J124" s="62">
        <f t="shared" si="3"/>
        <v>1.3675353486533037E-3</v>
      </c>
    </row>
    <row r="125" spans="1:10" ht="15.75" x14ac:dyDescent="0.25">
      <c r="A125" s="39" t="s">
        <v>222</v>
      </c>
      <c r="B125" s="28">
        <v>101.40175368657806</v>
      </c>
      <c r="C125" s="28">
        <v>101.53894133370409</v>
      </c>
      <c r="D125" s="28"/>
      <c r="E125" s="28">
        <f t="shared" si="2"/>
        <v>0.13529119777362375</v>
      </c>
      <c r="F125" s="28"/>
      <c r="G125" s="28">
        <v>1.0108088117761551</v>
      </c>
      <c r="H125" s="28">
        <v>1.0121763471248084</v>
      </c>
      <c r="J125" s="28">
        <f t="shared" si="3"/>
        <v>1.3675353486533037E-3</v>
      </c>
    </row>
    <row r="126" spans="1:10" s="60" customFormat="1" ht="15.75" x14ac:dyDescent="0.25">
      <c r="A126" s="64" t="s">
        <v>143</v>
      </c>
      <c r="B126" s="62">
        <v>99.954557060811354</v>
      </c>
      <c r="C126" s="62">
        <v>100.56262732975843</v>
      </c>
      <c r="D126" s="62"/>
      <c r="E126" s="62">
        <f t="shared" si="2"/>
        <v>0.60834671957690212</v>
      </c>
      <c r="F126" s="62"/>
      <c r="G126" s="62">
        <v>0.78904986602966742</v>
      </c>
      <c r="H126" s="62">
        <v>0.79385002500548474</v>
      </c>
      <c r="J126" s="62">
        <f t="shared" si="3"/>
        <v>4.8001589758173147E-3</v>
      </c>
    </row>
    <row r="127" spans="1:10" ht="15.75" x14ac:dyDescent="0.25">
      <c r="A127" s="38" t="s">
        <v>166</v>
      </c>
      <c r="B127" s="28">
        <v>99.954557060811354</v>
      </c>
      <c r="C127" s="28">
        <v>100.56262732975843</v>
      </c>
      <c r="D127" s="28"/>
      <c r="E127" s="28">
        <f t="shared" si="2"/>
        <v>0.60834671957690212</v>
      </c>
      <c r="F127" s="28"/>
      <c r="G127" s="28">
        <v>0.78904986602966742</v>
      </c>
      <c r="H127" s="28">
        <v>0.79385002500548474</v>
      </c>
      <c r="J127" s="28">
        <f t="shared" si="3"/>
        <v>4.8001589758173147E-3</v>
      </c>
    </row>
    <row r="128" spans="1:10" s="60" customFormat="1" ht="15.75" x14ac:dyDescent="0.25">
      <c r="A128" s="67" t="s">
        <v>221</v>
      </c>
      <c r="B128" s="62">
        <v>99.954557060811354</v>
      </c>
      <c r="C128" s="62">
        <v>100.56262732975843</v>
      </c>
      <c r="D128" s="62"/>
      <c r="E128" s="62">
        <f t="shared" si="2"/>
        <v>0.60834671957690212</v>
      </c>
      <c r="F128" s="62"/>
      <c r="G128" s="62">
        <v>0.78904986602966742</v>
      </c>
      <c r="H128" s="62">
        <v>0.79385002500548474</v>
      </c>
      <c r="J128" s="62">
        <f t="shared" si="3"/>
        <v>4.8001589758173147E-3</v>
      </c>
    </row>
    <row r="129" spans="1:10" ht="15.75" x14ac:dyDescent="0.25">
      <c r="A129" s="37" t="s">
        <v>142</v>
      </c>
      <c r="B129" s="28">
        <v>104.30929649950183</v>
      </c>
      <c r="C129" s="28">
        <v>106.24315718758132</v>
      </c>
      <c r="D129" s="28"/>
      <c r="E129" s="28">
        <f t="shared" si="2"/>
        <v>1.8539677219362005</v>
      </c>
      <c r="F129" s="28"/>
      <c r="G129" s="28">
        <v>3.0941000397836476</v>
      </c>
      <c r="H129" s="28">
        <v>3.1514636558056508</v>
      </c>
      <c r="J129" s="28">
        <f t="shared" si="3"/>
        <v>5.7363616022003239E-2</v>
      </c>
    </row>
    <row r="130" spans="1:10" s="60" customFormat="1" ht="15.75" x14ac:dyDescent="0.25">
      <c r="A130" s="61" t="s">
        <v>99</v>
      </c>
      <c r="B130" s="62">
        <v>100.23970782481423</v>
      </c>
      <c r="C130" s="62">
        <v>99.951255298401406</v>
      </c>
      <c r="D130" s="62"/>
      <c r="E130" s="62">
        <f t="shared" si="2"/>
        <v>-0.2877627366162594</v>
      </c>
      <c r="F130" s="62"/>
      <c r="G130" s="62">
        <v>2.3029297075211899</v>
      </c>
      <c r="H130" s="62">
        <v>2.2963027339724777</v>
      </c>
      <c r="J130" s="62">
        <f t="shared" si="3"/>
        <v>-6.6269735487121118E-3</v>
      </c>
    </row>
    <row r="131" spans="1:10" ht="15.75" x14ac:dyDescent="0.25">
      <c r="A131" s="39" t="s">
        <v>220</v>
      </c>
      <c r="B131" s="28">
        <v>97.24413299550308</v>
      </c>
      <c r="C131" s="28">
        <v>96.822276255151024</v>
      </c>
      <c r="D131" s="28"/>
      <c r="E131" s="28">
        <f t="shared" si="2"/>
        <v>-0.43381202274852537</v>
      </c>
      <c r="F131" s="28"/>
      <c r="G131" s="28">
        <v>1.5276140819529542</v>
      </c>
      <c r="H131" s="28">
        <v>1.5209871084042426</v>
      </c>
      <c r="J131" s="28">
        <f t="shared" si="3"/>
        <v>-6.6269735487116677E-3</v>
      </c>
    </row>
    <row r="132" spans="1:10" s="60" customFormat="1" ht="15.75" x14ac:dyDescent="0.25">
      <c r="A132" s="67" t="s">
        <v>100</v>
      </c>
      <c r="B132" s="62">
        <v>106.71687299117794</v>
      </c>
      <c r="C132" s="62">
        <v>106.71687299117794</v>
      </c>
      <c r="D132" s="62"/>
      <c r="E132" s="62">
        <f t="shared" si="2"/>
        <v>0</v>
      </c>
      <c r="F132" s="62"/>
      <c r="G132" s="62">
        <v>0.77531562556823541</v>
      </c>
      <c r="H132" s="62">
        <v>0.77531562556823541</v>
      </c>
      <c r="J132" s="62">
        <f t="shared" si="3"/>
        <v>0</v>
      </c>
    </row>
    <row r="133" spans="1:10" ht="15.75" x14ac:dyDescent="0.25">
      <c r="A133" s="38" t="s">
        <v>167</v>
      </c>
      <c r="B133" s="28">
        <v>118.28782509712295</v>
      </c>
      <c r="C133" s="28">
        <v>127.85505399631232</v>
      </c>
      <c r="D133" s="28"/>
      <c r="E133" s="28">
        <f t="shared" si="2"/>
        <v>8.0880926598607914</v>
      </c>
      <c r="F133" s="28"/>
      <c r="G133" s="28">
        <v>0.79117033226245748</v>
      </c>
      <c r="H133" s="28">
        <v>0.85516092183317327</v>
      </c>
      <c r="J133" s="28">
        <f t="shared" si="3"/>
        <v>6.3990589570715795E-2</v>
      </c>
    </row>
    <row r="134" spans="1:10" s="60" customFormat="1" ht="15.75" x14ac:dyDescent="0.25">
      <c r="A134" s="67" t="s">
        <v>101</v>
      </c>
      <c r="B134" s="62">
        <v>118.28782509712295</v>
      </c>
      <c r="C134" s="62">
        <v>127.85505399631232</v>
      </c>
      <c r="D134" s="62"/>
      <c r="E134" s="62">
        <f t="shared" si="2"/>
        <v>8.0880926598607914</v>
      </c>
      <c r="F134" s="62"/>
      <c r="G134" s="62">
        <v>0.79117033226245748</v>
      </c>
      <c r="H134" s="62">
        <v>0.85516092183317327</v>
      </c>
      <c r="J134" s="62">
        <f t="shared" si="3"/>
        <v>6.3990589570715795E-2</v>
      </c>
    </row>
    <row r="135" spans="1:10" s="2" customFormat="1" ht="15.75" x14ac:dyDescent="0.25">
      <c r="A135" s="36" t="s">
        <v>2</v>
      </c>
      <c r="B135" s="40">
        <v>124.79743726585376</v>
      </c>
      <c r="C135" s="40">
        <v>124.78255054756256</v>
      </c>
      <c r="D135" s="40"/>
      <c r="E135" s="40">
        <f t="shared" ref="E135:E198" si="4">((C135/B135-1)*100)</f>
        <v>-1.1928705121955208E-2</v>
      </c>
      <c r="F135" s="40"/>
      <c r="G135" s="40">
        <v>8.9789584311105255</v>
      </c>
      <c r="H135" s="40">
        <v>8.9778873576362557</v>
      </c>
      <c r="J135" s="40">
        <f t="shared" si="3"/>
        <v>-1.0710734742698236E-3</v>
      </c>
    </row>
    <row r="136" spans="1:10" s="60" customFormat="1" ht="15.75" x14ac:dyDescent="0.25">
      <c r="A136" s="64" t="s">
        <v>141</v>
      </c>
      <c r="B136" s="62">
        <v>104.86487221412922</v>
      </c>
      <c r="C136" s="62">
        <v>104.8400594033625</v>
      </c>
      <c r="D136" s="62"/>
      <c r="E136" s="62">
        <f t="shared" si="4"/>
        <v>-2.366169933059048E-2</v>
      </c>
      <c r="F136" s="62"/>
      <c r="G136" s="62">
        <v>4.5266126464768659</v>
      </c>
      <c r="H136" s="62">
        <v>4.5255415730025961</v>
      </c>
      <c r="J136" s="62">
        <f t="shared" ref="J136:J199" si="5">H136-G136</f>
        <v>-1.0710734742698236E-3</v>
      </c>
    </row>
    <row r="137" spans="1:10" ht="15.75" x14ac:dyDescent="0.25">
      <c r="A137" s="38" t="s">
        <v>102</v>
      </c>
      <c r="B137" s="28">
        <v>107.52291008194288</v>
      </c>
      <c r="C137" s="28">
        <v>107.49182897739334</v>
      </c>
      <c r="D137" s="28"/>
      <c r="E137" s="28">
        <f t="shared" si="4"/>
        <v>-2.8906494928249149E-2</v>
      </c>
      <c r="F137" s="28"/>
      <c r="G137" s="28">
        <v>3.7053038665813514</v>
      </c>
      <c r="H137" s="28">
        <v>3.704232793107082</v>
      </c>
      <c r="J137" s="28">
        <f t="shared" si="5"/>
        <v>-1.0710734742693795E-3</v>
      </c>
    </row>
    <row r="138" spans="1:10" s="60" customFormat="1" ht="15.75" x14ac:dyDescent="0.25">
      <c r="A138" s="67" t="s">
        <v>103</v>
      </c>
      <c r="B138" s="62">
        <v>107.52291008194288</v>
      </c>
      <c r="C138" s="62">
        <v>107.49182897739334</v>
      </c>
      <c r="D138" s="62"/>
      <c r="E138" s="62">
        <f t="shared" si="4"/>
        <v>-2.8906494928249149E-2</v>
      </c>
      <c r="F138" s="62"/>
      <c r="G138" s="62">
        <v>3.7053038665813514</v>
      </c>
      <c r="H138" s="62">
        <v>3.704232793107082</v>
      </c>
      <c r="J138" s="62">
        <f t="shared" si="5"/>
        <v>-1.0710734742693795E-3</v>
      </c>
    </row>
    <row r="139" spans="1:10" ht="15.75" x14ac:dyDescent="0.25">
      <c r="A139" s="38" t="s">
        <v>168</v>
      </c>
      <c r="B139" s="28">
        <v>94.343126917917772</v>
      </c>
      <c r="C139" s="28">
        <v>94.343126917917772</v>
      </c>
      <c r="D139" s="28"/>
      <c r="E139" s="28">
        <f t="shared" si="4"/>
        <v>0</v>
      </c>
      <c r="F139" s="28"/>
      <c r="G139" s="28">
        <v>0.82130877989551443</v>
      </c>
      <c r="H139" s="28">
        <v>0.82130877989551432</v>
      </c>
      <c r="J139" s="28">
        <f t="shared" si="5"/>
        <v>0</v>
      </c>
    </row>
    <row r="140" spans="1:10" s="60" customFormat="1" ht="15.75" x14ac:dyDescent="0.25">
      <c r="A140" s="67" t="s">
        <v>219</v>
      </c>
      <c r="B140" s="62">
        <v>94.343126917917772</v>
      </c>
      <c r="C140" s="62">
        <v>94.343126917917772</v>
      </c>
      <c r="D140" s="62"/>
      <c r="E140" s="62">
        <f t="shared" si="4"/>
        <v>0</v>
      </c>
      <c r="F140" s="62"/>
      <c r="G140" s="62">
        <v>0.82130877989551443</v>
      </c>
      <c r="H140" s="62">
        <v>0.82130877989551432</v>
      </c>
      <c r="J140" s="62">
        <f t="shared" si="5"/>
        <v>0</v>
      </c>
    </row>
    <row r="141" spans="1:10" ht="15.75" x14ac:dyDescent="0.25">
      <c r="A141" s="37" t="s">
        <v>104</v>
      </c>
      <c r="B141" s="28">
        <v>154.69142439904226</v>
      </c>
      <c r="C141" s="28">
        <v>154.69142439904226</v>
      </c>
      <c r="D141" s="28"/>
      <c r="E141" s="28">
        <f t="shared" si="4"/>
        <v>0</v>
      </c>
      <c r="F141" s="28"/>
      <c r="G141" s="28">
        <v>4.4523457846336587</v>
      </c>
      <c r="H141" s="28">
        <v>4.4523457846336578</v>
      </c>
      <c r="J141" s="28">
        <f t="shared" si="5"/>
        <v>0</v>
      </c>
    </row>
    <row r="142" spans="1:10" s="60" customFormat="1" ht="15.75" x14ac:dyDescent="0.25">
      <c r="A142" s="61" t="s">
        <v>19</v>
      </c>
      <c r="B142" s="62">
        <v>160.90089003441557</v>
      </c>
      <c r="C142" s="62">
        <v>160.90089003441557</v>
      </c>
      <c r="D142" s="62"/>
      <c r="E142" s="62">
        <f t="shared" si="4"/>
        <v>0</v>
      </c>
      <c r="F142" s="62"/>
      <c r="G142" s="62">
        <v>3.5920135893946701</v>
      </c>
      <c r="H142" s="62">
        <v>3.5920135893946692</v>
      </c>
      <c r="J142" s="62">
        <f t="shared" si="5"/>
        <v>0</v>
      </c>
    </row>
    <row r="143" spans="1:10" ht="15.75" x14ac:dyDescent="0.25">
      <c r="A143" s="39" t="s">
        <v>105</v>
      </c>
      <c r="B143" s="28">
        <v>160.90089003441557</v>
      </c>
      <c r="C143" s="28">
        <v>160.90089003441557</v>
      </c>
      <c r="D143" s="28"/>
      <c r="E143" s="28">
        <f t="shared" si="4"/>
        <v>0</v>
      </c>
      <c r="F143" s="28"/>
      <c r="G143" s="28">
        <v>3.5920135893946701</v>
      </c>
      <c r="H143" s="28">
        <v>3.5920135893946692</v>
      </c>
      <c r="J143" s="28">
        <f t="shared" si="5"/>
        <v>0</v>
      </c>
    </row>
    <row r="144" spans="1:10" s="60" customFormat="1" ht="15.75" x14ac:dyDescent="0.25">
      <c r="A144" s="61" t="s">
        <v>106</v>
      </c>
      <c r="B144" s="62">
        <v>146.66666666666669</v>
      </c>
      <c r="C144" s="62">
        <v>146.66666666666669</v>
      </c>
      <c r="D144" s="62"/>
      <c r="E144" s="62">
        <f t="shared" si="4"/>
        <v>0</v>
      </c>
      <c r="F144" s="62"/>
      <c r="G144" s="62">
        <v>7.3648347879621115E-2</v>
      </c>
      <c r="H144" s="62">
        <v>7.3648347879621101E-2</v>
      </c>
      <c r="J144" s="62">
        <f t="shared" si="5"/>
        <v>0</v>
      </c>
    </row>
    <row r="145" spans="1:10" ht="15.75" x14ac:dyDescent="0.25">
      <c r="A145" s="39" t="s">
        <v>107</v>
      </c>
      <c r="B145" s="28">
        <v>146.66666666666669</v>
      </c>
      <c r="C145" s="28">
        <v>146.66666666666669</v>
      </c>
      <c r="D145" s="28"/>
      <c r="E145" s="28">
        <f t="shared" si="4"/>
        <v>0</v>
      </c>
      <c r="F145" s="28"/>
      <c r="G145" s="28">
        <v>7.3648347879621115E-2</v>
      </c>
      <c r="H145" s="28">
        <v>7.3648347879621101E-2</v>
      </c>
      <c r="J145" s="28">
        <f t="shared" si="5"/>
        <v>0</v>
      </c>
    </row>
    <row r="146" spans="1:10" s="60" customFormat="1" ht="15.75" x14ac:dyDescent="0.25">
      <c r="A146" s="61" t="s">
        <v>108</v>
      </c>
      <c r="B146" s="62">
        <v>132.09195402298857</v>
      </c>
      <c r="C146" s="62">
        <v>132.09195402298857</v>
      </c>
      <c r="D146" s="62"/>
      <c r="E146" s="62">
        <f t="shared" si="4"/>
        <v>0</v>
      </c>
      <c r="F146" s="62"/>
      <c r="G146" s="62">
        <v>0.78668384735936758</v>
      </c>
      <c r="H146" s="62">
        <v>0.78668384735936747</v>
      </c>
      <c r="J146" s="62">
        <f t="shared" si="5"/>
        <v>0</v>
      </c>
    </row>
    <row r="147" spans="1:10" ht="15.75" x14ac:dyDescent="0.25">
      <c r="A147" s="39" t="s">
        <v>218</v>
      </c>
      <c r="B147" s="28">
        <v>132.09195402298857</v>
      </c>
      <c r="C147" s="28">
        <v>132.09195402298857</v>
      </c>
      <c r="D147" s="28"/>
      <c r="E147" s="28">
        <f t="shared" si="4"/>
        <v>0</v>
      </c>
      <c r="F147" s="28"/>
      <c r="G147" s="28">
        <v>0.78668384735936758</v>
      </c>
      <c r="H147" s="28">
        <v>0.78668384735936747</v>
      </c>
      <c r="J147" s="28">
        <f t="shared" si="5"/>
        <v>0</v>
      </c>
    </row>
    <row r="148" spans="1:10" s="60" customFormat="1" ht="15.75" x14ac:dyDescent="0.25">
      <c r="A148" s="58" t="s">
        <v>3</v>
      </c>
      <c r="B148" s="63">
        <v>94.677360476236245</v>
      </c>
      <c r="C148" s="63">
        <v>96.998764690525903</v>
      </c>
      <c r="D148" s="63"/>
      <c r="E148" s="63">
        <f t="shared" si="4"/>
        <v>2.4519105756780402</v>
      </c>
      <c r="F148" s="63"/>
      <c r="G148" s="63">
        <v>5.4829751538967519</v>
      </c>
      <c r="H148" s="63">
        <v>5.6174128015569451</v>
      </c>
      <c r="J148" s="63">
        <f t="shared" si="5"/>
        <v>0.13443764766019317</v>
      </c>
    </row>
    <row r="149" spans="1:10" ht="15.75" x14ac:dyDescent="0.25">
      <c r="A149" s="37" t="s">
        <v>150</v>
      </c>
      <c r="B149" s="28">
        <v>85.80711529320422</v>
      </c>
      <c r="C149" s="28">
        <v>85.804066190413124</v>
      </c>
      <c r="D149" s="28"/>
      <c r="E149" s="28">
        <f t="shared" si="4"/>
        <v>-3.5534381742974297E-3</v>
      </c>
      <c r="F149" s="28"/>
      <c r="G149" s="28">
        <v>2.0039431767130047</v>
      </c>
      <c r="H149" s="28">
        <v>2.0038719678311718</v>
      </c>
      <c r="J149" s="28">
        <f t="shared" si="5"/>
        <v>-7.1208881832873772E-5</v>
      </c>
    </row>
    <row r="150" spans="1:10" s="60" customFormat="1" ht="15.75" x14ac:dyDescent="0.25">
      <c r="A150" s="61" t="s">
        <v>109</v>
      </c>
      <c r="B150" s="62">
        <v>99.812714584785027</v>
      </c>
      <c r="C150" s="62">
        <v>99.812714584785027</v>
      </c>
      <c r="D150" s="62"/>
      <c r="E150" s="62">
        <f t="shared" si="4"/>
        <v>0</v>
      </c>
      <c r="F150" s="62"/>
      <c r="G150" s="62">
        <v>1.2615831638002937</v>
      </c>
      <c r="H150" s="62">
        <v>1.2615831638002935</v>
      </c>
      <c r="J150" s="62">
        <f t="shared" si="5"/>
        <v>0</v>
      </c>
    </row>
    <row r="151" spans="1:10" ht="15.75" x14ac:dyDescent="0.25">
      <c r="A151" s="39" t="s">
        <v>110</v>
      </c>
      <c r="B151" s="28">
        <v>99.812714584785027</v>
      </c>
      <c r="C151" s="28">
        <v>99.812714584785027</v>
      </c>
      <c r="D151" s="28"/>
      <c r="E151" s="28">
        <f t="shared" si="4"/>
        <v>0</v>
      </c>
      <c r="F151" s="28"/>
      <c r="G151" s="28">
        <v>1.2615831638002937</v>
      </c>
      <c r="H151" s="28">
        <v>1.2615831638002935</v>
      </c>
      <c r="J151" s="28">
        <f t="shared" si="5"/>
        <v>0</v>
      </c>
    </row>
    <row r="152" spans="1:10" s="60" customFormat="1" ht="15.75" x14ac:dyDescent="0.25">
      <c r="A152" s="61" t="s">
        <v>169</v>
      </c>
      <c r="B152" s="62">
        <v>63.107408228221679</v>
      </c>
      <c r="C152" s="62">
        <v>63.099521737600938</v>
      </c>
      <c r="D152" s="62"/>
      <c r="E152" s="62">
        <f t="shared" si="4"/>
        <v>-1.2496933152794654E-2</v>
      </c>
      <c r="F152" s="62"/>
      <c r="G152" s="62">
        <v>0.569810856486058</v>
      </c>
      <c r="H152" s="62">
        <v>0.56973964760422557</v>
      </c>
      <c r="J152" s="62">
        <f t="shared" si="5"/>
        <v>-7.1208881832429682E-5</v>
      </c>
    </row>
    <row r="153" spans="1:10" ht="15.75" x14ac:dyDescent="0.25">
      <c r="A153" s="39" t="s">
        <v>217</v>
      </c>
      <c r="B153" s="28">
        <v>63.107408228221679</v>
      </c>
      <c r="C153" s="28">
        <v>63.099521737600938</v>
      </c>
      <c r="D153" s="28"/>
      <c r="E153" s="28">
        <f t="shared" si="4"/>
        <v>-1.2496933152794654E-2</v>
      </c>
      <c r="F153" s="28"/>
      <c r="G153" s="28">
        <v>0.569810856486058</v>
      </c>
      <c r="H153" s="28">
        <v>0.56973964760422557</v>
      </c>
      <c r="J153" s="28">
        <f t="shared" si="5"/>
        <v>-7.1208881832429682E-5</v>
      </c>
    </row>
    <row r="154" spans="1:10" s="60" customFormat="1" ht="15.75" x14ac:dyDescent="0.25">
      <c r="A154" s="61" t="s">
        <v>170</v>
      </c>
      <c r="B154" s="62">
        <v>102.38374659391093</v>
      </c>
      <c r="C154" s="62">
        <v>102.38374659391093</v>
      </c>
      <c r="D154" s="62"/>
      <c r="E154" s="62">
        <f t="shared" si="4"/>
        <v>0</v>
      </c>
      <c r="F154" s="62"/>
      <c r="G154" s="62">
        <v>0.17254915642665308</v>
      </c>
      <c r="H154" s="62">
        <v>0.17254915642665303</v>
      </c>
      <c r="J154" s="62">
        <f t="shared" si="5"/>
        <v>0</v>
      </c>
    </row>
    <row r="155" spans="1:10" ht="15.75" x14ac:dyDescent="0.25">
      <c r="A155" s="39" t="s">
        <v>216</v>
      </c>
      <c r="B155" s="28">
        <v>102.38374659391093</v>
      </c>
      <c r="C155" s="28">
        <v>102.38374659391093</v>
      </c>
      <c r="D155" s="28"/>
      <c r="E155" s="28">
        <f t="shared" si="4"/>
        <v>0</v>
      </c>
      <c r="F155" s="28"/>
      <c r="G155" s="28">
        <v>0.17254915642665308</v>
      </c>
      <c r="H155" s="28">
        <v>0.17254915642665303</v>
      </c>
      <c r="J155" s="28">
        <f t="shared" si="5"/>
        <v>0</v>
      </c>
    </row>
    <row r="156" spans="1:10" s="60" customFormat="1" ht="15.75" x14ac:dyDescent="0.25">
      <c r="A156" s="64" t="s">
        <v>111</v>
      </c>
      <c r="B156" s="62">
        <v>100.67177879670383</v>
      </c>
      <c r="C156" s="62">
        <v>104.56402409390226</v>
      </c>
      <c r="D156" s="62"/>
      <c r="E156" s="62">
        <f t="shared" si="4"/>
        <v>3.8662724983318464</v>
      </c>
      <c r="F156" s="62"/>
      <c r="G156" s="62">
        <v>3.4790319771837472</v>
      </c>
      <c r="H156" s="62">
        <v>3.6135408337257724</v>
      </c>
      <c r="J156" s="62">
        <f t="shared" si="5"/>
        <v>0.13450885654202516</v>
      </c>
    </row>
    <row r="157" spans="1:10" ht="15.75" x14ac:dyDescent="0.25">
      <c r="A157" s="38" t="s">
        <v>171</v>
      </c>
      <c r="B157" s="28">
        <v>92.650365445102466</v>
      </c>
      <c r="C157" s="28">
        <v>103.98277170353322</v>
      </c>
      <c r="D157" s="28"/>
      <c r="E157" s="28">
        <f t="shared" si="4"/>
        <v>12.231367036696117</v>
      </c>
      <c r="F157" s="28"/>
      <c r="G157" s="28">
        <v>1.0904701212392238</v>
      </c>
      <c r="H157" s="28">
        <v>1.2238495241934984</v>
      </c>
      <c r="J157" s="28">
        <f t="shared" si="5"/>
        <v>0.13337940295427453</v>
      </c>
    </row>
    <row r="158" spans="1:10" s="60" customFormat="1" ht="15.75" x14ac:dyDescent="0.25">
      <c r="A158" s="67" t="s">
        <v>215</v>
      </c>
      <c r="B158" s="62">
        <v>92.650365445102466</v>
      </c>
      <c r="C158" s="62">
        <v>103.98277170353322</v>
      </c>
      <c r="D158" s="62"/>
      <c r="E158" s="62">
        <f t="shared" si="4"/>
        <v>12.231367036696117</v>
      </c>
      <c r="F158" s="62"/>
      <c r="G158" s="62">
        <v>1.0904701212392238</v>
      </c>
      <c r="H158" s="62">
        <v>1.2238495241934984</v>
      </c>
      <c r="J158" s="62">
        <f t="shared" si="5"/>
        <v>0.13337940295427453</v>
      </c>
    </row>
    <row r="159" spans="1:10" ht="15.75" x14ac:dyDescent="0.25">
      <c r="A159" s="38" t="s">
        <v>172</v>
      </c>
      <c r="B159" s="28">
        <v>103.61823797634638</v>
      </c>
      <c r="C159" s="28">
        <v>103.88196919984712</v>
      </c>
      <c r="D159" s="28"/>
      <c r="E159" s="28">
        <f t="shared" si="4"/>
        <v>0.25452201142519559</v>
      </c>
      <c r="F159" s="28"/>
      <c r="G159" s="28">
        <v>0.44375477838892624</v>
      </c>
      <c r="H159" s="28">
        <v>0.44488423197667704</v>
      </c>
      <c r="J159" s="28">
        <f t="shared" si="5"/>
        <v>1.129453587750795E-3</v>
      </c>
    </row>
    <row r="160" spans="1:10" s="60" customFormat="1" ht="15.75" x14ac:dyDescent="0.25">
      <c r="A160" s="67" t="s">
        <v>214</v>
      </c>
      <c r="B160" s="62">
        <v>103.61823797634638</v>
      </c>
      <c r="C160" s="62">
        <v>103.88196919984712</v>
      </c>
      <c r="D160" s="62"/>
      <c r="E160" s="62">
        <f t="shared" si="4"/>
        <v>0.25452201142519559</v>
      </c>
      <c r="F160" s="62"/>
      <c r="G160" s="62">
        <v>0.44375477838892624</v>
      </c>
      <c r="H160" s="62">
        <v>0.44488423197667704</v>
      </c>
      <c r="J160" s="62">
        <f t="shared" si="5"/>
        <v>1.129453587750795E-3</v>
      </c>
    </row>
    <row r="161" spans="1:10" ht="15.75" x14ac:dyDescent="0.25">
      <c r="A161" s="38" t="s">
        <v>173</v>
      </c>
      <c r="B161" s="28">
        <v>105.09154137660811</v>
      </c>
      <c r="C161" s="28">
        <v>105.09154137660811</v>
      </c>
      <c r="D161" s="28"/>
      <c r="E161" s="28">
        <f t="shared" si="4"/>
        <v>0</v>
      </c>
      <c r="F161" s="28"/>
      <c r="G161" s="28">
        <v>1.9448070775555972</v>
      </c>
      <c r="H161" s="28">
        <v>1.9448070775555968</v>
      </c>
      <c r="J161" s="28">
        <f t="shared" si="5"/>
        <v>0</v>
      </c>
    </row>
    <row r="162" spans="1:10" s="60" customFormat="1" ht="15.75" x14ac:dyDescent="0.25">
      <c r="A162" s="67" t="s">
        <v>213</v>
      </c>
      <c r="B162" s="62">
        <v>105.09154137660811</v>
      </c>
      <c r="C162" s="62">
        <v>105.09154137660811</v>
      </c>
      <c r="D162" s="62"/>
      <c r="E162" s="62">
        <f t="shared" si="4"/>
        <v>0</v>
      </c>
      <c r="F162" s="62"/>
      <c r="G162" s="62">
        <v>1.9448070775555972</v>
      </c>
      <c r="H162" s="62">
        <v>1.9448070775555968</v>
      </c>
      <c r="J162" s="62">
        <f t="shared" si="5"/>
        <v>0</v>
      </c>
    </row>
    <row r="163" spans="1:10" ht="15.75" x14ac:dyDescent="0.25">
      <c r="A163" s="36" t="s">
        <v>4</v>
      </c>
      <c r="B163" s="40">
        <v>102.18255104244035</v>
      </c>
      <c r="C163" s="40">
        <v>102.5011130507078</v>
      </c>
      <c r="D163" s="40"/>
      <c r="E163" s="40">
        <f t="shared" si="4"/>
        <v>0.3117577365387314</v>
      </c>
      <c r="F163" s="40"/>
      <c r="G163" s="40">
        <v>4.6808844782703778</v>
      </c>
      <c r="H163" s="40">
        <v>4.6954774977698248</v>
      </c>
      <c r="J163" s="40">
        <f t="shared" si="5"/>
        <v>1.4593019499447024E-2</v>
      </c>
    </row>
    <row r="164" spans="1:10" s="60" customFormat="1" ht="15.75" x14ac:dyDescent="0.25">
      <c r="A164" s="64" t="s">
        <v>140</v>
      </c>
      <c r="B164" s="62">
        <v>87.870867633894775</v>
      </c>
      <c r="C164" s="62">
        <v>89.328793733949823</v>
      </c>
      <c r="D164" s="62"/>
      <c r="E164" s="62">
        <f t="shared" si="4"/>
        <v>1.6591688910246649</v>
      </c>
      <c r="F164" s="62"/>
      <c r="G164" s="62">
        <v>0.87953791674798409</v>
      </c>
      <c r="H164" s="62">
        <v>0.89413093624743301</v>
      </c>
      <c r="J164" s="62">
        <f t="shared" si="5"/>
        <v>1.4593019499448912E-2</v>
      </c>
    </row>
    <row r="165" spans="1:10" ht="15.75" x14ac:dyDescent="0.25">
      <c r="A165" s="38" t="s">
        <v>174</v>
      </c>
      <c r="B165" s="28">
        <v>87.870867633894775</v>
      </c>
      <c r="C165" s="28">
        <v>89.328793733949823</v>
      </c>
      <c r="D165" s="28"/>
      <c r="E165" s="28">
        <f t="shared" si="4"/>
        <v>1.6591688910246649</v>
      </c>
      <c r="F165" s="28"/>
      <c r="G165" s="28">
        <v>0.87953791674798409</v>
      </c>
      <c r="H165" s="28">
        <v>0.89413093624743301</v>
      </c>
      <c r="J165" s="28">
        <f t="shared" si="5"/>
        <v>1.4593019499448912E-2</v>
      </c>
    </row>
    <row r="166" spans="1:10" s="60" customFormat="1" ht="15.75" x14ac:dyDescent="0.25">
      <c r="A166" s="67" t="s">
        <v>140</v>
      </c>
      <c r="B166" s="62">
        <v>87.870867633894775</v>
      </c>
      <c r="C166" s="62">
        <v>89.328793733949823</v>
      </c>
      <c r="D166" s="62"/>
      <c r="E166" s="62">
        <f t="shared" si="4"/>
        <v>1.6591688910246649</v>
      </c>
      <c r="F166" s="62"/>
      <c r="G166" s="62">
        <v>0.87953791674798409</v>
      </c>
      <c r="H166" s="62">
        <v>0.89413093624743301</v>
      </c>
      <c r="J166" s="62">
        <f t="shared" si="5"/>
        <v>1.4593019499448912E-2</v>
      </c>
    </row>
    <row r="167" spans="1:10" ht="15.75" x14ac:dyDescent="0.25">
      <c r="A167" s="37" t="s">
        <v>139</v>
      </c>
      <c r="B167" s="28">
        <v>106.18404506983349</v>
      </c>
      <c r="C167" s="28">
        <v>106.18404506983349</v>
      </c>
      <c r="D167" s="28"/>
      <c r="E167" s="28">
        <f t="shared" si="4"/>
        <v>0</v>
      </c>
      <c r="F167" s="28"/>
      <c r="G167" s="28">
        <v>3.8013465615223927</v>
      </c>
      <c r="H167" s="28">
        <v>3.8013465615223927</v>
      </c>
      <c r="J167" s="28">
        <f t="shared" si="5"/>
        <v>0</v>
      </c>
    </row>
    <row r="168" spans="1:10" s="60" customFormat="1" ht="15.75" x14ac:dyDescent="0.25">
      <c r="A168" s="61" t="s">
        <v>175</v>
      </c>
      <c r="B168" s="62">
        <v>106.18404506983349</v>
      </c>
      <c r="C168" s="62">
        <v>106.18404506983349</v>
      </c>
      <c r="D168" s="62"/>
      <c r="E168" s="62">
        <f t="shared" si="4"/>
        <v>0</v>
      </c>
      <c r="F168" s="62"/>
      <c r="G168" s="62">
        <v>3.8013465615223927</v>
      </c>
      <c r="H168" s="62">
        <v>3.8013465615223927</v>
      </c>
      <c r="J168" s="62">
        <f t="shared" si="5"/>
        <v>0</v>
      </c>
    </row>
    <row r="169" spans="1:10" ht="15.75" x14ac:dyDescent="0.25">
      <c r="A169" s="39" t="s">
        <v>212</v>
      </c>
      <c r="B169" s="28">
        <v>106.18404506983349</v>
      </c>
      <c r="C169" s="28">
        <v>106.18404506983349</v>
      </c>
      <c r="D169" s="28"/>
      <c r="E169" s="28">
        <f t="shared" si="4"/>
        <v>0</v>
      </c>
      <c r="F169" s="28"/>
      <c r="G169" s="28">
        <v>3.8013465615223927</v>
      </c>
      <c r="H169" s="28">
        <v>3.8013465615223927</v>
      </c>
      <c r="J169" s="28">
        <f t="shared" si="5"/>
        <v>0</v>
      </c>
    </row>
    <row r="170" spans="1:10" s="60" customFormat="1" ht="15.75" x14ac:dyDescent="0.25">
      <c r="A170" s="58" t="s">
        <v>130</v>
      </c>
      <c r="B170" s="63">
        <v>101.52271230891755</v>
      </c>
      <c r="C170" s="63">
        <v>101.51982007070436</v>
      </c>
      <c r="D170" s="63"/>
      <c r="E170" s="63">
        <f t="shared" si="4"/>
        <v>-2.8488582972330256E-3</v>
      </c>
      <c r="F170" s="63"/>
      <c r="G170" s="63">
        <v>6.2465477441864019</v>
      </c>
      <c r="H170" s="63">
        <v>6.246369788892701</v>
      </c>
      <c r="J170" s="63">
        <f t="shared" si="5"/>
        <v>-1.7795529370090435E-4</v>
      </c>
    </row>
    <row r="171" spans="1:10" ht="15.75" x14ac:dyDescent="0.25">
      <c r="A171" s="37" t="s">
        <v>138</v>
      </c>
      <c r="B171" s="28">
        <v>89.238252624055448</v>
      </c>
      <c r="C171" s="28">
        <v>89.238252624055448</v>
      </c>
      <c r="D171" s="28"/>
      <c r="E171" s="28">
        <f t="shared" si="4"/>
        <v>0</v>
      </c>
      <c r="F171" s="28"/>
      <c r="G171" s="28">
        <v>2.9086120452427857</v>
      </c>
      <c r="H171" s="28">
        <v>2.9086120452427857</v>
      </c>
      <c r="J171" s="28">
        <f t="shared" si="5"/>
        <v>0</v>
      </c>
    </row>
    <row r="172" spans="1:10" s="60" customFormat="1" ht="15.75" x14ac:dyDescent="0.25">
      <c r="A172" s="61" t="s">
        <v>176</v>
      </c>
      <c r="B172" s="62">
        <v>71.823830708702758</v>
      </c>
      <c r="C172" s="62">
        <v>71.823830708702758</v>
      </c>
      <c r="D172" s="62"/>
      <c r="E172" s="62">
        <f t="shared" si="4"/>
        <v>0</v>
      </c>
      <c r="F172" s="62"/>
      <c r="G172" s="62">
        <v>0.95561525785015677</v>
      </c>
      <c r="H172" s="62">
        <v>0.95561525785015666</v>
      </c>
      <c r="J172" s="62">
        <f t="shared" si="5"/>
        <v>0</v>
      </c>
    </row>
    <row r="173" spans="1:10" ht="15.75" x14ac:dyDescent="0.25">
      <c r="A173" s="39" t="s">
        <v>211</v>
      </c>
      <c r="B173" s="28">
        <v>82.764544580820584</v>
      </c>
      <c r="C173" s="28">
        <v>82.764544580820584</v>
      </c>
      <c r="D173" s="28"/>
      <c r="E173" s="28">
        <f t="shared" si="4"/>
        <v>0</v>
      </c>
      <c r="F173" s="28"/>
      <c r="G173" s="28">
        <v>0.22176320144463826</v>
      </c>
      <c r="H173" s="28">
        <v>0.22176320144463821</v>
      </c>
      <c r="J173" s="28">
        <f t="shared" si="5"/>
        <v>0</v>
      </c>
    </row>
    <row r="174" spans="1:10" s="60" customFormat="1" ht="15.75" x14ac:dyDescent="0.25">
      <c r="A174" s="67" t="s">
        <v>210</v>
      </c>
      <c r="B174" s="62">
        <v>69.064906769697799</v>
      </c>
      <c r="C174" s="62">
        <v>69.064906769697799</v>
      </c>
      <c r="D174" s="62"/>
      <c r="E174" s="62">
        <f t="shared" si="4"/>
        <v>0</v>
      </c>
      <c r="F174" s="62"/>
      <c r="G174" s="62">
        <v>0.73385205640551865</v>
      </c>
      <c r="H174" s="62">
        <v>0.73385205640551854</v>
      </c>
      <c r="J174" s="62">
        <f t="shared" si="5"/>
        <v>0</v>
      </c>
    </row>
    <row r="175" spans="1:10" ht="15.75" x14ac:dyDescent="0.25">
      <c r="A175" s="38" t="s">
        <v>177</v>
      </c>
      <c r="B175" s="28">
        <v>99.262187476460824</v>
      </c>
      <c r="C175" s="28">
        <v>99.262187476460824</v>
      </c>
      <c r="D175" s="28"/>
      <c r="E175" s="28">
        <f t="shared" si="4"/>
        <v>0</v>
      </c>
      <c r="F175" s="28"/>
      <c r="G175" s="28">
        <v>0.13008285012995838</v>
      </c>
      <c r="H175" s="28">
        <v>0.13008285012995835</v>
      </c>
      <c r="J175" s="28">
        <f t="shared" si="5"/>
        <v>0</v>
      </c>
    </row>
    <row r="176" spans="1:10" s="60" customFormat="1" ht="15.75" x14ac:dyDescent="0.25">
      <c r="A176" s="67" t="s">
        <v>209</v>
      </c>
      <c r="B176" s="62">
        <v>99.262187476460824</v>
      </c>
      <c r="C176" s="62">
        <v>99.262187476460824</v>
      </c>
      <c r="D176" s="62"/>
      <c r="E176" s="62">
        <f t="shared" si="4"/>
        <v>0</v>
      </c>
      <c r="F176" s="62"/>
      <c r="G176" s="62">
        <v>0.13008285012995838</v>
      </c>
      <c r="H176" s="62">
        <v>0.13008285012995835</v>
      </c>
      <c r="J176" s="62">
        <f t="shared" si="5"/>
        <v>0</v>
      </c>
    </row>
    <row r="177" spans="1:10" ht="15.75" x14ac:dyDescent="0.25">
      <c r="A177" s="38" t="s">
        <v>112</v>
      </c>
      <c r="B177" s="28">
        <v>101.47373662419359</v>
      </c>
      <c r="C177" s="28">
        <v>101.47373662419359</v>
      </c>
      <c r="D177" s="28"/>
      <c r="E177" s="28">
        <f t="shared" si="4"/>
        <v>0</v>
      </c>
      <c r="F177" s="28"/>
      <c r="G177" s="28">
        <v>1.7808359979079784</v>
      </c>
      <c r="H177" s="28">
        <v>1.780835997907978</v>
      </c>
      <c r="J177" s="28">
        <f t="shared" si="5"/>
        <v>0</v>
      </c>
    </row>
    <row r="178" spans="1:10" s="60" customFormat="1" ht="15.75" x14ac:dyDescent="0.25">
      <c r="A178" s="67" t="s">
        <v>113</v>
      </c>
      <c r="B178" s="62">
        <v>101.47373662419359</v>
      </c>
      <c r="C178" s="62">
        <v>101.47373662419359</v>
      </c>
      <c r="D178" s="62"/>
      <c r="E178" s="62">
        <f t="shared" si="4"/>
        <v>0</v>
      </c>
      <c r="F178" s="62"/>
      <c r="G178" s="62">
        <v>1.7808359979079784</v>
      </c>
      <c r="H178" s="62">
        <v>1.780835997907978</v>
      </c>
      <c r="J178" s="62">
        <f t="shared" si="5"/>
        <v>0</v>
      </c>
    </row>
    <row r="179" spans="1:10" ht="15.75" x14ac:dyDescent="0.25">
      <c r="A179" s="38" t="s">
        <v>178</v>
      </c>
      <c r="B179" s="28">
        <v>98.181892359425817</v>
      </c>
      <c r="C179" s="28">
        <v>98.181892359425817</v>
      </c>
      <c r="D179" s="28"/>
      <c r="E179" s="28">
        <f t="shared" si="4"/>
        <v>0</v>
      </c>
      <c r="F179" s="28"/>
      <c r="G179" s="28">
        <v>4.207793935469218E-2</v>
      </c>
      <c r="H179" s="28">
        <v>4.2077939354692173E-2</v>
      </c>
      <c r="J179" s="28">
        <f t="shared" si="5"/>
        <v>0</v>
      </c>
    </row>
    <row r="180" spans="1:10" s="60" customFormat="1" ht="15.75" x14ac:dyDescent="0.25">
      <c r="A180" s="67" t="s">
        <v>208</v>
      </c>
      <c r="B180" s="62">
        <v>98.181892359425817</v>
      </c>
      <c r="C180" s="62">
        <v>98.181892359425817</v>
      </c>
      <c r="D180" s="62"/>
      <c r="E180" s="62">
        <f t="shared" si="4"/>
        <v>0</v>
      </c>
      <c r="F180" s="62"/>
      <c r="G180" s="62">
        <v>4.207793935469218E-2</v>
      </c>
      <c r="H180" s="62">
        <v>4.2077939354692173E-2</v>
      </c>
      <c r="J180" s="62">
        <f t="shared" si="5"/>
        <v>0</v>
      </c>
    </row>
    <row r="181" spans="1:10" ht="15.75" x14ac:dyDescent="0.25">
      <c r="A181" s="37" t="s">
        <v>137</v>
      </c>
      <c r="B181" s="28">
        <v>112.45262386481691</v>
      </c>
      <c r="C181" s="28">
        <v>112.45262386481691</v>
      </c>
      <c r="D181" s="28"/>
      <c r="E181" s="28">
        <f t="shared" si="4"/>
        <v>0</v>
      </c>
      <c r="F181" s="28"/>
      <c r="G181" s="28">
        <v>0.97556985271723662</v>
      </c>
      <c r="H181" s="28">
        <v>0.9755698527172364</v>
      </c>
      <c r="J181" s="28">
        <f t="shared" si="5"/>
        <v>0</v>
      </c>
    </row>
    <row r="182" spans="1:10" s="60" customFormat="1" ht="15.75" x14ac:dyDescent="0.25">
      <c r="A182" s="61" t="s">
        <v>179</v>
      </c>
      <c r="B182" s="62">
        <v>112.45262386481691</v>
      </c>
      <c r="C182" s="62">
        <v>112.45262386481691</v>
      </c>
      <c r="D182" s="62"/>
      <c r="E182" s="62">
        <f t="shared" si="4"/>
        <v>0</v>
      </c>
      <c r="F182" s="62"/>
      <c r="G182" s="62">
        <v>0.97556985271723662</v>
      </c>
      <c r="H182" s="62">
        <v>0.9755698527172364</v>
      </c>
      <c r="J182" s="62">
        <f t="shared" si="5"/>
        <v>0</v>
      </c>
    </row>
    <row r="183" spans="1:10" ht="15.75" x14ac:dyDescent="0.25">
      <c r="A183" s="39" t="s">
        <v>207</v>
      </c>
      <c r="B183" s="28">
        <v>112.45262386481691</v>
      </c>
      <c r="C183" s="28">
        <v>112.45262386481691</v>
      </c>
      <c r="D183" s="28"/>
      <c r="E183" s="28">
        <f t="shared" si="4"/>
        <v>0</v>
      </c>
      <c r="F183" s="28"/>
      <c r="G183" s="28">
        <v>0.97556985271723662</v>
      </c>
      <c r="H183" s="28">
        <v>0.9755698527172364</v>
      </c>
      <c r="J183" s="28">
        <f t="shared" si="5"/>
        <v>0</v>
      </c>
    </row>
    <row r="184" spans="1:10" s="60" customFormat="1" ht="15.75" x14ac:dyDescent="0.25">
      <c r="A184" s="64" t="s">
        <v>136</v>
      </c>
      <c r="B184" s="62">
        <v>124.32880323467771</v>
      </c>
      <c r="C184" s="62">
        <v>124.32880323467771</v>
      </c>
      <c r="D184" s="62"/>
      <c r="E184" s="62">
        <f t="shared" si="4"/>
        <v>0</v>
      </c>
      <c r="F184" s="62"/>
      <c r="G184" s="62">
        <v>1.2496276051925737</v>
      </c>
      <c r="H184" s="62">
        <v>1.2496276051925737</v>
      </c>
      <c r="J184" s="62">
        <f t="shared" si="5"/>
        <v>0</v>
      </c>
    </row>
    <row r="185" spans="1:10" ht="15.75" x14ac:dyDescent="0.25">
      <c r="A185" s="38" t="s">
        <v>180</v>
      </c>
      <c r="B185" s="28">
        <v>131.27868056662001</v>
      </c>
      <c r="C185" s="28">
        <v>131.27868056662001</v>
      </c>
      <c r="D185" s="28"/>
      <c r="E185" s="28">
        <f t="shared" si="4"/>
        <v>0</v>
      </c>
      <c r="F185" s="28"/>
      <c r="G185" s="28">
        <v>8.4353585272818027E-2</v>
      </c>
      <c r="H185" s="28">
        <v>8.4353585272818013E-2</v>
      </c>
      <c r="J185" s="28">
        <f t="shared" si="5"/>
        <v>0</v>
      </c>
    </row>
    <row r="186" spans="1:10" s="60" customFormat="1" ht="15.75" x14ac:dyDescent="0.25">
      <c r="A186" s="67" t="s">
        <v>206</v>
      </c>
      <c r="B186" s="62">
        <v>131.27868056662001</v>
      </c>
      <c r="C186" s="62">
        <v>131.27868056662001</v>
      </c>
      <c r="D186" s="62"/>
      <c r="E186" s="62">
        <f t="shared" si="4"/>
        <v>0</v>
      </c>
      <c r="F186" s="62"/>
      <c r="G186" s="62">
        <v>8.4353585272818027E-2</v>
      </c>
      <c r="H186" s="62">
        <v>8.4353585272818013E-2</v>
      </c>
      <c r="J186" s="62">
        <f t="shared" si="5"/>
        <v>0</v>
      </c>
    </row>
    <row r="187" spans="1:10" ht="15.75" x14ac:dyDescent="0.25">
      <c r="A187" s="38" t="s">
        <v>114</v>
      </c>
      <c r="B187" s="28">
        <v>123.85415812578725</v>
      </c>
      <c r="C187" s="28">
        <v>123.85415812578725</v>
      </c>
      <c r="D187" s="28"/>
      <c r="E187" s="28">
        <f t="shared" si="4"/>
        <v>0</v>
      </c>
      <c r="F187" s="28"/>
      <c r="G187" s="28">
        <v>1.1652740199197555</v>
      </c>
      <c r="H187" s="28">
        <v>1.1652740199197553</v>
      </c>
      <c r="J187" s="28">
        <f t="shared" si="5"/>
        <v>0</v>
      </c>
    </row>
    <row r="188" spans="1:10" s="60" customFormat="1" ht="15.75" x14ac:dyDescent="0.25">
      <c r="A188" s="67" t="s">
        <v>205</v>
      </c>
      <c r="B188" s="62">
        <v>118.25928708363642</v>
      </c>
      <c r="C188" s="62">
        <v>118.25928708363642</v>
      </c>
      <c r="D188" s="62"/>
      <c r="E188" s="62">
        <f t="shared" si="4"/>
        <v>0</v>
      </c>
      <c r="F188" s="62"/>
      <c r="G188" s="62">
        <v>0.9079938046202185</v>
      </c>
      <c r="H188" s="62">
        <v>0.90799380462021839</v>
      </c>
      <c r="J188" s="62">
        <f t="shared" si="5"/>
        <v>0</v>
      </c>
    </row>
    <row r="189" spans="1:10" ht="15.75" x14ac:dyDescent="0.25">
      <c r="A189" s="39" t="s">
        <v>115</v>
      </c>
      <c r="B189" s="28">
        <v>148.67861982628793</v>
      </c>
      <c r="C189" s="28">
        <v>148.67861982628793</v>
      </c>
      <c r="D189" s="28"/>
      <c r="E189" s="28">
        <f t="shared" si="4"/>
        <v>0</v>
      </c>
      <c r="F189" s="28"/>
      <c r="G189" s="28">
        <v>0.25728021529953715</v>
      </c>
      <c r="H189" s="28">
        <v>0.2572802152995371</v>
      </c>
      <c r="J189" s="28">
        <f t="shared" si="5"/>
        <v>0</v>
      </c>
    </row>
    <row r="190" spans="1:10" s="60" customFormat="1" ht="15.75" x14ac:dyDescent="0.25">
      <c r="A190" s="64" t="s">
        <v>151</v>
      </c>
      <c r="B190" s="62">
        <v>109.00202917572925</v>
      </c>
      <c r="C190" s="62">
        <v>108.98459696445029</v>
      </c>
      <c r="D190" s="62"/>
      <c r="E190" s="62">
        <f t="shared" si="4"/>
        <v>-1.5992556662269841E-2</v>
      </c>
      <c r="F190" s="62"/>
      <c r="G190" s="62">
        <v>1.1127382410338058</v>
      </c>
      <c r="H190" s="62">
        <v>1.1125602857401058</v>
      </c>
      <c r="J190" s="62">
        <f t="shared" si="5"/>
        <v>-1.7795529370001617E-4</v>
      </c>
    </row>
    <row r="191" spans="1:10" ht="15.75" x14ac:dyDescent="0.25">
      <c r="A191" s="38" t="s">
        <v>116</v>
      </c>
      <c r="B191" s="28">
        <v>111.36062953757882</v>
      </c>
      <c r="C191" s="28">
        <v>111.36062953757882</v>
      </c>
      <c r="D191" s="28"/>
      <c r="E191" s="28">
        <f t="shared" si="4"/>
        <v>0</v>
      </c>
      <c r="F191" s="28"/>
      <c r="G191" s="28">
        <v>0.383382872451074</v>
      </c>
      <c r="H191" s="28">
        <v>0.38338287245107394</v>
      </c>
      <c r="J191" s="28">
        <f t="shared" si="5"/>
        <v>0</v>
      </c>
    </row>
    <row r="192" spans="1:10" s="60" customFormat="1" ht="15.75" x14ac:dyDescent="0.25">
      <c r="A192" s="67" t="s">
        <v>20</v>
      </c>
      <c r="B192" s="62">
        <v>111.36062953757882</v>
      </c>
      <c r="C192" s="62">
        <v>111.36062953757882</v>
      </c>
      <c r="D192" s="62"/>
      <c r="E192" s="62">
        <f t="shared" si="4"/>
        <v>0</v>
      </c>
      <c r="F192" s="62"/>
      <c r="G192" s="62">
        <v>0.383382872451074</v>
      </c>
      <c r="H192" s="62">
        <v>0.38338287245107394</v>
      </c>
      <c r="J192" s="62">
        <f t="shared" si="5"/>
        <v>0</v>
      </c>
    </row>
    <row r="193" spans="1:10" ht="15.75" x14ac:dyDescent="0.25">
      <c r="A193" s="38" t="s">
        <v>181</v>
      </c>
      <c r="B193" s="28">
        <v>107.80186002165867</v>
      </c>
      <c r="C193" s="28">
        <v>107.77555746396466</v>
      </c>
      <c r="D193" s="28"/>
      <c r="E193" s="28">
        <f t="shared" si="4"/>
        <v>-2.4398983179629852E-2</v>
      </c>
      <c r="F193" s="28"/>
      <c r="G193" s="28">
        <v>0.72935536858273198</v>
      </c>
      <c r="H193" s="28">
        <v>0.72917741328903163</v>
      </c>
      <c r="J193" s="28">
        <f t="shared" si="5"/>
        <v>-1.7795529370034924E-4</v>
      </c>
    </row>
    <row r="194" spans="1:10" s="60" customFormat="1" ht="15.75" x14ac:dyDescent="0.25">
      <c r="A194" s="67" t="s">
        <v>204</v>
      </c>
      <c r="B194" s="62">
        <v>107.80186002165867</v>
      </c>
      <c r="C194" s="62">
        <v>107.77555746396466</v>
      </c>
      <c r="D194" s="62"/>
      <c r="E194" s="62">
        <f t="shared" si="4"/>
        <v>-2.4398983179629852E-2</v>
      </c>
      <c r="F194" s="62"/>
      <c r="G194" s="62">
        <v>0.72935536858273198</v>
      </c>
      <c r="H194" s="62">
        <v>0.72917741328903163</v>
      </c>
      <c r="J194" s="62">
        <f t="shared" si="5"/>
        <v>-1.7795529370034924E-4</v>
      </c>
    </row>
    <row r="195" spans="1:10" ht="15.75" x14ac:dyDescent="0.25">
      <c r="A195" s="36" t="s">
        <v>117</v>
      </c>
      <c r="B195" s="40">
        <v>124.00208409719309</v>
      </c>
      <c r="C195" s="40">
        <v>124.00208409719309</v>
      </c>
      <c r="D195" s="40"/>
      <c r="E195" s="40">
        <f t="shared" si="4"/>
        <v>0</v>
      </c>
      <c r="F195" s="40"/>
      <c r="G195" s="40">
        <v>2.4094439310557925</v>
      </c>
      <c r="H195" s="40">
        <v>2.409443931055792</v>
      </c>
      <c r="J195" s="40">
        <f t="shared" si="5"/>
        <v>0</v>
      </c>
    </row>
    <row r="196" spans="1:10" s="60" customFormat="1" ht="15.75" x14ac:dyDescent="0.25">
      <c r="A196" s="64" t="s">
        <v>135</v>
      </c>
      <c r="B196" s="62">
        <v>123.25389080531031</v>
      </c>
      <c r="C196" s="62">
        <v>123.25389080531031</v>
      </c>
      <c r="D196" s="62"/>
      <c r="E196" s="62">
        <f t="shared" si="4"/>
        <v>0</v>
      </c>
      <c r="F196" s="62"/>
      <c r="G196" s="62">
        <v>0.76188066361603479</v>
      </c>
      <c r="H196" s="62">
        <v>0.76188066361603468</v>
      </c>
      <c r="J196" s="62">
        <f t="shared" si="5"/>
        <v>0</v>
      </c>
    </row>
    <row r="197" spans="1:10" ht="15.75" x14ac:dyDescent="0.25">
      <c r="A197" s="38" t="s">
        <v>182</v>
      </c>
      <c r="B197" s="28">
        <v>123.25389080531031</v>
      </c>
      <c r="C197" s="28">
        <v>123.25389080531031</v>
      </c>
      <c r="D197" s="28"/>
      <c r="E197" s="28">
        <f t="shared" si="4"/>
        <v>0</v>
      </c>
      <c r="F197" s="28"/>
      <c r="G197" s="28">
        <v>0.76188066361603479</v>
      </c>
      <c r="H197" s="28">
        <v>0.76188066361603468</v>
      </c>
      <c r="J197" s="28">
        <f t="shared" si="5"/>
        <v>0</v>
      </c>
    </row>
    <row r="198" spans="1:10" s="60" customFormat="1" ht="15.75" x14ac:dyDescent="0.25">
      <c r="A198" s="67" t="s">
        <v>135</v>
      </c>
      <c r="B198" s="62">
        <v>123.25389080531031</v>
      </c>
      <c r="C198" s="62">
        <v>123.25389080531031</v>
      </c>
      <c r="D198" s="62"/>
      <c r="E198" s="62">
        <f t="shared" si="4"/>
        <v>0</v>
      </c>
      <c r="F198" s="62"/>
      <c r="G198" s="62">
        <v>0.76188066361603479</v>
      </c>
      <c r="H198" s="62">
        <v>0.76188066361603468</v>
      </c>
      <c r="J198" s="62">
        <f t="shared" si="5"/>
        <v>0</v>
      </c>
    </row>
    <row r="199" spans="1:10" ht="15.75" x14ac:dyDescent="0.25">
      <c r="A199" s="37" t="s">
        <v>118</v>
      </c>
      <c r="B199" s="28">
        <v>125.09447818612115</v>
      </c>
      <c r="C199" s="28">
        <v>125.09447818612115</v>
      </c>
      <c r="D199" s="28"/>
      <c r="E199" s="28">
        <f t="shared" ref="E199:E224" si="6">((C199/B199-1)*100)</f>
        <v>0</v>
      </c>
      <c r="F199" s="28"/>
      <c r="G199" s="28">
        <v>1.5176347626042126</v>
      </c>
      <c r="H199" s="28">
        <v>1.5176347626042124</v>
      </c>
      <c r="J199" s="28">
        <f t="shared" si="5"/>
        <v>0</v>
      </c>
    </row>
    <row r="200" spans="1:10" s="60" customFormat="1" ht="15.75" x14ac:dyDescent="0.25">
      <c r="A200" s="61" t="s">
        <v>119</v>
      </c>
      <c r="B200" s="62">
        <v>125.09447818612115</v>
      </c>
      <c r="C200" s="62">
        <v>125.09447818612115</v>
      </c>
      <c r="D200" s="62"/>
      <c r="E200" s="62">
        <f t="shared" si="6"/>
        <v>0</v>
      </c>
      <c r="F200" s="62"/>
      <c r="G200" s="62">
        <v>1.5176347626042126</v>
      </c>
      <c r="H200" s="62">
        <v>1.5176347626042124</v>
      </c>
      <c r="J200" s="62">
        <f t="shared" ref="J200:J224" si="7">H200-G200</f>
        <v>0</v>
      </c>
    </row>
    <row r="201" spans="1:10" ht="15.75" x14ac:dyDescent="0.25">
      <c r="A201" s="39" t="s">
        <v>118</v>
      </c>
      <c r="B201" s="28">
        <v>125.09447818612115</v>
      </c>
      <c r="C201" s="28">
        <v>125.09447818612115</v>
      </c>
      <c r="D201" s="28"/>
      <c r="E201" s="28">
        <f t="shared" si="6"/>
        <v>0</v>
      </c>
      <c r="F201" s="28"/>
      <c r="G201" s="28">
        <v>1.5176347626042126</v>
      </c>
      <c r="H201" s="28">
        <v>1.5176347626042124</v>
      </c>
      <c r="J201" s="28">
        <f t="shared" si="7"/>
        <v>0</v>
      </c>
    </row>
    <row r="202" spans="1:10" s="60" customFormat="1" ht="15.75" x14ac:dyDescent="0.25">
      <c r="A202" s="64" t="s">
        <v>120</v>
      </c>
      <c r="B202" s="62">
        <v>116.28043992448846</v>
      </c>
      <c r="C202" s="62">
        <v>116.28043992448846</v>
      </c>
      <c r="D202" s="62"/>
      <c r="E202" s="62">
        <f t="shared" si="6"/>
        <v>0</v>
      </c>
      <c r="F202" s="62"/>
      <c r="G202" s="62">
        <v>0.12992850483554472</v>
      </c>
      <c r="H202" s="62">
        <v>0.12992850483554472</v>
      </c>
      <c r="J202" s="62">
        <f t="shared" si="7"/>
        <v>0</v>
      </c>
    </row>
    <row r="203" spans="1:10" ht="15.75" x14ac:dyDescent="0.25">
      <c r="A203" s="38" t="s">
        <v>121</v>
      </c>
      <c r="B203" s="28">
        <v>116.28043992448846</v>
      </c>
      <c r="C203" s="28">
        <v>116.28043992448846</v>
      </c>
      <c r="D203" s="28"/>
      <c r="E203" s="28">
        <f t="shared" si="6"/>
        <v>0</v>
      </c>
      <c r="F203" s="28"/>
      <c r="G203" s="28">
        <v>0.12992850483554472</v>
      </c>
      <c r="H203" s="28">
        <v>0.12992850483554472</v>
      </c>
      <c r="J203" s="28">
        <f t="shared" si="7"/>
        <v>0</v>
      </c>
    </row>
    <row r="204" spans="1:10" s="60" customFormat="1" ht="15.75" x14ac:dyDescent="0.25">
      <c r="A204" s="67" t="s">
        <v>120</v>
      </c>
      <c r="B204" s="62">
        <v>116.28043992448846</v>
      </c>
      <c r="C204" s="62">
        <v>116.28043992448846</v>
      </c>
      <c r="D204" s="62"/>
      <c r="E204" s="62">
        <f t="shared" si="6"/>
        <v>0</v>
      </c>
      <c r="F204" s="62"/>
      <c r="G204" s="62">
        <v>0.12992850483554472</v>
      </c>
      <c r="H204" s="62">
        <v>0.12992850483554472</v>
      </c>
      <c r="J204" s="62">
        <f t="shared" si="7"/>
        <v>0</v>
      </c>
    </row>
    <row r="205" spans="1:10" ht="15.75" x14ac:dyDescent="0.25">
      <c r="A205" s="36" t="s">
        <v>131</v>
      </c>
      <c r="B205" s="40">
        <v>113.75200018036752</v>
      </c>
      <c r="C205" s="40">
        <v>121.79577182544507</v>
      </c>
      <c r="D205" s="40"/>
      <c r="E205" s="40">
        <f t="shared" si="6"/>
        <v>7.0713232578971663</v>
      </c>
      <c r="F205" s="40"/>
      <c r="G205" s="40">
        <v>2.4016801288267744</v>
      </c>
      <c r="H205" s="40">
        <v>2.5715106943567965</v>
      </c>
      <c r="J205" s="40">
        <f t="shared" si="7"/>
        <v>0.16983056553002207</v>
      </c>
    </row>
    <row r="206" spans="1:10" s="60" customFormat="1" ht="15.75" x14ac:dyDescent="0.25">
      <c r="A206" s="64" t="s">
        <v>122</v>
      </c>
      <c r="B206" s="62">
        <v>113.39018252673208</v>
      </c>
      <c r="C206" s="62">
        <v>121.74951318765251</v>
      </c>
      <c r="D206" s="62"/>
      <c r="E206" s="62">
        <f t="shared" si="6"/>
        <v>7.3721820307941499</v>
      </c>
      <c r="F206" s="62"/>
      <c r="G206" s="62">
        <v>2.303667554878972</v>
      </c>
      <c r="H206" s="62">
        <v>2.4734981204089941</v>
      </c>
      <c r="J206" s="62">
        <f t="shared" si="7"/>
        <v>0.16983056553002207</v>
      </c>
    </row>
    <row r="207" spans="1:10" ht="15.75" x14ac:dyDescent="0.25">
      <c r="A207" s="38" t="s">
        <v>183</v>
      </c>
      <c r="B207" s="28">
        <v>113.39018252673208</v>
      </c>
      <c r="C207" s="28">
        <v>121.74951318765251</v>
      </c>
      <c r="D207" s="28"/>
      <c r="E207" s="28">
        <f t="shared" si="6"/>
        <v>7.3721820307941499</v>
      </c>
      <c r="F207" s="28"/>
      <c r="G207" s="28">
        <v>2.303667554878972</v>
      </c>
      <c r="H207" s="28">
        <v>2.4734981204089941</v>
      </c>
      <c r="J207" s="28">
        <f t="shared" si="7"/>
        <v>0.16983056553002207</v>
      </c>
    </row>
    <row r="208" spans="1:10" s="60" customFormat="1" ht="15.75" x14ac:dyDescent="0.25">
      <c r="A208" s="67" t="s">
        <v>21</v>
      </c>
      <c r="B208" s="62">
        <v>110.56990603396773</v>
      </c>
      <c r="C208" s="62">
        <v>114.09950364995929</v>
      </c>
      <c r="D208" s="62"/>
      <c r="E208" s="62">
        <f t="shared" si="6"/>
        <v>3.1921865022723761</v>
      </c>
      <c r="F208" s="62"/>
      <c r="G208" s="62">
        <v>0.56258360492476656</v>
      </c>
      <c r="H208" s="62">
        <v>0.58054232282517215</v>
      </c>
      <c r="J208" s="62">
        <f t="shared" si="7"/>
        <v>1.7958717900405596E-2</v>
      </c>
    </row>
    <row r="209" spans="1:10" ht="15.75" x14ac:dyDescent="0.25">
      <c r="A209" s="39" t="s">
        <v>203</v>
      </c>
      <c r="B209" s="28">
        <v>114.33248810335365</v>
      </c>
      <c r="C209" s="28">
        <v>124.30552025542433</v>
      </c>
      <c r="D209" s="28"/>
      <c r="E209" s="28">
        <f t="shared" si="6"/>
        <v>8.7228331312577687</v>
      </c>
      <c r="F209" s="28"/>
      <c r="G209" s="28">
        <v>1.7410839499542052</v>
      </c>
      <c r="H209" s="28">
        <v>1.8929557975838218</v>
      </c>
      <c r="J209" s="28">
        <f t="shared" si="7"/>
        <v>0.15187184762961659</v>
      </c>
    </row>
    <row r="210" spans="1:10" s="60" customFormat="1" ht="15.75" x14ac:dyDescent="0.25">
      <c r="A210" s="64" t="s">
        <v>123</v>
      </c>
      <c r="B210" s="62">
        <v>122.97492976527282</v>
      </c>
      <c r="C210" s="62">
        <v>122.97492976527282</v>
      </c>
      <c r="D210" s="62"/>
      <c r="E210" s="62">
        <f t="shared" si="6"/>
        <v>0</v>
      </c>
      <c r="F210" s="62"/>
      <c r="G210" s="62">
        <v>9.8012573947802689E-2</v>
      </c>
      <c r="H210" s="62">
        <v>9.8012573947802675E-2</v>
      </c>
      <c r="J210" s="62">
        <f t="shared" si="7"/>
        <v>0</v>
      </c>
    </row>
    <row r="211" spans="1:10" ht="15.75" x14ac:dyDescent="0.25">
      <c r="A211" s="38" t="s">
        <v>124</v>
      </c>
      <c r="B211" s="28">
        <v>122.97492976527282</v>
      </c>
      <c r="C211" s="28">
        <v>122.97492976527282</v>
      </c>
      <c r="D211" s="28"/>
      <c r="E211" s="28">
        <f t="shared" si="6"/>
        <v>0</v>
      </c>
      <c r="F211" s="28"/>
      <c r="G211" s="28">
        <v>9.8012573947802689E-2</v>
      </c>
      <c r="H211" s="28">
        <v>9.8012573947802675E-2</v>
      </c>
      <c r="J211" s="28">
        <f t="shared" si="7"/>
        <v>0</v>
      </c>
    </row>
    <row r="212" spans="1:10" s="60" customFormat="1" ht="15.75" x14ac:dyDescent="0.25">
      <c r="A212" s="67" t="s">
        <v>123</v>
      </c>
      <c r="B212" s="62">
        <v>122.97492976527282</v>
      </c>
      <c r="C212" s="62">
        <v>122.97492976527282</v>
      </c>
      <c r="D212" s="62"/>
      <c r="E212" s="62">
        <f t="shared" si="6"/>
        <v>0</v>
      </c>
      <c r="F212" s="62"/>
      <c r="G212" s="62">
        <v>9.8012573947802689E-2</v>
      </c>
      <c r="H212" s="62">
        <v>9.8012573947802675E-2</v>
      </c>
      <c r="J212" s="62">
        <f t="shared" si="7"/>
        <v>0</v>
      </c>
    </row>
    <row r="213" spans="1:10" ht="15.75" x14ac:dyDescent="0.25">
      <c r="A213" s="36" t="s">
        <v>132</v>
      </c>
      <c r="B213" s="40">
        <v>98.998715783331747</v>
      </c>
      <c r="C213" s="40">
        <v>98.991696024846462</v>
      </c>
      <c r="D213" s="40"/>
      <c r="E213" s="40">
        <f t="shared" si="6"/>
        <v>-7.090757117145241E-3</v>
      </c>
      <c r="F213" s="40"/>
      <c r="G213" s="40">
        <v>7.6273777251558306</v>
      </c>
      <c r="H213" s="40">
        <v>7.6268368863269309</v>
      </c>
      <c r="J213" s="40">
        <f t="shared" si="7"/>
        <v>-5.4083882889965906E-4</v>
      </c>
    </row>
    <row r="214" spans="1:10" s="60" customFormat="1" ht="15.75" x14ac:dyDescent="0.25">
      <c r="A214" s="64" t="s">
        <v>125</v>
      </c>
      <c r="B214" s="62">
        <v>99.17507078860649</v>
      </c>
      <c r="C214" s="62">
        <v>99.181518294574687</v>
      </c>
      <c r="D214" s="62"/>
      <c r="E214" s="62">
        <f t="shared" si="6"/>
        <v>6.5011357359479049E-3</v>
      </c>
      <c r="F214" s="62"/>
      <c r="G214" s="62">
        <v>5.8088161400597143</v>
      </c>
      <c r="H214" s="62">
        <v>5.8091937790816299</v>
      </c>
      <c r="J214" s="62">
        <f t="shared" si="7"/>
        <v>3.7763902191567666E-4</v>
      </c>
    </row>
    <row r="215" spans="1:10" ht="15.75" x14ac:dyDescent="0.25">
      <c r="A215" s="38" t="s">
        <v>184</v>
      </c>
      <c r="B215" s="28">
        <v>121.92711574326775</v>
      </c>
      <c r="C215" s="28">
        <v>121.92711574326775</v>
      </c>
      <c r="D215" s="28"/>
      <c r="E215" s="28">
        <f t="shared" si="6"/>
        <v>0</v>
      </c>
      <c r="F215" s="28"/>
      <c r="G215" s="28">
        <v>9.5948105722564028E-2</v>
      </c>
      <c r="H215" s="28">
        <v>9.5948105722564014E-2</v>
      </c>
      <c r="J215" s="28">
        <f t="shared" si="7"/>
        <v>0</v>
      </c>
    </row>
    <row r="216" spans="1:10" s="60" customFormat="1" ht="15.75" x14ac:dyDescent="0.25">
      <c r="A216" s="67" t="s">
        <v>202</v>
      </c>
      <c r="B216" s="62">
        <v>121.92711574326775</v>
      </c>
      <c r="C216" s="62">
        <v>121.92711574326775</v>
      </c>
      <c r="D216" s="62"/>
      <c r="E216" s="62">
        <f t="shared" si="6"/>
        <v>0</v>
      </c>
      <c r="F216" s="62"/>
      <c r="G216" s="62">
        <v>9.5948105722564028E-2</v>
      </c>
      <c r="H216" s="62">
        <v>9.5948105722564014E-2</v>
      </c>
      <c r="J216" s="62">
        <f t="shared" si="7"/>
        <v>0</v>
      </c>
    </row>
    <row r="217" spans="1:10" ht="15.75" x14ac:dyDescent="0.25">
      <c r="A217" s="38" t="s">
        <v>185</v>
      </c>
      <c r="B217" s="28">
        <v>98.865224778769999</v>
      </c>
      <c r="C217" s="28">
        <v>98.871760089329015</v>
      </c>
      <c r="D217" s="28"/>
      <c r="E217" s="28">
        <f t="shared" si="6"/>
        <v>6.6103228649305734E-3</v>
      </c>
      <c r="F217" s="28"/>
      <c r="G217" s="28">
        <v>5.7128680343371503</v>
      </c>
      <c r="H217" s="28">
        <v>5.713245673359066</v>
      </c>
      <c r="J217" s="28">
        <f t="shared" si="7"/>
        <v>3.7763902191567666E-4</v>
      </c>
    </row>
    <row r="218" spans="1:10" s="60" customFormat="1" ht="15.75" x14ac:dyDescent="0.25">
      <c r="A218" s="67" t="s">
        <v>201</v>
      </c>
      <c r="B218" s="62">
        <v>98.865224778769999</v>
      </c>
      <c r="C218" s="62">
        <v>98.871760089329015</v>
      </c>
      <c r="D218" s="62"/>
      <c r="E218" s="62">
        <f t="shared" si="6"/>
        <v>6.6103228649305734E-3</v>
      </c>
      <c r="F218" s="62"/>
      <c r="G218" s="62">
        <v>5.7128680343371503</v>
      </c>
      <c r="H218" s="62">
        <v>5.713245673359066</v>
      </c>
      <c r="J218" s="62">
        <f t="shared" si="7"/>
        <v>3.7763902191567666E-4</v>
      </c>
    </row>
    <row r="219" spans="1:10" ht="15.75" x14ac:dyDescent="0.25">
      <c r="A219" s="37" t="s">
        <v>134</v>
      </c>
      <c r="B219" s="28">
        <v>94.256391761100829</v>
      </c>
      <c r="C219" s="28">
        <v>94.073390245543962</v>
      </c>
      <c r="D219" s="28"/>
      <c r="E219" s="28">
        <f t="shared" si="6"/>
        <v>-0.19415289736604002</v>
      </c>
      <c r="F219" s="28"/>
      <c r="G219" s="28">
        <v>0.47306935063778943</v>
      </c>
      <c r="H219" s="28">
        <v>0.47215087278697532</v>
      </c>
      <c r="J219" s="28">
        <f t="shared" si="7"/>
        <v>-9.1847785081411448E-4</v>
      </c>
    </row>
    <row r="220" spans="1:10" s="60" customFormat="1" ht="15.75" x14ac:dyDescent="0.25">
      <c r="A220" s="61" t="s">
        <v>126</v>
      </c>
      <c r="B220" s="62">
        <v>94.256391761100829</v>
      </c>
      <c r="C220" s="62">
        <v>94.073390245543962</v>
      </c>
      <c r="D220" s="62"/>
      <c r="E220" s="62">
        <f t="shared" si="6"/>
        <v>-0.19415289736604002</v>
      </c>
      <c r="F220" s="62"/>
      <c r="G220" s="62">
        <v>0.47306935063778943</v>
      </c>
      <c r="H220" s="62">
        <v>0.47215087278697532</v>
      </c>
      <c r="J220" s="62">
        <f t="shared" si="7"/>
        <v>-9.1847785081411448E-4</v>
      </c>
    </row>
    <row r="221" spans="1:10" ht="15.75" x14ac:dyDescent="0.25">
      <c r="A221" s="39" t="s">
        <v>200</v>
      </c>
      <c r="B221" s="28">
        <v>94.256391761100829</v>
      </c>
      <c r="C221" s="28">
        <v>94.073390245543962</v>
      </c>
      <c r="D221" s="28"/>
      <c r="E221" s="28">
        <f t="shared" si="6"/>
        <v>-0.19415289736604002</v>
      </c>
      <c r="F221" s="28"/>
      <c r="G221" s="28">
        <v>0.47306935063778943</v>
      </c>
      <c r="H221" s="28">
        <v>0.47215087278697532</v>
      </c>
      <c r="J221" s="28">
        <f t="shared" si="7"/>
        <v>-9.1847785081411448E-4</v>
      </c>
    </row>
    <row r="222" spans="1:10" s="60" customFormat="1" ht="15.75" x14ac:dyDescent="0.25">
      <c r="A222" s="64" t="s">
        <v>133</v>
      </c>
      <c r="B222" s="62">
        <v>100</v>
      </c>
      <c r="C222" s="62">
        <v>100</v>
      </c>
      <c r="D222" s="62"/>
      <c r="E222" s="62">
        <f t="shared" si="6"/>
        <v>0</v>
      </c>
      <c r="F222" s="62"/>
      <c r="G222" s="62">
        <v>1.3454922344583253</v>
      </c>
      <c r="H222" s="62">
        <v>1.3454922344583251</v>
      </c>
      <c r="J222" s="62">
        <f t="shared" si="7"/>
        <v>0</v>
      </c>
    </row>
    <row r="223" spans="1:10" ht="15.75" x14ac:dyDescent="0.25">
      <c r="A223" s="38" t="s">
        <v>186</v>
      </c>
      <c r="B223" s="28">
        <v>100</v>
      </c>
      <c r="C223" s="28">
        <v>100</v>
      </c>
      <c r="D223" s="28"/>
      <c r="E223" s="28">
        <f t="shared" si="6"/>
        <v>0</v>
      </c>
      <c r="F223" s="28"/>
      <c r="G223" s="28">
        <v>1.3454922344583253</v>
      </c>
      <c r="H223" s="28">
        <v>1.3454922344583251</v>
      </c>
      <c r="J223" s="28">
        <f t="shared" si="7"/>
        <v>0</v>
      </c>
    </row>
    <row r="224" spans="1:10" s="60" customFormat="1" ht="15.75" x14ac:dyDescent="0.25">
      <c r="A224" s="67" t="s">
        <v>133</v>
      </c>
      <c r="B224" s="62">
        <v>100</v>
      </c>
      <c r="C224" s="62">
        <v>100</v>
      </c>
      <c r="D224" s="62"/>
      <c r="E224" s="62">
        <f t="shared" si="6"/>
        <v>0</v>
      </c>
      <c r="F224" s="62"/>
      <c r="G224" s="62">
        <v>1.3454922344583253</v>
      </c>
      <c r="H224" s="62">
        <v>1.3454922344583251</v>
      </c>
      <c r="J224" s="62">
        <f t="shared" si="7"/>
        <v>0</v>
      </c>
    </row>
    <row r="225" spans="1:10" ht="6.75" customHeight="1" x14ac:dyDescent="0.25">
      <c r="A225" s="47"/>
      <c r="B225" s="46"/>
      <c r="C225" s="46"/>
      <c r="D225" s="46"/>
      <c r="E225" s="46"/>
      <c r="F225" s="46"/>
      <c r="G225" s="46"/>
      <c r="H225" s="46"/>
      <c r="I225" s="31"/>
      <c r="J225" s="46"/>
    </row>
    <row r="226" spans="1:10" x14ac:dyDescent="0.25">
      <c r="A226" s="131" t="s">
        <v>54</v>
      </c>
      <c r="B226" s="132"/>
      <c r="C226" s="132"/>
    </row>
    <row r="227" spans="1:10" x14ac:dyDescent="0.25">
      <c r="A227" s="23"/>
      <c r="B227" s="8"/>
      <c r="C227" s="8"/>
    </row>
  </sheetData>
  <mergeCells count="4">
    <mergeCell ref="A3:A4"/>
    <mergeCell ref="G3:H3"/>
    <mergeCell ref="A226:C226"/>
    <mergeCell ref="B3:C3"/>
  </mergeCells>
  <pageMargins left="0.7" right="0.7" top="0.75" bottom="0.75" header="0.3" footer="0.3"/>
  <pageSetup scale="71"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498"/>
  <sheetViews>
    <sheetView workbookViewId="0">
      <pane xSplit="1" ySplit="4" topLeftCell="B5" activePane="bottomRight" state="frozen"/>
      <selection sqref="A1:XFD1048576"/>
      <selection pane="topRight" sqref="A1:XFD1048576"/>
      <selection pane="bottomLeft" sqref="A1:XFD1048576"/>
      <selection pane="bottomRight" sqref="A1:XFD1048576"/>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6" ht="15.75" x14ac:dyDescent="0.25">
      <c r="A1" s="119" t="s">
        <v>261</v>
      </c>
      <c r="B1" s="85"/>
      <c r="C1" s="85"/>
      <c r="D1" s="44"/>
      <c r="E1" s="44"/>
      <c r="F1" s="44"/>
      <c r="G1" s="44"/>
      <c r="H1" s="44"/>
      <c r="I1" s="44"/>
    </row>
    <row r="2" spans="1:16" ht="6" customHeight="1" x14ac:dyDescent="0.25">
      <c r="A2" s="31"/>
      <c r="B2" s="31"/>
      <c r="C2" s="31"/>
      <c r="D2" s="31"/>
      <c r="E2" s="31"/>
      <c r="F2" s="31"/>
      <c r="G2" s="31"/>
      <c r="H2" s="31"/>
      <c r="I2" s="31"/>
    </row>
    <row r="3" spans="1:16" ht="60" customHeight="1" x14ac:dyDescent="0.25">
      <c r="A3" s="136"/>
      <c r="B3" s="135" t="s">
        <v>242</v>
      </c>
      <c r="C3" s="135"/>
      <c r="D3" s="31"/>
      <c r="E3" s="48" t="s">
        <v>243</v>
      </c>
      <c r="F3" s="44"/>
      <c r="G3" s="138" t="s">
        <v>244</v>
      </c>
      <c r="H3" s="138"/>
      <c r="I3" s="126" t="s">
        <v>245</v>
      </c>
    </row>
    <row r="4" spans="1:16" ht="30" x14ac:dyDescent="0.25">
      <c r="A4" s="137"/>
      <c r="B4" s="87">
        <v>42616</v>
      </c>
      <c r="C4" s="120">
        <v>42646</v>
      </c>
      <c r="D4" s="88"/>
      <c r="E4" s="89" t="s">
        <v>262</v>
      </c>
      <c r="F4" s="88"/>
      <c r="G4" s="87">
        <v>42616</v>
      </c>
      <c r="H4" s="120">
        <v>42646</v>
      </c>
      <c r="I4" s="89" t="s">
        <v>262</v>
      </c>
    </row>
    <row r="5" spans="1:16" ht="15.75" x14ac:dyDescent="0.25">
      <c r="A5" s="49" t="s">
        <v>38</v>
      </c>
      <c r="B5" s="116"/>
      <c r="C5" s="116"/>
      <c r="D5" s="116"/>
      <c r="E5" s="116"/>
      <c r="F5" s="116"/>
      <c r="G5" s="28"/>
      <c r="H5" s="28"/>
    </row>
    <row r="6" spans="1:16" ht="7.5" customHeight="1" x14ac:dyDescent="0.25">
      <c r="A6" s="50"/>
      <c r="B6" s="116"/>
      <c r="C6" s="116"/>
      <c r="D6" s="116"/>
      <c r="E6" s="116"/>
      <c r="F6" s="116"/>
      <c r="G6" s="28"/>
      <c r="H6" s="28"/>
    </row>
    <row r="7" spans="1:16" ht="15.75" x14ac:dyDescent="0.25">
      <c r="A7" s="42" t="s">
        <v>241</v>
      </c>
      <c r="B7" s="117">
        <v>106.75036802647057</v>
      </c>
      <c r="C7" s="1">
        <v>108.78521616648365</v>
      </c>
      <c r="D7" s="97"/>
      <c r="E7" s="100">
        <f>((C7/B7-1)*100)</f>
        <v>1.9061743557722499</v>
      </c>
      <c r="F7" s="97"/>
      <c r="G7" s="1">
        <v>106.75036802647057</v>
      </c>
      <c r="H7" s="1">
        <v>108.78521616648365</v>
      </c>
      <c r="I7" s="100">
        <f>H7-G7</f>
        <v>2.0348481400130822</v>
      </c>
      <c r="J7" s="1"/>
      <c r="K7" s="1"/>
      <c r="L7" s="1"/>
      <c r="N7" s="1"/>
      <c r="P7" s="1"/>
    </row>
    <row r="8" spans="1:16" x14ac:dyDescent="0.25">
      <c r="A8" s="15" t="s">
        <v>0</v>
      </c>
      <c r="B8" s="117">
        <v>104.52514685278548</v>
      </c>
      <c r="C8" s="1">
        <v>102.98440967300114</v>
      </c>
      <c r="D8" s="116"/>
      <c r="E8" s="97">
        <f>((C8/B8-1)*100)</f>
        <v>-1.4740349343439263</v>
      </c>
      <c r="F8" s="116"/>
      <c r="G8" s="1">
        <v>9.0375932287841056</v>
      </c>
      <c r="H8" s="1">
        <v>8.9043759473679263</v>
      </c>
      <c r="I8" s="118">
        <f t="shared" ref="I8:I23" si="0">H8-G8</f>
        <v>-0.13321728141617939</v>
      </c>
      <c r="K8" s="1"/>
      <c r="L8" s="1"/>
      <c r="N8" s="1"/>
      <c r="P8" s="1"/>
    </row>
    <row r="9" spans="1:16" x14ac:dyDescent="0.25">
      <c r="A9" s="15" t="s">
        <v>246</v>
      </c>
      <c r="B9" s="117">
        <v>117.78405534356747</v>
      </c>
      <c r="C9" s="1">
        <v>118.01741740061064</v>
      </c>
      <c r="D9" s="116"/>
      <c r="E9" s="116">
        <f>((C9/B9-1)*100)</f>
        <v>0.19812703541448595</v>
      </c>
      <c r="F9" s="116"/>
      <c r="G9" s="1">
        <v>13.75764692564638</v>
      </c>
      <c r="H9" s="1">
        <v>13.784904543642956</v>
      </c>
      <c r="I9" s="118">
        <f t="shared" si="0"/>
        <v>2.7257617996575334E-2</v>
      </c>
      <c r="K9" s="1"/>
      <c r="L9" s="1"/>
      <c r="N9" s="1"/>
      <c r="P9" s="1"/>
    </row>
    <row r="10" spans="1:16" x14ac:dyDescent="0.25">
      <c r="A10" s="43" t="s">
        <v>22</v>
      </c>
      <c r="B10" s="117">
        <v>106.96097813269472</v>
      </c>
      <c r="C10" s="1">
        <v>109.33424405019518</v>
      </c>
      <c r="D10" s="28"/>
      <c r="E10" s="28">
        <f t="shared" ref="E10:E23" si="1">((C10/B10-1)*100)</f>
        <v>2.2188147106846801</v>
      </c>
      <c r="F10" s="28"/>
      <c r="G10" s="1">
        <v>97.712774797686464</v>
      </c>
      <c r="H10" s="1">
        <v>99.88084021911574</v>
      </c>
      <c r="I10" s="118">
        <f t="shared" si="0"/>
        <v>2.1680654214292758</v>
      </c>
      <c r="J10" s="1"/>
      <c r="K10" s="1"/>
      <c r="L10" s="1"/>
      <c r="M10" s="117"/>
      <c r="N10" s="1"/>
      <c r="O10" s="1"/>
      <c r="P10" s="1"/>
    </row>
    <row r="11" spans="1:16" x14ac:dyDescent="0.25">
      <c r="A11" s="43" t="s">
        <v>23</v>
      </c>
      <c r="B11" s="117">
        <v>107.0720630626256</v>
      </c>
      <c r="C11" s="1">
        <v>116.25369723782394</v>
      </c>
      <c r="D11" s="28"/>
      <c r="E11" s="28">
        <f t="shared" si="1"/>
        <v>8.5751912427689767</v>
      </c>
      <c r="F11" s="28"/>
      <c r="G11" s="1">
        <v>21.188446892195355</v>
      </c>
      <c r="H11" s="1">
        <v>23.005396734573644</v>
      </c>
      <c r="I11" s="118">
        <f t="shared" si="0"/>
        <v>1.816949842378289</v>
      </c>
      <c r="J11" s="1"/>
      <c r="K11" s="1"/>
      <c r="L11" s="1"/>
      <c r="M11" s="117"/>
      <c r="N11" s="1"/>
      <c r="O11" s="1"/>
      <c r="P11" s="1"/>
    </row>
    <row r="12" spans="1:16" x14ac:dyDescent="0.25">
      <c r="A12" s="43" t="s">
        <v>24</v>
      </c>
      <c r="B12" s="117">
        <v>106.93026110408641</v>
      </c>
      <c r="C12" s="1">
        <v>107.42088783121036</v>
      </c>
      <c r="D12" s="28"/>
      <c r="E12" s="28">
        <f t="shared" si="1"/>
        <v>0.45882870018092436</v>
      </c>
      <c r="F12" s="28"/>
      <c r="G12" s="1">
        <v>76.524327905491106</v>
      </c>
      <c r="H12" s="1">
        <v>76.875443484542075</v>
      </c>
      <c r="I12" s="118">
        <f t="shared" si="0"/>
        <v>0.35111557905096902</v>
      </c>
      <c r="J12" s="1"/>
      <c r="K12" s="1"/>
      <c r="L12" s="1"/>
      <c r="M12" s="117"/>
      <c r="N12" s="1"/>
      <c r="O12" s="1"/>
      <c r="P12" s="1"/>
    </row>
    <row r="13" spans="1:16" x14ac:dyDescent="0.25">
      <c r="A13" s="43" t="s">
        <v>248</v>
      </c>
      <c r="B13" s="117">
        <v>106.38877928009046</v>
      </c>
      <c r="C13" s="1">
        <v>108.46872001310095</v>
      </c>
      <c r="D13" s="28"/>
      <c r="E13" s="28">
        <f t="shared" si="1"/>
        <v>1.9550376901445787</v>
      </c>
      <c r="F13" s="28"/>
      <c r="G13" s="1">
        <v>103.9906016502067</v>
      </c>
      <c r="H13" s="1">
        <v>106.02365710667637</v>
      </c>
      <c r="I13" s="118">
        <f t="shared" si="0"/>
        <v>2.0330554564696683</v>
      </c>
      <c r="J13" s="1"/>
      <c r="K13" s="1"/>
      <c r="L13" s="1"/>
      <c r="M13" s="117"/>
      <c r="N13" s="1"/>
      <c r="O13" s="1"/>
      <c r="P13" s="1"/>
    </row>
    <row r="14" spans="1:16" x14ac:dyDescent="0.25">
      <c r="A14" s="43" t="s">
        <v>25</v>
      </c>
      <c r="B14" s="117">
        <v>106.9950084160473</v>
      </c>
      <c r="C14" s="1">
        <v>109.10802852165303</v>
      </c>
      <c r="D14" s="28"/>
      <c r="E14" s="28">
        <f t="shared" si="1"/>
        <v>1.9748772740774134</v>
      </c>
      <c r="F14" s="28"/>
      <c r="G14" s="1">
        <v>102.83256756166331</v>
      </c>
      <c r="H14" s="1">
        <v>104.86338456878889</v>
      </c>
      <c r="I14" s="118">
        <f t="shared" si="0"/>
        <v>2.0308170071255773</v>
      </c>
      <c r="J14" s="1"/>
      <c r="K14" s="1"/>
      <c r="L14" s="1"/>
      <c r="M14" s="117"/>
      <c r="N14" s="1"/>
      <c r="O14" s="1"/>
      <c r="P14" s="1"/>
    </row>
    <row r="15" spans="1:16" x14ac:dyDescent="0.25">
      <c r="A15" s="43" t="s">
        <v>26</v>
      </c>
      <c r="B15" s="117">
        <v>106.26997319241744</v>
      </c>
      <c r="C15" s="1">
        <v>108.82018698954002</v>
      </c>
      <c r="D15" s="28"/>
      <c r="E15" s="28">
        <f t="shared" si="1"/>
        <v>2.3997501086266748</v>
      </c>
      <c r="F15" s="28"/>
      <c r="G15" s="1">
        <v>81.519197942488034</v>
      </c>
      <c r="H15" s="1">
        <v>83.475454983664477</v>
      </c>
      <c r="I15" s="118">
        <f t="shared" si="0"/>
        <v>1.9562570411764426</v>
      </c>
      <c r="J15" s="1"/>
      <c r="K15" s="1"/>
      <c r="L15" s="1"/>
      <c r="M15" s="117"/>
      <c r="N15" s="1"/>
      <c r="O15" s="1"/>
      <c r="P15" s="1"/>
    </row>
    <row r="16" spans="1:16" x14ac:dyDescent="0.25">
      <c r="A16" s="43" t="s">
        <v>27</v>
      </c>
      <c r="B16" s="117">
        <v>107.54181234691774</v>
      </c>
      <c r="C16" s="1">
        <v>109.67986564317299</v>
      </c>
      <c r="D16" s="28"/>
      <c r="E16" s="28">
        <f t="shared" si="1"/>
        <v>1.9881135063617217</v>
      </c>
      <c r="F16" s="28"/>
      <c r="G16" s="1">
        <v>98.170441424730754</v>
      </c>
      <c r="H16" s="1">
        <v>100.12218122995074</v>
      </c>
      <c r="I16" s="118">
        <f t="shared" si="0"/>
        <v>1.9517398052199866</v>
      </c>
      <c r="J16" s="1"/>
      <c r="K16" s="1"/>
      <c r="L16" s="1"/>
      <c r="M16" s="117"/>
      <c r="N16" s="1"/>
      <c r="O16" s="1"/>
      <c r="P16" s="1"/>
    </row>
    <row r="17" spans="1:16" x14ac:dyDescent="0.25">
      <c r="A17" s="43" t="s">
        <v>28</v>
      </c>
      <c r="B17" s="117">
        <v>105.6492753497497</v>
      </c>
      <c r="C17" s="1">
        <v>107.79944627787708</v>
      </c>
      <c r="D17" s="28"/>
      <c r="E17" s="28">
        <f t="shared" si="1"/>
        <v>2.0351970432445299</v>
      </c>
      <c r="F17" s="28"/>
      <c r="G17" s="1">
        <v>99.923371277655747</v>
      </c>
      <c r="H17" s="1">
        <v>101.95700877540885</v>
      </c>
      <c r="I17" s="118">
        <f t="shared" si="0"/>
        <v>2.0336374977531051</v>
      </c>
      <c r="J17" s="1"/>
      <c r="K17" s="1"/>
      <c r="L17" s="1"/>
      <c r="M17" s="117"/>
      <c r="N17" s="1"/>
      <c r="O17" s="1"/>
      <c r="P17" s="1"/>
    </row>
    <row r="18" spans="1:16" x14ac:dyDescent="0.25">
      <c r="A18" s="43" t="s">
        <v>29</v>
      </c>
      <c r="B18" s="117">
        <v>107.13344353488466</v>
      </c>
      <c r="C18" s="1">
        <v>109.20817852092883</v>
      </c>
      <c r="D18" s="28"/>
      <c r="E18" s="28">
        <f t="shared" si="1"/>
        <v>1.9365894697192187</v>
      </c>
      <c r="F18" s="28"/>
      <c r="G18" s="1">
        <v>101.30766367949639</v>
      </c>
      <c r="H18" s="1">
        <v>103.26957722633207</v>
      </c>
      <c r="I18" s="118">
        <f t="shared" si="0"/>
        <v>1.9619135468356887</v>
      </c>
      <c r="J18" s="1"/>
      <c r="K18" s="1"/>
      <c r="L18" s="1"/>
      <c r="M18" s="117"/>
      <c r="N18" s="1"/>
      <c r="O18" s="1"/>
      <c r="P18" s="1"/>
    </row>
    <row r="19" spans="1:16" x14ac:dyDescent="0.25">
      <c r="A19" s="43" t="s">
        <v>30</v>
      </c>
      <c r="B19" s="117">
        <v>107.13240947217912</v>
      </c>
      <c r="C19" s="1">
        <v>109.26049829332145</v>
      </c>
      <c r="D19" s="28"/>
      <c r="E19" s="28">
        <f t="shared" si="1"/>
        <v>1.9864099310628935</v>
      </c>
      <c r="F19" s="28"/>
      <c r="G19" s="1">
        <v>102.04251577757789</v>
      </c>
      <c r="H19" s="1">
        <v>104.06949844489013</v>
      </c>
      <c r="I19" s="118">
        <f t="shared" si="0"/>
        <v>2.0269826673122395</v>
      </c>
      <c r="J19" s="1"/>
      <c r="K19" s="1"/>
      <c r="L19" s="1"/>
      <c r="M19" s="117"/>
      <c r="N19" s="1"/>
      <c r="O19" s="1"/>
      <c r="P19" s="1"/>
    </row>
    <row r="20" spans="1:16" x14ac:dyDescent="0.25">
      <c r="A20" s="43" t="s">
        <v>31</v>
      </c>
      <c r="B20" s="117">
        <v>107.03644477917314</v>
      </c>
      <c r="C20" s="1">
        <v>109.18096123368831</v>
      </c>
      <c r="D20" s="28"/>
      <c r="E20" s="28">
        <f t="shared" si="1"/>
        <v>2.0035385694466168</v>
      </c>
      <c r="F20" s="28"/>
      <c r="G20" s="1">
        <v>101.57416156699607</v>
      </c>
      <c r="H20" s="1">
        <v>103.60923907058286</v>
      </c>
      <c r="I20" s="118">
        <f t="shared" si="0"/>
        <v>2.0350775035867912</v>
      </c>
      <c r="J20" s="1"/>
      <c r="K20" s="1"/>
      <c r="L20" s="1"/>
      <c r="M20" s="117"/>
      <c r="N20" s="1"/>
      <c r="O20" s="1"/>
      <c r="P20" s="1"/>
    </row>
    <row r="21" spans="1:16" x14ac:dyDescent="0.25">
      <c r="A21" s="43" t="s">
        <v>32</v>
      </c>
      <c r="B21" s="117">
        <v>106.28584386451702</v>
      </c>
      <c r="C21" s="1">
        <v>108.37283219649979</v>
      </c>
      <c r="D21" s="28"/>
      <c r="E21" s="28">
        <f t="shared" si="1"/>
        <v>1.9635618969569002</v>
      </c>
      <c r="F21" s="28"/>
      <c r="G21" s="1">
        <v>103.63045561062494</v>
      </c>
      <c r="H21" s="1">
        <v>105.665303750638</v>
      </c>
      <c r="I21" s="118">
        <f t="shared" si="0"/>
        <v>2.034848140013068</v>
      </c>
      <c r="J21" s="1"/>
      <c r="K21" s="1"/>
      <c r="L21" s="1"/>
      <c r="M21" s="117"/>
      <c r="N21" s="1"/>
      <c r="O21" s="1"/>
      <c r="P21" s="1"/>
    </row>
    <row r="22" spans="1:16" x14ac:dyDescent="0.25">
      <c r="A22" s="43" t="s">
        <v>33</v>
      </c>
      <c r="B22" s="117">
        <v>106.2782975851329</v>
      </c>
      <c r="C22" s="1">
        <v>108.26970967485882</v>
      </c>
      <c r="D22" s="28"/>
      <c r="E22" s="28">
        <f t="shared" si="1"/>
        <v>1.8737711602227369</v>
      </c>
      <c r="F22" s="28"/>
      <c r="G22" s="1">
        <v>103.06407263045148</v>
      </c>
      <c r="H22" s="1">
        <v>104.99525749995192</v>
      </c>
      <c r="I22" s="118">
        <f t="shared" si="0"/>
        <v>1.9311848695004414</v>
      </c>
      <c r="J22" s="1"/>
      <c r="K22" s="1"/>
      <c r="L22" s="1"/>
      <c r="M22" s="117"/>
      <c r="N22" s="1"/>
      <c r="O22" s="1"/>
      <c r="P22" s="1"/>
    </row>
    <row r="23" spans="1:16" x14ac:dyDescent="0.25">
      <c r="A23" s="43" t="s">
        <v>34</v>
      </c>
      <c r="B23" s="117">
        <v>107.38614668342348</v>
      </c>
      <c r="C23" s="1">
        <v>109.58041939016277</v>
      </c>
      <c r="D23" s="28"/>
      <c r="E23" s="28">
        <f t="shared" si="1"/>
        <v>2.0433480244039792</v>
      </c>
      <c r="F23" s="28"/>
      <c r="G23" s="1">
        <v>99.67467126379384</v>
      </c>
      <c r="H23" s="1">
        <v>101.71137168989374</v>
      </c>
      <c r="I23" s="118">
        <f t="shared" si="0"/>
        <v>2.0367004260998982</v>
      </c>
      <c r="J23" s="1"/>
      <c r="K23" s="1"/>
      <c r="L23" s="1"/>
      <c r="M23" s="117"/>
      <c r="N23" s="1"/>
      <c r="O23" s="1"/>
      <c r="P23" s="1"/>
    </row>
    <row r="24" spans="1:16" ht="7.5" customHeight="1" x14ac:dyDescent="0.25">
      <c r="A24" s="15"/>
      <c r="B24" s="116"/>
      <c r="C24" s="28"/>
      <c r="D24" s="28"/>
      <c r="E24" s="28"/>
      <c r="F24" s="28"/>
      <c r="G24" s="28"/>
      <c r="H24" s="28"/>
    </row>
    <row r="25" spans="1:16" ht="15.75" x14ac:dyDescent="0.25">
      <c r="A25" s="16" t="s">
        <v>36</v>
      </c>
      <c r="B25" s="116"/>
      <c r="C25" s="28"/>
      <c r="D25" s="28"/>
      <c r="E25" s="28"/>
      <c r="F25" s="28"/>
      <c r="G25" s="28"/>
      <c r="H25" s="28"/>
    </row>
    <row r="26" spans="1:16" ht="7.5" customHeight="1" x14ac:dyDescent="0.25">
      <c r="A26" s="50"/>
      <c r="B26" s="116"/>
      <c r="C26" s="28"/>
      <c r="D26" s="28"/>
      <c r="E26" s="28"/>
      <c r="F26" s="28"/>
      <c r="G26" s="28"/>
      <c r="H26" s="28"/>
    </row>
    <row r="27" spans="1:16" ht="15.75" x14ac:dyDescent="0.25">
      <c r="A27" s="42" t="s">
        <v>241</v>
      </c>
      <c r="B27" s="117">
        <v>108.35867547314169</v>
      </c>
      <c r="C27" s="1">
        <v>109.37532954155068</v>
      </c>
      <c r="E27" s="40">
        <f>((C27/B27-1)*100)</f>
        <v>0.93823043145353502</v>
      </c>
      <c r="G27" s="1">
        <v>108.35867547314169</v>
      </c>
      <c r="H27" s="1">
        <v>109.37532954155068</v>
      </c>
      <c r="I27" s="40">
        <f>H27-G27</f>
        <v>1.0166540684089966</v>
      </c>
      <c r="K27" s="1"/>
      <c r="L27" s="1"/>
      <c r="N27" s="1"/>
      <c r="P27" s="1"/>
    </row>
    <row r="28" spans="1:16" x14ac:dyDescent="0.25">
      <c r="A28" s="15" t="s">
        <v>0</v>
      </c>
      <c r="B28" s="117">
        <v>102.23432507540419</v>
      </c>
      <c r="C28" s="1">
        <v>98.262983753232064</v>
      </c>
      <c r="D28" s="28"/>
      <c r="E28" s="28">
        <f t="shared" ref="E28:E43" si="2">((C28/B28-1)*100)</f>
        <v>-3.8845478944992462</v>
      </c>
      <c r="F28" s="28"/>
      <c r="G28" s="1">
        <v>7.8136901634079097</v>
      </c>
      <c r="H28" s="1">
        <v>7.5101636266825524</v>
      </c>
      <c r="I28" s="118">
        <f t="shared" ref="I28:I43" si="3">H28-G28</f>
        <v>-0.30352653672535723</v>
      </c>
      <c r="K28" s="1"/>
      <c r="L28" s="1"/>
      <c r="N28" s="1"/>
      <c r="P28" s="1"/>
    </row>
    <row r="29" spans="1:16" x14ac:dyDescent="0.25">
      <c r="A29" s="15" t="s">
        <v>246</v>
      </c>
      <c r="B29" s="117">
        <v>118.38547986502257</v>
      </c>
      <c r="C29" s="1">
        <v>118.63168174154399</v>
      </c>
      <c r="D29" s="28"/>
      <c r="E29" s="28">
        <f t="shared" si="2"/>
        <v>0.20796627829875458</v>
      </c>
      <c r="F29" s="28"/>
      <c r="G29" s="1">
        <v>28.430429207392994</v>
      </c>
      <c r="H29" s="1">
        <v>28.489554912919974</v>
      </c>
      <c r="I29" s="118">
        <f t="shared" si="3"/>
        <v>5.912570552698071E-2</v>
      </c>
      <c r="K29" s="1"/>
      <c r="L29" s="1"/>
      <c r="N29" s="1"/>
      <c r="P29" s="1"/>
    </row>
    <row r="30" spans="1:16" x14ac:dyDescent="0.25">
      <c r="A30" s="43" t="s">
        <v>22</v>
      </c>
      <c r="B30" s="117">
        <v>108.86549028649966</v>
      </c>
      <c r="C30" s="1">
        <v>110.29492118652847</v>
      </c>
      <c r="D30" s="116"/>
      <c r="E30" s="116">
        <f t="shared" si="2"/>
        <v>1.3130248127914523</v>
      </c>
      <c r="F30" s="116"/>
      <c r="G30" s="1">
        <v>100.54498530973379</v>
      </c>
      <c r="H30" s="1">
        <v>101.86516591486813</v>
      </c>
      <c r="I30" s="118">
        <f t="shared" si="3"/>
        <v>1.3201806051343397</v>
      </c>
      <c r="J30" s="1"/>
      <c r="K30" s="1"/>
      <c r="L30" s="1"/>
      <c r="N30" s="1"/>
      <c r="P30" s="1"/>
    </row>
    <row r="31" spans="1:16" x14ac:dyDescent="0.25">
      <c r="A31" s="43" t="s">
        <v>23</v>
      </c>
      <c r="B31" s="117">
        <v>107.48629973353918</v>
      </c>
      <c r="C31" s="1">
        <v>113.75885685567296</v>
      </c>
      <c r="D31" s="116"/>
      <c r="E31" s="116">
        <f t="shared" si="2"/>
        <v>5.8356805822542768</v>
      </c>
      <c r="F31" s="116"/>
      <c r="G31" s="1">
        <v>17.349568058422353</v>
      </c>
      <c r="H31" s="1">
        <v>18.362033432712696</v>
      </c>
      <c r="I31" s="118">
        <f t="shared" si="3"/>
        <v>1.0124653742903433</v>
      </c>
      <c r="J31" s="1"/>
      <c r="K31" s="1"/>
      <c r="L31" s="1"/>
      <c r="N31" s="1"/>
      <c r="P31" s="1"/>
    </row>
    <row r="32" spans="1:16" x14ac:dyDescent="0.25">
      <c r="A32" s="43" t="s">
        <v>24</v>
      </c>
      <c r="B32" s="117">
        <v>109.15757869187004</v>
      </c>
      <c r="C32" s="1">
        <v>109.56132027566518</v>
      </c>
      <c r="D32" s="116"/>
      <c r="E32" s="116">
        <f t="shared" si="2"/>
        <v>0.36987040994636011</v>
      </c>
      <c r="F32" s="116"/>
      <c r="G32" s="1">
        <v>83.195417251311426</v>
      </c>
      <c r="H32" s="1">
        <v>83.503132482155436</v>
      </c>
      <c r="I32" s="118">
        <f t="shared" si="3"/>
        <v>0.30771523084401053</v>
      </c>
      <c r="J32" s="1"/>
      <c r="K32" s="1"/>
      <c r="L32" s="1"/>
      <c r="N32" s="1"/>
      <c r="P32" s="1"/>
    </row>
    <row r="33" spans="1:16" x14ac:dyDescent="0.25">
      <c r="A33" s="43" t="s">
        <v>248</v>
      </c>
      <c r="B33" s="117">
        <v>108.22185143912857</v>
      </c>
      <c r="C33" s="1">
        <v>109.24375456975066</v>
      </c>
      <c r="D33" s="116"/>
      <c r="E33" s="116">
        <f t="shared" si="2"/>
        <v>0.94426690823792292</v>
      </c>
      <c r="F33" s="116"/>
      <c r="G33" s="1">
        <v>106.86353038145189</v>
      </c>
      <c r="H33" s="1">
        <v>107.87260733581873</v>
      </c>
      <c r="I33" s="118">
        <f t="shared" si="3"/>
        <v>1.009076954366833</v>
      </c>
      <c r="J33" s="1"/>
      <c r="K33" s="1"/>
      <c r="L33" s="1"/>
      <c r="N33" s="1"/>
      <c r="P33" s="1"/>
    </row>
    <row r="34" spans="1:16" x14ac:dyDescent="0.25">
      <c r="A34" s="43" t="s">
        <v>25</v>
      </c>
      <c r="B34" s="117">
        <v>108.71406952058092</v>
      </c>
      <c r="C34" s="1">
        <v>109.75403339602555</v>
      </c>
      <c r="D34" s="116"/>
      <c r="E34" s="116">
        <f t="shared" si="2"/>
        <v>0.95660467870513077</v>
      </c>
      <c r="F34" s="116"/>
      <c r="G34" s="1">
        <v>105.09907156691513</v>
      </c>
      <c r="H34" s="1">
        <v>106.1044542027999</v>
      </c>
      <c r="I34" s="118">
        <f t="shared" si="3"/>
        <v>1.0053826358847715</v>
      </c>
      <c r="J34" s="1"/>
      <c r="K34" s="1"/>
      <c r="L34" s="1"/>
      <c r="N34" s="1"/>
      <c r="P34" s="1"/>
    </row>
    <row r="35" spans="1:16" x14ac:dyDescent="0.25">
      <c r="A35" s="43" t="s">
        <v>26</v>
      </c>
      <c r="B35" s="117">
        <v>106.41275333674378</v>
      </c>
      <c r="C35" s="1">
        <v>107.70114039870582</v>
      </c>
      <c r="D35" s="116"/>
      <c r="E35" s="116">
        <f t="shared" si="2"/>
        <v>1.2107449732880582</v>
      </c>
      <c r="F35" s="116"/>
      <c r="G35" s="1">
        <v>71.027009213882835</v>
      </c>
      <c r="H35" s="1">
        <v>71.886965157616771</v>
      </c>
      <c r="I35" s="118">
        <f t="shared" si="3"/>
        <v>0.85995594373393658</v>
      </c>
      <c r="J35" s="1"/>
      <c r="K35" s="1"/>
      <c r="L35" s="1"/>
      <c r="N35" s="1"/>
      <c r="P35" s="1"/>
    </row>
    <row r="36" spans="1:16" x14ac:dyDescent="0.25">
      <c r="A36" s="43" t="s">
        <v>27</v>
      </c>
      <c r="B36" s="117">
        <v>109.25136447787155</v>
      </c>
      <c r="C36" s="1">
        <v>110.23604289679901</v>
      </c>
      <c r="D36" s="116"/>
      <c r="E36" s="116">
        <f t="shared" si="2"/>
        <v>0.90129622054002656</v>
      </c>
      <c r="F36" s="116"/>
      <c r="G36" s="1">
        <v>101.18999376355002</v>
      </c>
      <c r="H36" s="1">
        <v>102.10201535290558</v>
      </c>
      <c r="I36" s="118">
        <f t="shared" si="3"/>
        <v>0.91202158935556099</v>
      </c>
      <c r="J36" s="1"/>
      <c r="K36" s="1"/>
      <c r="L36" s="1"/>
      <c r="N36" s="1"/>
      <c r="P36" s="1"/>
    </row>
    <row r="37" spans="1:16" x14ac:dyDescent="0.25">
      <c r="A37" s="43" t="s">
        <v>28</v>
      </c>
      <c r="B37" s="117">
        <v>107.64778760560615</v>
      </c>
      <c r="C37" s="1">
        <v>108.69560646166769</v>
      </c>
      <c r="D37" s="116"/>
      <c r="E37" s="116">
        <f t="shared" si="2"/>
        <v>0.9733770469119829</v>
      </c>
      <c r="F37" s="116"/>
      <c r="G37" s="1">
        <v>104.047632365694</v>
      </c>
      <c r="H37" s="1">
        <v>105.06040813699704</v>
      </c>
      <c r="I37" s="118">
        <f t="shared" si="3"/>
        <v>1.0127757713030405</v>
      </c>
      <c r="J37" s="1"/>
      <c r="K37" s="1"/>
      <c r="L37" s="1"/>
      <c r="N37" s="1"/>
      <c r="P37" s="1"/>
    </row>
    <row r="38" spans="1:16" x14ac:dyDescent="0.25">
      <c r="A38" s="43" t="s">
        <v>29</v>
      </c>
      <c r="B38" s="117">
        <v>108.41041304805752</v>
      </c>
      <c r="C38" s="1">
        <v>109.47977110739208</v>
      </c>
      <c r="D38" s="116"/>
      <c r="E38" s="116">
        <f t="shared" si="2"/>
        <v>0.98639791996781856</v>
      </c>
      <c r="F38" s="116"/>
      <c r="G38" s="1">
        <v>102.96305350879129</v>
      </c>
      <c r="H38" s="1">
        <v>103.97867892693736</v>
      </c>
      <c r="I38" s="118">
        <f t="shared" si="3"/>
        <v>1.0156254181460724</v>
      </c>
      <c r="J38" s="1"/>
      <c r="K38" s="1"/>
      <c r="L38" s="1"/>
      <c r="N38" s="1"/>
      <c r="P38" s="1"/>
    </row>
    <row r="39" spans="1:16" x14ac:dyDescent="0.25">
      <c r="A39" s="43" t="s">
        <v>30</v>
      </c>
      <c r="B39" s="117">
        <v>109.01548820207259</v>
      </c>
      <c r="C39" s="1">
        <v>110.08508668427623</v>
      </c>
      <c r="D39" s="116"/>
      <c r="E39" s="116">
        <f>((C39/B39-1)*100)</f>
        <v>0.98114359697314413</v>
      </c>
      <c r="F39" s="116"/>
      <c r="G39" s="1">
        <v>103.61929401011155</v>
      </c>
      <c r="H39" s="1">
        <v>104.63594807852054</v>
      </c>
      <c r="I39" s="118">
        <f t="shared" si="3"/>
        <v>1.0166540684089966</v>
      </c>
      <c r="J39" s="1"/>
      <c r="K39" s="1"/>
      <c r="L39" s="1"/>
      <c r="N39" s="1"/>
      <c r="P39" s="1"/>
    </row>
    <row r="40" spans="1:16" x14ac:dyDescent="0.25">
      <c r="A40" s="43" t="s">
        <v>31</v>
      </c>
      <c r="B40" s="117">
        <v>108.64492732387092</v>
      </c>
      <c r="C40" s="1">
        <v>109.70287696384881</v>
      </c>
      <c r="D40" s="116"/>
      <c r="E40" s="116">
        <f t="shared" si="2"/>
        <v>0.97376809579350354</v>
      </c>
      <c r="F40" s="116"/>
      <c r="G40" s="1">
        <v>104.43385237933367</v>
      </c>
      <c r="H40" s="1">
        <v>105.45079591501172</v>
      </c>
      <c r="I40" s="118">
        <f t="shared" si="3"/>
        <v>1.0169435356780525</v>
      </c>
      <c r="J40" s="1"/>
      <c r="K40" s="1"/>
      <c r="L40" s="1"/>
      <c r="N40" s="1"/>
      <c r="P40" s="1"/>
    </row>
    <row r="41" spans="1:16" x14ac:dyDescent="0.25">
      <c r="A41" s="43" t="s">
        <v>32</v>
      </c>
      <c r="B41" s="117">
        <v>107.80121706992909</v>
      </c>
      <c r="C41" s="1">
        <v>108.85091074184135</v>
      </c>
      <c r="D41" s="116"/>
      <c r="E41" s="116">
        <f t="shared" si="2"/>
        <v>0.97373081718672427</v>
      </c>
      <c r="F41" s="116"/>
      <c r="G41" s="1">
        <v>104.40812290877967</v>
      </c>
      <c r="H41" s="1">
        <v>105.42477697718867</v>
      </c>
      <c r="I41" s="118">
        <f t="shared" si="3"/>
        <v>1.0166540684089966</v>
      </c>
      <c r="J41" s="1"/>
      <c r="K41" s="1"/>
      <c r="L41" s="1"/>
      <c r="N41" s="1"/>
      <c r="P41" s="1"/>
    </row>
    <row r="42" spans="1:16" x14ac:dyDescent="0.25">
      <c r="A42" s="43" t="s">
        <v>33</v>
      </c>
      <c r="B42" s="117">
        <v>107.5721113782146</v>
      </c>
      <c r="C42" s="1">
        <v>108.60471325631919</v>
      </c>
      <c r="D42" s="116"/>
      <c r="E42" s="116">
        <f t="shared" si="2"/>
        <v>0.95991597159792441</v>
      </c>
      <c r="F42" s="116"/>
      <c r="G42" s="1">
        <v>103.17047951549159</v>
      </c>
      <c r="H42" s="1">
        <v>104.16082942633498</v>
      </c>
      <c r="I42" s="118">
        <f t="shared" si="3"/>
        <v>0.99034991084339197</v>
      </c>
      <c r="J42" s="1"/>
      <c r="K42" s="1"/>
      <c r="L42" s="1"/>
      <c r="N42" s="1"/>
      <c r="P42" s="1"/>
    </row>
    <row r="43" spans="1:16" x14ac:dyDescent="0.25">
      <c r="A43" s="43" t="s">
        <v>34</v>
      </c>
      <c r="B43" s="117">
        <v>109.09447839052302</v>
      </c>
      <c r="C43" s="1">
        <v>110.18623649419852</v>
      </c>
      <c r="D43" s="116"/>
      <c r="E43" s="116">
        <f t="shared" si="2"/>
        <v>1.0007455187304393</v>
      </c>
      <c r="F43" s="116"/>
      <c r="G43" s="1">
        <v>101.92797333924548</v>
      </c>
      <c r="H43" s="1">
        <v>102.94801296477077</v>
      </c>
      <c r="I43" s="118">
        <f t="shared" si="3"/>
        <v>1.0200396255252855</v>
      </c>
      <c r="J43" s="1"/>
      <c r="K43" s="1"/>
      <c r="L43" s="1"/>
      <c r="N43" s="1"/>
      <c r="P43" s="1"/>
    </row>
    <row r="44" spans="1:16" ht="7.5" customHeight="1" x14ac:dyDescent="0.25">
      <c r="A44" s="15"/>
      <c r="B44" s="116"/>
      <c r="C44" s="116"/>
      <c r="D44" s="116"/>
      <c r="E44" s="116"/>
      <c r="F44" s="116"/>
      <c r="G44" s="116"/>
      <c r="H44" s="116"/>
    </row>
    <row r="45" spans="1:16" ht="15.75" x14ac:dyDescent="0.25">
      <c r="A45" s="16" t="s">
        <v>37</v>
      </c>
      <c r="B45" s="116"/>
      <c r="C45" s="116"/>
      <c r="D45" s="116"/>
      <c r="E45" s="116"/>
      <c r="F45" s="116"/>
      <c r="G45" s="116"/>
      <c r="H45" s="116"/>
      <c r="I45" s="118"/>
    </row>
    <row r="46" spans="1:16" ht="7.5" customHeight="1" x14ac:dyDescent="0.25">
      <c r="A46" s="50"/>
      <c r="B46" s="116"/>
      <c r="C46" s="116"/>
      <c r="D46" s="116"/>
      <c r="E46" s="116"/>
      <c r="F46" s="116"/>
      <c r="G46" s="116"/>
      <c r="H46" s="116"/>
    </row>
    <row r="47" spans="1:16" ht="15.75" x14ac:dyDescent="0.25">
      <c r="A47" s="42" t="s">
        <v>241</v>
      </c>
      <c r="B47" s="117">
        <v>105.37474013663935</v>
      </c>
      <c r="C47" s="117">
        <v>108.28047659160642</v>
      </c>
      <c r="E47" s="40">
        <f>((C47/B47-1)*100)</f>
        <v>2.7575265677516336</v>
      </c>
      <c r="G47" s="117">
        <v>105.37474013663935</v>
      </c>
      <c r="H47" s="117">
        <v>108.28047659160642</v>
      </c>
      <c r="I47" s="40">
        <f>H47-G47</f>
        <v>2.9057364549670694</v>
      </c>
      <c r="K47" s="1"/>
      <c r="L47" s="1"/>
      <c r="N47" s="1"/>
      <c r="P47" s="1"/>
    </row>
    <row r="48" spans="1:16" x14ac:dyDescent="0.25">
      <c r="A48" s="15" t="s">
        <v>0</v>
      </c>
      <c r="B48" s="117">
        <v>106.1007607451686</v>
      </c>
      <c r="C48" s="117">
        <v>106.2317789552817</v>
      </c>
      <c r="D48" s="28"/>
      <c r="E48" s="118">
        <f t="shared" ref="E48:E63" si="4">((C48/B48-1)*100)</f>
        <v>0.12348470377867571</v>
      </c>
      <c r="F48" s="28"/>
      <c r="G48" s="1">
        <v>10.084429885958226</v>
      </c>
      <c r="H48" s="117">
        <v>10.096882614330667</v>
      </c>
      <c r="I48" s="118">
        <f t="shared" ref="I48:I63" si="5">H48-G48</f>
        <v>1.2452728372441157E-2</v>
      </c>
      <c r="K48" s="1"/>
      <c r="L48" s="1"/>
      <c r="N48" s="1"/>
      <c r="P48" s="1"/>
    </row>
    <row r="49" spans="1:16" x14ac:dyDescent="0.25">
      <c r="A49" s="15" t="s">
        <v>246</v>
      </c>
      <c r="B49" s="117">
        <v>106.8532425139463</v>
      </c>
      <c r="C49" s="117">
        <v>106.8532425139463</v>
      </c>
      <c r="D49" s="28"/>
      <c r="E49" s="118">
        <f t="shared" si="4"/>
        <v>0</v>
      </c>
      <c r="F49" s="28"/>
      <c r="G49" s="1">
        <v>1.2076282274368091</v>
      </c>
      <c r="H49" s="117">
        <v>1.2076282274368091</v>
      </c>
      <c r="I49" s="118">
        <f t="shared" si="5"/>
        <v>0</v>
      </c>
      <c r="K49" s="1"/>
      <c r="L49" s="1"/>
      <c r="N49" s="1"/>
      <c r="P49" s="1"/>
    </row>
    <row r="50" spans="1:16" x14ac:dyDescent="0.25">
      <c r="A50" s="43" t="s">
        <v>22</v>
      </c>
      <c r="B50" s="117">
        <v>105.29848744236368</v>
      </c>
      <c r="C50" s="1">
        <v>108.49564777640553</v>
      </c>
      <c r="D50" s="28"/>
      <c r="E50" s="118">
        <f t="shared" si="4"/>
        <v>3.0362832474605694</v>
      </c>
      <c r="F50" s="28"/>
      <c r="G50" s="1">
        <v>95.290310250681117</v>
      </c>
      <c r="H50" s="1">
        <v>98.183593977275748</v>
      </c>
      <c r="I50" s="118">
        <f t="shared" si="5"/>
        <v>2.8932837265946318</v>
      </c>
      <c r="J50" s="1"/>
      <c r="K50" s="1"/>
      <c r="L50" s="1"/>
      <c r="M50" s="1"/>
      <c r="N50" s="1"/>
      <c r="P50" s="1"/>
    </row>
    <row r="51" spans="1:16" x14ac:dyDescent="0.25">
      <c r="A51" s="43" t="s">
        <v>23</v>
      </c>
      <c r="B51" s="117">
        <v>106.8224254583574</v>
      </c>
      <c r="C51" s="1">
        <v>117.75719999304302</v>
      </c>
      <c r="D51" s="28"/>
      <c r="E51" s="118">
        <f t="shared" si="4"/>
        <v>10.236403533964245</v>
      </c>
      <c r="F51" s="28"/>
      <c r="G51" s="1">
        <v>24.471941475492422</v>
      </c>
      <c r="H51" s="1">
        <v>26.97698815751939</v>
      </c>
      <c r="I51" s="118">
        <f t="shared" si="5"/>
        <v>2.5050466820269683</v>
      </c>
      <c r="J51" s="1"/>
      <c r="K51" s="1"/>
      <c r="L51" s="1"/>
      <c r="M51" s="1"/>
      <c r="N51" s="1"/>
      <c r="P51" s="1"/>
    </row>
    <row r="52" spans="1:16" x14ac:dyDescent="0.25">
      <c r="A52" s="43" t="s">
        <v>24</v>
      </c>
      <c r="B52" s="1">
        <v>104.78193574598875</v>
      </c>
      <c r="C52" s="1">
        <v>105.35636621878375</v>
      </c>
      <c r="D52" s="28"/>
      <c r="E52" s="118">
        <f t="shared" si="4"/>
        <v>0.54821517535954545</v>
      </c>
      <c r="F52" s="28"/>
      <c r="G52" s="1">
        <v>70.818368775188688</v>
      </c>
      <c r="H52" s="1">
        <v>71.206605819756362</v>
      </c>
      <c r="I52" s="118">
        <f t="shared" si="5"/>
        <v>0.38823704456767416</v>
      </c>
      <c r="J52" s="1"/>
      <c r="K52" s="1"/>
      <c r="L52" s="1"/>
      <c r="M52" s="1"/>
      <c r="N52" s="1"/>
      <c r="P52" s="1"/>
    </row>
    <row r="53" spans="1:16" x14ac:dyDescent="0.25">
      <c r="A53" s="43" t="s">
        <v>248</v>
      </c>
      <c r="B53" s="1">
        <v>104.79091057969984</v>
      </c>
      <c r="C53" s="1">
        <v>107.79313097331024</v>
      </c>
      <c r="D53" s="28"/>
      <c r="E53" s="118">
        <f t="shared" si="4"/>
        <v>2.8649625974258797</v>
      </c>
      <c r="F53" s="28"/>
      <c r="G53" s="1">
        <v>101.53330973355337</v>
      </c>
      <c r="H53" s="1">
        <v>104.44220108134824</v>
      </c>
      <c r="I53" s="118">
        <f t="shared" si="5"/>
        <v>2.9088913477948779</v>
      </c>
      <c r="J53" s="1"/>
      <c r="K53" s="1"/>
      <c r="L53" s="1"/>
      <c r="M53" s="1"/>
      <c r="N53" s="1"/>
      <c r="P53" s="1"/>
    </row>
    <row r="54" spans="1:16" x14ac:dyDescent="0.25">
      <c r="A54" s="43" t="s">
        <v>25</v>
      </c>
      <c r="B54" s="1">
        <v>105.50852963688466</v>
      </c>
      <c r="C54" s="1">
        <v>108.54942561076281</v>
      </c>
      <c r="D54" s="28"/>
      <c r="E54" s="118">
        <f t="shared" si="4"/>
        <v>2.8821328326189555</v>
      </c>
      <c r="F54" s="28"/>
      <c r="G54" s="1">
        <v>100.89396674967804</v>
      </c>
      <c r="H54" s="1">
        <v>103.80186489150216</v>
      </c>
      <c r="I54" s="118">
        <f t="shared" si="5"/>
        <v>2.9078981418241199</v>
      </c>
      <c r="J54" s="1"/>
      <c r="K54" s="1"/>
      <c r="L54" s="1"/>
      <c r="M54" s="1"/>
      <c r="N54" s="1"/>
      <c r="P54" s="1"/>
    </row>
    <row r="55" spans="1:16" x14ac:dyDescent="0.25">
      <c r="A55" s="43" t="s">
        <v>26</v>
      </c>
      <c r="B55" s="1">
        <v>106.17433486028682</v>
      </c>
      <c r="C55" s="1">
        <v>109.56975724686863</v>
      </c>
      <c r="D55" s="28"/>
      <c r="E55" s="118">
        <f t="shared" si="4"/>
        <v>3.1979690676186445</v>
      </c>
      <c r="F55" s="28"/>
      <c r="G55" s="1">
        <v>90.493444421490821</v>
      </c>
      <c r="H55" s="1">
        <v>93.387396782312763</v>
      </c>
      <c r="I55" s="118">
        <f t="shared" si="5"/>
        <v>2.8939523608219417</v>
      </c>
      <c r="J55" s="1"/>
      <c r="K55" s="1"/>
      <c r="L55" s="1"/>
      <c r="M55" s="1"/>
      <c r="N55" s="1"/>
      <c r="P55" s="1"/>
    </row>
    <row r="56" spans="1:16" x14ac:dyDescent="0.25">
      <c r="A56" s="43" t="s">
        <v>27</v>
      </c>
      <c r="B56" s="1">
        <v>106.03939700287636</v>
      </c>
      <c r="C56" s="1">
        <v>109.19107724957867</v>
      </c>
      <c r="D56" s="28"/>
      <c r="E56" s="118">
        <f t="shared" si="4"/>
        <v>2.9721785824723401</v>
      </c>
      <c r="F56" s="28"/>
      <c r="G56" s="1">
        <v>95.587738459148895</v>
      </c>
      <c r="H56" s="1">
        <v>98.428776749101388</v>
      </c>
      <c r="I56" s="118">
        <f t="shared" si="5"/>
        <v>2.8410382899524933</v>
      </c>
      <c r="J56" s="1"/>
      <c r="K56" s="1"/>
      <c r="L56" s="1"/>
      <c r="M56" s="1"/>
      <c r="N56" s="1"/>
      <c r="P56" s="1"/>
    </row>
    <row r="57" spans="1:16" x14ac:dyDescent="0.25">
      <c r="A57" s="43" t="s">
        <v>28</v>
      </c>
      <c r="B57" s="1">
        <v>103.86897359663745</v>
      </c>
      <c r="C57" s="1">
        <v>107.00113466302636</v>
      </c>
      <c r="D57" s="28"/>
      <c r="E57" s="118">
        <f t="shared" si="4"/>
        <v>3.0154924593288834</v>
      </c>
      <c r="F57" s="28"/>
      <c r="G57" s="1">
        <v>96.395781705528819</v>
      </c>
      <c r="H57" s="1">
        <v>99.302589233970153</v>
      </c>
      <c r="I57" s="118">
        <f t="shared" si="5"/>
        <v>2.9068075284413339</v>
      </c>
      <c r="J57" s="1"/>
      <c r="K57" s="1"/>
      <c r="L57" s="1"/>
      <c r="M57" s="1"/>
      <c r="N57" s="1"/>
      <c r="P57" s="1"/>
    </row>
    <row r="58" spans="1:16" x14ac:dyDescent="0.25">
      <c r="A58" s="43" t="s">
        <v>29</v>
      </c>
      <c r="B58" s="1">
        <v>106.0323316058536</v>
      </c>
      <c r="C58" s="1">
        <v>108.97398824958231</v>
      </c>
      <c r="D58" s="28"/>
      <c r="E58" s="118">
        <f t="shared" si="4"/>
        <v>2.7743015730933074</v>
      </c>
      <c r="F58" s="28"/>
      <c r="G58" s="1">
        <v>99.8917649827426</v>
      </c>
      <c r="H58" s="1">
        <v>102.66306379004948</v>
      </c>
      <c r="I58" s="118">
        <f t="shared" si="5"/>
        <v>2.7712988073068772</v>
      </c>
      <c r="J58" s="1"/>
      <c r="K58" s="1"/>
      <c r="L58" s="1"/>
      <c r="M58" s="1"/>
      <c r="N58" s="1"/>
      <c r="P58" s="1"/>
    </row>
    <row r="59" spans="1:16" x14ac:dyDescent="0.25">
      <c r="A59" s="43" t="s">
        <v>30</v>
      </c>
      <c r="B59" s="1">
        <v>105.52799155181286</v>
      </c>
      <c r="C59" s="1">
        <v>108.55793372691666</v>
      </c>
      <c r="D59" s="28"/>
      <c r="E59" s="118">
        <f t="shared" si="4"/>
        <v>2.8712213039856271</v>
      </c>
      <c r="F59" s="28"/>
      <c r="G59" s="1">
        <v>100.69385565836897</v>
      </c>
      <c r="H59" s="1">
        <v>103.58499909383659</v>
      </c>
      <c r="I59" s="118">
        <f t="shared" si="5"/>
        <v>2.8911434354676118</v>
      </c>
      <c r="J59" s="1"/>
      <c r="K59" s="1"/>
      <c r="L59" s="1"/>
      <c r="M59" s="1"/>
      <c r="N59" s="1"/>
      <c r="P59" s="1"/>
    </row>
    <row r="60" spans="1:16" x14ac:dyDescent="0.25">
      <c r="A60" s="43" t="s">
        <v>31</v>
      </c>
      <c r="B60" s="1">
        <v>105.62728888109952</v>
      </c>
      <c r="C60" s="1">
        <v>108.72372243313245</v>
      </c>
      <c r="D60" s="28"/>
      <c r="E60" s="118">
        <f t="shared" si="4"/>
        <v>2.9314711991883735</v>
      </c>
      <c r="F60" s="28"/>
      <c r="G60" s="1">
        <v>99.128192392452931</v>
      </c>
      <c r="H60" s="1">
        <v>102.03410680271372</v>
      </c>
      <c r="I60" s="118">
        <f t="shared" si="5"/>
        <v>2.9059144102607917</v>
      </c>
      <c r="J60" s="1"/>
      <c r="K60" s="1"/>
      <c r="L60" s="1"/>
      <c r="M60" s="1"/>
      <c r="N60" s="1"/>
      <c r="P60" s="1"/>
    </row>
    <row r="61" spans="1:16" x14ac:dyDescent="0.25">
      <c r="A61" s="43" t="s">
        <v>32</v>
      </c>
      <c r="B61" s="1">
        <v>105.00562617714195</v>
      </c>
      <c r="C61" s="1">
        <v>107.96894184954441</v>
      </c>
      <c r="D61" s="28"/>
      <c r="E61" s="118">
        <f t="shared" si="4"/>
        <v>2.8220541891759376</v>
      </c>
      <c r="F61" s="28"/>
      <c r="G61" s="1">
        <v>102.96529620558356</v>
      </c>
      <c r="H61" s="1">
        <v>105.87103266055063</v>
      </c>
      <c r="I61" s="118">
        <f t="shared" si="5"/>
        <v>2.9057364549670694</v>
      </c>
      <c r="J61" s="1"/>
      <c r="K61" s="1"/>
      <c r="L61" s="1"/>
      <c r="M61" s="1"/>
      <c r="N61" s="1"/>
      <c r="P61" s="1"/>
    </row>
    <row r="62" spans="1:16" x14ac:dyDescent="0.25">
      <c r="A62" s="43" t="s">
        <v>33</v>
      </c>
      <c r="B62" s="1">
        <v>105.19405364223381</v>
      </c>
      <c r="C62" s="1">
        <v>107.98896942769954</v>
      </c>
      <c r="D62" s="28"/>
      <c r="E62" s="118">
        <f t="shared" si="4"/>
        <v>2.6569142348780161</v>
      </c>
      <c r="F62" s="28"/>
      <c r="G62" s="1">
        <v>102.97306000781256</v>
      </c>
      <c r="H62" s="1">
        <v>105.70896589724961</v>
      </c>
      <c r="I62" s="118">
        <f t="shared" si="5"/>
        <v>2.7359058894370492</v>
      </c>
      <c r="J62" s="1"/>
      <c r="K62" s="1"/>
      <c r="L62" s="1"/>
      <c r="M62" s="1"/>
      <c r="N62" s="1"/>
      <c r="P62" s="1"/>
    </row>
    <row r="63" spans="1:16" x14ac:dyDescent="0.25">
      <c r="A63" s="43" t="s">
        <v>34</v>
      </c>
      <c r="B63" s="1">
        <v>105.90698960524725</v>
      </c>
      <c r="C63" s="1">
        <v>109.05587333520718</v>
      </c>
      <c r="D63" s="28"/>
      <c r="E63" s="118">
        <f t="shared" si="4"/>
        <v>2.9732539294119675</v>
      </c>
      <c r="F63" s="28"/>
      <c r="G63" s="1">
        <v>97.747362411483508</v>
      </c>
      <c r="H63" s="1">
        <v>100.65363970527949</v>
      </c>
      <c r="I63" s="118">
        <f t="shared" si="5"/>
        <v>2.9062772937959807</v>
      </c>
      <c r="J63" s="1"/>
      <c r="K63" s="1"/>
      <c r="L63" s="1"/>
      <c r="M63" s="1"/>
      <c r="N63" s="1"/>
      <c r="P63" s="1"/>
    </row>
    <row r="64" spans="1:16" ht="8.25" customHeight="1" x14ac:dyDescent="0.25">
      <c r="A64" s="51"/>
      <c r="B64" s="52"/>
      <c r="C64" s="52"/>
      <c r="D64" s="52"/>
      <c r="E64" s="52"/>
      <c r="F64" s="52"/>
      <c r="G64" s="52"/>
      <c r="H64" s="52"/>
      <c r="I64" s="52"/>
    </row>
    <row r="65" spans="1:7" x14ac:dyDescent="0.25">
      <c r="G65" s="115"/>
    </row>
    <row r="66" spans="1:7" x14ac:dyDescent="0.25">
      <c r="A66" s="131" t="s">
        <v>54</v>
      </c>
      <c r="B66" s="132"/>
      <c r="C66" s="132"/>
      <c r="D66" s="132"/>
      <c r="G66" s="115"/>
    </row>
    <row r="67" spans="1:7" x14ac:dyDescent="0.25">
      <c r="A67" s="23"/>
      <c r="B67" s="8"/>
      <c r="C67" s="8"/>
      <c r="D67" s="8"/>
      <c r="G67" s="115"/>
    </row>
    <row r="68" spans="1:7" x14ac:dyDescent="0.25">
      <c r="G68" s="115"/>
    </row>
    <row r="69" spans="1:7" x14ac:dyDescent="0.25">
      <c r="G69" s="115"/>
    </row>
    <row r="70" spans="1:7" x14ac:dyDescent="0.25">
      <c r="G70" s="115"/>
    </row>
    <row r="71" spans="1:7" x14ac:dyDescent="0.25">
      <c r="G71" s="115"/>
    </row>
    <row r="72" spans="1:7" x14ac:dyDescent="0.25">
      <c r="G72" s="115"/>
    </row>
    <row r="73" spans="1:7" x14ac:dyDescent="0.25">
      <c r="G73" s="115"/>
    </row>
    <row r="74" spans="1:7" x14ac:dyDescent="0.25">
      <c r="G74" s="115"/>
    </row>
    <row r="75" spans="1:7" x14ac:dyDescent="0.25">
      <c r="G75" s="115"/>
    </row>
    <row r="76" spans="1:7" x14ac:dyDescent="0.25">
      <c r="G76" s="115"/>
    </row>
    <row r="77" spans="1:7" x14ac:dyDescent="0.25">
      <c r="G77" s="115"/>
    </row>
    <row r="78" spans="1:7" x14ac:dyDescent="0.25">
      <c r="G78" s="115"/>
    </row>
    <row r="79" spans="1:7" x14ac:dyDescent="0.25">
      <c r="G79" s="115"/>
    </row>
    <row r="80" spans="1:7" x14ac:dyDescent="0.25">
      <c r="G80" s="115"/>
    </row>
    <row r="81" spans="7:7" x14ac:dyDescent="0.25">
      <c r="G81" s="115"/>
    </row>
    <row r="82" spans="7:7" x14ac:dyDescent="0.25">
      <c r="G82" s="115"/>
    </row>
    <row r="83" spans="7:7" x14ac:dyDescent="0.25">
      <c r="G83" s="115"/>
    </row>
    <row r="84" spans="7:7" x14ac:dyDescent="0.25">
      <c r="G84" s="115"/>
    </row>
    <row r="85" spans="7:7" x14ac:dyDescent="0.25">
      <c r="G85" s="115"/>
    </row>
    <row r="86" spans="7:7" x14ac:dyDescent="0.25">
      <c r="G86" s="115"/>
    </row>
    <row r="87" spans="7:7" x14ac:dyDescent="0.25">
      <c r="G87" s="115"/>
    </row>
    <row r="88" spans="7:7" x14ac:dyDescent="0.25">
      <c r="G88" s="115"/>
    </row>
    <row r="89" spans="7:7" x14ac:dyDescent="0.25">
      <c r="G89" s="115"/>
    </row>
    <row r="90" spans="7:7" x14ac:dyDescent="0.25">
      <c r="G90" s="115"/>
    </row>
    <row r="91" spans="7:7" x14ac:dyDescent="0.25">
      <c r="G91" s="115"/>
    </row>
    <row r="92" spans="7:7" x14ac:dyDescent="0.25">
      <c r="G92" s="115"/>
    </row>
    <row r="93" spans="7:7" x14ac:dyDescent="0.25">
      <c r="G93" s="115"/>
    </row>
    <row r="94" spans="7:7" x14ac:dyDescent="0.25">
      <c r="G94" s="115"/>
    </row>
    <row r="95" spans="7:7" x14ac:dyDescent="0.25">
      <c r="G95" s="115"/>
    </row>
    <row r="96" spans="7:7" x14ac:dyDescent="0.25">
      <c r="G96" s="115"/>
    </row>
    <row r="97" spans="7:7" x14ac:dyDescent="0.25">
      <c r="G97" s="115"/>
    </row>
    <row r="98" spans="7:7" x14ac:dyDescent="0.25">
      <c r="G98" s="115"/>
    </row>
    <row r="99" spans="7:7" x14ac:dyDescent="0.25">
      <c r="G99" s="115"/>
    </row>
    <row r="100" spans="7:7" x14ac:dyDescent="0.25">
      <c r="G100" s="115"/>
    </row>
    <row r="101" spans="7:7" x14ac:dyDescent="0.25">
      <c r="G101" s="115"/>
    </row>
    <row r="102" spans="7:7" x14ac:dyDescent="0.25">
      <c r="G102" s="115"/>
    </row>
    <row r="103" spans="7:7" x14ac:dyDescent="0.25">
      <c r="G103" s="115"/>
    </row>
    <row r="104" spans="7:7" x14ac:dyDescent="0.25">
      <c r="G104" s="115"/>
    </row>
    <row r="105" spans="7:7" x14ac:dyDescent="0.25">
      <c r="G105" s="115"/>
    </row>
    <row r="106" spans="7:7" x14ac:dyDescent="0.25">
      <c r="G106" s="115"/>
    </row>
    <row r="107" spans="7:7" x14ac:dyDescent="0.25">
      <c r="G107" s="115"/>
    </row>
    <row r="108" spans="7:7" x14ac:dyDescent="0.25">
      <c r="G108" s="115"/>
    </row>
    <row r="109" spans="7:7" x14ac:dyDescent="0.25">
      <c r="G109" s="115"/>
    </row>
    <row r="110" spans="7:7" x14ac:dyDescent="0.25">
      <c r="G110" s="115"/>
    </row>
    <row r="111" spans="7:7" x14ac:dyDescent="0.25">
      <c r="G111" s="115"/>
    </row>
    <row r="112" spans="7:7" x14ac:dyDescent="0.25">
      <c r="G112" s="115"/>
    </row>
    <row r="113" spans="7:7" x14ac:dyDescent="0.25">
      <c r="G113" s="115"/>
    </row>
    <row r="114" spans="7:7" x14ac:dyDescent="0.25">
      <c r="G114" s="115"/>
    </row>
    <row r="115" spans="7:7" x14ac:dyDescent="0.25">
      <c r="G115" s="115"/>
    </row>
    <row r="116" spans="7:7" x14ac:dyDescent="0.25">
      <c r="G116" s="115"/>
    </row>
    <row r="117" spans="7:7" x14ac:dyDescent="0.25">
      <c r="G117" s="115"/>
    </row>
    <row r="118" spans="7:7" x14ac:dyDescent="0.25">
      <c r="G118" s="115"/>
    </row>
    <row r="119" spans="7:7" x14ac:dyDescent="0.25">
      <c r="G119" s="115"/>
    </row>
    <row r="120" spans="7:7" x14ac:dyDescent="0.25">
      <c r="G120" s="115"/>
    </row>
    <row r="121" spans="7:7" x14ac:dyDescent="0.25">
      <c r="G121" s="115"/>
    </row>
    <row r="122" spans="7:7" x14ac:dyDescent="0.25">
      <c r="G122" s="115"/>
    </row>
    <row r="123" spans="7:7" x14ac:dyDescent="0.25">
      <c r="G123" s="115"/>
    </row>
    <row r="124" spans="7:7" x14ac:dyDescent="0.25">
      <c r="G124" s="115"/>
    </row>
    <row r="125" spans="7:7" x14ac:dyDescent="0.25">
      <c r="G125" s="115"/>
    </row>
    <row r="126" spans="7:7" x14ac:dyDescent="0.25">
      <c r="G126" s="115"/>
    </row>
    <row r="127" spans="7:7" x14ac:dyDescent="0.25">
      <c r="G127" s="115"/>
    </row>
    <row r="128" spans="7:7" x14ac:dyDescent="0.25">
      <c r="G128" s="115"/>
    </row>
    <row r="129" spans="7:7" x14ac:dyDescent="0.25">
      <c r="G129" s="115"/>
    </row>
    <row r="130" spans="7:7" x14ac:dyDescent="0.25">
      <c r="G130" s="115"/>
    </row>
    <row r="131" spans="7:7" x14ac:dyDescent="0.25">
      <c r="G131" s="115"/>
    </row>
    <row r="132" spans="7:7" x14ac:dyDescent="0.25">
      <c r="G132" s="115"/>
    </row>
    <row r="133" spans="7:7" x14ac:dyDescent="0.25">
      <c r="G133" s="115"/>
    </row>
    <row r="134" spans="7:7" x14ac:dyDescent="0.25">
      <c r="G134" s="115"/>
    </row>
    <row r="135" spans="7:7" x14ac:dyDescent="0.25">
      <c r="G135" s="115"/>
    </row>
    <row r="136" spans="7:7" x14ac:dyDescent="0.25">
      <c r="G136" s="115"/>
    </row>
    <row r="137" spans="7:7" x14ac:dyDescent="0.25">
      <c r="G137" s="115"/>
    </row>
    <row r="138" spans="7:7" x14ac:dyDescent="0.25">
      <c r="G138" s="115"/>
    </row>
    <row r="139" spans="7:7" x14ac:dyDescent="0.25">
      <c r="G139" s="115"/>
    </row>
    <row r="140" spans="7:7" x14ac:dyDescent="0.25">
      <c r="G140" s="115"/>
    </row>
    <row r="141" spans="7:7" x14ac:dyDescent="0.25">
      <c r="G141" s="115"/>
    </row>
    <row r="142" spans="7:7" x14ac:dyDescent="0.25">
      <c r="G142" s="115"/>
    </row>
    <row r="143" spans="7:7" x14ac:dyDescent="0.25">
      <c r="G143" s="115"/>
    </row>
    <row r="144" spans="7:7" x14ac:dyDescent="0.25">
      <c r="G144" s="115"/>
    </row>
    <row r="145" spans="7:7" x14ac:dyDescent="0.25">
      <c r="G145" s="115"/>
    </row>
    <row r="146" spans="7:7" x14ac:dyDescent="0.25">
      <c r="G146" s="115"/>
    </row>
    <row r="147" spans="7:7" x14ac:dyDescent="0.25">
      <c r="G147" s="115"/>
    </row>
    <row r="148" spans="7:7" x14ac:dyDescent="0.25">
      <c r="G148" s="115"/>
    </row>
    <row r="149" spans="7:7" x14ac:dyDescent="0.25">
      <c r="G149" s="115"/>
    </row>
    <row r="150" spans="7:7" x14ac:dyDescent="0.25">
      <c r="G150" s="115"/>
    </row>
    <row r="151" spans="7:7" x14ac:dyDescent="0.25">
      <c r="G151" s="115"/>
    </row>
    <row r="152" spans="7:7" x14ac:dyDescent="0.25">
      <c r="G152" s="115"/>
    </row>
    <row r="153" spans="7:7" x14ac:dyDescent="0.25">
      <c r="G153" s="115"/>
    </row>
    <row r="154" spans="7:7" x14ac:dyDescent="0.25">
      <c r="G154" s="115"/>
    </row>
    <row r="155" spans="7:7" x14ac:dyDescent="0.25">
      <c r="G155" s="115"/>
    </row>
    <row r="156" spans="7:7" x14ac:dyDescent="0.25">
      <c r="G156" s="115"/>
    </row>
    <row r="157" spans="7:7" x14ac:dyDescent="0.25">
      <c r="G157" s="115"/>
    </row>
    <row r="158" spans="7:7" x14ac:dyDescent="0.25">
      <c r="G158" s="115"/>
    </row>
    <row r="159" spans="7:7" x14ac:dyDescent="0.25">
      <c r="G159" s="115"/>
    </row>
    <row r="160" spans="7:7" x14ac:dyDescent="0.25">
      <c r="G160" s="115"/>
    </row>
    <row r="161" spans="7:7" x14ac:dyDescent="0.25">
      <c r="G161" s="115"/>
    </row>
    <row r="162" spans="7:7" x14ac:dyDescent="0.25">
      <c r="G162" s="115"/>
    </row>
    <row r="163" spans="7:7" x14ac:dyDescent="0.25">
      <c r="G163" s="115"/>
    </row>
    <row r="164" spans="7:7" x14ac:dyDescent="0.25">
      <c r="G164" s="115"/>
    </row>
    <row r="165" spans="7:7" x14ac:dyDescent="0.25">
      <c r="G165" s="115"/>
    </row>
    <row r="166" spans="7:7" x14ac:dyDescent="0.25">
      <c r="G166" s="115"/>
    </row>
    <row r="167" spans="7:7" x14ac:dyDescent="0.25">
      <c r="G167" s="115"/>
    </row>
    <row r="168" spans="7:7" x14ac:dyDescent="0.25">
      <c r="G168" s="115"/>
    </row>
    <row r="169" spans="7:7" x14ac:dyDescent="0.25">
      <c r="G169" s="115"/>
    </row>
    <row r="170" spans="7:7" x14ac:dyDescent="0.25">
      <c r="G170" s="115"/>
    </row>
    <row r="171" spans="7:7" x14ac:dyDescent="0.25">
      <c r="G171" s="115"/>
    </row>
    <row r="172" spans="7:7" x14ac:dyDescent="0.25">
      <c r="G172" s="115"/>
    </row>
    <row r="173" spans="7:7" x14ac:dyDescent="0.25">
      <c r="G173" s="115"/>
    </row>
    <row r="174" spans="7:7" x14ac:dyDescent="0.25">
      <c r="G174" s="115"/>
    </row>
    <row r="175" spans="7:7" x14ac:dyDescent="0.25">
      <c r="G175" s="115"/>
    </row>
    <row r="176" spans="7:7" x14ac:dyDescent="0.25">
      <c r="G176" s="115"/>
    </row>
    <row r="177" spans="7:7" x14ac:dyDescent="0.25">
      <c r="G177" s="115"/>
    </row>
    <row r="178" spans="7:7" x14ac:dyDescent="0.25">
      <c r="G178" s="115"/>
    </row>
    <row r="179" spans="7:7" x14ac:dyDescent="0.25">
      <c r="G179" s="115"/>
    </row>
    <row r="180" spans="7:7" x14ac:dyDescent="0.25">
      <c r="G180" s="115"/>
    </row>
    <row r="181" spans="7:7" x14ac:dyDescent="0.25">
      <c r="G181" s="115"/>
    </row>
    <row r="182" spans="7:7" x14ac:dyDescent="0.25">
      <c r="G182" s="115"/>
    </row>
    <row r="183" spans="7:7" x14ac:dyDescent="0.25">
      <c r="G183" s="115"/>
    </row>
    <row r="184" spans="7:7" x14ac:dyDescent="0.25">
      <c r="G184" s="115"/>
    </row>
    <row r="185" spans="7:7" x14ac:dyDescent="0.25">
      <c r="G185" s="115"/>
    </row>
    <row r="186" spans="7:7" x14ac:dyDescent="0.25">
      <c r="G186" s="115"/>
    </row>
    <row r="187" spans="7:7" x14ac:dyDescent="0.25">
      <c r="G187" s="115"/>
    </row>
    <row r="188" spans="7:7" x14ac:dyDescent="0.25">
      <c r="G188" s="115"/>
    </row>
    <row r="189" spans="7:7" x14ac:dyDescent="0.25">
      <c r="G189" s="115"/>
    </row>
    <row r="190" spans="7:7" x14ac:dyDescent="0.25">
      <c r="G190" s="115"/>
    </row>
    <row r="191" spans="7:7" x14ac:dyDescent="0.25">
      <c r="G191" s="115"/>
    </row>
    <row r="192" spans="7:7" x14ac:dyDescent="0.25">
      <c r="G192" s="115"/>
    </row>
    <row r="193" spans="7:7" x14ac:dyDescent="0.25">
      <c r="G193" s="115"/>
    </row>
    <row r="194" spans="7:7" x14ac:dyDescent="0.25">
      <c r="G194" s="115"/>
    </row>
    <row r="195" spans="7:7" x14ac:dyDescent="0.25">
      <c r="G195" s="115"/>
    </row>
    <row r="196" spans="7:7" x14ac:dyDescent="0.25">
      <c r="G196" s="115"/>
    </row>
    <row r="197" spans="7:7" x14ac:dyDescent="0.25">
      <c r="G197" s="115"/>
    </row>
    <row r="198" spans="7:7" x14ac:dyDescent="0.25">
      <c r="G198" s="115"/>
    </row>
    <row r="199" spans="7:7" x14ac:dyDescent="0.25">
      <c r="G199" s="115"/>
    </row>
    <row r="200" spans="7:7" x14ac:dyDescent="0.25">
      <c r="G200" s="115"/>
    </row>
    <row r="201" spans="7:7" x14ac:dyDescent="0.25">
      <c r="G201" s="115"/>
    </row>
    <row r="202" spans="7:7" x14ac:dyDescent="0.25">
      <c r="G202" s="115"/>
    </row>
    <row r="203" spans="7:7" x14ac:dyDescent="0.25">
      <c r="G203" s="115"/>
    </row>
    <row r="204" spans="7:7" x14ac:dyDescent="0.25">
      <c r="G204" s="115"/>
    </row>
    <row r="205" spans="7:7" x14ac:dyDescent="0.25">
      <c r="G205" s="115"/>
    </row>
    <row r="206" spans="7:7" x14ac:dyDescent="0.25">
      <c r="G206" s="115"/>
    </row>
    <row r="207" spans="7:7" x14ac:dyDescent="0.25">
      <c r="G207" s="115"/>
    </row>
    <row r="208" spans="7:7" x14ac:dyDescent="0.25">
      <c r="G208" s="115"/>
    </row>
    <row r="209" spans="7:7" x14ac:dyDescent="0.25">
      <c r="G209" s="115"/>
    </row>
    <row r="210" spans="7:7" x14ac:dyDescent="0.25">
      <c r="G210" s="115"/>
    </row>
    <row r="211" spans="7:7" x14ac:dyDescent="0.25">
      <c r="G211" s="115"/>
    </row>
    <row r="212" spans="7:7" x14ac:dyDescent="0.25">
      <c r="G212" s="115"/>
    </row>
    <row r="213" spans="7:7" x14ac:dyDescent="0.25">
      <c r="G213" s="115"/>
    </row>
    <row r="214" spans="7:7" x14ac:dyDescent="0.25">
      <c r="G214" s="115"/>
    </row>
    <row r="215" spans="7:7" x14ac:dyDescent="0.25">
      <c r="G215" s="115"/>
    </row>
    <row r="216" spans="7:7" x14ac:dyDescent="0.25">
      <c r="G216" s="115"/>
    </row>
    <row r="217" spans="7:7" x14ac:dyDescent="0.25">
      <c r="G217" s="115"/>
    </row>
    <row r="218" spans="7:7" x14ac:dyDescent="0.25">
      <c r="G218" s="115"/>
    </row>
    <row r="219" spans="7:7" x14ac:dyDescent="0.25">
      <c r="G219" s="115"/>
    </row>
    <row r="220" spans="7:7" x14ac:dyDescent="0.25">
      <c r="G220" s="115"/>
    </row>
    <row r="221" spans="7:7" x14ac:dyDescent="0.25">
      <c r="G221" s="115"/>
    </row>
    <row r="222" spans="7:7" x14ac:dyDescent="0.25">
      <c r="G222" s="115"/>
    </row>
    <row r="223" spans="7:7" x14ac:dyDescent="0.25">
      <c r="G223" s="115"/>
    </row>
    <row r="224" spans="7:7" x14ac:dyDescent="0.25">
      <c r="G224" s="115"/>
    </row>
    <row r="225" spans="7:7" x14ac:dyDescent="0.25">
      <c r="G225" s="115"/>
    </row>
    <row r="226" spans="7:7" x14ac:dyDescent="0.25">
      <c r="G226" s="115"/>
    </row>
    <row r="227" spans="7:7" x14ac:dyDescent="0.25">
      <c r="G227" s="115"/>
    </row>
    <row r="228" spans="7:7" x14ac:dyDescent="0.25">
      <c r="G228" s="115"/>
    </row>
    <row r="229" spans="7:7" x14ac:dyDescent="0.25">
      <c r="G229" s="115"/>
    </row>
    <row r="230" spans="7:7" x14ac:dyDescent="0.25">
      <c r="G230" s="115"/>
    </row>
    <row r="231" spans="7:7" x14ac:dyDescent="0.25">
      <c r="G231" s="115"/>
    </row>
    <row r="232" spans="7:7" x14ac:dyDescent="0.25">
      <c r="G232" s="115"/>
    </row>
    <row r="233" spans="7:7" x14ac:dyDescent="0.25">
      <c r="G233" s="115"/>
    </row>
    <row r="234" spans="7:7" x14ac:dyDescent="0.25">
      <c r="G234" s="115"/>
    </row>
    <row r="235" spans="7:7" x14ac:dyDescent="0.25">
      <c r="G235" s="115"/>
    </row>
    <row r="236" spans="7:7" x14ac:dyDescent="0.25">
      <c r="G236" s="115"/>
    </row>
    <row r="237" spans="7:7" x14ac:dyDescent="0.25">
      <c r="G237" s="115"/>
    </row>
    <row r="238" spans="7:7" x14ac:dyDescent="0.25">
      <c r="G238" s="115"/>
    </row>
    <row r="239" spans="7:7" x14ac:dyDescent="0.25">
      <c r="G239" s="115"/>
    </row>
    <row r="240" spans="7:7" x14ac:dyDescent="0.25">
      <c r="G240" s="115"/>
    </row>
    <row r="241" spans="7:7" x14ac:dyDescent="0.25">
      <c r="G241" s="115"/>
    </row>
    <row r="242" spans="7:7" x14ac:dyDescent="0.25">
      <c r="G242" s="115"/>
    </row>
    <row r="243" spans="7:7" x14ac:dyDescent="0.25">
      <c r="G243" s="115"/>
    </row>
    <row r="244" spans="7:7" x14ac:dyDescent="0.25">
      <c r="G244" s="115"/>
    </row>
    <row r="245" spans="7:7" x14ac:dyDescent="0.25">
      <c r="G245" s="115"/>
    </row>
    <row r="246" spans="7:7" x14ac:dyDescent="0.25">
      <c r="G246" s="115"/>
    </row>
    <row r="247" spans="7:7" x14ac:dyDescent="0.25">
      <c r="G247" s="115"/>
    </row>
    <row r="248" spans="7:7" x14ac:dyDescent="0.25">
      <c r="G248" s="115"/>
    </row>
    <row r="249" spans="7:7" x14ac:dyDescent="0.25">
      <c r="G249" s="115"/>
    </row>
    <row r="250" spans="7:7" x14ac:dyDescent="0.25">
      <c r="G250" s="115"/>
    </row>
    <row r="251" spans="7:7" x14ac:dyDescent="0.25">
      <c r="G251" s="115"/>
    </row>
    <row r="252" spans="7:7" x14ac:dyDescent="0.25">
      <c r="G252" s="115"/>
    </row>
    <row r="253" spans="7:7" x14ac:dyDescent="0.25">
      <c r="G253" s="115"/>
    </row>
    <row r="254" spans="7:7" x14ac:dyDescent="0.25">
      <c r="G254" s="115"/>
    </row>
    <row r="255" spans="7:7" x14ac:dyDescent="0.25">
      <c r="G255" s="115"/>
    </row>
    <row r="256" spans="7:7" x14ac:dyDescent="0.25">
      <c r="G256" s="115"/>
    </row>
    <row r="257" spans="7:7" x14ac:dyDescent="0.25">
      <c r="G257" s="115"/>
    </row>
    <row r="258" spans="7:7" x14ac:dyDescent="0.25">
      <c r="G258" s="115"/>
    </row>
    <row r="259" spans="7:7" x14ac:dyDescent="0.25">
      <c r="G259" s="115"/>
    </row>
    <row r="260" spans="7:7" x14ac:dyDescent="0.25">
      <c r="G260" s="115"/>
    </row>
    <row r="261" spans="7:7" x14ac:dyDescent="0.25">
      <c r="G261" s="115"/>
    </row>
    <row r="262" spans="7:7" x14ac:dyDescent="0.25">
      <c r="G262" s="115"/>
    </row>
    <row r="263" spans="7:7" x14ac:dyDescent="0.25">
      <c r="G263" s="115"/>
    </row>
    <row r="264" spans="7:7" x14ac:dyDescent="0.25">
      <c r="G264" s="115"/>
    </row>
    <row r="265" spans="7:7" x14ac:dyDescent="0.25">
      <c r="G265" s="115"/>
    </row>
    <row r="266" spans="7:7" x14ac:dyDescent="0.25">
      <c r="G266" s="115"/>
    </row>
    <row r="267" spans="7:7" x14ac:dyDescent="0.25">
      <c r="G267" s="115"/>
    </row>
    <row r="268" spans="7:7" x14ac:dyDescent="0.25">
      <c r="G268" s="115"/>
    </row>
    <row r="269" spans="7:7" x14ac:dyDescent="0.25">
      <c r="G269" s="115"/>
    </row>
    <row r="270" spans="7:7" x14ac:dyDescent="0.25">
      <c r="G270" s="115"/>
    </row>
    <row r="271" spans="7:7" x14ac:dyDescent="0.25">
      <c r="G271" s="115"/>
    </row>
    <row r="272" spans="7:7" x14ac:dyDescent="0.25">
      <c r="G272" s="115"/>
    </row>
    <row r="273" spans="7:7" x14ac:dyDescent="0.25">
      <c r="G273" s="115"/>
    </row>
    <row r="274" spans="7:7" x14ac:dyDescent="0.25">
      <c r="G274" s="115"/>
    </row>
    <row r="275" spans="7:7" x14ac:dyDescent="0.25">
      <c r="G275" s="115"/>
    </row>
    <row r="276" spans="7:7" x14ac:dyDescent="0.25">
      <c r="G276" s="115"/>
    </row>
    <row r="277" spans="7:7" x14ac:dyDescent="0.25">
      <c r="G277" s="115"/>
    </row>
    <row r="278" spans="7:7" x14ac:dyDescent="0.25">
      <c r="G278" s="115"/>
    </row>
    <row r="279" spans="7:7" x14ac:dyDescent="0.25">
      <c r="G279" s="115"/>
    </row>
    <row r="280" spans="7:7" x14ac:dyDescent="0.25">
      <c r="G280" s="115"/>
    </row>
    <row r="281" spans="7:7" x14ac:dyDescent="0.25">
      <c r="G281" s="115"/>
    </row>
    <row r="282" spans="7:7" x14ac:dyDescent="0.25">
      <c r="G282" s="115"/>
    </row>
    <row r="283" spans="7:7" x14ac:dyDescent="0.25">
      <c r="G283" s="115"/>
    </row>
    <row r="284" spans="7:7" x14ac:dyDescent="0.25">
      <c r="G284" s="115"/>
    </row>
    <row r="285" spans="7:7" x14ac:dyDescent="0.25">
      <c r="G285" s="115"/>
    </row>
    <row r="286" spans="7:7" x14ac:dyDescent="0.25">
      <c r="G286" s="115"/>
    </row>
    <row r="287" spans="7:7" x14ac:dyDescent="0.25">
      <c r="G287" s="115"/>
    </row>
    <row r="288" spans="7:7" x14ac:dyDescent="0.25">
      <c r="G288" s="115"/>
    </row>
    <row r="289" spans="7:7" x14ac:dyDescent="0.25">
      <c r="G289" s="115"/>
    </row>
    <row r="290" spans="7:7" x14ac:dyDescent="0.25">
      <c r="G290" s="115"/>
    </row>
    <row r="291" spans="7:7" x14ac:dyDescent="0.25">
      <c r="G291" s="115"/>
    </row>
    <row r="292" spans="7:7" x14ac:dyDescent="0.25">
      <c r="G292" s="115"/>
    </row>
    <row r="293" spans="7:7" x14ac:dyDescent="0.25">
      <c r="G293" s="115"/>
    </row>
    <row r="294" spans="7:7" x14ac:dyDescent="0.25">
      <c r="G294" s="115"/>
    </row>
    <row r="295" spans="7:7" x14ac:dyDescent="0.25">
      <c r="G295" s="115"/>
    </row>
    <row r="296" spans="7:7" x14ac:dyDescent="0.25">
      <c r="G296" s="115"/>
    </row>
    <row r="297" spans="7:7" x14ac:dyDescent="0.25">
      <c r="G297" s="115"/>
    </row>
    <row r="298" spans="7:7" x14ac:dyDescent="0.25">
      <c r="G298" s="115"/>
    </row>
    <row r="299" spans="7:7" x14ac:dyDescent="0.25">
      <c r="G299" s="115"/>
    </row>
    <row r="300" spans="7:7" x14ac:dyDescent="0.25">
      <c r="G300" s="115"/>
    </row>
    <row r="301" spans="7:7" x14ac:dyDescent="0.25">
      <c r="G301" s="115"/>
    </row>
    <row r="302" spans="7:7" x14ac:dyDescent="0.25">
      <c r="G302" s="115"/>
    </row>
    <row r="303" spans="7:7" x14ac:dyDescent="0.25">
      <c r="G303" s="115"/>
    </row>
    <row r="304" spans="7:7" x14ac:dyDescent="0.25">
      <c r="G304" s="115"/>
    </row>
    <row r="305" spans="7:7" x14ac:dyDescent="0.25">
      <c r="G305" s="115"/>
    </row>
    <row r="306" spans="7:7" x14ac:dyDescent="0.25">
      <c r="G306" s="115"/>
    </row>
    <row r="307" spans="7:7" x14ac:dyDescent="0.25">
      <c r="G307" s="115"/>
    </row>
    <row r="308" spans="7:7" x14ac:dyDescent="0.25">
      <c r="G308" s="115"/>
    </row>
    <row r="309" spans="7:7" x14ac:dyDescent="0.25">
      <c r="G309" s="115"/>
    </row>
    <row r="310" spans="7:7" x14ac:dyDescent="0.25">
      <c r="G310" s="115"/>
    </row>
    <row r="311" spans="7:7" x14ac:dyDescent="0.25">
      <c r="G311" s="115"/>
    </row>
    <row r="312" spans="7:7" x14ac:dyDescent="0.25">
      <c r="G312" s="115"/>
    </row>
    <row r="313" spans="7:7" x14ac:dyDescent="0.25">
      <c r="G313" s="115"/>
    </row>
    <row r="314" spans="7:7" x14ac:dyDescent="0.25">
      <c r="G314" s="115"/>
    </row>
    <row r="315" spans="7:7" x14ac:dyDescent="0.25">
      <c r="G315" s="115"/>
    </row>
    <row r="316" spans="7:7" x14ac:dyDescent="0.25">
      <c r="G316" s="115"/>
    </row>
    <row r="317" spans="7:7" x14ac:dyDescent="0.25">
      <c r="G317" s="115"/>
    </row>
    <row r="318" spans="7:7" x14ac:dyDescent="0.25">
      <c r="G318" s="115"/>
    </row>
    <row r="319" spans="7:7" x14ac:dyDescent="0.25">
      <c r="G319" s="115"/>
    </row>
    <row r="320" spans="7:7" x14ac:dyDescent="0.25">
      <c r="G320" s="115"/>
    </row>
    <row r="321" spans="7:7" x14ac:dyDescent="0.25">
      <c r="G321" s="115"/>
    </row>
    <row r="322" spans="7:7" x14ac:dyDescent="0.25">
      <c r="G322" s="115"/>
    </row>
    <row r="323" spans="7:7" x14ac:dyDescent="0.25">
      <c r="G323" s="115"/>
    </row>
    <row r="324" spans="7:7" x14ac:dyDescent="0.25">
      <c r="G324" s="115"/>
    </row>
    <row r="325" spans="7:7" x14ac:dyDescent="0.25">
      <c r="G325" s="115"/>
    </row>
    <row r="326" spans="7:7" x14ac:dyDescent="0.25">
      <c r="G326" s="115"/>
    </row>
    <row r="327" spans="7:7" x14ac:dyDescent="0.25">
      <c r="G327" s="115"/>
    </row>
    <row r="328" spans="7:7" x14ac:dyDescent="0.25">
      <c r="G328" s="115"/>
    </row>
    <row r="329" spans="7:7" x14ac:dyDescent="0.25">
      <c r="G329" s="115"/>
    </row>
    <row r="330" spans="7:7" x14ac:dyDescent="0.25">
      <c r="G330" s="115"/>
    </row>
    <row r="331" spans="7:7" x14ac:dyDescent="0.25">
      <c r="G331" s="115"/>
    </row>
    <row r="332" spans="7:7" x14ac:dyDescent="0.25">
      <c r="G332" s="115"/>
    </row>
    <row r="333" spans="7:7" x14ac:dyDescent="0.25">
      <c r="G333" s="115"/>
    </row>
    <row r="334" spans="7:7" x14ac:dyDescent="0.25">
      <c r="G334" s="115"/>
    </row>
    <row r="335" spans="7:7" x14ac:dyDescent="0.25">
      <c r="G335" s="115"/>
    </row>
    <row r="336" spans="7:7" x14ac:dyDescent="0.25">
      <c r="G336" s="115"/>
    </row>
    <row r="337" spans="7:7" x14ac:dyDescent="0.25">
      <c r="G337" s="115"/>
    </row>
    <row r="338" spans="7:7" x14ac:dyDescent="0.25">
      <c r="G338" s="115"/>
    </row>
    <row r="339" spans="7:7" x14ac:dyDescent="0.25">
      <c r="G339" s="115"/>
    </row>
    <row r="340" spans="7:7" x14ac:dyDescent="0.25">
      <c r="G340" s="115"/>
    </row>
    <row r="341" spans="7:7" x14ac:dyDescent="0.25">
      <c r="G341" s="115"/>
    </row>
    <row r="342" spans="7:7" x14ac:dyDescent="0.25">
      <c r="G342" s="115"/>
    </row>
    <row r="343" spans="7:7" x14ac:dyDescent="0.25">
      <c r="G343" s="115"/>
    </row>
    <row r="344" spans="7:7" x14ac:dyDescent="0.25">
      <c r="G344" s="115"/>
    </row>
    <row r="345" spans="7:7" x14ac:dyDescent="0.25">
      <c r="G345" s="115"/>
    </row>
    <row r="346" spans="7:7" x14ac:dyDescent="0.25">
      <c r="G346" s="115"/>
    </row>
    <row r="347" spans="7:7" x14ac:dyDescent="0.25">
      <c r="G347" s="115"/>
    </row>
    <row r="348" spans="7:7" x14ac:dyDescent="0.25">
      <c r="G348" s="115"/>
    </row>
    <row r="349" spans="7:7" x14ac:dyDescent="0.25">
      <c r="G349" s="115"/>
    </row>
    <row r="350" spans="7:7" x14ac:dyDescent="0.25">
      <c r="G350" s="115"/>
    </row>
    <row r="351" spans="7:7" x14ac:dyDescent="0.25">
      <c r="G351" s="115"/>
    </row>
    <row r="352" spans="7:7" x14ac:dyDescent="0.25">
      <c r="G352" s="115"/>
    </row>
    <row r="353" spans="7:7" x14ac:dyDescent="0.25">
      <c r="G353" s="115"/>
    </row>
    <row r="354" spans="7:7" x14ac:dyDescent="0.25">
      <c r="G354" s="115"/>
    </row>
    <row r="355" spans="7:7" x14ac:dyDescent="0.25">
      <c r="G355" s="115"/>
    </row>
    <row r="356" spans="7:7" x14ac:dyDescent="0.25">
      <c r="G356" s="115"/>
    </row>
    <row r="357" spans="7:7" x14ac:dyDescent="0.25">
      <c r="G357" s="115"/>
    </row>
    <row r="358" spans="7:7" x14ac:dyDescent="0.25">
      <c r="G358" s="115"/>
    </row>
    <row r="359" spans="7:7" x14ac:dyDescent="0.25">
      <c r="G359" s="115"/>
    </row>
    <row r="360" spans="7:7" x14ac:dyDescent="0.25">
      <c r="G360" s="115"/>
    </row>
    <row r="361" spans="7:7" x14ac:dyDescent="0.25">
      <c r="G361" s="115"/>
    </row>
    <row r="362" spans="7:7" x14ac:dyDescent="0.25">
      <c r="G362" s="115"/>
    </row>
    <row r="363" spans="7:7" x14ac:dyDescent="0.25">
      <c r="G363" s="115"/>
    </row>
    <row r="364" spans="7:7" x14ac:dyDescent="0.25">
      <c r="G364" s="115"/>
    </row>
    <row r="365" spans="7:7" x14ac:dyDescent="0.25">
      <c r="G365" s="115"/>
    </row>
    <row r="366" spans="7:7" x14ac:dyDescent="0.25">
      <c r="G366" s="115"/>
    </row>
    <row r="367" spans="7:7" x14ac:dyDescent="0.25">
      <c r="G367" s="115"/>
    </row>
    <row r="368" spans="7:7" x14ac:dyDescent="0.25">
      <c r="G368" s="115"/>
    </row>
    <row r="369" spans="7:7" x14ac:dyDescent="0.25">
      <c r="G369" s="115"/>
    </row>
    <row r="370" spans="7:7" x14ac:dyDescent="0.25">
      <c r="G370" s="115"/>
    </row>
    <row r="371" spans="7:7" x14ac:dyDescent="0.25">
      <c r="G371" s="115"/>
    </row>
    <row r="372" spans="7:7" x14ac:dyDescent="0.25">
      <c r="G372" s="115"/>
    </row>
    <row r="373" spans="7:7" x14ac:dyDescent="0.25">
      <c r="G373" s="115"/>
    </row>
    <row r="374" spans="7:7" x14ac:dyDescent="0.25">
      <c r="G374" s="115"/>
    </row>
    <row r="375" spans="7:7" x14ac:dyDescent="0.25">
      <c r="G375" s="115"/>
    </row>
    <row r="376" spans="7:7" x14ac:dyDescent="0.25">
      <c r="G376" s="115"/>
    </row>
    <row r="377" spans="7:7" x14ac:dyDescent="0.25">
      <c r="G377" s="115"/>
    </row>
    <row r="378" spans="7:7" x14ac:dyDescent="0.25">
      <c r="G378" s="115"/>
    </row>
    <row r="379" spans="7:7" x14ac:dyDescent="0.25">
      <c r="G379" s="115"/>
    </row>
    <row r="380" spans="7:7" x14ac:dyDescent="0.25">
      <c r="G380" s="115"/>
    </row>
    <row r="381" spans="7:7" x14ac:dyDescent="0.25">
      <c r="G381" s="115"/>
    </row>
    <row r="382" spans="7:7" x14ac:dyDescent="0.25">
      <c r="G382" s="115"/>
    </row>
    <row r="383" spans="7:7" x14ac:dyDescent="0.25">
      <c r="G383" s="115"/>
    </row>
    <row r="384" spans="7:7" x14ac:dyDescent="0.25">
      <c r="G384" s="115"/>
    </row>
    <row r="385" spans="7:7" x14ac:dyDescent="0.25">
      <c r="G385" s="115"/>
    </row>
    <row r="386" spans="7:7" x14ac:dyDescent="0.25">
      <c r="G386" s="115"/>
    </row>
    <row r="387" spans="7:7" x14ac:dyDescent="0.25">
      <c r="G387" s="115"/>
    </row>
    <row r="388" spans="7:7" x14ac:dyDescent="0.25">
      <c r="G388" s="115"/>
    </row>
    <row r="389" spans="7:7" x14ac:dyDescent="0.25">
      <c r="G389" s="115"/>
    </row>
    <row r="390" spans="7:7" x14ac:dyDescent="0.25">
      <c r="G390" s="115"/>
    </row>
    <row r="391" spans="7:7" x14ac:dyDescent="0.25">
      <c r="G391" s="115"/>
    </row>
    <row r="392" spans="7:7" x14ac:dyDescent="0.25">
      <c r="G392" s="115"/>
    </row>
    <row r="393" spans="7:7" x14ac:dyDescent="0.25">
      <c r="G393" s="115"/>
    </row>
    <row r="394" spans="7:7" x14ac:dyDescent="0.25">
      <c r="G394" s="115"/>
    </row>
    <row r="395" spans="7:7" x14ac:dyDescent="0.25">
      <c r="G395" s="115"/>
    </row>
    <row r="396" spans="7:7" x14ac:dyDescent="0.25">
      <c r="G396" s="115"/>
    </row>
    <row r="397" spans="7:7" x14ac:dyDescent="0.25">
      <c r="G397" s="115"/>
    </row>
    <row r="398" spans="7:7" x14ac:dyDescent="0.25">
      <c r="G398" s="115"/>
    </row>
    <row r="399" spans="7:7" x14ac:dyDescent="0.25">
      <c r="G399" s="115"/>
    </row>
    <row r="400" spans="7:7" x14ac:dyDescent="0.25">
      <c r="G400" s="115"/>
    </row>
    <row r="401" spans="7:7" x14ac:dyDescent="0.25">
      <c r="G401" s="115"/>
    </row>
    <row r="402" spans="7:7" x14ac:dyDescent="0.25">
      <c r="G402" s="115"/>
    </row>
    <row r="403" spans="7:7" x14ac:dyDescent="0.25">
      <c r="G403" s="115"/>
    </row>
    <row r="404" spans="7:7" x14ac:dyDescent="0.25">
      <c r="G404" s="115"/>
    </row>
    <row r="405" spans="7:7" x14ac:dyDescent="0.25">
      <c r="G405" s="115"/>
    </row>
    <row r="406" spans="7:7" x14ac:dyDescent="0.25">
      <c r="G406" s="115"/>
    </row>
    <row r="407" spans="7:7" x14ac:dyDescent="0.25">
      <c r="G407" s="115"/>
    </row>
    <row r="408" spans="7:7" x14ac:dyDescent="0.25">
      <c r="G408" s="115"/>
    </row>
    <row r="409" spans="7:7" x14ac:dyDescent="0.25">
      <c r="G409" s="115"/>
    </row>
    <row r="410" spans="7:7" x14ac:dyDescent="0.25">
      <c r="G410" s="115"/>
    </row>
    <row r="411" spans="7:7" x14ac:dyDescent="0.25">
      <c r="G411" s="115"/>
    </row>
    <row r="412" spans="7:7" x14ac:dyDescent="0.25">
      <c r="G412" s="115"/>
    </row>
    <row r="413" spans="7:7" x14ac:dyDescent="0.25">
      <c r="G413" s="115"/>
    </row>
    <row r="414" spans="7:7" x14ac:dyDescent="0.25">
      <c r="G414" s="115"/>
    </row>
    <row r="415" spans="7:7" x14ac:dyDescent="0.25">
      <c r="G415" s="115"/>
    </row>
    <row r="416" spans="7:7" x14ac:dyDescent="0.25">
      <c r="G416" s="115"/>
    </row>
    <row r="417" spans="7:7" x14ac:dyDescent="0.25">
      <c r="G417" s="115"/>
    </row>
    <row r="418" spans="7:7" x14ac:dyDescent="0.25">
      <c r="G418" s="115"/>
    </row>
    <row r="419" spans="7:7" x14ac:dyDescent="0.25">
      <c r="G419" s="115"/>
    </row>
    <row r="420" spans="7:7" x14ac:dyDescent="0.25">
      <c r="G420" s="115"/>
    </row>
    <row r="421" spans="7:7" x14ac:dyDescent="0.25">
      <c r="G421" s="115"/>
    </row>
    <row r="422" spans="7:7" x14ac:dyDescent="0.25">
      <c r="G422" s="115"/>
    </row>
    <row r="423" spans="7:7" x14ac:dyDescent="0.25">
      <c r="G423" s="115"/>
    </row>
    <row r="424" spans="7:7" x14ac:dyDescent="0.25">
      <c r="G424" s="115"/>
    </row>
    <row r="425" spans="7:7" x14ac:dyDescent="0.25">
      <c r="G425" s="115"/>
    </row>
    <row r="426" spans="7:7" x14ac:dyDescent="0.25">
      <c r="G426" s="115"/>
    </row>
    <row r="427" spans="7:7" x14ac:dyDescent="0.25">
      <c r="G427" s="115"/>
    </row>
    <row r="428" spans="7:7" x14ac:dyDescent="0.25">
      <c r="G428" s="115"/>
    </row>
    <row r="429" spans="7:7" x14ac:dyDescent="0.25">
      <c r="G429" s="115"/>
    </row>
    <row r="430" spans="7:7" x14ac:dyDescent="0.25">
      <c r="G430" s="115"/>
    </row>
    <row r="431" spans="7:7" x14ac:dyDescent="0.25">
      <c r="G431" s="115"/>
    </row>
    <row r="432" spans="7:7" x14ac:dyDescent="0.25">
      <c r="G432" s="115"/>
    </row>
    <row r="433" spans="7:7" x14ac:dyDescent="0.25">
      <c r="G433" s="115"/>
    </row>
    <row r="434" spans="7:7" x14ac:dyDescent="0.25">
      <c r="G434" s="115"/>
    </row>
    <row r="435" spans="7:7" x14ac:dyDescent="0.25">
      <c r="G435" s="115"/>
    </row>
    <row r="436" spans="7:7" x14ac:dyDescent="0.25">
      <c r="G436" s="115"/>
    </row>
    <row r="437" spans="7:7" x14ac:dyDescent="0.25">
      <c r="G437" s="115"/>
    </row>
    <row r="438" spans="7:7" x14ac:dyDescent="0.25">
      <c r="G438" s="115"/>
    </row>
    <row r="439" spans="7:7" x14ac:dyDescent="0.25">
      <c r="G439" s="115"/>
    </row>
    <row r="440" spans="7:7" x14ac:dyDescent="0.25">
      <c r="G440" s="115"/>
    </row>
    <row r="441" spans="7:7" x14ac:dyDescent="0.25">
      <c r="G441" s="115"/>
    </row>
    <row r="442" spans="7:7" x14ac:dyDescent="0.25">
      <c r="G442" s="115"/>
    </row>
    <row r="443" spans="7:7" x14ac:dyDescent="0.25">
      <c r="G443" s="115"/>
    </row>
    <row r="444" spans="7:7" x14ac:dyDescent="0.25">
      <c r="G444" s="115"/>
    </row>
    <row r="445" spans="7:7" x14ac:dyDescent="0.25">
      <c r="G445" s="115"/>
    </row>
    <row r="446" spans="7:7" x14ac:dyDescent="0.25">
      <c r="G446" s="115"/>
    </row>
    <row r="447" spans="7:7" x14ac:dyDescent="0.25">
      <c r="G447" s="115"/>
    </row>
    <row r="448" spans="7:7" x14ac:dyDescent="0.25">
      <c r="G448" s="115"/>
    </row>
    <row r="449" spans="7:7" x14ac:dyDescent="0.25">
      <c r="G449" s="115"/>
    </row>
    <row r="450" spans="7:7" x14ac:dyDescent="0.25">
      <c r="G450" s="115"/>
    </row>
    <row r="451" spans="7:7" x14ac:dyDescent="0.25">
      <c r="G451" s="115"/>
    </row>
    <row r="452" spans="7:7" x14ac:dyDescent="0.25">
      <c r="G452" s="115"/>
    </row>
    <row r="453" spans="7:7" x14ac:dyDescent="0.25">
      <c r="G453" s="115"/>
    </row>
    <row r="454" spans="7:7" x14ac:dyDescent="0.25">
      <c r="G454" s="115"/>
    </row>
    <row r="455" spans="7:7" x14ac:dyDescent="0.25">
      <c r="G455" s="115"/>
    </row>
    <row r="456" spans="7:7" x14ac:dyDescent="0.25">
      <c r="G456" s="115"/>
    </row>
    <row r="457" spans="7:7" x14ac:dyDescent="0.25">
      <c r="G457" s="115"/>
    </row>
    <row r="458" spans="7:7" x14ac:dyDescent="0.25">
      <c r="G458" s="115"/>
    </row>
    <row r="459" spans="7:7" x14ac:dyDescent="0.25">
      <c r="G459" s="115"/>
    </row>
    <row r="460" spans="7:7" x14ac:dyDescent="0.25">
      <c r="G460" s="115"/>
    </row>
    <row r="461" spans="7:7" x14ac:dyDescent="0.25">
      <c r="G461" s="115"/>
    </row>
    <row r="462" spans="7:7" x14ac:dyDescent="0.25">
      <c r="G462" s="115"/>
    </row>
    <row r="463" spans="7:7" x14ac:dyDescent="0.25">
      <c r="G463" s="115"/>
    </row>
    <row r="464" spans="7:7" x14ac:dyDescent="0.25">
      <c r="G464" s="115"/>
    </row>
    <row r="465" spans="7:7" x14ac:dyDescent="0.25">
      <c r="G465" s="115"/>
    </row>
    <row r="466" spans="7:7" x14ac:dyDescent="0.25">
      <c r="G466" s="115"/>
    </row>
    <row r="467" spans="7:7" x14ac:dyDescent="0.25">
      <c r="G467" s="115"/>
    </row>
    <row r="468" spans="7:7" x14ac:dyDescent="0.25">
      <c r="G468" s="115"/>
    </row>
    <row r="469" spans="7:7" x14ac:dyDescent="0.25">
      <c r="G469" s="115"/>
    </row>
    <row r="470" spans="7:7" x14ac:dyDescent="0.25">
      <c r="G470" s="115"/>
    </row>
    <row r="471" spans="7:7" x14ac:dyDescent="0.25">
      <c r="G471" s="115"/>
    </row>
    <row r="472" spans="7:7" x14ac:dyDescent="0.25">
      <c r="G472" s="115"/>
    </row>
    <row r="473" spans="7:7" x14ac:dyDescent="0.25">
      <c r="G473" s="115"/>
    </row>
    <row r="474" spans="7:7" x14ac:dyDescent="0.25">
      <c r="G474" s="115"/>
    </row>
    <row r="475" spans="7:7" x14ac:dyDescent="0.25">
      <c r="G475" s="115"/>
    </row>
    <row r="476" spans="7:7" x14ac:dyDescent="0.25">
      <c r="G476" s="115"/>
    </row>
    <row r="477" spans="7:7" x14ac:dyDescent="0.25">
      <c r="G477" s="115"/>
    </row>
    <row r="478" spans="7:7" x14ac:dyDescent="0.25">
      <c r="G478" s="115"/>
    </row>
    <row r="479" spans="7:7" x14ac:dyDescent="0.25">
      <c r="G479" s="115"/>
    </row>
    <row r="480" spans="7:7" x14ac:dyDescent="0.25">
      <c r="G480" s="115"/>
    </row>
    <row r="481" spans="7:7" x14ac:dyDescent="0.25">
      <c r="G481" s="115"/>
    </row>
    <row r="482" spans="7:7" x14ac:dyDescent="0.25">
      <c r="G482" s="115"/>
    </row>
    <row r="483" spans="7:7" x14ac:dyDescent="0.25">
      <c r="G483" s="115"/>
    </row>
    <row r="484" spans="7:7" x14ac:dyDescent="0.25">
      <c r="G484" s="115"/>
    </row>
    <row r="485" spans="7:7" x14ac:dyDescent="0.25">
      <c r="G485" s="115"/>
    </row>
    <row r="486" spans="7:7" x14ac:dyDescent="0.25">
      <c r="G486" s="115"/>
    </row>
    <row r="487" spans="7:7" x14ac:dyDescent="0.25">
      <c r="G487" s="115"/>
    </row>
    <row r="488" spans="7:7" x14ac:dyDescent="0.25">
      <c r="G488" s="115"/>
    </row>
    <row r="489" spans="7:7" x14ac:dyDescent="0.25">
      <c r="G489" s="115"/>
    </row>
    <row r="490" spans="7:7" x14ac:dyDescent="0.25">
      <c r="G490" s="115"/>
    </row>
    <row r="491" spans="7:7" x14ac:dyDescent="0.25">
      <c r="G491" s="115"/>
    </row>
    <row r="492" spans="7:7" x14ac:dyDescent="0.25">
      <c r="G492" s="115"/>
    </row>
    <row r="493" spans="7:7" x14ac:dyDescent="0.25">
      <c r="G493" s="115"/>
    </row>
    <row r="494" spans="7:7" x14ac:dyDescent="0.25">
      <c r="G494" s="115"/>
    </row>
    <row r="495" spans="7:7" x14ac:dyDescent="0.25">
      <c r="G495" s="115"/>
    </row>
    <row r="496" spans="7:7" x14ac:dyDescent="0.25">
      <c r="G496" s="115"/>
    </row>
    <row r="497" spans="7:7" x14ac:dyDescent="0.25">
      <c r="G497" s="115"/>
    </row>
    <row r="498" spans="7:7" x14ac:dyDescent="0.25">
      <c r="G498" s="115"/>
    </row>
  </sheetData>
  <mergeCells count="4">
    <mergeCell ref="B3:C3"/>
    <mergeCell ref="A66:D66"/>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39"/>
  <sheetViews>
    <sheetView workbookViewId="0">
      <pane ySplit="133" topLeftCell="A134" activePane="bottomLeft" state="frozen"/>
      <selection sqref="A1:XFD1048576"/>
      <selection pane="bottomLeft" sqref="A1:XFD1048576"/>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55" t="s">
        <v>259</v>
      </c>
      <c r="B1" s="14"/>
      <c r="C1" s="6"/>
      <c r="D1" s="6"/>
    </row>
    <row r="2" spans="1:5" ht="11.25" customHeight="1" x14ac:dyDescent="0.25">
      <c r="A2" s="20"/>
      <c r="B2" s="21"/>
      <c r="C2" s="19"/>
      <c r="D2" s="19"/>
      <c r="E2" s="22"/>
    </row>
    <row r="3" spans="1:5" x14ac:dyDescent="0.25">
      <c r="A3" s="147" t="s">
        <v>44</v>
      </c>
      <c r="B3" s="148"/>
      <c r="C3" s="53" t="s">
        <v>38</v>
      </c>
      <c r="D3" s="53" t="s">
        <v>36</v>
      </c>
      <c r="E3" s="53" t="s">
        <v>39</v>
      </c>
    </row>
    <row r="4" spans="1:5" hidden="1" x14ac:dyDescent="0.25">
      <c r="A4" s="139">
        <v>2000</v>
      </c>
      <c r="B4" s="141"/>
      <c r="C4" s="30"/>
      <c r="D4" s="30"/>
      <c r="E4" s="30"/>
    </row>
    <row r="5" spans="1:5" hidden="1" x14ac:dyDescent="0.25">
      <c r="A5" s="11"/>
      <c r="B5" s="12" t="s">
        <v>45</v>
      </c>
      <c r="C5" s="28">
        <v>55.430973913058686</v>
      </c>
      <c r="D5" s="28">
        <v>55.430973913058686</v>
      </c>
      <c r="E5" s="29" t="s">
        <v>5</v>
      </c>
    </row>
    <row r="6" spans="1:5" hidden="1" x14ac:dyDescent="0.25">
      <c r="A6" s="11"/>
      <c r="B6" s="12" t="s">
        <v>46</v>
      </c>
      <c r="C6" s="28">
        <v>55.112531626402678</v>
      </c>
      <c r="D6" s="28">
        <v>55.112531626402678</v>
      </c>
      <c r="E6" s="29" t="s">
        <v>5</v>
      </c>
    </row>
    <row r="7" spans="1:5" hidden="1" x14ac:dyDescent="0.25">
      <c r="A7" s="11"/>
      <c r="B7" s="12" t="s">
        <v>43</v>
      </c>
      <c r="C7" s="28">
        <v>55.791956935976827</v>
      </c>
      <c r="D7" s="28">
        <v>55.791956935976827</v>
      </c>
      <c r="E7" s="29" t="s">
        <v>5</v>
      </c>
    </row>
    <row r="8" spans="1:5" hidden="1" x14ac:dyDescent="0.25">
      <c r="A8" s="11"/>
      <c r="B8" s="12" t="s">
        <v>47</v>
      </c>
      <c r="C8" s="28">
        <v>59.184550107167397</v>
      </c>
      <c r="D8" s="28">
        <v>59.184550107167397</v>
      </c>
      <c r="E8" s="29" t="s">
        <v>5</v>
      </c>
    </row>
    <row r="9" spans="1:5" hidden="1" x14ac:dyDescent="0.25">
      <c r="A9" s="11"/>
      <c r="B9" s="12" t="s">
        <v>35</v>
      </c>
      <c r="C9" s="28">
        <v>60.840945597823151</v>
      </c>
      <c r="D9" s="28">
        <v>60.840945597823151</v>
      </c>
      <c r="E9" s="29" t="s">
        <v>5</v>
      </c>
    </row>
    <row r="10" spans="1:5" hidden="1" x14ac:dyDescent="0.25">
      <c r="A10" s="11"/>
      <c r="B10" s="12" t="s">
        <v>42</v>
      </c>
      <c r="C10" s="28">
        <v>61.585253055553927</v>
      </c>
      <c r="D10" s="28">
        <v>61.585253055553927</v>
      </c>
      <c r="E10" s="29" t="s">
        <v>5</v>
      </c>
    </row>
    <row r="11" spans="1:5" hidden="1" x14ac:dyDescent="0.25">
      <c r="A11" s="11"/>
      <c r="B11" s="12" t="s">
        <v>48</v>
      </c>
      <c r="C11" s="28">
        <v>57.748438091898002</v>
      </c>
      <c r="D11" s="28">
        <v>57.748438091898002</v>
      </c>
      <c r="E11" s="29" t="s">
        <v>5</v>
      </c>
    </row>
    <row r="12" spans="1:5" hidden="1" x14ac:dyDescent="0.25">
      <c r="A12" s="11"/>
      <c r="B12" s="12" t="s">
        <v>49</v>
      </c>
      <c r="C12" s="28">
        <v>57.735270511222687</v>
      </c>
      <c r="D12" s="28">
        <v>57.735270511222687</v>
      </c>
      <c r="E12" s="29" t="s">
        <v>5</v>
      </c>
    </row>
    <row r="13" spans="1:5" hidden="1" x14ac:dyDescent="0.25">
      <c r="A13" s="11"/>
      <c r="B13" s="12" t="s">
        <v>41</v>
      </c>
      <c r="C13" s="28">
        <v>56.42988101665032</v>
      </c>
      <c r="D13" s="28">
        <v>56.42988101665032</v>
      </c>
      <c r="E13" s="29" t="s">
        <v>5</v>
      </c>
    </row>
    <row r="14" spans="1:5" hidden="1" x14ac:dyDescent="0.25">
      <c r="A14" s="11"/>
      <c r="B14" s="12" t="s">
        <v>50</v>
      </c>
      <c r="C14" s="28">
        <v>57.019242367036448</v>
      </c>
      <c r="D14" s="28">
        <v>57.019242367036448</v>
      </c>
      <c r="E14" s="29" t="s">
        <v>5</v>
      </c>
    </row>
    <row r="15" spans="1:5" hidden="1" x14ac:dyDescent="0.25">
      <c r="A15" s="11"/>
      <c r="B15" s="12" t="s">
        <v>51</v>
      </c>
      <c r="C15" s="28">
        <v>54.505605651695248</v>
      </c>
      <c r="D15" s="28">
        <v>54.505605651695248</v>
      </c>
      <c r="E15" s="29" t="s">
        <v>5</v>
      </c>
    </row>
    <row r="16" spans="1:5" hidden="1" x14ac:dyDescent="0.25">
      <c r="A16" s="11"/>
      <c r="B16" s="12" t="s">
        <v>40</v>
      </c>
      <c r="C16" s="28">
        <v>55.865826498947683</v>
      </c>
      <c r="D16" s="28">
        <v>55.865826498947683</v>
      </c>
      <c r="E16" s="29" t="s">
        <v>5</v>
      </c>
    </row>
    <row r="17" spans="1:5" hidden="1" x14ac:dyDescent="0.25">
      <c r="A17" s="149">
        <v>2001</v>
      </c>
      <c r="B17" s="149"/>
      <c r="C17" s="28"/>
      <c r="D17" s="28"/>
      <c r="E17" s="29"/>
    </row>
    <row r="18" spans="1:5" hidden="1" x14ac:dyDescent="0.25">
      <c r="A18" s="11"/>
      <c r="B18" s="12" t="s">
        <v>45</v>
      </c>
      <c r="C18" s="28">
        <v>54.874190801759468</v>
      </c>
      <c r="D18" s="28">
        <v>54.874190801759468</v>
      </c>
      <c r="E18" s="29" t="s">
        <v>5</v>
      </c>
    </row>
    <row r="19" spans="1:5" hidden="1" x14ac:dyDescent="0.25">
      <c r="A19" s="11"/>
      <c r="B19" s="12" t="s">
        <v>46</v>
      </c>
      <c r="C19" s="28">
        <v>56.078470220293546</v>
      </c>
      <c r="D19" s="28">
        <v>56.078470220293546</v>
      </c>
      <c r="E19" s="29" t="s">
        <v>5</v>
      </c>
    </row>
    <row r="20" spans="1:5" hidden="1" x14ac:dyDescent="0.25">
      <c r="A20" s="11"/>
      <c r="B20" s="12" t="s">
        <v>43</v>
      </c>
      <c r="C20" s="28">
        <v>55.703380294548339</v>
      </c>
      <c r="D20" s="28">
        <v>55.703380294548339</v>
      </c>
      <c r="E20" s="29" t="s">
        <v>5</v>
      </c>
    </row>
    <row r="21" spans="1:5" hidden="1" x14ac:dyDescent="0.25">
      <c r="A21" s="11"/>
      <c r="B21" s="12" t="s">
        <v>47</v>
      </c>
      <c r="C21" s="28">
        <v>56.883526303016772</v>
      </c>
      <c r="D21" s="28">
        <v>56.883526303016772</v>
      </c>
      <c r="E21" s="29" t="s">
        <v>5</v>
      </c>
    </row>
    <row r="22" spans="1:5" hidden="1" x14ac:dyDescent="0.25">
      <c r="A22" s="11"/>
      <c r="B22" s="12" t="s">
        <v>35</v>
      </c>
      <c r="C22" s="28">
        <v>58.450435908276667</v>
      </c>
      <c r="D22" s="28">
        <v>58.450435908276667</v>
      </c>
      <c r="E22" s="29" t="s">
        <v>5</v>
      </c>
    </row>
    <row r="23" spans="1:5" hidden="1" x14ac:dyDescent="0.25">
      <c r="A23" s="11"/>
      <c r="B23" s="12" t="s">
        <v>42</v>
      </c>
      <c r="C23" s="28">
        <v>60.501104165203927</v>
      </c>
      <c r="D23" s="28">
        <v>60.501104165203927</v>
      </c>
      <c r="E23" s="29" t="s">
        <v>5</v>
      </c>
    </row>
    <row r="24" spans="1:5" hidden="1" x14ac:dyDescent="0.25">
      <c r="A24" s="11"/>
      <c r="B24" s="12" t="s">
        <v>48</v>
      </c>
      <c r="C24" s="28">
        <v>57.051011519057305</v>
      </c>
      <c r="D24" s="28">
        <v>57.051011519057305</v>
      </c>
      <c r="E24" s="29" t="s">
        <v>5</v>
      </c>
    </row>
    <row r="25" spans="1:5" hidden="1" x14ac:dyDescent="0.25">
      <c r="A25" s="11"/>
      <c r="B25" s="12" t="s">
        <v>49</v>
      </c>
      <c r="C25" s="28">
        <v>57.08583865526996</v>
      </c>
      <c r="D25" s="28">
        <v>57.08583865526996</v>
      </c>
      <c r="E25" s="29" t="s">
        <v>5</v>
      </c>
    </row>
    <row r="26" spans="1:5" hidden="1" x14ac:dyDescent="0.25">
      <c r="A26" s="11"/>
      <c r="B26" s="12" t="s">
        <v>41</v>
      </c>
      <c r="C26" s="28">
        <v>58.446018623060567</v>
      </c>
      <c r="D26" s="28">
        <v>58.446018623060567</v>
      </c>
      <c r="E26" s="29" t="s">
        <v>5</v>
      </c>
    </row>
    <row r="27" spans="1:5" hidden="1" x14ac:dyDescent="0.25">
      <c r="A27" s="11"/>
      <c r="B27" s="12" t="s">
        <v>50</v>
      </c>
      <c r="C27" s="28">
        <v>58.39791891526086</v>
      </c>
      <c r="D27" s="28">
        <v>58.39791891526086</v>
      </c>
      <c r="E27" s="29" t="s">
        <v>5</v>
      </c>
    </row>
    <row r="28" spans="1:5" hidden="1" x14ac:dyDescent="0.25">
      <c r="A28" s="11"/>
      <c r="B28" s="12" t="s">
        <v>51</v>
      </c>
      <c r="C28" s="28">
        <v>58.674789194564134</v>
      </c>
      <c r="D28" s="28">
        <v>58.674789194564134</v>
      </c>
      <c r="E28" s="29" t="s">
        <v>5</v>
      </c>
    </row>
    <row r="29" spans="1:5" hidden="1" x14ac:dyDescent="0.25">
      <c r="A29" s="11"/>
      <c r="B29" s="12" t="s">
        <v>40</v>
      </c>
      <c r="C29" s="28">
        <v>59.726081946129973</v>
      </c>
      <c r="D29" s="28">
        <v>59.726081946129973</v>
      </c>
      <c r="E29" s="29" t="s">
        <v>5</v>
      </c>
    </row>
    <row r="30" spans="1:5" hidden="1" x14ac:dyDescent="0.25">
      <c r="A30" s="149">
        <v>2002</v>
      </c>
      <c r="B30" s="149"/>
      <c r="C30" s="28"/>
      <c r="D30" s="28"/>
      <c r="E30" s="29"/>
    </row>
    <row r="31" spans="1:5" hidden="1" x14ac:dyDescent="0.25">
      <c r="A31" s="11"/>
      <c r="B31" s="12" t="s">
        <v>45</v>
      </c>
      <c r="C31" s="28">
        <v>61.044486023476992</v>
      </c>
      <c r="D31" s="28">
        <v>61.044486023476992</v>
      </c>
      <c r="E31" s="29" t="s">
        <v>5</v>
      </c>
    </row>
    <row r="32" spans="1:5" hidden="1" x14ac:dyDescent="0.25">
      <c r="A32" s="11"/>
      <c r="B32" s="12" t="s">
        <v>46</v>
      </c>
      <c r="C32" s="28">
        <v>60.684061448052184</v>
      </c>
      <c r="D32" s="28">
        <v>60.684061448052184</v>
      </c>
      <c r="E32" s="29" t="s">
        <v>5</v>
      </c>
    </row>
    <row r="33" spans="1:5" hidden="1" x14ac:dyDescent="0.25">
      <c r="A33" s="11"/>
      <c r="B33" s="12" t="s">
        <v>43</v>
      </c>
      <c r="C33" s="28">
        <v>60.203611933148217</v>
      </c>
      <c r="D33" s="28">
        <v>60.203611933148217</v>
      </c>
      <c r="E33" s="29" t="s">
        <v>5</v>
      </c>
    </row>
    <row r="34" spans="1:5" hidden="1" x14ac:dyDescent="0.25">
      <c r="A34" s="11"/>
      <c r="B34" s="12" t="s">
        <v>47</v>
      </c>
      <c r="C34" s="28">
        <v>58.859787295065075</v>
      </c>
      <c r="D34" s="28">
        <v>58.859787295065075</v>
      </c>
      <c r="E34" s="29" t="s">
        <v>5</v>
      </c>
    </row>
    <row r="35" spans="1:5" hidden="1" x14ac:dyDescent="0.25">
      <c r="A35" s="11"/>
      <c r="B35" s="12" t="s">
        <v>35</v>
      </c>
      <c r="C35" s="28">
        <v>60.524922018825315</v>
      </c>
      <c r="D35" s="28">
        <v>60.524922018825315</v>
      </c>
      <c r="E35" s="29" t="s">
        <v>5</v>
      </c>
    </row>
    <row r="36" spans="1:5" hidden="1" x14ac:dyDescent="0.25">
      <c r="A36" s="11"/>
      <c r="B36" s="12" t="s">
        <v>42</v>
      </c>
      <c r="C36" s="28">
        <v>60.621280068829719</v>
      </c>
      <c r="D36" s="28">
        <v>60.621280068829719</v>
      </c>
      <c r="E36" s="29" t="s">
        <v>5</v>
      </c>
    </row>
    <row r="37" spans="1:5" hidden="1" x14ac:dyDescent="0.25">
      <c r="A37" s="11"/>
      <c r="B37" s="12" t="s">
        <v>48</v>
      </c>
      <c r="C37" s="28">
        <v>60.554709655578044</v>
      </c>
      <c r="D37" s="28">
        <v>60.554709655578044</v>
      </c>
      <c r="E37" s="29" t="s">
        <v>5</v>
      </c>
    </row>
    <row r="38" spans="1:5" hidden="1" x14ac:dyDescent="0.25">
      <c r="A38" s="11"/>
      <c r="B38" s="12" t="s">
        <v>49</v>
      </c>
      <c r="C38" s="28">
        <v>60.088891641309949</v>
      </c>
      <c r="D38" s="28">
        <v>60.088891641309949</v>
      </c>
      <c r="E38" s="29" t="s">
        <v>5</v>
      </c>
    </row>
    <row r="39" spans="1:5" hidden="1" x14ac:dyDescent="0.25">
      <c r="A39" s="11"/>
      <c r="B39" s="12" t="s">
        <v>41</v>
      </c>
      <c r="C39" s="28">
        <v>58.90100032673665</v>
      </c>
      <c r="D39" s="28">
        <v>58.90100032673665</v>
      </c>
      <c r="E39" s="29" t="s">
        <v>5</v>
      </c>
    </row>
    <row r="40" spans="1:5" hidden="1" x14ac:dyDescent="0.25">
      <c r="A40" s="11"/>
      <c r="B40" s="12" t="s">
        <v>50</v>
      </c>
      <c r="C40" s="28">
        <v>59.811417764709255</v>
      </c>
      <c r="D40" s="28">
        <v>59.811417764709255</v>
      </c>
      <c r="E40" s="29" t="s">
        <v>5</v>
      </c>
    </row>
    <row r="41" spans="1:5" hidden="1" x14ac:dyDescent="0.25">
      <c r="A41" s="11"/>
      <c r="B41" s="12" t="s">
        <v>51</v>
      </c>
      <c r="C41" s="28">
        <v>59.73184805009582</v>
      </c>
      <c r="D41" s="28">
        <v>59.73184805009582</v>
      </c>
      <c r="E41" s="29" t="s">
        <v>5</v>
      </c>
    </row>
    <row r="42" spans="1:5" hidden="1" x14ac:dyDescent="0.25">
      <c r="A42" s="11"/>
      <c r="B42" s="12" t="s">
        <v>40</v>
      </c>
      <c r="C42" s="28">
        <v>59.757846652819332</v>
      </c>
      <c r="D42" s="28">
        <v>59.757846652819332</v>
      </c>
      <c r="E42" s="29" t="s">
        <v>5</v>
      </c>
    </row>
    <row r="43" spans="1:5" hidden="1" x14ac:dyDescent="0.25">
      <c r="A43" s="149">
        <v>2003</v>
      </c>
      <c r="B43" s="149"/>
      <c r="C43" s="28"/>
      <c r="D43" s="28"/>
      <c r="E43" s="29"/>
    </row>
    <row r="44" spans="1:5" hidden="1" x14ac:dyDescent="0.25">
      <c r="A44" s="11"/>
      <c r="B44" s="12" t="s">
        <v>45</v>
      </c>
      <c r="C44" s="28">
        <v>59.40773990852022</v>
      </c>
      <c r="D44" s="28">
        <v>59.40773990852022</v>
      </c>
      <c r="E44" s="29" t="s">
        <v>5</v>
      </c>
    </row>
    <row r="45" spans="1:5" hidden="1" x14ac:dyDescent="0.25">
      <c r="A45" s="11"/>
      <c r="B45" s="12" t="s">
        <v>46</v>
      </c>
      <c r="C45" s="28">
        <v>58.967570739988332</v>
      </c>
      <c r="D45" s="28">
        <v>58.967570739988332</v>
      </c>
      <c r="E45" s="29" t="s">
        <v>5</v>
      </c>
    </row>
    <row r="46" spans="1:5" hidden="1" x14ac:dyDescent="0.25">
      <c r="A46" s="11"/>
      <c r="B46" s="12" t="s">
        <v>43</v>
      </c>
      <c r="C46" s="28">
        <v>59.25944294590002</v>
      </c>
      <c r="D46" s="28">
        <v>59.25944294590002</v>
      </c>
      <c r="E46" s="29" t="s">
        <v>5</v>
      </c>
    </row>
    <row r="47" spans="1:5" hidden="1" x14ac:dyDescent="0.25">
      <c r="A47" s="11"/>
      <c r="B47" s="12" t="s">
        <v>47</v>
      </c>
      <c r="C47" s="28">
        <v>58.769025356857668</v>
      </c>
      <c r="D47" s="28">
        <v>58.769025356857668</v>
      </c>
      <c r="E47" s="29" t="s">
        <v>5</v>
      </c>
    </row>
    <row r="48" spans="1:5" hidden="1" x14ac:dyDescent="0.25">
      <c r="A48" s="11"/>
      <c r="B48" s="12" t="s">
        <v>35</v>
      </c>
      <c r="C48" s="28">
        <v>59.976619648382858</v>
      </c>
      <c r="D48" s="28">
        <v>59.976619648382858</v>
      </c>
      <c r="E48" s="29" t="s">
        <v>5</v>
      </c>
    </row>
    <row r="49" spans="1:5" hidden="1" x14ac:dyDescent="0.25">
      <c r="A49" s="11"/>
      <c r="B49" s="12" t="s">
        <v>42</v>
      </c>
      <c r="C49" s="28">
        <v>59.77819085091464</v>
      </c>
      <c r="D49" s="28">
        <v>59.77819085091464</v>
      </c>
      <c r="E49" s="29" t="s">
        <v>5</v>
      </c>
    </row>
    <row r="50" spans="1:5" hidden="1" x14ac:dyDescent="0.25">
      <c r="A50" s="11"/>
      <c r="B50" s="12" t="s">
        <v>48</v>
      </c>
      <c r="C50" s="28">
        <v>59.953419101557841</v>
      </c>
      <c r="D50" s="28">
        <v>59.953419101557841</v>
      </c>
      <c r="E50" s="29" t="s">
        <v>5</v>
      </c>
    </row>
    <row r="51" spans="1:5" hidden="1" x14ac:dyDescent="0.25">
      <c r="A51" s="11"/>
      <c r="B51" s="12" t="s">
        <v>49</v>
      </c>
      <c r="C51" s="28">
        <v>59.76857253376356</v>
      </c>
      <c r="D51" s="28">
        <v>59.76857253376356</v>
      </c>
      <c r="E51" s="29" t="s">
        <v>5</v>
      </c>
    </row>
    <row r="52" spans="1:5" hidden="1" x14ac:dyDescent="0.25">
      <c r="A52" s="11"/>
      <c r="B52" s="12" t="s">
        <v>41</v>
      </c>
      <c r="C52" s="28">
        <v>59.22679896041759</v>
      </c>
      <c r="D52" s="28">
        <v>59.22679896041759</v>
      </c>
      <c r="E52" s="29" t="s">
        <v>5</v>
      </c>
    </row>
    <row r="53" spans="1:5" hidden="1" x14ac:dyDescent="0.25">
      <c r="A53" s="11"/>
      <c r="B53" s="12" t="s">
        <v>50</v>
      </c>
      <c r="C53" s="28">
        <v>60.153072048481661</v>
      </c>
      <c r="D53" s="28">
        <v>60.153072048481661</v>
      </c>
      <c r="E53" s="29" t="s">
        <v>5</v>
      </c>
    </row>
    <row r="54" spans="1:5" hidden="1" x14ac:dyDescent="0.25">
      <c r="A54" s="11"/>
      <c r="B54" s="12" t="s">
        <v>51</v>
      </c>
      <c r="C54" s="28">
        <v>58.368961656204192</v>
      </c>
      <c r="D54" s="28">
        <v>58.368961656204192</v>
      </c>
      <c r="E54" s="29" t="s">
        <v>5</v>
      </c>
    </row>
    <row r="55" spans="1:5" hidden="1" x14ac:dyDescent="0.25">
      <c r="A55" s="11"/>
      <c r="B55" s="12" t="s">
        <v>40</v>
      </c>
      <c r="C55" s="28">
        <v>58.067879182959949</v>
      </c>
      <c r="D55" s="28">
        <v>58.067879182959949</v>
      </c>
      <c r="E55" s="29" t="s">
        <v>5</v>
      </c>
    </row>
    <row r="56" spans="1:5" hidden="1" x14ac:dyDescent="0.25">
      <c r="A56" s="149">
        <v>2004</v>
      </c>
      <c r="B56" s="149"/>
      <c r="C56" s="28"/>
      <c r="D56" s="28"/>
      <c r="E56" s="29"/>
    </row>
    <row r="57" spans="1:5" hidden="1" x14ac:dyDescent="0.25">
      <c r="A57" s="11"/>
      <c r="B57" s="12" t="s">
        <v>45</v>
      </c>
      <c r="C57" s="28">
        <v>58.052023532868482</v>
      </c>
      <c r="D57" s="28">
        <v>58.052023532868482</v>
      </c>
      <c r="E57" s="29" t="s">
        <v>5</v>
      </c>
    </row>
    <row r="58" spans="1:5" hidden="1" x14ac:dyDescent="0.25">
      <c r="A58" s="11"/>
      <c r="B58" s="12" t="s">
        <v>46</v>
      </c>
      <c r="C58" s="28">
        <v>57.964759164534193</v>
      </c>
      <c r="D58" s="28">
        <v>57.964759164534193</v>
      </c>
      <c r="E58" s="29" t="s">
        <v>5</v>
      </c>
    </row>
    <row r="59" spans="1:5" hidden="1" x14ac:dyDescent="0.25">
      <c r="A59" s="11"/>
      <c r="B59" s="12" t="s">
        <v>43</v>
      </c>
      <c r="C59" s="28">
        <v>57.947213022337387</v>
      </c>
      <c r="D59" s="28">
        <v>57.947213022337387</v>
      </c>
      <c r="E59" s="29" t="s">
        <v>5</v>
      </c>
    </row>
    <row r="60" spans="1:5" hidden="1" x14ac:dyDescent="0.25">
      <c r="A60" s="11"/>
      <c r="B60" s="12" t="s">
        <v>47</v>
      </c>
      <c r="C60" s="28">
        <v>58.234246923257935</v>
      </c>
      <c r="D60" s="28">
        <v>58.234246923257935</v>
      </c>
      <c r="E60" s="29" t="s">
        <v>5</v>
      </c>
    </row>
    <row r="61" spans="1:5" hidden="1" x14ac:dyDescent="0.25">
      <c r="A61" s="11"/>
      <c r="B61" s="12" t="s">
        <v>35</v>
      </c>
      <c r="C61" s="28">
        <v>59.448836354529355</v>
      </c>
      <c r="D61" s="28">
        <v>59.448836354529355</v>
      </c>
      <c r="E61" s="29" t="s">
        <v>5</v>
      </c>
    </row>
    <row r="62" spans="1:5" hidden="1" x14ac:dyDescent="0.25">
      <c r="A62" s="11"/>
      <c r="B62" s="12" t="s">
        <v>42</v>
      </c>
      <c r="C62" s="28">
        <v>58.292831218632656</v>
      </c>
      <c r="D62" s="28">
        <v>58.292831218632656</v>
      </c>
      <c r="E62" s="29" t="s">
        <v>5</v>
      </c>
    </row>
    <row r="63" spans="1:5" hidden="1" x14ac:dyDescent="0.25">
      <c r="A63" s="11"/>
      <c r="B63" s="12" t="s">
        <v>48</v>
      </c>
      <c r="C63" s="28">
        <v>58.17315603614081</v>
      </c>
      <c r="D63" s="28">
        <v>58.17315603614081</v>
      </c>
      <c r="E63" s="29" t="s">
        <v>5</v>
      </c>
    </row>
    <row r="64" spans="1:5" hidden="1" x14ac:dyDescent="0.25">
      <c r="A64" s="11"/>
      <c r="B64" s="12" t="s">
        <v>49</v>
      </c>
      <c r="C64" s="28">
        <v>57.912004152281327</v>
      </c>
      <c r="D64" s="28">
        <v>57.912004152281327</v>
      </c>
      <c r="E64" s="29" t="s">
        <v>5</v>
      </c>
    </row>
    <row r="65" spans="1:5" hidden="1" x14ac:dyDescent="0.25">
      <c r="A65" s="11"/>
      <c r="B65" s="12" t="s">
        <v>41</v>
      </c>
      <c r="C65" s="28">
        <v>57.777406004997502</v>
      </c>
      <c r="D65" s="28">
        <v>57.777406004997502</v>
      </c>
      <c r="E65" s="29" t="s">
        <v>5</v>
      </c>
    </row>
    <row r="66" spans="1:5" hidden="1" x14ac:dyDescent="0.25">
      <c r="A66" s="11"/>
      <c r="B66" s="12" t="s">
        <v>50</v>
      </c>
      <c r="C66" s="28">
        <v>58.877566608586761</v>
      </c>
      <c r="D66" s="28">
        <v>58.877566608586761</v>
      </c>
      <c r="E66" s="29" t="s">
        <v>5</v>
      </c>
    </row>
    <row r="67" spans="1:5" hidden="1" x14ac:dyDescent="0.25">
      <c r="A67" s="11"/>
      <c r="B67" s="12" t="s">
        <v>51</v>
      </c>
      <c r="C67" s="28">
        <v>58.397408557838887</v>
      </c>
      <c r="D67" s="28">
        <v>58.397408557838887</v>
      </c>
      <c r="E67" s="29" t="s">
        <v>5</v>
      </c>
    </row>
    <row r="68" spans="1:5" hidden="1" x14ac:dyDescent="0.25">
      <c r="A68" s="11"/>
      <c r="B68" s="12" t="s">
        <v>40</v>
      </c>
      <c r="C68" s="28">
        <v>58.62480889242277</v>
      </c>
      <c r="D68" s="28">
        <v>58.62480889242277</v>
      </c>
      <c r="E68" s="29" t="s">
        <v>5</v>
      </c>
    </row>
    <row r="69" spans="1:5" hidden="1" x14ac:dyDescent="0.25">
      <c r="A69" s="149">
        <v>2005</v>
      </c>
      <c r="B69" s="149"/>
      <c r="C69" s="28"/>
      <c r="D69" s="28"/>
      <c r="E69" s="29"/>
    </row>
    <row r="70" spans="1:5" hidden="1" x14ac:dyDescent="0.25">
      <c r="A70" s="11"/>
      <c r="B70" s="12" t="s">
        <v>45</v>
      </c>
      <c r="C70" s="28">
        <v>58.405686139871932</v>
      </c>
      <c r="D70" s="28">
        <v>58.405686139871932</v>
      </c>
      <c r="E70" s="29" t="s">
        <v>5</v>
      </c>
    </row>
    <row r="71" spans="1:5" hidden="1" x14ac:dyDescent="0.25">
      <c r="A71" s="11"/>
      <c r="B71" s="12" t="s">
        <v>46</v>
      </c>
      <c r="C71" s="28">
        <v>58.37414971818265</v>
      </c>
      <c r="D71" s="28">
        <v>58.37414971818265</v>
      </c>
      <c r="E71" s="29" t="s">
        <v>5</v>
      </c>
    </row>
    <row r="72" spans="1:5" hidden="1" x14ac:dyDescent="0.25">
      <c r="A72" s="11"/>
      <c r="B72" s="12" t="s">
        <v>43</v>
      </c>
      <c r="C72" s="28">
        <v>58.074816029874974</v>
      </c>
      <c r="D72" s="28">
        <v>58.074816029874974</v>
      </c>
      <c r="E72" s="29" t="s">
        <v>5</v>
      </c>
    </row>
    <row r="73" spans="1:5" hidden="1" x14ac:dyDescent="0.25">
      <c r="A73" s="11"/>
      <c r="B73" s="12" t="s">
        <v>47</v>
      </c>
      <c r="C73" s="28">
        <v>58.694876875547564</v>
      </c>
      <c r="D73" s="28">
        <v>58.694876875547564</v>
      </c>
      <c r="E73" s="29" t="s">
        <v>5</v>
      </c>
    </row>
    <row r="74" spans="1:5" hidden="1" x14ac:dyDescent="0.25">
      <c r="A74" s="11"/>
      <c r="B74" s="12" t="s">
        <v>35</v>
      </c>
      <c r="C74" s="28">
        <v>58.915631827372529</v>
      </c>
      <c r="D74" s="28">
        <v>58.915631827372529</v>
      </c>
      <c r="E74" s="29" t="s">
        <v>5</v>
      </c>
    </row>
    <row r="75" spans="1:5" hidden="1" x14ac:dyDescent="0.25">
      <c r="A75" s="11"/>
      <c r="B75" s="12" t="s">
        <v>42</v>
      </c>
      <c r="C75" s="28">
        <v>58.634135745417751</v>
      </c>
      <c r="D75" s="28">
        <v>58.634135745417751</v>
      </c>
      <c r="E75" s="29" t="s">
        <v>5</v>
      </c>
    </row>
    <row r="76" spans="1:5" hidden="1" x14ac:dyDescent="0.25">
      <c r="A76" s="11"/>
      <c r="B76" s="12" t="s">
        <v>48</v>
      </c>
      <c r="C76" s="28">
        <v>59.08928617157283</v>
      </c>
      <c r="D76" s="28">
        <v>59.08928617157283</v>
      </c>
      <c r="E76" s="29" t="s">
        <v>5</v>
      </c>
    </row>
    <row r="77" spans="1:5" hidden="1" x14ac:dyDescent="0.25">
      <c r="A77" s="11"/>
      <c r="B77" s="12" t="s">
        <v>49</v>
      </c>
      <c r="C77" s="28">
        <v>58.91359157827987</v>
      </c>
      <c r="D77" s="28">
        <v>58.91359157827987</v>
      </c>
      <c r="E77" s="29" t="s">
        <v>5</v>
      </c>
    </row>
    <row r="78" spans="1:5" hidden="1" x14ac:dyDescent="0.25">
      <c r="A78" s="11"/>
      <c r="B78" s="12" t="s">
        <v>41</v>
      </c>
      <c r="C78" s="28">
        <v>59.164017581195125</v>
      </c>
      <c r="D78" s="28">
        <v>59.164017581195125</v>
      </c>
      <c r="E78" s="29" t="s">
        <v>5</v>
      </c>
    </row>
    <row r="79" spans="1:5" hidden="1" x14ac:dyDescent="0.25">
      <c r="A79" s="11"/>
      <c r="B79" s="12" t="s">
        <v>50</v>
      </c>
      <c r="C79" s="28">
        <v>60.011945104101351</v>
      </c>
      <c r="D79" s="28">
        <v>60.011945104101351</v>
      </c>
      <c r="E79" s="29" t="s">
        <v>5</v>
      </c>
    </row>
    <row r="80" spans="1:5" hidden="1" x14ac:dyDescent="0.25">
      <c r="A80" s="11"/>
      <c r="B80" s="12" t="s">
        <v>51</v>
      </c>
      <c r="C80" s="28">
        <v>60.850953823831134</v>
      </c>
      <c r="D80" s="28">
        <v>60.850953823831134</v>
      </c>
      <c r="E80" s="29" t="s">
        <v>5</v>
      </c>
    </row>
    <row r="81" spans="1:5" hidden="1" x14ac:dyDescent="0.25">
      <c r="A81" s="11"/>
      <c r="B81" s="12" t="s">
        <v>40</v>
      </c>
      <c r="C81" s="28">
        <v>59.67122350562844</v>
      </c>
      <c r="D81" s="28">
        <v>59.67122350562844</v>
      </c>
      <c r="E81" s="29" t="s">
        <v>5</v>
      </c>
    </row>
    <row r="82" spans="1:5" hidden="1" x14ac:dyDescent="0.25">
      <c r="A82" s="149">
        <v>2006</v>
      </c>
      <c r="B82" s="149"/>
      <c r="C82" s="28"/>
      <c r="D82" s="28"/>
      <c r="E82" s="29"/>
    </row>
    <row r="83" spans="1:5" hidden="1" x14ac:dyDescent="0.25">
      <c r="A83" s="11"/>
      <c r="B83" s="12" t="s">
        <v>45</v>
      </c>
      <c r="C83" s="28">
        <v>59.300830856065254</v>
      </c>
      <c r="D83" s="28">
        <v>59.300830856065254</v>
      </c>
      <c r="E83" s="29" t="s">
        <v>5</v>
      </c>
    </row>
    <row r="84" spans="1:5" hidden="1" x14ac:dyDescent="0.25">
      <c r="A84" s="11"/>
      <c r="B84" s="12" t="s">
        <v>46</v>
      </c>
      <c r="C84" s="28">
        <v>59.771720346649374</v>
      </c>
      <c r="D84" s="28">
        <v>59.771720346649374</v>
      </c>
      <c r="E84" s="29" t="s">
        <v>5</v>
      </c>
    </row>
    <row r="85" spans="1:5" hidden="1" x14ac:dyDescent="0.25">
      <c r="A85" s="11"/>
      <c r="B85" s="12" t="s">
        <v>43</v>
      </c>
      <c r="C85" s="28">
        <v>60.300203154477494</v>
      </c>
      <c r="D85" s="28">
        <v>60.300203154477494</v>
      </c>
      <c r="E85" s="29" t="s">
        <v>5</v>
      </c>
    </row>
    <row r="86" spans="1:5" hidden="1" x14ac:dyDescent="0.25">
      <c r="A86" s="11"/>
      <c r="B86" s="12" t="s">
        <v>47</v>
      </c>
      <c r="C86" s="28">
        <v>60.322820772990319</v>
      </c>
      <c r="D86" s="28">
        <v>60.322820772990319</v>
      </c>
      <c r="E86" s="29" t="s">
        <v>5</v>
      </c>
    </row>
    <row r="87" spans="1:5" hidden="1" x14ac:dyDescent="0.25">
      <c r="A87" s="11"/>
      <c r="B87" s="12" t="s">
        <v>35</v>
      </c>
      <c r="C87" s="28">
        <v>60.380705554390424</v>
      </c>
      <c r="D87" s="28">
        <v>60.380705554390424</v>
      </c>
      <c r="E87" s="29" t="s">
        <v>5</v>
      </c>
    </row>
    <row r="88" spans="1:5" hidden="1" x14ac:dyDescent="0.25">
      <c r="A88" s="11"/>
      <c r="B88" s="12" t="s">
        <v>42</v>
      </c>
      <c r="C88" s="28">
        <v>60.645646472279104</v>
      </c>
      <c r="D88" s="28">
        <v>60.645646472279104</v>
      </c>
      <c r="E88" s="29" t="s">
        <v>5</v>
      </c>
    </row>
    <row r="89" spans="1:5" hidden="1" x14ac:dyDescent="0.25">
      <c r="A89" s="11"/>
      <c r="B89" s="12" t="s">
        <v>48</v>
      </c>
      <c r="C89" s="28">
        <v>60.362751362375086</v>
      </c>
      <c r="D89" s="28">
        <v>60.362751362375086</v>
      </c>
      <c r="E89" s="29" t="s">
        <v>5</v>
      </c>
    </row>
    <row r="90" spans="1:5" hidden="1" x14ac:dyDescent="0.25">
      <c r="A90" s="11"/>
      <c r="B90" s="12" t="s">
        <v>49</v>
      </c>
      <c r="C90" s="28">
        <v>60.457535505936576</v>
      </c>
      <c r="D90" s="28">
        <v>60.457535505936576</v>
      </c>
      <c r="E90" s="29" t="s">
        <v>5</v>
      </c>
    </row>
    <row r="91" spans="1:5" hidden="1" x14ac:dyDescent="0.25">
      <c r="A91" s="11"/>
      <c r="B91" s="12" t="s">
        <v>41</v>
      </c>
      <c r="C91" s="28">
        <v>61.754084657901409</v>
      </c>
      <c r="D91" s="28">
        <v>61.754084657901409</v>
      </c>
      <c r="E91" s="29" t="s">
        <v>5</v>
      </c>
    </row>
    <row r="92" spans="1:5" hidden="1" x14ac:dyDescent="0.25">
      <c r="A92" s="11"/>
      <c r="B92" s="12" t="s">
        <v>50</v>
      </c>
      <c r="C92" s="28">
        <v>61.307036935285716</v>
      </c>
      <c r="D92" s="28">
        <v>61.307036935285716</v>
      </c>
      <c r="E92" s="29" t="s">
        <v>5</v>
      </c>
    </row>
    <row r="93" spans="1:5" hidden="1" x14ac:dyDescent="0.25">
      <c r="A93" s="11"/>
      <c r="B93" s="12" t="s">
        <v>51</v>
      </c>
      <c r="C93" s="28">
        <v>61.552274876222498</v>
      </c>
      <c r="D93" s="28">
        <v>61.552274876222498</v>
      </c>
      <c r="E93" s="29" t="s">
        <v>5</v>
      </c>
    </row>
    <row r="94" spans="1:5" hidden="1" x14ac:dyDescent="0.25">
      <c r="A94" s="11"/>
      <c r="B94" s="12" t="s">
        <v>40</v>
      </c>
      <c r="C94" s="28">
        <v>62.05464249566468</v>
      </c>
      <c r="D94" s="28">
        <v>62.05464249566468</v>
      </c>
      <c r="E94" s="29" t="s">
        <v>5</v>
      </c>
    </row>
    <row r="95" spans="1:5" hidden="1" x14ac:dyDescent="0.25">
      <c r="A95" s="149">
        <v>2007</v>
      </c>
      <c r="B95" s="149"/>
      <c r="C95" s="28"/>
      <c r="D95" s="28"/>
      <c r="E95" s="29"/>
    </row>
    <row r="96" spans="1:5" hidden="1" x14ac:dyDescent="0.25">
      <c r="A96" s="11"/>
      <c r="B96" s="12" t="s">
        <v>45</v>
      </c>
      <c r="C96" s="28">
        <v>63.330264521222013</v>
      </c>
      <c r="D96" s="28">
        <v>63.330264521222013</v>
      </c>
      <c r="E96" s="29" t="s">
        <v>5</v>
      </c>
    </row>
    <row r="97" spans="1:5" hidden="1" x14ac:dyDescent="0.25">
      <c r="A97" s="11"/>
      <c r="B97" s="12" t="s">
        <v>46</v>
      </c>
      <c r="C97" s="28">
        <v>62.799974635626114</v>
      </c>
      <c r="D97" s="28">
        <v>62.799974635626114</v>
      </c>
      <c r="E97" s="29" t="s">
        <v>5</v>
      </c>
    </row>
    <row r="98" spans="1:5" hidden="1" x14ac:dyDescent="0.25">
      <c r="A98" s="11"/>
      <c r="B98" s="12" t="s">
        <v>43</v>
      </c>
      <c r="C98" s="28">
        <v>62.312180223988598</v>
      </c>
      <c r="D98" s="28">
        <v>62.312180223988598</v>
      </c>
      <c r="E98" s="29" t="s">
        <v>5</v>
      </c>
    </row>
    <row r="99" spans="1:5" hidden="1" x14ac:dyDescent="0.25">
      <c r="A99" s="11"/>
      <c r="B99" s="12" t="s">
        <v>47</v>
      </c>
      <c r="C99" s="28">
        <v>62.916093955413629</v>
      </c>
      <c r="D99" s="28">
        <v>62.916093955413629</v>
      </c>
      <c r="E99" s="29" t="s">
        <v>5</v>
      </c>
    </row>
    <row r="100" spans="1:5" hidden="1" x14ac:dyDescent="0.25">
      <c r="A100" s="11"/>
      <c r="B100" s="12" t="s">
        <v>35</v>
      </c>
      <c r="C100" s="28">
        <v>63.815727219610793</v>
      </c>
      <c r="D100" s="28">
        <v>63.815727219610793</v>
      </c>
      <c r="E100" s="29" t="s">
        <v>5</v>
      </c>
    </row>
    <row r="101" spans="1:5" hidden="1" x14ac:dyDescent="0.25">
      <c r="A101" s="11"/>
      <c r="B101" s="12" t="s">
        <v>42</v>
      </c>
      <c r="C101" s="28">
        <v>63.978247633048341</v>
      </c>
      <c r="D101" s="28">
        <v>63.978247633048341</v>
      </c>
      <c r="E101" s="29" t="s">
        <v>5</v>
      </c>
    </row>
    <row r="102" spans="1:5" hidden="1" x14ac:dyDescent="0.25">
      <c r="A102" s="11"/>
      <c r="B102" s="12" t="s">
        <v>48</v>
      </c>
      <c r="C102" s="28">
        <v>64.182855470625739</v>
      </c>
      <c r="D102" s="28">
        <v>64.182855470625739</v>
      </c>
      <c r="E102" s="29" t="s">
        <v>5</v>
      </c>
    </row>
    <row r="103" spans="1:5" hidden="1" x14ac:dyDescent="0.25">
      <c r="A103" s="11"/>
      <c r="B103" s="12" t="s">
        <v>49</v>
      </c>
      <c r="C103" s="28">
        <v>66.057261458460871</v>
      </c>
      <c r="D103" s="28">
        <v>66.057261458460871</v>
      </c>
      <c r="E103" s="29" t="s">
        <v>5</v>
      </c>
    </row>
    <row r="104" spans="1:5" hidden="1" x14ac:dyDescent="0.25">
      <c r="A104" s="11"/>
      <c r="B104" s="12" t="s">
        <v>41</v>
      </c>
      <c r="C104" s="28">
        <v>66.387373761651986</v>
      </c>
      <c r="D104" s="28">
        <v>66.387373761651986</v>
      </c>
      <c r="E104" s="29" t="s">
        <v>5</v>
      </c>
    </row>
    <row r="105" spans="1:5" hidden="1" x14ac:dyDescent="0.25">
      <c r="A105" s="11"/>
      <c r="B105" s="12" t="s">
        <v>50</v>
      </c>
      <c r="C105" s="28">
        <v>66.956486672839503</v>
      </c>
      <c r="D105" s="28">
        <v>66.956486672839503</v>
      </c>
      <c r="E105" s="29" t="s">
        <v>5</v>
      </c>
    </row>
    <row r="106" spans="1:5" hidden="1" x14ac:dyDescent="0.25">
      <c r="A106" s="11"/>
      <c r="B106" s="12" t="s">
        <v>51</v>
      </c>
      <c r="C106" s="28">
        <v>67.385580203439858</v>
      </c>
      <c r="D106" s="28">
        <v>67.385580203439858</v>
      </c>
      <c r="E106" s="29" t="s">
        <v>5</v>
      </c>
    </row>
    <row r="107" spans="1:5" hidden="1" x14ac:dyDescent="0.25">
      <c r="A107" s="11"/>
      <c r="B107" s="12" t="s">
        <v>40</v>
      </c>
      <c r="C107" s="28">
        <v>67.568444814972707</v>
      </c>
      <c r="D107" s="28">
        <v>67.568444814972707</v>
      </c>
      <c r="E107" s="29" t="s">
        <v>5</v>
      </c>
    </row>
    <row r="108" spans="1:5" hidden="1" x14ac:dyDescent="0.25">
      <c r="A108" s="149">
        <v>2008</v>
      </c>
      <c r="B108" s="149"/>
      <c r="C108" s="28"/>
      <c r="D108" s="28"/>
      <c r="E108" s="29"/>
    </row>
    <row r="109" spans="1:5" hidden="1" x14ac:dyDescent="0.25">
      <c r="A109" s="11"/>
      <c r="B109" s="12" t="s">
        <v>45</v>
      </c>
      <c r="C109" s="28">
        <v>68.670470789160959</v>
      </c>
      <c r="D109" s="28">
        <v>68.670470789160959</v>
      </c>
      <c r="E109" s="29" t="s">
        <v>5</v>
      </c>
    </row>
    <row r="110" spans="1:5" hidden="1" x14ac:dyDescent="0.25">
      <c r="A110" s="11"/>
      <c r="B110" s="12" t="s">
        <v>46</v>
      </c>
      <c r="C110" s="28">
        <v>69.476893816239524</v>
      </c>
      <c r="D110" s="28">
        <v>69.476893816239524</v>
      </c>
      <c r="E110" s="29" t="s">
        <v>5</v>
      </c>
    </row>
    <row r="111" spans="1:5" hidden="1" x14ac:dyDescent="0.25">
      <c r="A111" s="11"/>
      <c r="B111" s="12" t="s">
        <v>43</v>
      </c>
      <c r="C111" s="28">
        <v>70.221001806745363</v>
      </c>
      <c r="D111" s="28">
        <v>70.221001806745363</v>
      </c>
      <c r="E111" s="29" t="s">
        <v>5</v>
      </c>
    </row>
    <row r="112" spans="1:5" hidden="1" x14ac:dyDescent="0.25">
      <c r="A112" s="11"/>
      <c r="B112" s="12" t="s">
        <v>47</v>
      </c>
      <c r="C112" s="28">
        <v>71.739646645653181</v>
      </c>
      <c r="D112" s="28">
        <v>71.739646645653181</v>
      </c>
      <c r="E112" s="29" t="s">
        <v>5</v>
      </c>
    </row>
    <row r="113" spans="1:5" hidden="1" x14ac:dyDescent="0.25">
      <c r="A113" s="11"/>
      <c r="B113" s="12" t="s">
        <v>35</v>
      </c>
      <c r="C113" s="28">
        <v>72.739310408221513</v>
      </c>
      <c r="D113" s="28">
        <v>72.739310408221513</v>
      </c>
      <c r="E113" s="29" t="s">
        <v>5</v>
      </c>
    </row>
    <row r="114" spans="1:5" hidden="1" x14ac:dyDescent="0.25">
      <c r="A114" s="11"/>
      <c r="B114" s="12" t="s">
        <v>42</v>
      </c>
      <c r="C114" s="28">
        <v>73.15604585860352</v>
      </c>
      <c r="D114" s="28">
        <v>73.15604585860352</v>
      </c>
      <c r="E114" s="29" t="s">
        <v>5</v>
      </c>
    </row>
    <row r="115" spans="1:5" hidden="1" x14ac:dyDescent="0.25">
      <c r="A115" s="11"/>
      <c r="B115" s="12" t="s">
        <v>48</v>
      </c>
      <c r="C115" s="28">
        <v>74.597336110484207</v>
      </c>
      <c r="D115" s="28">
        <v>74.597336110484207</v>
      </c>
      <c r="E115" s="29" t="s">
        <v>5</v>
      </c>
    </row>
    <row r="116" spans="1:5" hidden="1" x14ac:dyDescent="0.25">
      <c r="A116" s="11"/>
      <c r="B116" s="12" t="s">
        <v>49</v>
      </c>
      <c r="C116" s="28">
        <v>75.400844496001838</v>
      </c>
      <c r="D116" s="28">
        <v>75.400844496001838</v>
      </c>
      <c r="E116" s="29" t="s">
        <v>5</v>
      </c>
    </row>
    <row r="117" spans="1:5" hidden="1" x14ac:dyDescent="0.25">
      <c r="A117" s="11"/>
      <c r="B117" s="12" t="s">
        <v>41</v>
      </c>
      <c r="C117" s="28">
        <v>74.65335552128532</v>
      </c>
      <c r="D117" s="28">
        <v>74.65335552128532</v>
      </c>
      <c r="E117" s="29" t="s">
        <v>5</v>
      </c>
    </row>
    <row r="118" spans="1:5" hidden="1" x14ac:dyDescent="0.25">
      <c r="A118" s="11"/>
      <c r="B118" s="12" t="s">
        <v>50</v>
      </c>
      <c r="C118" s="28">
        <v>74.004323138497057</v>
      </c>
      <c r="D118" s="28">
        <v>74.004323138497057</v>
      </c>
      <c r="E118" s="29" t="s">
        <v>5</v>
      </c>
    </row>
    <row r="119" spans="1:5" hidden="1" x14ac:dyDescent="0.25">
      <c r="A119" s="11"/>
      <c r="B119" s="12" t="s">
        <v>51</v>
      </c>
      <c r="C119" s="28">
        <v>73.068606611775564</v>
      </c>
      <c r="D119" s="28">
        <v>73.068606611775564</v>
      </c>
      <c r="E119" s="29" t="s">
        <v>5</v>
      </c>
    </row>
    <row r="120" spans="1:5" hidden="1" x14ac:dyDescent="0.25">
      <c r="A120" s="11"/>
      <c r="B120" s="12" t="s">
        <v>40</v>
      </c>
      <c r="C120" s="28">
        <v>73.607931886210366</v>
      </c>
      <c r="D120" s="28">
        <v>73.607931886210366</v>
      </c>
      <c r="E120" s="29" t="s">
        <v>5</v>
      </c>
    </row>
    <row r="121" spans="1:5" hidden="1" x14ac:dyDescent="0.25">
      <c r="A121" s="149">
        <v>2009</v>
      </c>
      <c r="B121" s="149"/>
      <c r="C121" s="28"/>
      <c r="D121" s="28"/>
      <c r="E121" s="29"/>
    </row>
    <row r="122" spans="1:5" hidden="1" x14ac:dyDescent="0.25">
      <c r="A122" s="11"/>
      <c r="B122" s="12" t="s">
        <v>45</v>
      </c>
      <c r="C122" s="28">
        <v>74.643970375459119</v>
      </c>
      <c r="D122" s="28">
        <v>74.643970375459119</v>
      </c>
      <c r="E122" s="29" t="s">
        <v>5</v>
      </c>
    </row>
    <row r="123" spans="1:5" hidden="1" x14ac:dyDescent="0.25">
      <c r="A123" s="11"/>
      <c r="B123" s="12" t="s">
        <v>46</v>
      </c>
      <c r="C123" s="28">
        <v>73.80875068975854</v>
      </c>
      <c r="D123" s="28">
        <v>73.80875068975854</v>
      </c>
      <c r="E123" s="29" t="s">
        <v>5</v>
      </c>
    </row>
    <row r="124" spans="1:5" hidden="1" x14ac:dyDescent="0.25">
      <c r="A124" s="11"/>
      <c r="B124" s="12" t="s">
        <v>43</v>
      </c>
      <c r="C124" s="28">
        <v>75.659140031131614</v>
      </c>
      <c r="D124" s="28">
        <v>75.659140031131614</v>
      </c>
      <c r="E124" s="29" t="s">
        <v>5</v>
      </c>
    </row>
    <row r="125" spans="1:5" hidden="1" x14ac:dyDescent="0.25">
      <c r="A125" s="11"/>
      <c r="B125" s="12" t="s">
        <v>47</v>
      </c>
      <c r="C125" s="28">
        <v>74.79792174270753</v>
      </c>
      <c r="D125" s="28">
        <v>74.79792174270753</v>
      </c>
      <c r="E125" s="29" t="s">
        <v>5</v>
      </c>
    </row>
    <row r="126" spans="1:5" hidden="1" x14ac:dyDescent="0.25">
      <c r="A126" s="11"/>
      <c r="B126" s="12" t="s">
        <v>35</v>
      </c>
      <c r="C126" s="28">
        <v>75.559109532760431</v>
      </c>
      <c r="D126" s="28">
        <v>75.559109532760431</v>
      </c>
      <c r="E126" s="29" t="s">
        <v>5</v>
      </c>
    </row>
    <row r="127" spans="1:5" hidden="1" x14ac:dyDescent="0.25">
      <c r="A127" s="11"/>
      <c r="B127" s="12" t="s">
        <v>42</v>
      </c>
      <c r="C127" s="28">
        <v>75.84252927814542</v>
      </c>
      <c r="D127" s="28">
        <v>75.84252927814542</v>
      </c>
      <c r="E127" s="29" t="s">
        <v>5</v>
      </c>
    </row>
    <row r="128" spans="1:5" hidden="1" x14ac:dyDescent="0.25">
      <c r="A128" s="11"/>
      <c r="B128" s="12" t="s">
        <v>48</v>
      </c>
      <c r="C128" s="28">
        <v>75.494695954263847</v>
      </c>
      <c r="D128" s="28">
        <v>75.494695954263847</v>
      </c>
      <c r="E128" s="29" t="s">
        <v>5</v>
      </c>
    </row>
    <row r="129" spans="1:9" hidden="1" x14ac:dyDescent="0.25">
      <c r="A129" s="11"/>
      <c r="B129" s="12" t="s">
        <v>49</v>
      </c>
      <c r="C129" s="28">
        <v>76.442479097047595</v>
      </c>
      <c r="D129" s="28">
        <v>76.442479097047595</v>
      </c>
      <c r="E129" s="29" t="s">
        <v>5</v>
      </c>
    </row>
    <row r="130" spans="1:9" hidden="1" x14ac:dyDescent="0.25">
      <c r="A130" s="11"/>
      <c r="B130" s="12" t="s">
        <v>41</v>
      </c>
      <c r="C130" s="28">
        <v>76.593340944241419</v>
      </c>
      <c r="D130" s="28">
        <v>76.593340944241419</v>
      </c>
      <c r="E130" s="29" t="s">
        <v>5</v>
      </c>
    </row>
    <row r="131" spans="1:9" hidden="1" x14ac:dyDescent="0.25">
      <c r="A131" s="11"/>
      <c r="B131" s="12" t="s">
        <v>50</v>
      </c>
      <c r="C131" s="28">
        <v>76.252969102755827</v>
      </c>
      <c r="D131" s="28">
        <v>76.252969102755827</v>
      </c>
      <c r="E131" s="29" t="s">
        <v>5</v>
      </c>
    </row>
    <row r="132" spans="1:9" hidden="1" x14ac:dyDescent="0.25">
      <c r="A132" s="11"/>
      <c r="B132" s="12" t="s">
        <v>51</v>
      </c>
      <c r="C132" s="28">
        <v>78.121370928975423</v>
      </c>
      <c r="D132" s="28">
        <v>78.121370928975423</v>
      </c>
      <c r="E132" s="29" t="s">
        <v>5</v>
      </c>
    </row>
    <row r="133" spans="1:9" hidden="1" x14ac:dyDescent="0.25">
      <c r="A133" s="11"/>
      <c r="B133" s="12" t="s">
        <v>40</v>
      </c>
      <c r="C133" s="28">
        <v>77.592538364160006</v>
      </c>
      <c r="D133" s="28">
        <v>77.592538364160006</v>
      </c>
      <c r="E133" s="29" t="s">
        <v>5</v>
      </c>
    </row>
    <row r="134" spans="1:9" x14ac:dyDescent="0.25">
      <c r="A134" s="142">
        <v>2010</v>
      </c>
      <c r="B134" s="142"/>
      <c r="C134" s="28">
        <v>80.568542845421106</v>
      </c>
      <c r="D134" s="28">
        <v>80.568542845421106</v>
      </c>
      <c r="E134" s="29" t="s">
        <v>5</v>
      </c>
    </row>
    <row r="135" spans="1:9" x14ac:dyDescent="0.25">
      <c r="A135" s="142">
        <v>2011</v>
      </c>
      <c r="B135" s="142"/>
      <c r="C135" s="28">
        <v>89.651368722070842</v>
      </c>
      <c r="D135" s="28">
        <v>89.651368722070842</v>
      </c>
      <c r="E135" s="29" t="s">
        <v>5</v>
      </c>
    </row>
    <row r="136" spans="1:9" x14ac:dyDescent="0.25">
      <c r="A136" s="142">
        <v>2012</v>
      </c>
      <c r="B136" s="142"/>
      <c r="C136" s="28">
        <v>99.409647361204449</v>
      </c>
      <c r="D136" s="28">
        <v>99.415139330518244</v>
      </c>
      <c r="E136" s="29" t="s">
        <v>5</v>
      </c>
    </row>
    <row r="137" spans="1:9" x14ac:dyDescent="0.25">
      <c r="A137" s="142">
        <v>2013</v>
      </c>
      <c r="B137" s="142"/>
      <c r="C137" s="28">
        <v>103.19281073321666</v>
      </c>
      <c r="D137" s="28">
        <v>103.38895723436703</v>
      </c>
      <c r="E137" s="28">
        <v>103.02504144381011</v>
      </c>
      <c r="G137" s="28"/>
      <c r="H137" s="28"/>
      <c r="I137" s="28"/>
    </row>
    <row r="138" spans="1:9" x14ac:dyDescent="0.25">
      <c r="A138" s="142">
        <v>2014</v>
      </c>
      <c r="B138" s="142"/>
      <c r="C138" s="28">
        <f>AVERAGE(C194:C205)</f>
        <v>105.38050013404563</v>
      </c>
      <c r="D138" s="28">
        <f t="shared" ref="D138" si="0">AVERAGE(D194:D205)</f>
        <v>105.92043432963987</v>
      </c>
      <c r="E138" s="28">
        <f>AVERAGE(E194:E205)</f>
        <v>104.91868013832885</v>
      </c>
      <c r="F138" s="28"/>
    </row>
    <row r="139" spans="1:9" x14ac:dyDescent="0.25">
      <c r="A139" s="142">
        <v>2015</v>
      </c>
      <c r="B139" s="142"/>
      <c r="C139" s="28">
        <f>AVERAGE(C207:C218)</f>
        <v>106.38499407837655</v>
      </c>
      <c r="D139" s="28">
        <f>AVERAGE(D207:D218)</f>
        <v>107.37293678888472</v>
      </c>
      <c r="E139" s="28">
        <f>AVERAGE(E207:E218)</f>
        <v>105.53998055254647</v>
      </c>
      <c r="F139" s="74"/>
    </row>
    <row r="140" spans="1:9" ht="12.75" customHeight="1" x14ac:dyDescent="0.25">
      <c r="A140" s="11"/>
      <c r="B140" s="12"/>
      <c r="C140" s="28"/>
      <c r="D140" s="28"/>
      <c r="E140" s="29"/>
    </row>
    <row r="141" spans="1:9" x14ac:dyDescent="0.25">
      <c r="A141" s="142">
        <v>2010</v>
      </c>
      <c r="B141" s="142"/>
      <c r="C141" s="29"/>
      <c r="D141" s="28"/>
      <c r="E141" s="29"/>
    </row>
    <row r="142" spans="1:9" hidden="1" x14ac:dyDescent="0.25">
      <c r="A142" s="11"/>
      <c r="B142" s="12" t="s">
        <v>45</v>
      </c>
      <c r="C142" s="28">
        <v>77.389912482844039</v>
      </c>
      <c r="D142" s="28">
        <v>77.389912482844039</v>
      </c>
      <c r="E142" s="29" t="s">
        <v>5</v>
      </c>
    </row>
    <row r="143" spans="1:9" hidden="1" x14ac:dyDescent="0.25">
      <c r="A143" s="11"/>
      <c r="B143" s="12" t="s">
        <v>46</v>
      </c>
      <c r="C143" s="28">
        <v>78.114608960554079</v>
      </c>
      <c r="D143" s="28">
        <v>78.114608960554079</v>
      </c>
      <c r="E143" s="29" t="s">
        <v>5</v>
      </c>
    </row>
    <row r="144" spans="1:9" hidden="1" x14ac:dyDescent="0.25">
      <c r="A144" s="11"/>
      <c r="B144" s="12" t="s">
        <v>43</v>
      </c>
      <c r="C144" s="28">
        <v>78.802289490440288</v>
      </c>
      <c r="D144" s="28">
        <v>78.802289490440288</v>
      </c>
      <c r="E144" s="29" t="s">
        <v>5</v>
      </c>
    </row>
    <row r="145" spans="1:5" hidden="1" x14ac:dyDescent="0.25">
      <c r="A145" s="11"/>
      <c r="B145" s="12" t="s">
        <v>47</v>
      </c>
      <c r="C145" s="28">
        <v>79.493759054355692</v>
      </c>
      <c r="D145" s="28">
        <v>79.493759054355692</v>
      </c>
      <c r="E145" s="29" t="s">
        <v>5</v>
      </c>
    </row>
    <row r="146" spans="1:5" hidden="1" x14ac:dyDescent="0.25">
      <c r="A146" s="11"/>
      <c r="B146" s="12" t="s">
        <v>35</v>
      </c>
      <c r="C146" s="28">
        <v>79.593148331583464</v>
      </c>
      <c r="D146" s="28">
        <v>79.593148331583464</v>
      </c>
      <c r="E146" s="29" t="s">
        <v>5</v>
      </c>
    </row>
    <row r="147" spans="1:5" hidden="1" x14ac:dyDescent="0.25">
      <c r="A147" s="11"/>
      <c r="B147" s="12" t="s">
        <v>42</v>
      </c>
      <c r="C147" s="28">
        <v>80.456465161931419</v>
      </c>
      <c r="D147" s="28">
        <v>80.456465161931419</v>
      </c>
      <c r="E147" s="29" t="s">
        <v>5</v>
      </c>
    </row>
    <row r="148" spans="1:5" hidden="1" x14ac:dyDescent="0.25">
      <c r="A148" s="11"/>
      <c r="B148" s="12" t="s">
        <v>48</v>
      </c>
      <c r="C148" s="28">
        <v>82.218774035333112</v>
      </c>
      <c r="D148" s="28">
        <v>82.218774035333112</v>
      </c>
      <c r="E148" s="29" t="s">
        <v>5</v>
      </c>
    </row>
    <row r="149" spans="1:5" hidden="1" x14ac:dyDescent="0.25">
      <c r="A149" s="11"/>
      <c r="B149" s="12" t="s">
        <v>49</v>
      </c>
      <c r="C149" s="28">
        <v>82.738454625647236</v>
      </c>
      <c r="D149" s="28">
        <v>82.738454625647236</v>
      </c>
      <c r="E149" s="29" t="s">
        <v>5</v>
      </c>
    </row>
    <row r="150" spans="1:5" hidden="1" x14ac:dyDescent="0.25">
      <c r="A150" s="11"/>
      <c r="B150" s="12" t="s">
        <v>41</v>
      </c>
      <c r="C150" s="28">
        <v>81.674668748738398</v>
      </c>
      <c r="D150" s="28">
        <v>81.674668748738398</v>
      </c>
      <c r="E150" s="29" t="s">
        <v>5</v>
      </c>
    </row>
    <row r="151" spans="1:5" hidden="1" x14ac:dyDescent="0.25">
      <c r="A151" s="11"/>
      <c r="B151" s="12" t="s">
        <v>50</v>
      </c>
      <c r="C151" s="28">
        <v>81.490055352268982</v>
      </c>
      <c r="D151" s="28">
        <v>81.490055352268982</v>
      </c>
      <c r="E151" s="29" t="s">
        <v>5</v>
      </c>
    </row>
    <row r="152" spans="1:5" x14ac:dyDescent="0.25">
      <c r="A152" s="11"/>
      <c r="B152" s="12" t="s">
        <v>51</v>
      </c>
      <c r="C152" s="28">
        <v>81.876012187767557</v>
      </c>
      <c r="D152" s="28">
        <v>81.876012187767557</v>
      </c>
      <c r="E152" s="29" t="s">
        <v>5</v>
      </c>
    </row>
    <row r="153" spans="1:5" x14ac:dyDescent="0.25">
      <c r="A153" s="11"/>
      <c r="B153" s="12" t="s">
        <v>40</v>
      </c>
      <c r="C153" s="28">
        <v>82.974365713589037</v>
      </c>
      <c r="D153" s="28">
        <v>82.974365713589037</v>
      </c>
      <c r="E153" s="29" t="s">
        <v>5</v>
      </c>
    </row>
    <row r="154" spans="1:5" x14ac:dyDescent="0.25">
      <c r="A154" s="142">
        <v>2011</v>
      </c>
      <c r="B154" s="142"/>
      <c r="C154" s="28"/>
      <c r="D154" s="28"/>
      <c r="E154" s="29"/>
    </row>
    <row r="155" spans="1:5" x14ac:dyDescent="0.25">
      <c r="A155" s="11"/>
      <c r="B155" s="12" t="s">
        <v>45</v>
      </c>
      <c r="C155" s="28">
        <v>83.42322051397251</v>
      </c>
      <c r="D155" s="28">
        <v>83.42322051397251</v>
      </c>
      <c r="E155" s="29" t="s">
        <v>5</v>
      </c>
    </row>
    <row r="156" spans="1:5" x14ac:dyDescent="0.25">
      <c r="A156" s="11"/>
      <c r="B156" s="12" t="s">
        <v>46</v>
      </c>
      <c r="C156" s="28">
        <v>82.763753714396117</v>
      </c>
      <c r="D156" s="28">
        <v>82.763753714396117</v>
      </c>
      <c r="E156" s="29" t="s">
        <v>5</v>
      </c>
    </row>
    <row r="157" spans="1:5" x14ac:dyDescent="0.25">
      <c r="A157" s="11"/>
      <c r="B157" s="12" t="s">
        <v>43</v>
      </c>
      <c r="C157" s="28">
        <v>83.286640410427239</v>
      </c>
      <c r="D157" s="28">
        <v>83.286640410427239</v>
      </c>
      <c r="E157" s="29" t="s">
        <v>5</v>
      </c>
    </row>
    <row r="158" spans="1:5" x14ac:dyDescent="0.25">
      <c r="A158" s="11"/>
      <c r="B158" s="12" t="s">
        <v>47</v>
      </c>
      <c r="C158" s="28">
        <v>86.965500988635156</v>
      </c>
      <c r="D158" s="28">
        <v>86.965500988635156</v>
      </c>
      <c r="E158" s="29" t="s">
        <v>5</v>
      </c>
    </row>
    <row r="159" spans="1:5" x14ac:dyDescent="0.25">
      <c r="A159" s="11"/>
      <c r="B159" s="12" t="s">
        <v>35</v>
      </c>
      <c r="C159" s="28">
        <v>89.847381978421922</v>
      </c>
      <c r="D159" s="28">
        <v>89.847381978421922</v>
      </c>
      <c r="E159" s="29" t="s">
        <v>5</v>
      </c>
    </row>
    <row r="160" spans="1:5" x14ac:dyDescent="0.25">
      <c r="A160" s="11"/>
      <c r="B160" s="12" t="s">
        <v>42</v>
      </c>
      <c r="C160" s="28">
        <v>90.663889665301312</v>
      </c>
      <c r="D160" s="28">
        <v>90.663889665301312</v>
      </c>
      <c r="E160" s="29" t="s">
        <v>5</v>
      </c>
    </row>
    <row r="161" spans="1:7" x14ac:dyDescent="0.25">
      <c r="A161" s="11"/>
      <c r="B161" s="12" t="s">
        <v>48</v>
      </c>
      <c r="C161" s="28">
        <v>90.718393462490738</v>
      </c>
      <c r="D161" s="28">
        <v>90.718393462490738</v>
      </c>
      <c r="E161" s="29" t="s">
        <v>5</v>
      </c>
    </row>
    <row r="162" spans="1:7" x14ac:dyDescent="0.25">
      <c r="A162" s="11"/>
      <c r="B162" s="12" t="s">
        <v>49</v>
      </c>
      <c r="C162" s="28">
        <v>91.00443638528057</v>
      </c>
      <c r="D162" s="28">
        <v>91.00443638528057</v>
      </c>
      <c r="E162" s="29" t="s">
        <v>5</v>
      </c>
    </row>
    <row r="163" spans="1:7" x14ac:dyDescent="0.25">
      <c r="A163" s="11"/>
      <c r="B163" s="12" t="s">
        <v>41</v>
      </c>
      <c r="C163" s="28">
        <v>92.189005008474396</v>
      </c>
      <c r="D163" s="28">
        <v>92.189005008474396</v>
      </c>
      <c r="E163" s="29" t="s">
        <v>5</v>
      </c>
    </row>
    <row r="164" spans="1:7" x14ac:dyDescent="0.25">
      <c r="A164" s="11"/>
      <c r="B164" s="12" t="s">
        <v>50</v>
      </c>
      <c r="C164" s="28">
        <v>92.495800179178048</v>
      </c>
      <c r="D164" s="28">
        <v>92.495800179178048</v>
      </c>
      <c r="E164" s="29" t="s">
        <v>5</v>
      </c>
    </row>
    <row r="165" spans="1:7" x14ac:dyDescent="0.25">
      <c r="A165" s="11"/>
      <c r="B165" s="12" t="s">
        <v>51</v>
      </c>
      <c r="C165" s="28">
        <v>95.662033599649305</v>
      </c>
      <c r="D165" s="28">
        <v>95.662033599649305</v>
      </c>
      <c r="E165" s="29" t="s">
        <v>5</v>
      </c>
    </row>
    <row r="166" spans="1:7" x14ac:dyDescent="0.25">
      <c r="A166" s="11"/>
      <c r="B166" s="12" t="s">
        <v>40</v>
      </c>
      <c r="C166" s="28">
        <v>96.796368758622648</v>
      </c>
      <c r="D166" s="28">
        <v>96.796368758622648</v>
      </c>
      <c r="E166" s="29" t="s">
        <v>5</v>
      </c>
    </row>
    <row r="167" spans="1:7" x14ac:dyDescent="0.25">
      <c r="A167" s="142">
        <v>2012</v>
      </c>
      <c r="B167" s="142"/>
      <c r="C167" s="28"/>
      <c r="D167" s="28"/>
      <c r="E167" s="29"/>
    </row>
    <row r="168" spans="1:7" x14ac:dyDescent="0.25">
      <c r="A168" s="11"/>
      <c r="B168" s="12" t="s">
        <v>45</v>
      </c>
      <c r="C168" s="28">
        <v>97.59859943214181</v>
      </c>
      <c r="D168" s="28">
        <v>97.59859943214181</v>
      </c>
      <c r="E168" s="29" t="s">
        <v>5</v>
      </c>
    </row>
    <row r="169" spans="1:7" x14ac:dyDescent="0.25">
      <c r="A169" s="11"/>
      <c r="B169" s="12" t="s">
        <v>46</v>
      </c>
      <c r="C169" s="28">
        <v>97.302942479972216</v>
      </c>
      <c r="D169" s="28">
        <v>97.302942479972216</v>
      </c>
      <c r="E169" s="29" t="s">
        <v>5</v>
      </c>
    </row>
    <row r="170" spans="1:7" x14ac:dyDescent="0.25">
      <c r="A170" s="11"/>
      <c r="B170" s="12" t="s">
        <v>43</v>
      </c>
      <c r="C170" s="28">
        <v>98.042112633334924</v>
      </c>
      <c r="D170" s="28">
        <v>98.042112633334924</v>
      </c>
      <c r="E170" s="29" t="s">
        <v>5</v>
      </c>
    </row>
    <row r="171" spans="1:7" x14ac:dyDescent="0.25">
      <c r="A171" s="11"/>
      <c r="B171" s="12" t="s">
        <v>47</v>
      </c>
      <c r="C171" s="28">
        <v>97.952949517338325</v>
      </c>
      <c r="D171" s="28">
        <v>97.952949517338325</v>
      </c>
      <c r="E171" s="29" t="s">
        <v>5</v>
      </c>
    </row>
    <row r="172" spans="1:7" x14ac:dyDescent="0.25">
      <c r="A172" s="11"/>
      <c r="B172" s="12" t="s">
        <v>35</v>
      </c>
      <c r="C172" s="28">
        <v>96.007467362032386</v>
      </c>
      <c r="D172" s="28">
        <v>96.007467362032386</v>
      </c>
      <c r="E172" s="29" t="s">
        <v>5</v>
      </c>
    </row>
    <row r="173" spans="1:7" x14ac:dyDescent="0.25">
      <c r="A173" s="11"/>
      <c r="B173" s="12" t="s">
        <v>42</v>
      </c>
      <c r="C173" s="28">
        <v>100</v>
      </c>
      <c r="D173" s="28">
        <v>100</v>
      </c>
      <c r="E173" s="28">
        <v>100</v>
      </c>
    </row>
    <row r="174" spans="1:7" x14ac:dyDescent="0.25">
      <c r="A174" s="11"/>
      <c r="B174" s="12" t="s">
        <v>48</v>
      </c>
      <c r="C174" s="28">
        <v>100.24448657012601</v>
      </c>
      <c r="D174" s="28">
        <v>100.16971494476736</v>
      </c>
      <c r="E174" s="28">
        <v>100.30844071858456</v>
      </c>
    </row>
    <row r="175" spans="1:7" x14ac:dyDescent="0.25">
      <c r="A175" s="11"/>
      <c r="B175" s="12" t="s">
        <v>49</v>
      </c>
      <c r="C175" s="28">
        <v>100.89350190672525</v>
      </c>
      <c r="D175" s="28">
        <v>100.75455974353467</v>
      </c>
      <c r="E175" s="28">
        <v>101.01234281314153</v>
      </c>
    </row>
    <row r="176" spans="1:7" x14ac:dyDescent="0.25">
      <c r="A176" s="11"/>
      <c r="B176" s="12" t="s">
        <v>41</v>
      </c>
      <c r="C176" s="28">
        <v>100.91361135830726</v>
      </c>
      <c r="D176" s="28">
        <v>100.8338365195621</v>
      </c>
      <c r="E176" s="28">
        <v>100.9818448874822</v>
      </c>
      <c r="G176" s="28"/>
    </row>
    <row r="177" spans="1:9" x14ac:dyDescent="0.25">
      <c r="A177" s="11"/>
      <c r="B177" s="12" t="s">
        <v>50</v>
      </c>
      <c r="C177" s="28">
        <v>100.95666404241017</v>
      </c>
      <c r="D177" s="28">
        <v>100.89426959173556</v>
      </c>
      <c r="E177" s="28">
        <v>101.01003166605477</v>
      </c>
      <c r="G177" s="28"/>
    </row>
    <row r="178" spans="1:9" x14ac:dyDescent="0.25">
      <c r="A178" s="68"/>
      <c r="B178" s="12" t="s">
        <v>51</v>
      </c>
      <c r="C178" s="28">
        <v>101.30243465313896</v>
      </c>
      <c r="D178" s="28">
        <v>101.37251925540282</v>
      </c>
      <c r="E178" s="28">
        <v>101.24248943947883</v>
      </c>
      <c r="G178" s="28"/>
    </row>
    <row r="179" spans="1:9" x14ac:dyDescent="0.25">
      <c r="A179" s="68"/>
      <c r="B179" s="69" t="s">
        <v>40</v>
      </c>
      <c r="C179" s="28">
        <v>101.7009983789261</v>
      </c>
      <c r="D179" s="28">
        <v>102.05270048639676</v>
      </c>
      <c r="E179" s="28">
        <v>101.40017826586225</v>
      </c>
      <c r="G179" s="17"/>
    </row>
    <row r="180" spans="1:9" x14ac:dyDescent="0.25">
      <c r="A180" s="142">
        <v>2013</v>
      </c>
      <c r="B180" s="142"/>
      <c r="C180" s="70"/>
      <c r="D180" s="70"/>
      <c r="E180" s="76"/>
      <c r="G180" s="17"/>
    </row>
    <row r="181" spans="1:9" ht="15" customHeight="1" x14ac:dyDescent="0.25">
      <c r="A181" s="11"/>
      <c r="B181" s="77" t="s">
        <v>45</v>
      </c>
      <c r="C181" s="79">
        <v>101.82326041829094</v>
      </c>
      <c r="D181" s="78">
        <v>102.19904602381725</v>
      </c>
      <c r="E181" s="70">
        <v>101.50184105246689</v>
      </c>
      <c r="G181" s="17"/>
    </row>
    <row r="182" spans="1:9" ht="15" customHeight="1" x14ac:dyDescent="0.25">
      <c r="A182" s="68"/>
      <c r="B182" s="80" t="s">
        <v>46</v>
      </c>
      <c r="C182" s="78">
        <v>101.61695886850373</v>
      </c>
      <c r="D182" s="78">
        <v>101.92543514176123</v>
      </c>
      <c r="E182" s="70">
        <v>101.35311095452275</v>
      </c>
      <c r="G182" s="17"/>
    </row>
    <row r="183" spans="1:9" ht="15" customHeight="1" x14ac:dyDescent="0.25">
      <c r="A183" s="68"/>
      <c r="B183" s="77" t="s">
        <v>43</v>
      </c>
      <c r="C183" s="79">
        <v>102.12566814142265</v>
      </c>
      <c r="D183" s="78">
        <v>102.51325194787705</v>
      </c>
      <c r="E183" s="70">
        <v>101.79415746234871</v>
      </c>
      <c r="G183" s="17"/>
    </row>
    <row r="184" spans="1:9" ht="15" customHeight="1" x14ac:dyDescent="0.25">
      <c r="A184" s="68"/>
      <c r="B184" s="77" t="s">
        <v>47</v>
      </c>
      <c r="C184" s="79">
        <v>102.24323827834799</v>
      </c>
      <c r="D184" s="78">
        <v>102.51731591591248</v>
      </c>
      <c r="E184" s="78">
        <v>102.00881242712586</v>
      </c>
      <c r="G184" s="17"/>
    </row>
    <row r="185" spans="1:9" ht="16.5" customHeight="1" x14ac:dyDescent="0.25">
      <c r="A185" s="110"/>
      <c r="B185" s="77" t="s">
        <v>35</v>
      </c>
      <c r="C185" s="79">
        <f>'[1]Republic data'!MG3</f>
        <v>102.34106701439609</v>
      </c>
      <c r="D185" s="78">
        <f>[1]Male!MG3</f>
        <v>102.75970651770406</v>
      </c>
      <c r="E185" s="78">
        <f>[1]Atolls!MG3</f>
        <v>101.98299357655466</v>
      </c>
      <c r="G185" s="17"/>
      <c r="H185" s="17"/>
      <c r="I185" s="17"/>
    </row>
    <row r="186" spans="1:9" ht="16.5" customHeight="1" x14ac:dyDescent="0.25">
      <c r="A186" s="111"/>
      <c r="B186" s="77" t="s">
        <v>42</v>
      </c>
      <c r="C186" s="79">
        <f>'[1]Republic data'!MH3</f>
        <v>102.06719267346149</v>
      </c>
      <c r="D186" s="78">
        <f>[1]Male!MH3</f>
        <v>102.44497806384724</v>
      </c>
      <c r="E186" s="78">
        <f>[1]Atolls!MH3</f>
        <v>101.74406283876411</v>
      </c>
      <c r="G186" s="17"/>
    </row>
    <row r="187" spans="1:9" ht="16.5" customHeight="1" x14ac:dyDescent="0.25">
      <c r="A187" s="111"/>
      <c r="B187" s="77" t="s">
        <v>48</v>
      </c>
      <c r="C187" s="79">
        <f>'[1]Republic data'!MI$3</f>
        <v>103.25634477540279</v>
      </c>
      <c r="D187" s="78">
        <f>[1]Male!MI$3</f>
        <v>103.73731152128252</v>
      </c>
      <c r="E187" s="78">
        <f>[1]Atolls!MI$3</f>
        <v>102.84496119878445</v>
      </c>
      <c r="G187" s="112"/>
      <c r="H187" s="112"/>
      <c r="I187" s="112"/>
    </row>
    <row r="188" spans="1:9" ht="16.5" customHeight="1" x14ac:dyDescent="0.25">
      <c r="A188" s="111"/>
      <c r="B188" s="77" t="s">
        <v>49</v>
      </c>
      <c r="C188" s="79">
        <f>'[1]Republic data'!MJ$3</f>
        <v>103.43085978874505</v>
      </c>
      <c r="D188" s="78">
        <f>[1]Male!MJ$3</f>
        <v>103.47502406200259</v>
      </c>
      <c r="E188" s="78">
        <f>[1]Atolls!MJ$3</f>
        <v>103.39308491793109</v>
      </c>
      <c r="G188" s="112"/>
      <c r="H188" s="112"/>
      <c r="I188" s="112"/>
    </row>
    <row r="189" spans="1:9" ht="16.5" customHeight="1" x14ac:dyDescent="0.25">
      <c r="A189" s="111"/>
      <c r="B189" s="77" t="s">
        <v>41</v>
      </c>
      <c r="C189" s="79">
        <f>'[1]Republic data'!MK$3</f>
        <v>104.3457858782799</v>
      </c>
      <c r="D189" s="78">
        <f>[1]Male!MK$3</f>
        <v>104.26731193059332</v>
      </c>
      <c r="E189" s="78">
        <f>[1]Atolls!MK$3</f>
        <v>104.41290672093116</v>
      </c>
      <c r="G189" s="112"/>
      <c r="H189" s="112"/>
      <c r="I189" s="112"/>
    </row>
    <row r="190" spans="1:9" ht="16.5" customHeight="1" x14ac:dyDescent="0.25">
      <c r="A190" s="111"/>
      <c r="B190" s="77" t="s">
        <v>50</v>
      </c>
      <c r="C190" s="79">
        <f>'[1]Republic data'!ML$3</f>
        <v>104.94594055432941</v>
      </c>
      <c r="D190" s="78">
        <f>[1]Male!ML$3</f>
        <v>104.60047298039753</v>
      </c>
      <c r="E190" s="78">
        <f>[1]Atolls!ML$3</f>
        <v>105.24142810598927</v>
      </c>
      <c r="G190" s="112"/>
      <c r="H190" s="112"/>
      <c r="I190" s="112"/>
    </row>
    <row r="191" spans="1:9" ht="16.5" customHeight="1" x14ac:dyDescent="0.25">
      <c r="A191" s="111"/>
      <c r="B191" s="77" t="s">
        <v>51</v>
      </c>
      <c r="C191" s="79">
        <f>'[1]Republic data'!MM$3</f>
        <v>105.07383775862121</v>
      </c>
      <c r="D191" s="78">
        <f>[1]Male!MM$3</f>
        <v>105.04426006075825</v>
      </c>
      <c r="E191" s="78">
        <f>[1]Atolls!MM$3</f>
        <v>105.09913634576732</v>
      </c>
      <c r="G191" s="112"/>
      <c r="H191" s="112"/>
      <c r="I191" s="112"/>
    </row>
    <row r="192" spans="1:9" ht="16.5" customHeight="1" x14ac:dyDescent="0.25">
      <c r="A192" s="111"/>
      <c r="B192" s="77" t="s">
        <v>40</v>
      </c>
      <c r="C192" s="79">
        <f>'[1]Republic data'!MN$3</f>
        <v>105.04357464879853</v>
      </c>
      <c r="D192" s="78">
        <f>[1]Male!MN$3</f>
        <v>105.18337264645089</v>
      </c>
      <c r="E192" s="78">
        <f>[1]Atolls!MN$3</f>
        <v>104.92400172453513</v>
      </c>
      <c r="G192" s="112"/>
      <c r="H192" s="112"/>
      <c r="I192" s="112"/>
    </row>
    <row r="193" spans="1:9" x14ac:dyDescent="0.25">
      <c r="A193" s="142">
        <v>2014</v>
      </c>
      <c r="B193" s="142"/>
      <c r="C193" s="70"/>
      <c r="D193" s="70"/>
      <c r="E193" s="76"/>
      <c r="G193" s="17"/>
    </row>
    <row r="194" spans="1:9" ht="15" customHeight="1" x14ac:dyDescent="0.25">
      <c r="A194" s="11"/>
      <c r="B194" s="77" t="s">
        <v>45</v>
      </c>
      <c r="C194" s="79">
        <f>'[1]Republic data'!MO$3</f>
        <v>105.15896985278053</v>
      </c>
      <c r="D194" s="78">
        <f>[1]Male!MO$3</f>
        <v>104.84435659296444</v>
      </c>
      <c r="E194" s="78">
        <f>[1]Atolls!MO$3</f>
        <v>105.42806689365393</v>
      </c>
      <c r="G194" s="17"/>
      <c r="H194" s="17"/>
      <c r="I194" s="17"/>
    </row>
    <row r="195" spans="1:9" ht="15" customHeight="1" x14ac:dyDescent="0.25">
      <c r="A195" s="11"/>
      <c r="B195" s="77" t="s">
        <v>46</v>
      </c>
      <c r="C195" s="79">
        <f>'[1]Republic data'!MP$3</f>
        <v>105.01355186464795</v>
      </c>
      <c r="D195" s="78">
        <f>[1]Male!MP$3</f>
        <v>105.3921503032707</v>
      </c>
      <c r="E195" s="78">
        <f>[1]Atolls!MP$3</f>
        <v>104.68972660829299</v>
      </c>
      <c r="G195" s="17"/>
      <c r="H195" s="17"/>
      <c r="I195" s="17"/>
    </row>
    <row r="196" spans="1:9" ht="15" customHeight="1" x14ac:dyDescent="0.25">
      <c r="A196" s="11"/>
      <c r="B196" s="77" t="s">
        <v>43</v>
      </c>
      <c r="C196" s="79">
        <f>'[1]Republic data'!MQ$3</f>
        <v>104.39801712089321</v>
      </c>
      <c r="D196" s="78">
        <f>[1]Male!MQ$3</f>
        <v>104.82460113286137</v>
      </c>
      <c r="E196" s="78">
        <f>[1]Atolls!MQ$3</f>
        <v>104.03314853470717</v>
      </c>
      <c r="G196" s="17"/>
      <c r="H196" s="17"/>
      <c r="I196" s="17"/>
    </row>
    <row r="197" spans="1:9" ht="15" customHeight="1" x14ac:dyDescent="0.25">
      <c r="A197" s="11"/>
      <c r="B197" s="77" t="s">
        <v>47</v>
      </c>
      <c r="C197" s="79">
        <f>'[1]Republic data'!MR$3</f>
        <v>104.59296064304696</v>
      </c>
      <c r="D197" s="78">
        <f>[1]Male!MR$3</f>
        <v>105.1621283813342</v>
      </c>
      <c r="E197" s="78">
        <f>[1]Atolls!MR$3</f>
        <v>104.10613642520197</v>
      </c>
      <c r="G197" s="17"/>
      <c r="H197" s="17"/>
      <c r="I197" s="17"/>
    </row>
    <row r="198" spans="1:9" ht="15" customHeight="1" x14ac:dyDescent="0.25">
      <c r="A198" s="11"/>
      <c r="B198" s="77" t="s">
        <v>35</v>
      </c>
      <c r="C198" s="79">
        <f>'[1]Republic data'!MS$3</f>
        <v>105.60752384285271</v>
      </c>
      <c r="D198" s="78">
        <f>[1]Male!MS$3</f>
        <v>106.10721967558275</v>
      </c>
      <c r="E198" s="78">
        <f>[1]Atolls!MS$3</f>
        <v>105.18012078297227</v>
      </c>
      <c r="G198" s="17"/>
      <c r="H198" s="17"/>
      <c r="I198" s="17"/>
    </row>
    <row r="199" spans="1:9" ht="15" customHeight="1" x14ac:dyDescent="0.25">
      <c r="A199" s="11"/>
      <c r="B199" s="77" t="s">
        <v>42</v>
      </c>
      <c r="C199" s="79">
        <f>'[1]Republic data'!MT$3</f>
        <v>105.45481378593364</v>
      </c>
      <c r="D199" s="78">
        <f>[1]Male!MT$3</f>
        <v>106.05845785900058</v>
      </c>
      <c r="E199" s="78">
        <f>[1]Atolls!MT$3</f>
        <v>104.93850104724626</v>
      </c>
      <c r="G199" s="17"/>
      <c r="H199" s="17"/>
      <c r="I199" s="17"/>
    </row>
    <row r="200" spans="1:9" ht="15" customHeight="1" x14ac:dyDescent="0.25">
      <c r="A200" s="11"/>
      <c r="B200" s="77" t="s">
        <v>48</v>
      </c>
      <c r="C200" s="79">
        <f>'[1]Republic data'!MU$3</f>
        <v>105.89024984877231</v>
      </c>
      <c r="D200" s="78">
        <f>[1]Male!MU$3</f>
        <v>106.20631701883168</v>
      </c>
      <c r="E200" s="78">
        <f>[1]Atolls!MU$3</f>
        <v>105.61990924002026</v>
      </c>
      <c r="G200" s="17"/>
      <c r="H200" s="17"/>
      <c r="I200" s="17"/>
    </row>
    <row r="201" spans="1:9" ht="15" customHeight="1" x14ac:dyDescent="0.25">
      <c r="A201" s="11"/>
      <c r="B201" s="77" t="s">
        <v>49</v>
      </c>
      <c r="C201" s="79">
        <f>'[1]Republic data'!MV$3</f>
        <v>105.74086822284956</v>
      </c>
      <c r="D201" s="78">
        <f>[1]Male!MV$3</f>
        <v>106.51128422573854</v>
      </c>
      <c r="E201" s="78">
        <f>[1]Atolls!MV$3</f>
        <v>105.0819110424051</v>
      </c>
      <c r="G201" s="17"/>
      <c r="H201" s="17"/>
      <c r="I201" s="17"/>
    </row>
    <row r="202" spans="1:9" ht="15" customHeight="1" x14ac:dyDescent="0.25">
      <c r="A202" s="11"/>
      <c r="B202" s="77" t="s">
        <v>41</v>
      </c>
      <c r="C202" s="79">
        <f>'[1]Republic data'!MW$3</f>
        <v>105.8090548036067</v>
      </c>
      <c r="D202" s="78">
        <f>[1]Male!MW$3</f>
        <v>106.48847553539866</v>
      </c>
      <c r="E202" s="78">
        <f>[1]Atolls!MW$3</f>
        <v>105.22792828484501</v>
      </c>
      <c r="G202" s="17"/>
      <c r="H202" s="17"/>
      <c r="I202" s="17"/>
    </row>
    <row r="203" spans="1:9" ht="15" customHeight="1" x14ac:dyDescent="0.25">
      <c r="A203" s="114"/>
      <c r="B203" s="77" t="s">
        <v>50</v>
      </c>
      <c r="C203" s="79">
        <f>'[1]Republic data'!MX$3</f>
        <v>105.85453303952553</v>
      </c>
      <c r="D203" s="78">
        <f>[1]Male!MX$3</f>
        <v>106.8855547927573</v>
      </c>
      <c r="E203" s="78">
        <f>[1]Atolls!MX$3</f>
        <v>104.97267286925536</v>
      </c>
      <c r="G203" s="112"/>
      <c r="H203" s="112"/>
      <c r="I203" s="112"/>
    </row>
    <row r="204" spans="1:9" ht="15" customHeight="1" x14ac:dyDescent="0.25">
      <c r="A204" s="114"/>
      <c r="B204" s="77" t="s">
        <v>51</v>
      </c>
      <c r="C204" s="79">
        <f>'[1]Republic data'!MY$3</f>
        <v>105.44398185358602</v>
      </c>
      <c r="D204" s="78">
        <f>[1]Male!MY$3</f>
        <v>106.14778793910757</v>
      </c>
      <c r="E204" s="78">
        <f>[1]Atolls!MY$3</f>
        <v>104.8419978969239</v>
      </c>
      <c r="G204" s="28"/>
      <c r="H204" s="28"/>
      <c r="I204" s="28"/>
    </row>
    <row r="205" spans="1:9" ht="15" customHeight="1" x14ac:dyDescent="0.25">
      <c r="A205" s="114"/>
      <c r="B205" s="77" t="s">
        <v>40</v>
      </c>
      <c r="C205" s="79">
        <f>'[1]Republic data'!MZ$3</f>
        <v>105.60147673005247</v>
      </c>
      <c r="D205" s="78">
        <f>[1]Male!MZ$3</f>
        <v>106.4168784988309</v>
      </c>
      <c r="E205" s="78">
        <f>[1]Atolls!MZ$3</f>
        <v>104.90404203442206</v>
      </c>
      <c r="G205" s="17"/>
      <c r="H205" s="17"/>
      <c r="I205" s="17"/>
    </row>
    <row r="206" spans="1:9" x14ac:dyDescent="0.25">
      <c r="A206" s="142">
        <v>2015</v>
      </c>
      <c r="B206" s="142"/>
      <c r="C206" s="70"/>
      <c r="D206" s="70"/>
      <c r="E206" s="76"/>
      <c r="G206" s="17"/>
    </row>
    <row r="207" spans="1:9" ht="15" customHeight="1" x14ac:dyDescent="0.25">
      <c r="A207" s="11"/>
      <c r="B207" s="77" t="s">
        <v>45</v>
      </c>
      <c r="C207" s="79">
        <f>'[1]Republic data'!NA$3</f>
        <v>105.30480193359342</v>
      </c>
      <c r="D207" s="78">
        <f>[1]Male!NA$3</f>
        <v>106.35549201831586</v>
      </c>
      <c r="E207" s="78">
        <f>[1]Atolls!NA$3</f>
        <v>104.40611891928246</v>
      </c>
      <c r="G207" s="17"/>
      <c r="H207" s="17"/>
      <c r="I207" s="17"/>
    </row>
    <row r="208" spans="1:9" ht="15" customHeight="1" x14ac:dyDescent="0.25">
      <c r="A208" s="11"/>
      <c r="B208" s="77" t="s">
        <v>46</v>
      </c>
      <c r="C208" s="79">
        <f>'[1]Republic data'!NB$3</f>
        <v>105.43217364780411</v>
      </c>
      <c r="D208" s="78">
        <f>[1]Male!NB$3</f>
        <v>106.38592399948861</v>
      </c>
      <c r="E208" s="78">
        <f>[1]Atolls!NB$3</f>
        <v>104.61640575067163</v>
      </c>
      <c r="G208" s="17"/>
      <c r="H208" s="17"/>
      <c r="I208" s="17"/>
    </row>
    <row r="209" spans="1:9" ht="15" customHeight="1" x14ac:dyDescent="0.25">
      <c r="A209" s="11"/>
      <c r="B209" s="77" t="s">
        <v>43</v>
      </c>
      <c r="C209" s="79">
        <f>'[1]Republic data'!NC$3</f>
        <v>105.35756355895435</v>
      </c>
      <c r="D209" s="78">
        <f>[1]Male!NC$3</f>
        <v>105.94361477753759</v>
      </c>
      <c r="E209" s="78">
        <f>[1]Atolls!NC$3</f>
        <v>104.85629845393902</v>
      </c>
      <c r="G209" s="17"/>
      <c r="H209" s="17"/>
      <c r="I209" s="17"/>
    </row>
    <row r="210" spans="1:9" ht="15" customHeight="1" x14ac:dyDescent="0.25">
      <c r="A210" s="11"/>
      <c r="B210" s="77" t="s">
        <v>47</v>
      </c>
      <c r="C210" s="79">
        <f>'[1]Republic data'!ND$3</f>
        <v>106.06388213106912</v>
      </c>
      <c r="D210" s="78">
        <f>[1]Male!ND$3</f>
        <v>106.99773342131819</v>
      </c>
      <c r="E210" s="78">
        <f>[1]Atolls!ND$3</f>
        <v>105.2651344274007</v>
      </c>
      <c r="G210" s="17"/>
      <c r="H210" s="17"/>
      <c r="I210" s="17"/>
    </row>
    <row r="211" spans="1:9" ht="15" customHeight="1" x14ac:dyDescent="0.25">
      <c r="A211" s="11"/>
      <c r="B211" s="77" t="s">
        <v>35</v>
      </c>
      <c r="C211" s="79">
        <f>'[1]Republic data'!NE$3</f>
        <v>106.10127795050008</v>
      </c>
      <c r="D211" s="78">
        <f>[1]Male!NE$3</f>
        <v>106.82397230166286</v>
      </c>
      <c r="E211" s="78">
        <f>[1]Atolls!NE$3</f>
        <v>105.48313836074649</v>
      </c>
      <c r="G211" s="17"/>
      <c r="H211" s="17"/>
      <c r="I211" s="17"/>
    </row>
    <row r="212" spans="1:9" ht="15" customHeight="1" x14ac:dyDescent="0.25">
      <c r="A212" s="11"/>
      <c r="B212" s="77" t="s">
        <v>42</v>
      </c>
      <c r="C212" s="79">
        <f>'[1]Republic data'!NF$3</f>
        <v>106.98715425252276</v>
      </c>
      <c r="D212" s="78">
        <f>[1]Male!NF$3</f>
        <v>107.96828216587758</v>
      </c>
      <c r="E212" s="78">
        <f>[1]Atolls!NF$3</f>
        <v>106.14796960291099</v>
      </c>
      <c r="G212" s="17"/>
      <c r="H212" s="17"/>
      <c r="I212" s="17"/>
    </row>
    <row r="213" spans="1:9" ht="15" customHeight="1" x14ac:dyDescent="0.25">
      <c r="A213" s="11"/>
      <c r="B213" s="77" t="s">
        <v>48</v>
      </c>
      <c r="C213" s="79">
        <f>'[1]Republic data'!NG$3</f>
        <v>106.85657855404348</v>
      </c>
      <c r="D213" s="78">
        <f>[1]Male!NG$3</f>
        <v>107.98011858556926</v>
      </c>
      <c r="E213" s="78">
        <f>[1]Atolls!NG$3</f>
        <v>105.89558505375992</v>
      </c>
      <c r="G213" s="17"/>
      <c r="H213" s="17"/>
      <c r="I213" s="17"/>
    </row>
    <row r="214" spans="1:9" ht="15" customHeight="1" x14ac:dyDescent="0.25">
      <c r="A214" s="11"/>
      <c r="B214" s="77" t="s">
        <v>49</v>
      </c>
      <c r="C214" s="79">
        <f>'[1]Republic data'!NH$3</f>
        <v>107.01969350992501</v>
      </c>
      <c r="D214" s="78">
        <f>[1]Male!NH$3</f>
        <v>108.11368976368043</v>
      </c>
      <c r="E214" s="78">
        <f>[1]Atolls!NH$3</f>
        <v>106.08396958403534</v>
      </c>
      <c r="G214" s="17"/>
      <c r="H214" s="17"/>
      <c r="I214" s="17"/>
    </row>
    <row r="215" spans="1:9" ht="15" customHeight="1" x14ac:dyDescent="0.25">
      <c r="A215" s="11"/>
      <c r="B215" s="77" t="s">
        <v>41</v>
      </c>
      <c r="C215" s="79">
        <f>'[1]Republic data'!NI$3</f>
        <v>106.97557619963439</v>
      </c>
      <c r="D215" s="78">
        <f>[1]Male!NI$3</f>
        <v>107.9372591431315</v>
      </c>
      <c r="E215" s="78">
        <f>[1]Atolls!NI$3</f>
        <v>106.15302334695215</v>
      </c>
      <c r="G215" s="112"/>
      <c r="H215" s="112"/>
      <c r="I215" s="112"/>
    </row>
    <row r="216" spans="1:9" ht="15" customHeight="1" x14ac:dyDescent="0.25">
      <c r="A216" s="11"/>
      <c r="B216" s="77" t="s">
        <v>50</v>
      </c>
      <c r="C216" s="79">
        <f>'[1]Republic data'!NJ$3</f>
        <v>106.95325296574117</v>
      </c>
      <c r="D216" s="78">
        <f>[1]Male!NJ$3</f>
        <v>108.07561267079635</v>
      </c>
      <c r="E216" s="78">
        <f>[1]Atolls!NJ$3</f>
        <v>105.99326902990096</v>
      </c>
      <c r="G216" s="112"/>
      <c r="H216" s="112"/>
      <c r="I216" s="112"/>
    </row>
    <row r="217" spans="1:9" ht="15" customHeight="1" x14ac:dyDescent="0.25">
      <c r="A217" s="114"/>
      <c r="B217" s="77" t="s">
        <v>51</v>
      </c>
      <c r="C217" s="79">
        <f>'[1]Republic data'!NK$3</f>
        <v>107.06489578214516</v>
      </c>
      <c r="D217" s="78">
        <f>[1]Male!NK$3</f>
        <v>108.24394019171041</v>
      </c>
      <c r="E217" s="78">
        <f>[1]Atolls!NK$3</f>
        <v>106.0564279195456</v>
      </c>
      <c r="G217" s="112"/>
      <c r="H217" s="112"/>
      <c r="I217" s="112"/>
    </row>
    <row r="218" spans="1:9" ht="15" customHeight="1" x14ac:dyDescent="0.25">
      <c r="A218" s="114"/>
      <c r="B218" s="77" t="s">
        <v>40</v>
      </c>
      <c r="C218" s="79">
        <f>'[1]Republic data'!NL$3</f>
        <v>106.50307845458552</v>
      </c>
      <c r="D218" s="78">
        <f>[1]Male!NL$3</f>
        <v>107.64960242752787</v>
      </c>
      <c r="E218" s="78">
        <f>[1]Atolls!NL$3</f>
        <v>105.5224261814123</v>
      </c>
      <c r="G218" s="112"/>
      <c r="H218" s="112"/>
      <c r="I218" s="112"/>
    </row>
    <row r="219" spans="1:9" ht="15" customHeight="1" x14ac:dyDescent="0.25">
      <c r="A219" s="142">
        <v>2016</v>
      </c>
      <c r="B219" s="142"/>
      <c r="C219" s="70"/>
      <c r="D219" s="70"/>
      <c r="E219" s="76"/>
      <c r="G219" s="112"/>
      <c r="H219" s="112"/>
      <c r="I219" s="112"/>
    </row>
    <row r="220" spans="1:9" ht="15" customHeight="1" x14ac:dyDescent="0.25">
      <c r="A220" s="121"/>
      <c r="B220" s="77" t="s">
        <v>45</v>
      </c>
      <c r="C220" s="79">
        <f>'[1]Republic data'!NM$3</f>
        <v>106.40071755950871</v>
      </c>
      <c r="D220" s="78">
        <f>[1]Male!NM3</f>
        <v>107.80747544854762</v>
      </c>
      <c r="E220" s="78">
        <f>[1]Atolls!NM3</f>
        <v>105.1974803361735</v>
      </c>
      <c r="G220" s="112"/>
      <c r="H220" s="112"/>
      <c r="I220" s="112"/>
    </row>
    <row r="221" spans="1:9" ht="15" customHeight="1" x14ac:dyDescent="0.25">
      <c r="A221" s="121"/>
      <c r="B221" s="77" t="s">
        <v>46</v>
      </c>
      <c r="C221" s="79">
        <f>'[1]Republic data'!NN$3</f>
        <v>106.63038619744921</v>
      </c>
      <c r="D221" s="78">
        <f>[1]Male!NN$3</f>
        <v>107.82176551159691</v>
      </c>
      <c r="E221" s="78">
        <f>[1]Atolls!NN3</f>
        <v>105.61136796477138</v>
      </c>
      <c r="G221" s="112"/>
      <c r="H221" s="112"/>
      <c r="I221" s="112"/>
    </row>
    <row r="222" spans="1:9" ht="15" customHeight="1" x14ac:dyDescent="0.25">
      <c r="A222" s="121"/>
      <c r="B222" s="77" t="s">
        <v>43</v>
      </c>
      <c r="C222" s="79">
        <f>'[1]Republic data'!NO$3</f>
        <v>106.062411174174</v>
      </c>
      <c r="D222" s="78">
        <f>[1]Male!NO$3</f>
        <v>107.4687097798739</v>
      </c>
      <c r="E222" s="78">
        <f>[1]Atolls!NO3</f>
        <v>104.85956678802452</v>
      </c>
      <c r="G222" s="112"/>
      <c r="H222" s="112"/>
      <c r="I222" s="112"/>
    </row>
    <row r="223" spans="1:9" ht="15" customHeight="1" x14ac:dyDescent="0.25">
      <c r="A223" s="121"/>
      <c r="B223" s="77" t="s">
        <v>47</v>
      </c>
      <c r="C223" s="79">
        <f>'[1]Republic data'!NP$3</f>
        <v>105.86893022730047</v>
      </c>
      <c r="D223" s="78">
        <f>[1]Male!NP$3</f>
        <v>107.64143873197617</v>
      </c>
      <c r="E223" s="78">
        <f>[1]Atolls!NP3</f>
        <v>104.35285683036282</v>
      </c>
      <c r="G223" s="112"/>
      <c r="H223" s="112"/>
      <c r="I223" s="112"/>
    </row>
    <row r="224" spans="1:9" ht="15" customHeight="1" x14ac:dyDescent="0.25">
      <c r="A224" s="121"/>
      <c r="B224" s="77" t="s">
        <v>35</v>
      </c>
      <c r="C224" s="79">
        <f>'[1]Republic data'!NQ$3</f>
        <v>105.93595093311723</v>
      </c>
      <c r="D224" s="78">
        <f>[1]Male!NQ$3</f>
        <v>107.70207649008842</v>
      </c>
      <c r="E224" s="78">
        <f>[1]Atolls!NQ3</f>
        <v>104.42533704014436</v>
      </c>
      <c r="G224" s="112"/>
      <c r="H224" s="112"/>
      <c r="I224" s="112"/>
    </row>
    <row r="225" spans="1:9" ht="15" customHeight="1" x14ac:dyDescent="0.25">
      <c r="A225" s="121"/>
      <c r="B225" s="77" t="s">
        <v>263</v>
      </c>
      <c r="C225" s="79">
        <f>'[1]Republic data'!NR$3</f>
        <v>106.16673824347546</v>
      </c>
      <c r="D225" s="78">
        <f>[1]Male!NR$3</f>
        <v>107.78400426074076</v>
      </c>
      <c r="E225" s="78">
        <f>[1]Atolls!NR3</f>
        <v>104.78344785131129</v>
      </c>
      <c r="G225" s="112"/>
      <c r="H225" s="112"/>
      <c r="I225" s="112"/>
    </row>
    <row r="226" spans="1:9" ht="15" customHeight="1" x14ac:dyDescent="0.25">
      <c r="A226" s="121"/>
      <c r="B226" s="77" t="s">
        <v>264</v>
      </c>
      <c r="C226" s="79">
        <f>'[1]Republic data'!NS3</f>
        <v>106.44633482430255</v>
      </c>
      <c r="D226" s="78">
        <f>[1]Male!NS3</f>
        <v>108.07966540192885</v>
      </c>
      <c r="E226" s="78">
        <f>[1]Atolls!NS3</f>
        <v>105.04930398884424</v>
      </c>
      <c r="G226" s="112"/>
      <c r="H226" s="112"/>
      <c r="I226" s="112"/>
    </row>
    <row r="227" spans="1:9" ht="15" customHeight="1" x14ac:dyDescent="0.25">
      <c r="A227" s="121"/>
      <c r="B227" s="77" t="s">
        <v>265</v>
      </c>
      <c r="C227" s="79">
        <f>'[1]Chnages in rep.'!NT3</f>
        <v>106.34650731154315</v>
      </c>
      <c r="D227" s="78">
        <f>'[1]Male, month on month'!NU3</f>
        <v>107.71666788997094</v>
      </c>
      <c r="E227" s="78">
        <f>'[1]Atolls month on month'!NU3</f>
        <v>105.17457273576682</v>
      </c>
      <c r="G227" s="112"/>
      <c r="H227" s="112"/>
      <c r="I227" s="112"/>
    </row>
    <row r="228" spans="1:9" ht="15" customHeight="1" x14ac:dyDescent="0.25">
      <c r="A228" s="121"/>
      <c r="B228" s="77" t="s">
        <v>266</v>
      </c>
      <c r="C228" s="79">
        <f>'[1]Chnages in rep.'!NU3</f>
        <v>106.75036802647057</v>
      </c>
      <c r="D228" s="78">
        <f>'[1]Male, month on month'!NV3</f>
        <v>108.35867547314169</v>
      </c>
      <c r="E228" s="78">
        <f>'[1]Atolls month on month'!NV3</f>
        <v>105.37474013663935</v>
      </c>
      <c r="G228" s="112"/>
      <c r="H228" s="112"/>
      <c r="I228" s="112"/>
    </row>
    <row r="229" spans="1:9" ht="15" customHeight="1" x14ac:dyDescent="0.25">
      <c r="A229" s="121"/>
      <c r="B229" s="77" t="s">
        <v>267</v>
      </c>
      <c r="C229" s="79">
        <f>'[1]Chnages in rep.'!NV3</f>
        <v>108.78521616648365</v>
      </c>
      <c r="D229" s="78">
        <f>'[1]Male, month on month'!NW3</f>
        <v>109.37532954155068</v>
      </c>
      <c r="E229" s="78">
        <f>'[1]Atolls month on month'!NW3</f>
        <v>108.28047659160642</v>
      </c>
      <c r="G229" s="112"/>
      <c r="H229" s="112"/>
      <c r="I229" s="112"/>
    </row>
    <row r="230" spans="1:9" ht="15" customHeight="1" x14ac:dyDescent="0.25">
      <c r="A230" s="114"/>
      <c r="B230" s="77"/>
      <c r="C230" s="79"/>
      <c r="D230" s="78"/>
      <c r="E230" s="78"/>
      <c r="G230" s="112"/>
      <c r="H230" s="112"/>
      <c r="I230" s="112"/>
    </row>
    <row r="231" spans="1:9" ht="20.25" customHeight="1" x14ac:dyDescent="0.25">
      <c r="A231" s="18"/>
      <c r="B231" s="139" t="s">
        <v>54</v>
      </c>
      <c r="C231" s="140"/>
      <c r="D231" s="140"/>
      <c r="E231" s="141"/>
      <c r="G231" s="112"/>
      <c r="H231" s="112"/>
      <c r="I231" s="112"/>
    </row>
    <row r="232" spans="1:9" x14ac:dyDescent="0.25">
      <c r="B232" s="23" t="s">
        <v>251</v>
      </c>
      <c r="G232" s="17"/>
    </row>
    <row r="233" spans="1:9" ht="15" customHeight="1" x14ac:dyDescent="0.25">
      <c r="B233" s="143" t="s">
        <v>249</v>
      </c>
      <c r="C233" s="144"/>
      <c r="D233" s="144"/>
      <c r="E233" s="144"/>
      <c r="G233" s="17"/>
    </row>
    <row r="234" spans="1:9" x14ac:dyDescent="0.25">
      <c r="B234" s="145"/>
      <c r="C234" s="146"/>
      <c r="D234" s="146"/>
      <c r="E234" s="146"/>
    </row>
    <row r="235" spans="1:9" x14ac:dyDescent="0.25">
      <c r="B235" s="131"/>
      <c r="C235" s="132"/>
      <c r="D235" s="132"/>
      <c r="E235" s="132"/>
    </row>
    <row r="239" spans="1:9" x14ac:dyDescent="0.25">
      <c r="A239" s="5"/>
      <c r="B239" s="5"/>
      <c r="C239" s="5"/>
      <c r="D239" s="5"/>
      <c r="E239" s="19"/>
    </row>
  </sheetData>
  <mergeCells count="26">
    <mergeCell ref="B233:E235"/>
    <mergeCell ref="A3:B3"/>
    <mergeCell ref="A82:B82"/>
    <mergeCell ref="A95:B95"/>
    <mergeCell ref="A108:B108"/>
    <mergeCell ref="A121:B121"/>
    <mergeCell ref="A4:B4"/>
    <mergeCell ref="A17:B17"/>
    <mergeCell ref="A30:B30"/>
    <mergeCell ref="A43:B43"/>
    <mergeCell ref="A56:B56"/>
    <mergeCell ref="A69:B69"/>
    <mergeCell ref="A134:B134"/>
    <mergeCell ref="A135:B135"/>
    <mergeCell ref="A136:B136"/>
    <mergeCell ref="A167:B167"/>
    <mergeCell ref="A137:B137"/>
    <mergeCell ref="A138:B138"/>
    <mergeCell ref="A139:B139"/>
    <mergeCell ref="A141:B141"/>
    <mergeCell ref="A154:B154"/>
    <mergeCell ref="B231:E231"/>
    <mergeCell ref="A180:B180"/>
    <mergeCell ref="A193:B193"/>
    <mergeCell ref="A206:B206"/>
    <mergeCell ref="A219:B219"/>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333"/>
  <sheetViews>
    <sheetView workbookViewId="0">
      <selection activeCell="I149" sqref="I149"/>
    </sheetView>
  </sheetViews>
  <sheetFormatPr defaultRowHeight="15" x14ac:dyDescent="0.25"/>
  <cols>
    <col min="1" max="1" width="3.42578125" style="9" customWidth="1"/>
    <col min="2" max="2" width="13.42578125" style="10" customWidth="1"/>
    <col min="3" max="5" width="18.5703125" style="8" customWidth="1"/>
  </cols>
  <sheetData>
    <row r="1" spans="1:159" ht="15.75" x14ac:dyDescent="0.25">
      <c r="A1" s="165" t="s">
        <v>260</v>
      </c>
      <c r="B1" s="166"/>
      <c r="C1" s="166"/>
      <c r="D1" s="166"/>
      <c r="E1" s="167"/>
    </row>
    <row r="2" spans="1:159" ht="12" customHeight="1" x14ac:dyDescent="0.25">
      <c r="A2" s="20"/>
      <c r="B2" s="21"/>
      <c r="C2" s="19"/>
      <c r="D2" s="19"/>
      <c r="E2" s="22"/>
    </row>
    <row r="3" spans="1:159" x14ac:dyDescent="0.25">
      <c r="A3" s="147" t="s">
        <v>44</v>
      </c>
      <c r="B3" s="148"/>
      <c r="C3" s="53" t="s">
        <v>38</v>
      </c>
      <c r="D3" s="53" t="s">
        <v>36</v>
      </c>
      <c r="E3" s="53" t="s">
        <v>39</v>
      </c>
    </row>
    <row r="4" spans="1:159" hidden="1" x14ac:dyDescent="0.25">
      <c r="A4" s="139">
        <v>2000</v>
      </c>
      <c r="B4" s="141"/>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idden="1" x14ac:dyDescent="0.25">
      <c r="A17" s="149">
        <v>2001</v>
      </c>
      <c r="B17" s="149"/>
      <c r="C17" s="13"/>
      <c r="D17" s="13"/>
    </row>
    <row r="18" spans="1:5" hidden="1" x14ac:dyDescent="0.25">
      <c r="A18" s="11"/>
      <c r="B18" s="12" t="s">
        <v>45</v>
      </c>
      <c r="C18" s="13">
        <v>-1.0044620759731004</v>
      </c>
      <c r="D18" s="13">
        <v>-1.0044620759731004</v>
      </c>
      <c r="E18" s="8" t="s">
        <v>5</v>
      </c>
    </row>
    <row r="19" spans="1:5" hidden="1" x14ac:dyDescent="0.25">
      <c r="A19" s="11"/>
      <c r="B19" s="12" t="s">
        <v>46</v>
      </c>
      <c r="C19" s="13">
        <v>1.752665982464352</v>
      </c>
      <c r="D19" s="13">
        <v>1.752665982464352</v>
      </c>
      <c r="E19" s="8" t="s">
        <v>5</v>
      </c>
    </row>
    <row r="20" spans="1:5" hidden="1" x14ac:dyDescent="0.25">
      <c r="A20" s="11"/>
      <c r="B20" s="12" t="s">
        <v>43</v>
      </c>
      <c r="C20" s="13">
        <v>-0.15876238492608108</v>
      </c>
      <c r="D20" s="13">
        <v>-0.15876238492608108</v>
      </c>
      <c r="E20" s="8" t="s">
        <v>5</v>
      </c>
    </row>
    <row r="21" spans="1:5" hidden="1" x14ac:dyDescent="0.25">
      <c r="A21" s="11"/>
      <c r="B21" s="12" t="s">
        <v>47</v>
      </c>
      <c r="C21" s="13">
        <v>-3.8878791846589822</v>
      </c>
      <c r="D21" s="13">
        <v>-3.8878791846589822</v>
      </c>
      <c r="E21" s="8" t="s">
        <v>5</v>
      </c>
    </row>
    <row r="22" spans="1:5" hidden="1" x14ac:dyDescent="0.25">
      <c r="A22" s="11"/>
      <c r="B22" s="12" t="s">
        <v>35</v>
      </c>
      <c r="C22" s="13">
        <v>-3.9291133069306095</v>
      </c>
      <c r="D22" s="13">
        <v>-3.9291133069306095</v>
      </c>
      <c r="E22" s="8" t="s">
        <v>5</v>
      </c>
    </row>
    <row r="23" spans="1:5" hidden="1" x14ac:dyDescent="0.25">
      <c r="A23" s="11"/>
      <c r="B23" s="12" t="s">
        <v>42</v>
      </c>
      <c r="C23" s="13">
        <v>-1.7604034026977633</v>
      </c>
      <c r="D23" s="13">
        <v>-1.7604034026977633</v>
      </c>
      <c r="E23" s="8" t="s">
        <v>5</v>
      </c>
    </row>
    <row r="24" spans="1:5" hidden="1" x14ac:dyDescent="0.25">
      <c r="A24" s="11"/>
      <c r="B24" s="12" t="s">
        <v>48</v>
      </c>
      <c r="C24" s="13">
        <v>-1.2076977246221698</v>
      </c>
      <c r="D24" s="13">
        <v>-1.2076977246221698</v>
      </c>
      <c r="E24" s="8" t="s">
        <v>5</v>
      </c>
    </row>
    <row r="25" spans="1:5" hidden="1" x14ac:dyDescent="0.25">
      <c r="A25" s="11"/>
      <c r="B25" s="12" t="s">
        <v>49</v>
      </c>
      <c r="C25" s="13">
        <v>-1.1248442246866941</v>
      </c>
      <c r="D25" s="13">
        <v>-1.1248442246866941</v>
      </c>
      <c r="E25" s="8" t="s">
        <v>5</v>
      </c>
    </row>
    <row r="26" spans="1:5" hidden="1" x14ac:dyDescent="0.25">
      <c r="A26" s="11"/>
      <c r="B26" s="12" t="s">
        <v>41</v>
      </c>
      <c r="C26" s="13">
        <v>3.5728191697149914</v>
      </c>
      <c r="D26" s="13">
        <v>3.5728191697149914</v>
      </c>
      <c r="E26" s="8" t="s">
        <v>5</v>
      </c>
    </row>
    <row r="27" spans="1:5" hidden="1" x14ac:dyDescent="0.25">
      <c r="A27" s="11"/>
      <c r="B27" s="12" t="s">
        <v>50</v>
      </c>
      <c r="C27" s="13">
        <v>2.4179145337459573</v>
      </c>
      <c r="D27" s="13">
        <v>2.4179145337459573</v>
      </c>
      <c r="E27" s="8" t="s">
        <v>5</v>
      </c>
    </row>
    <row r="28" spans="1:5" hidden="1" x14ac:dyDescent="0.25">
      <c r="A28" s="11"/>
      <c r="B28" s="12" t="s">
        <v>51</v>
      </c>
      <c r="C28" s="13">
        <v>7.6490913054173548</v>
      </c>
      <c r="D28" s="13">
        <v>7.6490913054173548</v>
      </c>
      <c r="E28" s="8" t="s">
        <v>5</v>
      </c>
    </row>
    <row r="29" spans="1:5" hidden="1" x14ac:dyDescent="0.25">
      <c r="A29" s="11"/>
      <c r="B29" s="12" t="s">
        <v>40</v>
      </c>
      <c r="C29" s="13">
        <v>6.9098690364045812</v>
      </c>
      <c r="D29" s="13">
        <v>6.9098690364045812</v>
      </c>
      <c r="E29" s="8" t="s">
        <v>5</v>
      </c>
    </row>
    <row r="30" spans="1:5" hidden="1" x14ac:dyDescent="0.25">
      <c r="A30" s="149">
        <v>2002</v>
      </c>
      <c r="B30" s="149"/>
      <c r="C30" s="13"/>
      <c r="D30" s="13"/>
    </row>
    <row r="31" spans="1:5" hidden="1" x14ac:dyDescent="0.25">
      <c r="A31" s="11"/>
      <c r="B31" s="12" t="s">
        <v>45</v>
      </c>
      <c r="C31" s="13">
        <v>11.244439565420761</v>
      </c>
      <c r="D31" s="13">
        <v>11.244439565420761</v>
      </c>
      <c r="E31" s="8" t="s">
        <v>5</v>
      </c>
    </row>
    <row r="32" spans="1:5" hidden="1" x14ac:dyDescent="0.25">
      <c r="A32" s="11"/>
      <c r="B32" s="12" t="s">
        <v>46</v>
      </c>
      <c r="C32" s="13">
        <v>8.2127618846706376</v>
      </c>
      <c r="D32" s="13">
        <v>8.2127618846706376</v>
      </c>
      <c r="E32" s="8" t="s">
        <v>5</v>
      </c>
    </row>
    <row r="33" spans="1:5" hidden="1" x14ac:dyDescent="0.25">
      <c r="A33" s="11"/>
      <c r="B33" s="12" t="s">
        <v>43</v>
      </c>
      <c r="C33" s="13">
        <v>8.0789201926410037</v>
      </c>
      <c r="D33" s="13">
        <v>8.0789201926410037</v>
      </c>
      <c r="E33" s="8" t="s">
        <v>5</v>
      </c>
    </row>
    <row r="34" spans="1:5" hidden="1" x14ac:dyDescent="0.25">
      <c r="A34" s="11"/>
      <c r="B34" s="12" t="s">
        <v>47</v>
      </c>
      <c r="C34" s="13">
        <v>3.4742237700258194</v>
      </c>
      <c r="D34" s="13">
        <v>3.4742237700258194</v>
      </c>
      <c r="E34" s="8" t="s">
        <v>5</v>
      </c>
    </row>
    <row r="35" spans="1:5" hidden="1" x14ac:dyDescent="0.25">
      <c r="A35" s="11"/>
      <c r="B35" s="12" t="s">
        <v>35</v>
      </c>
      <c r="C35" s="13">
        <v>3.5491371078977707</v>
      </c>
      <c r="D35" s="13">
        <v>3.5491371078977707</v>
      </c>
      <c r="E35" s="8" t="s">
        <v>5</v>
      </c>
    </row>
    <row r="36" spans="1:5" hidden="1" x14ac:dyDescent="0.25">
      <c r="A36" s="11"/>
      <c r="B36" s="12" t="s">
        <v>42</v>
      </c>
      <c r="C36" s="13">
        <v>0.19863423202597374</v>
      </c>
      <c r="D36" s="13">
        <v>0.19863423202597374</v>
      </c>
      <c r="E36" s="8" t="s">
        <v>5</v>
      </c>
    </row>
    <row r="37" spans="1:5" hidden="1" x14ac:dyDescent="0.25">
      <c r="A37" s="11"/>
      <c r="B37" s="12" t="s">
        <v>48</v>
      </c>
      <c r="C37" s="13">
        <v>6.141342709323161</v>
      </c>
      <c r="D37" s="13">
        <v>6.141342709323161</v>
      </c>
      <c r="E37" s="8" t="s">
        <v>5</v>
      </c>
    </row>
    <row r="38" spans="1:5" hidden="1" x14ac:dyDescent="0.25">
      <c r="A38" s="11"/>
      <c r="B38" s="12" t="s">
        <v>49</v>
      </c>
      <c r="C38" s="13">
        <v>5.2605918679321295</v>
      </c>
      <c r="D38" s="13">
        <v>5.2605918679321295</v>
      </c>
      <c r="E38" s="8" t="s">
        <v>5</v>
      </c>
    </row>
    <row r="39" spans="1:5" hidden="1" x14ac:dyDescent="0.25">
      <c r="A39" s="11"/>
      <c r="B39" s="12" t="s">
        <v>41</v>
      </c>
      <c r="C39" s="13">
        <v>0.77846483711820902</v>
      </c>
      <c r="D39" s="13">
        <v>0.77846483711820902</v>
      </c>
      <c r="E39" s="8" t="s">
        <v>5</v>
      </c>
    </row>
    <row r="40" spans="1:5" hidden="1" x14ac:dyDescent="0.25">
      <c r="A40" s="11"/>
      <c r="B40" s="12" t="s">
        <v>50</v>
      </c>
      <c r="C40" s="13">
        <v>2.4204609953643708</v>
      </c>
      <c r="D40" s="13">
        <v>2.4204609953643708</v>
      </c>
      <c r="E40" s="8" t="s">
        <v>5</v>
      </c>
    </row>
    <row r="41" spans="1:5" hidden="1" x14ac:dyDescent="0.25">
      <c r="A41" s="11"/>
      <c r="B41" s="12" t="s">
        <v>51</v>
      </c>
      <c r="C41" s="13">
        <v>1.8015554381056287</v>
      </c>
      <c r="D41" s="13">
        <v>1.8015554381056287</v>
      </c>
      <c r="E41" s="8" t="s">
        <v>5</v>
      </c>
    </row>
    <row r="42" spans="1:5" hidden="1" x14ac:dyDescent="0.25">
      <c r="A42" s="11"/>
      <c r="B42" s="12" t="s">
        <v>40</v>
      </c>
      <c r="C42" s="13">
        <v>5.3183978681214938E-2</v>
      </c>
      <c r="D42" s="13">
        <v>5.3183978681214938E-2</v>
      </c>
      <c r="E42" s="8" t="s">
        <v>5</v>
      </c>
    </row>
    <row r="43" spans="1:5" hidden="1" x14ac:dyDescent="0.25">
      <c r="A43" s="149">
        <v>2003</v>
      </c>
      <c r="B43" s="149"/>
      <c r="C43" s="13"/>
      <c r="D43" s="13"/>
    </row>
    <row r="44" spans="1:5" hidden="1" x14ac:dyDescent="0.25">
      <c r="A44" s="11"/>
      <c r="B44" s="12" t="s">
        <v>45</v>
      </c>
      <c r="C44" s="13">
        <v>-2.6812349838235994</v>
      </c>
      <c r="D44" s="13">
        <v>-2.6812349838235994</v>
      </c>
      <c r="E44" s="8" t="s">
        <v>5</v>
      </c>
    </row>
    <row r="45" spans="1:5" hidden="1" x14ac:dyDescent="0.25">
      <c r="A45" s="11"/>
      <c r="B45" s="12" t="s">
        <v>46</v>
      </c>
      <c r="C45" s="13">
        <v>-2.8285692603703394</v>
      </c>
      <c r="D45" s="13">
        <v>-2.8285692603703394</v>
      </c>
      <c r="E45" s="8" t="s">
        <v>5</v>
      </c>
    </row>
    <row r="46" spans="1:5" hidden="1" x14ac:dyDescent="0.25">
      <c r="A46" s="11"/>
      <c r="B46" s="12" t="s">
        <v>43</v>
      </c>
      <c r="C46" s="13">
        <v>-1.5682929261729872</v>
      </c>
      <c r="D46" s="13">
        <v>-1.5682929261729872</v>
      </c>
      <c r="E46" s="8" t="s">
        <v>5</v>
      </c>
    </row>
    <row r="47" spans="1:5" hidden="1" x14ac:dyDescent="0.25">
      <c r="A47" s="11"/>
      <c r="B47" s="12" t="s">
        <v>47</v>
      </c>
      <c r="C47" s="13">
        <v>-0.15420024838420643</v>
      </c>
      <c r="D47" s="13">
        <v>-0.15420024838420643</v>
      </c>
      <c r="E47" s="8" t="s">
        <v>5</v>
      </c>
    </row>
    <row r="48" spans="1:5" hidden="1" x14ac:dyDescent="0.25">
      <c r="A48" s="11"/>
      <c r="B48" s="12" t="s">
        <v>35</v>
      </c>
      <c r="C48" s="13">
        <v>-0.90591173380102363</v>
      </c>
      <c r="D48" s="13">
        <v>-0.90591173380102363</v>
      </c>
      <c r="E48" s="8" t="s">
        <v>5</v>
      </c>
    </row>
    <row r="49" spans="1:5" hidden="1" x14ac:dyDescent="0.25">
      <c r="A49" s="11"/>
      <c r="B49" s="12" t="s">
        <v>42</v>
      </c>
      <c r="C49" s="13">
        <v>-1.3907479633518682</v>
      </c>
      <c r="D49" s="13">
        <v>-1.3907479633518682</v>
      </c>
      <c r="E49" s="8" t="s">
        <v>5</v>
      </c>
    </row>
    <row r="50" spans="1:5" hidden="1" x14ac:dyDescent="0.25">
      <c r="A50" s="11"/>
      <c r="B50" s="12" t="s">
        <v>48</v>
      </c>
      <c r="C50" s="13">
        <v>-0.99297074899741267</v>
      </c>
      <c r="D50" s="13">
        <v>-0.99297074899741267</v>
      </c>
      <c r="E50" s="8" t="s">
        <v>5</v>
      </c>
    </row>
    <row r="51" spans="1:5" hidden="1" x14ac:dyDescent="0.25">
      <c r="A51" s="11"/>
      <c r="B51" s="12" t="s">
        <v>49</v>
      </c>
      <c r="C51" s="13">
        <v>-0.53307541343661224</v>
      </c>
      <c r="D51" s="13">
        <v>-0.53307541343661224</v>
      </c>
      <c r="E51" s="8" t="s">
        <v>5</v>
      </c>
    </row>
    <row r="52" spans="1:5" hidden="1" x14ac:dyDescent="0.25">
      <c r="A52" s="11"/>
      <c r="B52" s="12" t="s">
        <v>41</v>
      </c>
      <c r="C52" s="13">
        <v>0.55312920302483803</v>
      </c>
      <c r="D52" s="13">
        <v>0.55312920302483803</v>
      </c>
      <c r="E52" s="8" t="s">
        <v>5</v>
      </c>
    </row>
    <row r="53" spans="1:5" hidden="1" x14ac:dyDescent="0.25">
      <c r="A53" s="11"/>
      <c r="B53" s="12" t="s">
        <v>50</v>
      </c>
      <c r="C53" s="13">
        <v>0.57121916941751394</v>
      </c>
      <c r="D53" s="13">
        <v>0.57121916941751394</v>
      </c>
      <c r="E53" s="8" t="s">
        <v>5</v>
      </c>
    </row>
    <row r="54" spans="1:5" hidden="1" x14ac:dyDescent="0.25">
      <c r="A54" s="11"/>
      <c r="B54" s="12" t="s">
        <v>51</v>
      </c>
      <c r="C54" s="13">
        <v>-2.2816745812863637</v>
      </c>
      <c r="D54" s="13">
        <v>-2.2816745812863637</v>
      </c>
      <c r="E54" s="8" t="s">
        <v>5</v>
      </c>
    </row>
    <row r="55" spans="1:5" hidden="1" x14ac:dyDescent="0.25">
      <c r="A55" s="11"/>
      <c r="B55" s="12" t="s">
        <v>40</v>
      </c>
      <c r="C55" s="13">
        <v>-2.8280260493282916</v>
      </c>
      <c r="D55" s="13">
        <v>-2.8280260493282916</v>
      </c>
      <c r="E55" s="8" t="s">
        <v>5</v>
      </c>
    </row>
    <row r="56" spans="1:5" hidden="1" x14ac:dyDescent="0.25">
      <c r="A56" s="149">
        <v>2004</v>
      </c>
      <c r="B56" s="149"/>
      <c r="C56" s="13"/>
      <c r="D56" s="13"/>
    </row>
    <row r="57" spans="1:5" hidden="1" x14ac:dyDescent="0.25">
      <c r="A57" s="11"/>
      <c r="B57" s="12" t="s">
        <v>45</v>
      </c>
      <c r="C57" s="13">
        <v>-2.2820534457957065</v>
      </c>
      <c r="D57" s="13">
        <v>-2.2820534457957065</v>
      </c>
      <c r="E57" s="8" t="s">
        <v>5</v>
      </c>
    </row>
    <row r="58" spans="1:5" hidden="1" x14ac:dyDescent="0.25">
      <c r="A58" s="11"/>
      <c r="B58" s="12" t="s">
        <v>46</v>
      </c>
      <c r="C58" s="13">
        <v>-1.7006153770110943</v>
      </c>
      <c r="D58" s="13">
        <v>-1.7006153770110943</v>
      </c>
      <c r="E58" s="8" t="s">
        <v>5</v>
      </c>
    </row>
    <row r="59" spans="1:5" hidden="1" x14ac:dyDescent="0.25">
      <c r="A59" s="11"/>
      <c r="B59" s="12" t="s">
        <v>43</v>
      </c>
      <c r="C59" s="13">
        <v>-2.2143811320680329</v>
      </c>
      <c r="D59" s="13">
        <v>-2.2143811320680329</v>
      </c>
      <c r="E59" s="8" t="s">
        <v>5</v>
      </c>
    </row>
    <row r="60" spans="1:5" hidden="1" x14ac:dyDescent="0.25">
      <c r="A60" s="11"/>
      <c r="B60" s="12" t="s">
        <v>47</v>
      </c>
      <c r="C60" s="13">
        <v>-0.90996648379387812</v>
      </c>
      <c r="D60" s="13">
        <v>-0.90996648379387812</v>
      </c>
      <c r="E60" s="8" t="s">
        <v>5</v>
      </c>
    </row>
    <row r="61" spans="1:5" hidden="1" x14ac:dyDescent="0.25">
      <c r="A61" s="11"/>
      <c r="B61" s="12" t="s">
        <v>35</v>
      </c>
      <c r="C61" s="13">
        <v>-0.87998172779271133</v>
      </c>
      <c r="D61" s="13">
        <v>-0.87998172779271133</v>
      </c>
      <c r="E61" s="8" t="s">
        <v>5</v>
      </c>
    </row>
    <row r="62" spans="1:5" hidden="1" x14ac:dyDescent="0.25">
      <c r="A62" s="11"/>
      <c r="B62" s="12" t="s">
        <v>42</v>
      </c>
      <c r="C62" s="13">
        <v>-2.4847851886090622</v>
      </c>
      <c r="D62" s="13">
        <v>-2.4847851886090622</v>
      </c>
      <c r="E62" s="8" t="s">
        <v>5</v>
      </c>
    </row>
    <row r="63" spans="1:5" hidden="1" x14ac:dyDescent="0.25">
      <c r="A63" s="11"/>
      <c r="B63" s="12" t="s">
        <v>48</v>
      </c>
      <c r="C63" s="13">
        <v>-2.9694104057707893</v>
      </c>
      <c r="D63" s="13">
        <v>-2.9694104057707893</v>
      </c>
      <c r="E63" s="8" t="s">
        <v>5</v>
      </c>
    </row>
    <row r="64" spans="1:5" hidden="1" x14ac:dyDescent="0.25">
      <c r="A64" s="11"/>
      <c r="B64" s="12" t="s">
        <v>49</v>
      </c>
      <c r="C64" s="13">
        <v>-3.1062618743879944</v>
      </c>
      <c r="D64" s="13">
        <v>-3.1062618743879944</v>
      </c>
      <c r="E64" s="8" t="s">
        <v>5</v>
      </c>
    </row>
    <row r="65" spans="1:5" hidden="1" x14ac:dyDescent="0.25">
      <c r="A65" s="11"/>
      <c r="B65" s="12" t="s">
        <v>41</v>
      </c>
      <c r="C65" s="13">
        <v>-2.4471911041296424</v>
      </c>
      <c r="D65" s="13">
        <v>-2.4471911041296424</v>
      </c>
      <c r="E65" s="8" t="s">
        <v>5</v>
      </c>
    </row>
    <row r="66" spans="1:5" hidden="1" x14ac:dyDescent="0.25">
      <c r="A66" s="11"/>
      <c r="B66" s="12" t="s">
        <v>50</v>
      </c>
      <c r="C66" s="13">
        <v>-2.1204327500794595</v>
      </c>
      <c r="D66" s="13">
        <v>-2.1204327500794595</v>
      </c>
      <c r="E66" s="8" t="s">
        <v>5</v>
      </c>
    </row>
    <row r="67" spans="1:5" hidden="1" x14ac:dyDescent="0.25">
      <c r="A67" s="11"/>
      <c r="B67" s="12" t="s">
        <v>51</v>
      </c>
      <c r="C67" s="13">
        <v>4.8736350326472611E-2</v>
      </c>
      <c r="D67" s="13">
        <v>4.8736350326472611E-2</v>
      </c>
      <c r="E67" s="8" t="s">
        <v>5</v>
      </c>
    </row>
    <row r="68" spans="1:5" hidden="1" x14ac:dyDescent="0.25">
      <c r="A68" s="11"/>
      <c r="B68" s="12" t="s">
        <v>40</v>
      </c>
      <c r="C68" s="13">
        <v>0.95910117142052886</v>
      </c>
      <c r="D68" s="13">
        <v>0.95910117142052886</v>
      </c>
      <c r="E68" s="8" t="s">
        <v>5</v>
      </c>
    </row>
    <row r="69" spans="1:5" hidden="1" x14ac:dyDescent="0.25">
      <c r="A69" s="149">
        <v>2005</v>
      </c>
      <c r="B69" s="149"/>
      <c r="C69" s="13"/>
      <c r="D69" s="13"/>
    </row>
    <row r="70" spans="1:5" hidden="1" x14ac:dyDescent="0.25">
      <c r="A70" s="11"/>
      <c r="B70" s="12" t="s">
        <v>45</v>
      </c>
      <c r="C70" s="13">
        <v>0.60921667408062596</v>
      </c>
      <c r="D70" s="13">
        <v>0.60921667408062596</v>
      </c>
      <c r="E70" s="8" t="s">
        <v>5</v>
      </c>
    </row>
    <row r="71" spans="1:5" hidden="1" x14ac:dyDescent="0.25">
      <c r="A71" s="11"/>
      <c r="B71" s="12" t="s">
        <v>46</v>
      </c>
      <c r="C71" s="13">
        <v>0.70627491522288199</v>
      </c>
      <c r="D71" s="13">
        <v>0.70627491522288199</v>
      </c>
      <c r="E71" s="8" t="s">
        <v>5</v>
      </c>
    </row>
    <row r="72" spans="1:5" hidden="1" x14ac:dyDescent="0.25">
      <c r="A72" s="11"/>
      <c r="B72" s="12" t="s">
        <v>43</v>
      </c>
      <c r="C72" s="13">
        <v>0.22020559899644798</v>
      </c>
      <c r="D72" s="13">
        <v>0.22020559899644798</v>
      </c>
      <c r="E72" s="8" t="s">
        <v>5</v>
      </c>
    </row>
    <row r="73" spans="1:5" hidden="1" x14ac:dyDescent="0.25">
      <c r="A73" s="11"/>
      <c r="B73" s="12" t="s">
        <v>47</v>
      </c>
      <c r="C73" s="13">
        <v>0.79099494992467267</v>
      </c>
      <c r="D73" s="13">
        <v>0.79099494992467267</v>
      </c>
      <c r="E73" s="8" t="s">
        <v>5</v>
      </c>
    </row>
    <row r="74" spans="1:5" hidden="1" x14ac:dyDescent="0.25">
      <c r="A74" s="11"/>
      <c r="B74" s="12" t="s">
        <v>35</v>
      </c>
      <c r="C74" s="13">
        <v>-0.8969133121075834</v>
      </c>
      <c r="D74" s="13">
        <v>-0.8969133121075834</v>
      </c>
      <c r="E74" s="8" t="s">
        <v>5</v>
      </c>
    </row>
    <row r="75" spans="1:5" hidden="1" x14ac:dyDescent="0.25">
      <c r="A75" s="11"/>
      <c r="B75" s="12" t="s">
        <v>42</v>
      </c>
      <c r="C75" s="13">
        <v>0.58549999999999436</v>
      </c>
      <c r="D75" s="13">
        <v>0.58549999999999436</v>
      </c>
      <c r="E75" s="8" t="s">
        <v>5</v>
      </c>
    </row>
    <row r="76" spans="1:5" hidden="1" x14ac:dyDescent="0.25">
      <c r="A76" s="11"/>
      <c r="B76" s="12" t="s">
        <v>48</v>
      </c>
      <c r="C76" s="13">
        <v>1.5748331324208387</v>
      </c>
      <c r="D76" s="13">
        <v>1.5748331324208387</v>
      </c>
      <c r="E76" s="8" t="s">
        <v>5</v>
      </c>
    </row>
    <row r="77" spans="1:5" hidden="1" x14ac:dyDescent="0.25">
      <c r="A77" s="11"/>
      <c r="B77" s="12" t="s">
        <v>49</v>
      </c>
      <c r="C77" s="13">
        <v>1.7294988157633862</v>
      </c>
      <c r="D77" s="13">
        <v>1.7294988157633862</v>
      </c>
      <c r="E77" s="8" t="s">
        <v>5</v>
      </c>
    </row>
    <row r="78" spans="1:5" hidden="1" x14ac:dyDescent="0.25">
      <c r="A78" s="11"/>
      <c r="B78" s="12" t="s">
        <v>41</v>
      </c>
      <c r="C78" s="13">
        <v>2.3999200934664344</v>
      </c>
      <c r="D78" s="13">
        <v>2.3999200934664344</v>
      </c>
      <c r="E78" s="8" t="s">
        <v>5</v>
      </c>
    </row>
    <row r="79" spans="1:5" hidden="1" x14ac:dyDescent="0.25">
      <c r="A79" s="11"/>
      <c r="B79" s="12" t="s">
        <v>50</v>
      </c>
      <c r="C79" s="13">
        <v>1.9266735377428956</v>
      </c>
      <c r="D79" s="13">
        <v>1.9266735377428956</v>
      </c>
      <c r="E79" s="8" t="s">
        <v>5</v>
      </c>
    </row>
    <row r="80" spans="1:5" hidden="1" x14ac:dyDescent="0.25">
      <c r="A80" s="11"/>
      <c r="B80" s="12" t="s">
        <v>51</v>
      </c>
      <c r="C80" s="13">
        <v>4.2014625761384039</v>
      </c>
      <c r="D80" s="13">
        <v>4.2014625761384039</v>
      </c>
      <c r="E80" s="8" t="s">
        <v>5</v>
      </c>
    </row>
    <row r="81" spans="1:5" hidden="1" x14ac:dyDescent="0.25">
      <c r="A81" s="11"/>
      <c r="B81" s="12" t="s">
        <v>40</v>
      </c>
      <c r="C81" s="13">
        <v>1.7849347963348583</v>
      </c>
      <c r="D81" s="13">
        <v>1.7849347963348583</v>
      </c>
      <c r="E81" s="8" t="s">
        <v>5</v>
      </c>
    </row>
    <row r="82" spans="1:5" hidden="1" x14ac:dyDescent="0.25">
      <c r="A82" s="149">
        <v>2006</v>
      </c>
      <c r="B82" s="149"/>
      <c r="C82" s="13"/>
      <c r="D82" s="13"/>
    </row>
    <row r="83" spans="1:5" hidden="1" x14ac:dyDescent="0.25">
      <c r="A83" s="11"/>
      <c r="B83" s="12" t="s">
        <v>45</v>
      </c>
      <c r="C83" s="13">
        <v>1.5326328228549402</v>
      </c>
      <c r="D83" s="13">
        <v>1.5326328228549402</v>
      </c>
      <c r="E83" s="8" t="s">
        <v>5</v>
      </c>
    </row>
    <row r="84" spans="1:5" hidden="1" x14ac:dyDescent="0.25">
      <c r="A84" s="11"/>
      <c r="B84" s="12" t="s">
        <v>46</v>
      </c>
      <c r="C84" s="13">
        <v>2.3941601465955031</v>
      </c>
      <c r="D84" s="13">
        <v>2.3941601465955031</v>
      </c>
      <c r="E84" s="8" t="s">
        <v>5</v>
      </c>
    </row>
    <row r="85" spans="1:5" hidden="1" x14ac:dyDescent="0.25">
      <c r="A85" s="11"/>
      <c r="B85" s="12" t="s">
        <v>43</v>
      </c>
      <c r="C85" s="13">
        <v>3.8319314235239821</v>
      </c>
      <c r="D85" s="13">
        <v>3.8319314235239821</v>
      </c>
      <c r="E85" s="8" t="s">
        <v>5</v>
      </c>
    </row>
    <row r="86" spans="1:5" hidden="1" x14ac:dyDescent="0.25">
      <c r="A86" s="11"/>
      <c r="B86" s="12" t="s">
        <v>47</v>
      </c>
      <c r="C86" s="13">
        <v>2.7735706829993489</v>
      </c>
      <c r="D86" s="13">
        <v>2.7735706829993489</v>
      </c>
      <c r="E86" s="8" t="s">
        <v>5</v>
      </c>
    </row>
    <row r="87" spans="1:5" hidden="1" x14ac:dyDescent="0.25">
      <c r="A87" s="11"/>
      <c r="B87" s="12" t="s">
        <v>35</v>
      </c>
      <c r="C87" s="13">
        <v>2.4867317578986192</v>
      </c>
      <c r="D87" s="13">
        <v>2.4867317578986192</v>
      </c>
      <c r="E87" s="8" t="s">
        <v>5</v>
      </c>
    </row>
    <row r="88" spans="1:5" hidden="1" x14ac:dyDescent="0.25">
      <c r="A88" s="11"/>
      <c r="B88" s="12" t="s">
        <v>42</v>
      </c>
      <c r="C88" s="13">
        <v>3.4306137564559469</v>
      </c>
      <c r="D88" s="13">
        <v>3.4306137564559469</v>
      </c>
      <c r="E88" s="8" t="s">
        <v>5</v>
      </c>
    </row>
    <row r="89" spans="1:5" hidden="1" x14ac:dyDescent="0.25">
      <c r="A89" s="11"/>
      <c r="B89" s="12" t="s">
        <v>48</v>
      </c>
      <c r="C89" s="13">
        <v>2.1551541291336518</v>
      </c>
      <c r="D89" s="13">
        <v>2.1551541291336518</v>
      </c>
      <c r="E89" s="8" t="s">
        <v>5</v>
      </c>
    </row>
    <row r="90" spans="1:5" hidden="1" x14ac:dyDescent="0.25">
      <c r="A90" s="11"/>
      <c r="B90" s="12" t="s">
        <v>49</v>
      </c>
      <c r="C90" s="13">
        <v>2.620692248248413</v>
      </c>
      <c r="D90" s="13">
        <v>2.620692248248413</v>
      </c>
      <c r="E90" s="8" t="s">
        <v>5</v>
      </c>
    </row>
    <row r="91" spans="1:5" hidden="1" x14ac:dyDescent="0.25">
      <c r="A91" s="11"/>
      <c r="B91" s="12" t="s">
        <v>41</v>
      </c>
      <c r="C91" s="13">
        <v>4.3777741651025437</v>
      </c>
      <c r="D91" s="13">
        <v>4.3777741651025437</v>
      </c>
      <c r="E91" s="8" t="s">
        <v>5</v>
      </c>
    </row>
    <row r="92" spans="1:5" hidden="1" x14ac:dyDescent="0.25">
      <c r="A92" s="11"/>
      <c r="B92" s="12" t="s">
        <v>50</v>
      </c>
      <c r="C92" s="13">
        <v>2.1580567484319912</v>
      </c>
      <c r="D92" s="13">
        <v>2.1580567484319912</v>
      </c>
      <c r="E92" s="8" t="s">
        <v>5</v>
      </c>
    </row>
    <row r="93" spans="1:5" hidden="1" x14ac:dyDescent="0.25">
      <c r="A93" s="11"/>
      <c r="B93" s="12" t="s">
        <v>51</v>
      </c>
      <c r="C93" s="13">
        <v>1.1525226940924282</v>
      </c>
      <c r="D93" s="13">
        <v>1.1525226940924282</v>
      </c>
      <c r="E93" s="8" t="s">
        <v>5</v>
      </c>
    </row>
    <row r="94" spans="1:5" hidden="1" x14ac:dyDescent="0.25">
      <c r="A94" s="11"/>
      <c r="B94" s="12" t="s">
        <v>40</v>
      </c>
      <c r="C94" s="13">
        <v>3.9942519191204839</v>
      </c>
      <c r="D94" s="13">
        <v>3.9942519191204839</v>
      </c>
      <c r="E94" s="8" t="s">
        <v>5</v>
      </c>
    </row>
    <row r="95" spans="1:5" hidden="1" x14ac:dyDescent="0.25">
      <c r="A95" s="149">
        <v>2007</v>
      </c>
      <c r="B95" s="149"/>
      <c r="C95" s="13"/>
      <c r="D95" s="13"/>
    </row>
    <row r="96" spans="1:5" hidden="1" x14ac:dyDescent="0.25">
      <c r="A96" s="11"/>
      <c r="B96" s="12" t="s">
        <v>45</v>
      </c>
      <c r="C96" s="13">
        <v>6.7949025451885969</v>
      </c>
      <c r="D96" s="13">
        <v>6.7949025451885969</v>
      </c>
      <c r="E96" s="8" t="s">
        <v>5</v>
      </c>
    </row>
    <row r="97" spans="1:5" hidden="1" x14ac:dyDescent="0.25">
      <c r="A97" s="11"/>
      <c r="B97" s="12" t="s">
        <v>46</v>
      </c>
      <c r="C97" s="13">
        <v>5.0663662872914017</v>
      </c>
      <c r="D97" s="13">
        <v>5.0663662872914017</v>
      </c>
      <c r="E97" s="8" t="s">
        <v>5</v>
      </c>
    </row>
    <row r="98" spans="1:5" hidden="1" x14ac:dyDescent="0.25">
      <c r="A98" s="11"/>
      <c r="B98" s="12" t="s">
        <v>43</v>
      </c>
      <c r="C98" s="13">
        <v>3.3366008143568049</v>
      </c>
      <c r="D98" s="13">
        <v>3.3366008143568049</v>
      </c>
      <c r="E98" s="8" t="s">
        <v>5</v>
      </c>
    </row>
    <row r="99" spans="1:5" hidden="1" x14ac:dyDescent="0.25">
      <c r="A99" s="11"/>
      <c r="B99" s="12" t="s">
        <v>47</v>
      </c>
      <c r="C99" s="13">
        <v>4.2989919058699755</v>
      </c>
      <c r="D99" s="13">
        <v>4.2989919058699755</v>
      </c>
      <c r="E99" s="8" t="s">
        <v>5</v>
      </c>
    </row>
    <row r="100" spans="1:5" hidden="1" x14ac:dyDescent="0.25">
      <c r="A100" s="11"/>
      <c r="B100" s="12" t="s">
        <v>35</v>
      </c>
      <c r="C100" s="13">
        <v>5.6889392624372759</v>
      </c>
      <c r="D100" s="13">
        <v>5.6889392624372759</v>
      </c>
      <c r="E100" s="8" t="s">
        <v>5</v>
      </c>
    </row>
    <row r="101" spans="1:5" hidden="1" x14ac:dyDescent="0.25">
      <c r="A101" s="11"/>
      <c r="B101" s="12" t="s">
        <v>42</v>
      </c>
      <c r="C101" s="13">
        <v>5.4952026313917823</v>
      </c>
      <c r="D101" s="13">
        <v>5.4952026313917823</v>
      </c>
      <c r="E101" s="8" t="s">
        <v>5</v>
      </c>
    </row>
    <row r="102" spans="1:5" hidden="1" x14ac:dyDescent="0.25">
      <c r="A102" s="11"/>
      <c r="B102" s="12" t="s">
        <v>48</v>
      </c>
      <c r="C102" s="13">
        <v>6.3285785058362576</v>
      </c>
      <c r="D102" s="13">
        <v>6.3285785058362576</v>
      </c>
      <c r="E102" s="8" t="s">
        <v>5</v>
      </c>
    </row>
    <row r="103" spans="1:5" hidden="1" x14ac:dyDescent="0.25">
      <c r="A103" s="11"/>
      <c r="B103" s="12" t="s">
        <v>49</v>
      </c>
      <c r="C103" s="13">
        <v>9.2622464770738766</v>
      </c>
      <c r="D103" s="13">
        <v>9.2622464770738766</v>
      </c>
      <c r="E103" s="8" t="s">
        <v>5</v>
      </c>
    </row>
    <row r="104" spans="1:5" hidden="1" x14ac:dyDescent="0.25">
      <c r="A104" s="11"/>
      <c r="B104" s="12" t="s">
        <v>41</v>
      </c>
      <c r="C104" s="13">
        <v>7.5028058944077491</v>
      </c>
      <c r="D104" s="13">
        <v>7.5028058944077491</v>
      </c>
      <c r="E104" s="8" t="s">
        <v>5</v>
      </c>
    </row>
    <row r="105" spans="1:5" hidden="1" x14ac:dyDescent="0.25">
      <c r="A105" s="11"/>
      <c r="B105" s="12" t="s">
        <v>50</v>
      </c>
      <c r="C105" s="13">
        <v>9.2150102499933606</v>
      </c>
      <c r="D105" s="13">
        <v>9.2150102499933606</v>
      </c>
      <c r="E105" s="8" t="s">
        <v>5</v>
      </c>
    </row>
    <row r="106" spans="1:5" hidden="1" x14ac:dyDescent="0.25">
      <c r="A106" s="11"/>
      <c r="B106" s="12" t="s">
        <v>51</v>
      </c>
      <c r="C106" s="13">
        <v>9.4769938868185513</v>
      </c>
      <c r="D106" s="13">
        <v>9.4769938868185513</v>
      </c>
      <c r="E106" s="8" t="s">
        <v>5</v>
      </c>
    </row>
    <row r="107" spans="1:5" hidden="1" x14ac:dyDescent="0.25">
      <c r="A107" s="11"/>
      <c r="B107" s="12" t="s">
        <v>40</v>
      </c>
      <c r="C107" s="13">
        <v>8.8853985738347241</v>
      </c>
      <c r="D107" s="13">
        <v>8.8853985738347241</v>
      </c>
      <c r="E107" s="8" t="s">
        <v>5</v>
      </c>
    </row>
    <row r="108" spans="1:5" hidden="1" x14ac:dyDescent="0.25">
      <c r="A108" s="149">
        <v>2008</v>
      </c>
      <c r="B108" s="149"/>
      <c r="C108" s="13"/>
      <c r="D108" s="13"/>
    </row>
    <row r="109" spans="1:5" hidden="1" x14ac:dyDescent="0.25">
      <c r="A109" s="11"/>
      <c r="B109" s="12" t="s">
        <v>45</v>
      </c>
      <c r="C109" s="13">
        <v>8.4323132207184024</v>
      </c>
      <c r="D109" s="13">
        <v>8.4323132207184024</v>
      </c>
      <c r="E109" s="8" t="s">
        <v>5</v>
      </c>
    </row>
    <row r="110" spans="1:5" hidden="1" x14ac:dyDescent="0.25">
      <c r="A110" s="11"/>
      <c r="B110" s="12" t="s">
        <v>46</v>
      </c>
      <c r="C110" s="13">
        <v>10.632041205993769</v>
      </c>
      <c r="D110" s="13">
        <v>10.632041205993769</v>
      </c>
      <c r="E110" s="8" t="s">
        <v>5</v>
      </c>
    </row>
    <row r="111" spans="1:5" hidden="1" x14ac:dyDescent="0.25">
      <c r="A111" s="11"/>
      <c r="B111" s="12" t="s">
        <v>43</v>
      </c>
      <c r="C111" s="13">
        <v>12.692256239996036</v>
      </c>
      <c r="D111" s="13">
        <v>12.692256239996036</v>
      </c>
      <c r="E111" s="8" t="s">
        <v>5</v>
      </c>
    </row>
    <row r="112" spans="1:5" hidden="1" x14ac:dyDescent="0.25">
      <c r="A112" s="11"/>
      <c r="B112" s="12" t="s">
        <v>47</v>
      </c>
      <c r="C112" s="13">
        <v>14.024317365430349</v>
      </c>
      <c r="D112" s="13">
        <v>14.024317365430349</v>
      </c>
      <c r="E112" s="8" t="s">
        <v>5</v>
      </c>
    </row>
    <row r="113" spans="1:5" hidden="1" x14ac:dyDescent="0.25">
      <c r="A113" s="11"/>
      <c r="B113" s="12" t="s">
        <v>35</v>
      </c>
      <c r="C113" s="13">
        <v>13.983360493412157</v>
      </c>
      <c r="D113" s="13">
        <v>13.983360493412157</v>
      </c>
      <c r="E113" s="8" t="s">
        <v>5</v>
      </c>
    </row>
    <row r="114" spans="1:5" hidden="1" x14ac:dyDescent="0.25">
      <c r="A114" s="11"/>
      <c r="B114" s="12" t="s">
        <v>42</v>
      </c>
      <c r="C114" s="13">
        <v>14.345185379560688</v>
      </c>
      <c r="D114" s="13">
        <v>14.345185379560688</v>
      </c>
      <c r="E114" s="8" t="s">
        <v>5</v>
      </c>
    </row>
    <row r="115" spans="1:5" hidden="1" x14ac:dyDescent="0.25">
      <c r="A115" s="11"/>
      <c r="B115" s="12" t="s">
        <v>48</v>
      </c>
      <c r="C115" s="13">
        <v>16.226265664706709</v>
      </c>
      <c r="D115" s="13">
        <v>16.226265664706709</v>
      </c>
      <c r="E115" s="8" t="s">
        <v>5</v>
      </c>
    </row>
    <row r="116" spans="1:5" hidden="1" x14ac:dyDescent="0.25">
      <c r="A116" s="11"/>
      <c r="B116" s="12" t="s">
        <v>49</v>
      </c>
      <c r="C116" s="13">
        <v>14.144672109086054</v>
      </c>
      <c r="D116" s="13">
        <v>14.144672109086054</v>
      </c>
      <c r="E116" s="8" t="s">
        <v>5</v>
      </c>
    </row>
    <row r="117" spans="1:5" hidden="1" x14ac:dyDescent="0.25">
      <c r="A117" s="11"/>
      <c r="B117" s="12" t="s">
        <v>41</v>
      </c>
      <c r="C117" s="13">
        <v>12.451135345872189</v>
      </c>
      <c r="D117" s="13">
        <v>12.451135345872189</v>
      </c>
      <c r="E117" s="8" t="s">
        <v>5</v>
      </c>
    </row>
    <row r="118" spans="1:5" hidden="1" x14ac:dyDescent="0.25">
      <c r="A118" s="11"/>
      <c r="B118" s="12" t="s">
        <v>50</v>
      </c>
      <c r="C118" s="13">
        <v>10.525995039277447</v>
      </c>
      <c r="D118" s="13">
        <v>10.525995039277447</v>
      </c>
      <c r="E118" s="8" t="s">
        <v>5</v>
      </c>
    </row>
    <row r="119" spans="1:5" hidden="1" x14ac:dyDescent="0.25">
      <c r="A119" s="11"/>
      <c r="B119" s="12" t="s">
        <v>51</v>
      </c>
      <c r="C119" s="13">
        <v>8.4335942365984184</v>
      </c>
      <c r="D119" s="13">
        <v>8.4335942365984184</v>
      </c>
      <c r="E119" s="8" t="s">
        <v>5</v>
      </c>
    </row>
    <row r="120" spans="1:5" hidden="1" x14ac:dyDescent="0.25">
      <c r="A120" s="11"/>
      <c r="B120" s="12" t="s">
        <v>40</v>
      </c>
      <c r="C120" s="13">
        <v>8.9383248168224192</v>
      </c>
      <c r="D120" s="13">
        <v>8.9383248168224192</v>
      </c>
      <c r="E120" s="8" t="s">
        <v>5</v>
      </c>
    </row>
    <row r="121" spans="1:5" hidden="1" x14ac:dyDescent="0.25">
      <c r="A121" s="149">
        <v>2009</v>
      </c>
      <c r="B121" s="149"/>
      <c r="C121" s="13"/>
      <c r="D121" s="13"/>
    </row>
    <row r="122" spans="1:5" hidden="1" x14ac:dyDescent="0.25">
      <c r="A122" s="11"/>
      <c r="B122" s="12" t="s">
        <v>45</v>
      </c>
      <c r="C122" s="13">
        <v>8.6987893306259778</v>
      </c>
      <c r="D122" s="13">
        <v>8.6987893306259778</v>
      </c>
      <c r="E122" s="8" t="s">
        <v>5</v>
      </c>
    </row>
    <row r="123" spans="1:5" hidden="1" x14ac:dyDescent="0.25">
      <c r="A123" s="11"/>
      <c r="B123" s="12" t="s">
        <v>46</v>
      </c>
      <c r="C123" s="13">
        <v>6.2349604819357696</v>
      </c>
      <c r="D123" s="13">
        <v>6.2349604819357696</v>
      </c>
      <c r="E123" s="8" t="s">
        <v>5</v>
      </c>
    </row>
    <row r="124" spans="1:5" hidden="1" x14ac:dyDescent="0.25">
      <c r="A124" s="11"/>
      <c r="B124" s="12" t="s">
        <v>43</v>
      </c>
      <c r="C124" s="13">
        <v>7.7443187714018924</v>
      </c>
      <c r="D124" s="13">
        <v>7.7443187714018924</v>
      </c>
      <c r="E124" s="8" t="s">
        <v>5</v>
      </c>
    </row>
    <row r="125" spans="1:5" hidden="1" x14ac:dyDescent="0.25">
      <c r="A125" s="11"/>
      <c r="B125" s="12" t="s">
        <v>47</v>
      </c>
      <c r="C125" s="13">
        <v>4.2630194600207894</v>
      </c>
      <c r="D125" s="13">
        <v>4.2630194600207894</v>
      </c>
      <c r="E125" s="8" t="s">
        <v>5</v>
      </c>
    </row>
    <row r="126" spans="1:5" hidden="1" x14ac:dyDescent="0.25">
      <c r="A126" s="11"/>
      <c r="B126" s="12" t="s">
        <v>35</v>
      </c>
      <c r="C126" s="13">
        <v>3.8765821516782095</v>
      </c>
      <c r="D126" s="13">
        <v>3.8765821516782095</v>
      </c>
      <c r="E126" s="8" t="s">
        <v>5</v>
      </c>
    </row>
    <row r="127" spans="1:5" hidden="1" x14ac:dyDescent="0.25">
      <c r="A127" s="11"/>
      <c r="B127" s="12" t="s">
        <v>42</v>
      </c>
      <c r="C127" s="13">
        <v>3.6722643877368011</v>
      </c>
      <c r="D127" s="13">
        <v>3.6722643877368011</v>
      </c>
      <c r="E127" s="8" t="s">
        <v>5</v>
      </c>
    </row>
    <row r="128" spans="1:5" hidden="1" x14ac:dyDescent="0.25">
      <c r="A128" s="11"/>
      <c r="B128" s="12" t="s">
        <v>48</v>
      </c>
      <c r="C128" s="13">
        <v>1.2029381886379698</v>
      </c>
      <c r="D128" s="13">
        <v>1.2029381886379698</v>
      </c>
      <c r="E128" s="8" t="s">
        <v>5</v>
      </c>
    </row>
    <row r="129" spans="1:5" hidden="1" x14ac:dyDescent="0.25">
      <c r="A129" s="11"/>
      <c r="B129" s="12" t="s">
        <v>49</v>
      </c>
      <c r="C129" s="13">
        <v>1.3814627780475153</v>
      </c>
      <c r="D129" s="13">
        <v>1.3814627780475153</v>
      </c>
      <c r="E129" s="8" t="s">
        <v>5</v>
      </c>
    </row>
    <row r="130" spans="1:5" hidden="1" x14ac:dyDescent="0.25">
      <c r="A130" s="11"/>
      <c r="B130" s="12" t="s">
        <v>41</v>
      </c>
      <c r="C130" s="13">
        <v>2.5986580367482137</v>
      </c>
      <c r="D130" s="13">
        <v>2.5986580367482137</v>
      </c>
      <c r="E130" s="8" t="s">
        <v>5</v>
      </c>
    </row>
    <row r="131" spans="1:5" hidden="1" x14ac:dyDescent="0.25">
      <c r="A131" s="11"/>
      <c r="B131" s="12" t="s">
        <v>50</v>
      </c>
      <c r="C131" s="13">
        <v>3.038533248997477</v>
      </c>
      <c r="D131" s="13">
        <v>3.038533248997477</v>
      </c>
      <c r="E131" s="8" t="s">
        <v>5</v>
      </c>
    </row>
    <row r="132" spans="1:5" hidden="1" x14ac:dyDescent="0.25">
      <c r="A132" s="11"/>
      <c r="B132" s="12" t="s">
        <v>51</v>
      </c>
      <c r="C132" s="13">
        <v>6.9150960330281785</v>
      </c>
      <c r="D132" s="13">
        <v>6.9150960330281785</v>
      </c>
      <c r="E132" s="8" t="s">
        <v>5</v>
      </c>
    </row>
    <row r="133" spans="1:5" hidden="1" x14ac:dyDescent="0.25">
      <c r="A133" s="11"/>
      <c r="B133" s="12" t="s">
        <v>40</v>
      </c>
      <c r="C133" s="13">
        <v>5.4132841065408499</v>
      </c>
      <c r="D133" s="13">
        <v>5.4132841065408499</v>
      </c>
      <c r="E133" s="8" t="s">
        <v>5</v>
      </c>
    </row>
    <row r="134" spans="1:5" ht="13.5" customHeight="1" x14ac:dyDescent="0.25">
      <c r="A134" s="34"/>
      <c r="B134" s="35"/>
      <c r="C134" s="54"/>
      <c r="D134" s="54"/>
      <c r="E134" s="32"/>
    </row>
    <row r="135" spans="1:5" x14ac:dyDescent="0.25">
      <c r="A135" s="163" t="s">
        <v>53</v>
      </c>
      <c r="B135" s="164"/>
      <c r="C135" s="164"/>
      <c r="D135" s="164"/>
      <c r="E135" s="164"/>
    </row>
    <row r="136" spans="1:5" ht="15.75" customHeight="1" x14ac:dyDescent="0.25">
      <c r="A136" s="11"/>
      <c r="B136" s="12"/>
      <c r="C136" s="13"/>
      <c r="D136" s="13"/>
    </row>
    <row r="137" spans="1:5" x14ac:dyDescent="0.25">
      <c r="A137" s="142">
        <v>2010</v>
      </c>
      <c r="B137" s="142"/>
      <c r="C137" s="28">
        <f>'[1]Chnages in rep.'!LO78</f>
        <v>6.1498853675017617</v>
      </c>
      <c r="D137" s="28">
        <f>'[1]Male, month on month'!LO78</f>
        <v>6.1498853675017617</v>
      </c>
      <c r="E137" s="29" t="s">
        <v>5</v>
      </c>
    </row>
    <row r="138" spans="1:5" x14ac:dyDescent="0.25">
      <c r="A138" s="142">
        <v>2011</v>
      </c>
      <c r="B138" s="142"/>
      <c r="C138" s="28">
        <f>'[1]Chnages in rep.'!LP78</f>
        <v>11.273414605593723</v>
      </c>
      <c r="D138" s="28">
        <f>'[1]Chnages in rep.'!LP78</f>
        <v>11.273414605593723</v>
      </c>
      <c r="E138" s="29" t="s">
        <v>5</v>
      </c>
    </row>
    <row r="139" spans="1:5" x14ac:dyDescent="0.25">
      <c r="A139" s="142">
        <v>2012</v>
      </c>
      <c r="B139" s="142"/>
      <c r="C139" s="28">
        <f>'[1]Chnages in rep.'!LQ78</f>
        <v>10.884695658563071</v>
      </c>
      <c r="D139" s="28">
        <f>'[1]Male, month on month'!LQ78</f>
        <v>10.890821576540755</v>
      </c>
      <c r="E139" s="29" t="s">
        <v>5</v>
      </c>
    </row>
    <row r="140" spans="1:5" x14ac:dyDescent="0.25">
      <c r="A140" s="142">
        <v>2013</v>
      </c>
      <c r="B140" s="142"/>
      <c r="C140" s="28">
        <v>3.8056300091942941</v>
      </c>
      <c r="D140" s="28">
        <v>3.9971959307297356</v>
      </c>
      <c r="E140" s="29" t="s">
        <v>5</v>
      </c>
    </row>
    <row r="141" spans="1:5" x14ac:dyDescent="0.25">
      <c r="A141" s="142">
        <v>2014</v>
      </c>
      <c r="B141" s="142"/>
      <c r="C141" s="28">
        <f>(('[1]table 8'!C138/'[1]table 8'!C137)-1)*100</f>
        <v>2.1200017571813001</v>
      </c>
      <c r="D141" s="28">
        <f>(('[1]table 8'!D138/'[1]table 8'!D137)-1)*100</f>
        <v>2.4484985272985815</v>
      </c>
      <c r="E141" s="28">
        <f>(('[1]table 8'!E138/'[1]table 8'!E137)-1)*100</f>
        <v>1.8380373043106468</v>
      </c>
    </row>
    <row r="142" spans="1:5" x14ac:dyDescent="0.25">
      <c r="A142" s="142">
        <v>2015</v>
      </c>
      <c r="B142" s="142"/>
      <c r="C142" s="28">
        <f>(('[1]table 8'!C139/'[1]table 8'!C138)-1)*100</f>
        <v>0.95320665877764998</v>
      </c>
      <c r="D142" s="28">
        <f>(('[1]table 8'!D139/'[1]table 8'!D138)-1)*100</f>
        <v>1.3713146744890103</v>
      </c>
      <c r="E142" s="28">
        <f>(('[1]table 8'!E139/'[1]table 8'!E138)-1)*100</f>
        <v>0.59217330355134656</v>
      </c>
    </row>
    <row r="143" spans="1:5" ht="14.25" customHeight="1" x14ac:dyDescent="0.25">
      <c r="A143" s="162"/>
      <c r="B143" s="162"/>
      <c r="C143" s="26"/>
      <c r="D143" s="26"/>
      <c r="E143" s="19"/>
    </row>
    <row r="144" spans="1:5" x14ac:dyDescent="0.25">
      <c r="A144" s="153" t="s">
        <v>52</v>
      </c>
      <c r="B144" s="154"/>
      <c r="C144" s="154"/>
      <c r="D144" s="154"/>
      <c r="E144" s="154"/>
    </row>
    <row r="145" spans="1:5" ht="12.75" customHeight="1" x14ac:dyDescent="0.25">
      <c r="A145" s="11"/>
      <c r="B145" s="24"/>
      <c r="C145" s="13"/>
      <c r="D145" s="13"/>
    </row>
    <row r="146" spans="1:5" x14ac:dyDescent="0.25">
      <c r="A146" s="142">
        <v>2010</v>
      </c>
      <c r="B146" s="142"/>
      <c r="C146" s="13"/>
      <c r="D146" s="13"/>
    </row>
    <row r="147" spans="1:5" x14ac:dyDescent="0.25">
      <c r="A147" s="11"/>
      <c r="B147" s="12" t="s">
        <v>45</v>
      </c>
      <c r="C147" s="28">
        <v>3.6787192502928612</v>
      </c>
      <c r="D147" s="28">
        <v>3.6787192502928612</v>
      </c>
      <c r="E147" s="29" t="s">
        <v>5</v>
      </c>
    </row>
    <row r="148" spans="1:5" x14ac:dyDescent="0.25">
      <c r="A148" s="11"/>
      <c r="B148" s="12" t="s">
        <v>46</v>
      </c>
      <c r="C148" s="28">
        <v>5.833804569995249</v>
      </c>
      <c r="D148" s="28">
        <v>5.833804569995249</v>
      </c>
      <c r="E148" s="29" t="s">
        <v>5</v>
      </c>
    </row>
    <row r="149" spans="1:5" x14ac:dyDescent="0.25">
      <c r="A149" s="11"/>
      <c r="B149" s="12" t="s">
        <v>43</v>
      </c>
      <c r="C149" s="28">
        <v>4.1543552543887641</v>
      </c>
      <c r="D149" s="28">
        <v>4.1543552543887641</v>
      </c>
      <c r="E149" s="29" t="s">
        <v>5</v>
      </c>
    </row>
    <row r="150" spans="1:5" x14ac:dyDescent="0.25">
      <c r="A150" s="11"/>
      <c r="B150" s="12" t="s">
        <v>47</v>
      </c>
      <c r="C150" s="28">
        <v>6.2780317985318801</v>
      </c>
      <c r="D150" s="28">
        <v>6.2780317985318801</v>
      </c>
      <c r="E150" s="29" t="s">
        <v>5</v>
      </c>
    </row>
    <row r="151" spans="1:5" x14ac:dyDescent="0.25">
      <c r="A151" s="11"/>
      <c r="B151" s="12" t="s">
        <v>35</v>
      </c>
      <c r="C151" s="28">
        <v>5.3389178667781589</v>
      </c>
      <c r="D151" s="28">
        <v>5.3389178667781589</v>
      </c>
      <c r="E151" s="29" t="s">
        <v>5</v>
      </c>
    </row>
    <row r="152" spans="1:5" x14ac:dyDescent="0.25">
      <c r="A152" s="11"/>
      <c r="B152" s="12" t="s">
        <v>42</v>
      </c>
      <c r="C152" s="28">
        <v>6.0835733297670114</v>
      </c>
      <c r="D152" s="28">
        <v>6.0835733297670114</v>
      </c>
      <c r="E152" s="29" t="s">
        <v>5</v>
      </c>
    </row>
    <row r="153" spans="1:5" x14ac:dyDescent="0.25">
      <c r="A153" s="11"/>
      <c r="B153" s="12" t="s">
        <v>48</v>
      </c>
      <c r="C153" s="28">
        <v>8.9066893986073481</v>
      </c>
      <c r="D153" s="28">
        <v>8.9066893986073481</v>
      </c>
      <c r="E153" s="29" t="s">
        <v>5</v>
      </c>
    </row>
    <row r="154" spans="1:5" x14ac:dyDescent="0.25">
      <c r="A154" s="11"/>
      <c r="B154" s="12" t="s">
        <v>49</v>
      </c>
      <c r="C154" s="28">
        <v>8.2362262487674975</v>
      </c>
      <c r="D154" s="28">
        <v>8.2362262487674975</v>
      </c>
      <c r="E154" s="29" t="s">
        <v>5</v>
      </c>
    </row>
    <row r="155" spans="1:5" x14ac:dyDescent="0.25">
      <c r="A155" s="11"/>
      <c r="B155" s="12" t="s">
        <v>41</v>
      </c>
      <c r="C155" s="28">
        <v>6.6341639388678653</v>
      </c>
      <c r="D155" s="28">
        <v>6.6341639388678653</v>
      </c>
      <c r="E155" s="29" t="s">
        <v>5</v>
      </c>
    </row>
    <row r="156" spans="1:5" x14ac:dyDescent="0.25">
      <c r="A156" s="11"/>
      <c r="B156" s="12" t="s">
        <v>50</v>
      </c>
      <c r="C156" s="28">
        <v>6.8680424003632501</v>
      </c>
      <c r="D156" s="28">
        <v>6.8680424003632501</v>
      </c>
      <c r="E156" s="29" t="s">
        <v>5</v>
      </c>
    </row>
    <row r="157" spans="1:5" x14ac:dyDescent="0.25">
      <c r="A157" s="11"/>
      <c r="B157" s="12" t="s">
        <v>51</v>
      </c>
      <c r="C157" s="28">
        <v>4.806164067711638</v>
      </c>
      <c r="D157" s="28">
        <v>4.806164067711638</v>
      </c>
      <c r="E157" s="29" t="s">
        <v>5</v>
      </c>
    </row>
    <row r="158" spans="1:5" x14ac:dyDescent="0.25">
      <c r="A158" s="11"/>
      <c r="B158" s="12" t="s">
        <v>40</v>
      </c>
      <c r="C158" s="28">
        <v>6.936011455342328</v>
      </c>
      <c r="D158" s="28">
        <v>6.936011455342328</v>
      </c>
      <c r="E158" s="29" t="s">
        <v>5</v>
      </c>
    </row>
    <row r="159" spans="1:5" x14ac:dyDescent="0.25">
      <c r="A159" s="142">
        <v>2011</v>
      </c>
      <c r="B159" s="142"/>
      <c r="C159" s="28"/>
      <c r="D159" s="28"/>
      <c r="E159" s="29"/>
    </row>
    <row r="160" spans="1:5" x14ac:dyDescent="0.25">
      <c r="A160" s="11"/>
      <c r="B160" s="12" t="s">
        <v>45</v>
      </c>
      <c r="C160" s="28">
        <v>7.7959876650150584</v>
      </c>
      <c r="D160" s="28">
        <v>7.7959876650150584</v>
      </c>
      <c r="E160" s="29" t="s">
        <v>5</v>
      </c>
    </row>
    <row r="161" spans="1:5" x14ac:dyDescent="0.25">
      <c r="A161" s="11"/>
      <c r="B161" s="12" t="s">
        <v>46</v>
      </c>
      <c r="C161" s="28">
        <v>5.9516968921776714</v>
      </c>
      <c r="D161" s="28">
        <v>5.9516968921776714</v>
      </c>
      <c r="E161" s="29" t="s">
        <v>5</v>
      </c>
    </row>
    <row r="162" spans="1:5" x14ac:dyDescent="0.25">
      <c r="A162" s="11"/>
      <c r="B162" s="12" t="s">
        <v>43</v>
      </c>
      <c r="C162" s="28">
        <v>5.6906353216183758</v>
      </c>
      <c r="D162" s="28">
        <v>5.6906353216183758</v>
      </c>
      <c r="E162" s="29" t="s">
        <v>5</v>
      </c>
    </row>
    <row r="163" spans="1:5" x14ac:dyDescent="0.25">
      <c r="A163" s="11"/>
      <c r="B163" s="12" t="s">
        <v>47</v>
      </c>
      <c r="C163" s="28">
        <v>9.3991553842239117</v>
      </c>
      <c r="D163" s="28">
        <v>9.3991553842239117</v>
      </c>
      <c r="E163" s="29" t="s">
        <v>5</v>
      </c>
    </row>
    <row r="164" spans="1:5" x14ac:dyDescent="0.25">
      <c r="A164" s="11"/>
      <c r="B164" s="12" t="s">
        <v>35</v>
      </c>
      <c r="C164" s="28">
        <v>12.883312020928649</v>
      </c>
      <c r="D164" s="28">
        <v>12.883312020928649</v>
      </c>
      <c r="E164" s="29" t="s">
        <v>5</v>
      </c>
    </row>
    <row r="165" spans="1:5" x14ac:dyDescent="0.25">
      <c r="A165" s="11"/>
      <c r="B165" s="12" t="s">
        <v>42</v>
      </c>
      <c r="C165" s="28">
        <v>12.686891578974823</v>
      </c>
      <c r="D165" s="28">
        <v>12.686891578974823</v>
      </c>
      <c r="E165" s="29" t="s">
        <v>5</v>
      </c>
    </row>
    <row r="166" spans="1:5" x14ac:dyDescent="0.25">
      <c r="A166" s="11"/>
      <c r="B166" s="12" t="s">
        <v>48</v>
      </c>
      <c r="C166" s="28">
        <v>10.337808519870361</v>
      </c>
      <c r="D166" s="28">
        <v>10.337808519870361</v>
      </c>
      <c r="E166" s="29" t="s">
        <v>5</v>
      </c>
    </row>
    <row r="167" spans="1:5" x14ac:dyDescent="0.25">
      <c r="A167" s="11"/>
      <c r="B167" s="12" t="s">
        <v>49</v>
      </c>
      <c r="C167" s="28">
        <v>9.9904957096830458</v>
      </c>
      <c r="D167" s="28">
        <v>9.9904957096830458</v>
      </c>
      <c r="E167" s="29" t="s">
        <v>5</v>
      </c>
    </row>
    <row r="168" spans="1:5" x14ac:dyDescent="0.25">
      <c r="A168" s="11"/>
      <c r="B168" s="12" t="s">
        <v>41</v>
      </c>
      <c r="C168" s="28">
        <v>12.873436061408473</v>
      </c>
      <c r="D168" s="28">
        <v>12.873436061408473</v>
      </c>
      <c r="E168" s="29" t="s">
        <v>5</v>
      </c>
    </row>
    <row r="169" spans="1:5" x14ac:dyDescent="0.25">
      <c r="A169" s="11"/>
      <c r="B169" s="12" t="s">
        <v>50</v>
      </c>
      <c r="C169" s="28">
        <v>13.505629342541159</v>
      </c>
      <c r="D169" s="28">
        <v>13.505629342541159</v>
      </c>
      <c r="E169" s="29" t="s">
        <v>5</v>
      </c>
    </row>
    <row r="170" spans="1:5" x14ac:dyDescent="0.25">
      <c r="A170" s="11"/>
      <c r="B170" s="12" t="s">
        <v>51</v>
      </c>
      <c r="C170" s="28">
        <v>16.837680589848514</v>
      </c>
      <c r="D170" s="28">
        <v>16.837680589848514</v>
      </c>
      <c r="E170" s="29" t="s">
        <v>5</v>
      </c>
    </row>
    <row r="171" spans="1:5" x14ac:dyDescent="0.25">
      <c r="A171" s="11"/>
      <c r="B171" s="12" t="s">
        <v>40</v>
      </c>
      <c r="C171" s="28">
        <v>16.658160536887266</v>
      </c>
      <c r="D171" s="28">
        <v>16.658160536887266</v>
      </c>
      <c r="E171" s="29" t="s">
        <v>5</v>
      </c>
    </row>
    <row r="172" spans="1:5" x14ac:dyDescent="0.25">
      <c r="A172" s="142">
        <v>2012</v>
      </c>
      <c r="B172" s="142"/>
      <c r="C172" s="28"/>
      <c r="D172" s="28"/>
      <c r="E172" s="29"/>
    </row>
    <row r="173" spans="1:5" x14ac:dyDescent="0.25">
      <c r="A173" s="11"/>
      <c r="B173" s="12" t="s">
        <v>45</v>
      </c>
      <c r="C173" s="28">
        <v>16.992126209986203</v>
      </c>
      <c r="D173" s="28">
        <v>16.992126209986203</v>
      </c>
      <c r="E173" s="29" t="s">
        <v>5</v>
      </c>
    </row>
    <row r="174" spans="1:5" x14ac:dyDescent="0.25">
      <c r="A174" s="11"/>
      <c r="B174" s="12" t="s">
        <v>46</v>
      </c>
      <c r="C174" s="28">
        <v>17.567096842596584</v>
      </c>
      <c r="D174" s="28">
        <v>17.567096842596584</v>
      </c>
      <c r="E174" s="29" t="s">
        <v>5</v>
      </c>
    </row>
    <row r="175" spans="1:5" x14ac:dyDescent="0.25">
      <c r="A175" s="11"/>
      <c r="B175" s="12" t="s">
        <v>43</v>
      </c>
      <c r="C175" s="28">
        <v>17.716493485863239</v>
      </c>
      <c r="D175" s="28">
        <v>17.716493485863239</v>
      </c>
      <c r="E175" s="29" t="s">
        <v>5</v>
      </c>
    </row>
    <row r="176" spans="1:5" x14ac:dyDescent="0.25">
      <c r="A176" s="11"/>
      <c r="B176" s="12" t="s">
        <v>47</v>
      </c>
      <c r="C176" s="28">
        <v>12.634261176899365</v>
      </c>
      <c r="D176" s="28">
        <v>12.634261176899365</v>
      </c>
      <c r="E176" s="29" t="s">
        <v>5</v>
      </c>
    </row>
    <row r="177" spans="1:5" x14ac:dyDescent="0.25">
      <c r="A177" s="11"/>
      <c r="B177" s="12" t="s">
        <v>35</v>
      </c>
      <c r="C177" s="28">
        <v>6.8561656978384677</v>
      </c>
      <c r="D177" s="28">
        <v>6.8561656978384677</v>
      </c>
      <c r="E177" s="29" t="s">
        <v>5</v>
      </c>
    </row>
    <row r="178" spans="1:5" x14ac:dyDescent="0.25">
      <c r="A178" s="11"/>
      <c r="B178" s="12" t="s">
        <v>42</v>
      </c>
      <c r="C178" s="28">
        <v>10.297495915037702</v>
      </c>
      <c r="D178" s="28">
        <v>10.297495915037702</v>
      </c>
      <c r="E178" s="29" t="s">
        <v>5</v>
      </c>
    </row>
    <row r="179" spans="1:5" x14ac:dyDescent="0.25">
      <c r="A179" s="11"/>
      <c r="B179" s="12" t="s">
        <v>48</v>
      </c>
      <c r="C179" s="28">
        <f>'[1]Chnages in rep.'!LW21</f>
        <v>10.500729503740637</v>
      </c>
      <c r="D179" s="28">
        <f>'[1]Male, month on month'!LX21</f>
        <v>10.418307822199768</v>
      </c>
      <c r="E179" s="29" t="s">
        <v>5</v>
      </c>
    </row>
    <row r="180" spans="1:5" x14ac:dyDescent="0.25">
      <c r="A180" s="11"/>
      <c r="B180" s="12" t="s">
        <v>49</v>
      </c>
      <c r="C180" s="28">
        <f>'[1]Chnages in rep.'!LX21</f>
        <v>10.866575206924933</v>
      </c>
      <c r="D180" s="28">
        <f>'[1]Male, month on month'!LY21</f>
        <v>10.713898954305412</v>
      </c>
      <c r="E180" s="29" t="s">
        <v>5</v>
      </c>
    </row>
    <row r="181" spans="1:5" x14ac:dyDescent="0.25">
      <c r="A181" s="11"/>
      <c r="B181" s="12" t="s">
        <v>41</v>
      </c>
      <c r="C181" s="28">
        <f>'[1]Chnages in rep.'!LY21</f>
        <v>9.463825267482683</v>
      </c>
      <c r="D181" s="28">
        <f>'[1]Male, month on month'!LZ21</f>
        <v>9.3772912618951043</v>
      </c>
      <c r="E181" s="29" t="s">
        <v>5</v>
      </c>
    </row>
    <row r="182" spans="1:5" x14ac:dyDescent="0.25">
      <c r="A182" s="11"/>
      <c r="B182" s="12" t="s">
        <v>50</v>
      </c>
      <c r="C182" s="28">
        <f>'[1]Chnages in rep.'!LZ21</f>
        <v>9.1472951710695796</v>
      </c>
      <c r="D182" s="28">
        <f>'[1]Male, month on month'!MA21</f>
        <v>9.0798386481207203</v>
      </c>
      <c r="E182" s="29" t="s">
        <v>5</v>
      </c>
    </row>
    <row r="183" spans="1:5" x14ac:dyDescent="0.25">
      <c r="A183" s="11"/>
      <c r="B183" s="12" t="s">
        <v>51</v>
      </c>
      <c r="C183" s="28">
        <f>'[1]Chnages in rep.'!MA21</f>
        <v>5.8961751504207349</v>
      </c>
      <c r="D183" s="28">
        <f>'[1]Male, month on month'!MB21</f>
        <v>5.9694378646101054</v>
      </c>
      <c r="E183" s="29" t="s">
        <v>5</v>
      </c>
    </row>
    <row r="184" spans="1:5" x14ac:dyDescent="0.25">
      <c r="A184" s="72"/>
      <c r="B184" s="73" t="s">
        <v>40</v>
      </c>
      <c r="C184" s="70">
        <f>'[1]Chnages in rep.'!MB21</f>
        <v>5.0669562125144729</v>
      </c>
      <c r="D184" s="70">
        <f>'[1]Male, month on month'!MC21</f>
        <v>5.4302984659286402</v>
      </c>
      <c r="E184" s="71" t="s">
        <v>5</v>
      </c>
    </row>
    <row r="185" spans="1:5" x14ac:dyDescent="0.25">
      <c r="A185" s="142">
        <v>2013</v>
      </c>
      <c r="B185" s="142"/>
      <c r="C185" s="70"/>
      <c r="D185" s="70"/>
      <c r="E185" s="71"/>
    </row>
    <row r="186" spans="1:5" x14ac:dyDescent="0.25">
      <c r="A186" s="11"/>
      <c r="B186" s="12" t="s">
        <v>45</v>
      </c>
      <c r="C186" s="28">
        <v>4.3286082082422128</v>
      </c>
      <c r="D186" s="70">
        <v>4.7136399686493746</v>
      </c>
      <c r="E186" s="71" t="s">
        <v>5</v>
      </c>
    </row>
    <row r="187" spans="1:5" x14ac:dyDescent="0.25">
      <c r="A187" s="72"/>
      <c r="B187" s="12" t="s">
        <v>46</v>
      </c>
      <c r="C187" s="70">
        <f>'[1]Chnages in rep.'!MD21</f>
        <v>4.4335929403362728</v>
      </c>
      <c r="D187" s="70">
        <f>'[1]Male, month on month'!ME21</f>
        <v>4.7506196050961735</v>
      </c>
      <c r="E187" s="71" t="s">
        <v>5</v>
      </c>
    </row>
    <row r="188" spans="1:5" x14ac:dyDescent="0.25">
      <c r="A188" s="72"/>
      <c r="B188" s="81" t="s">
        <v>43</v>
      </c>
      <c r="C188" s="1">
        <v>4.1651035441879092</v>
      </c>
      <c r="D188" s="70">
        <v>4.560427345403717</v>
      </c>
      <c r="E188" s="71" t="s">
        <v>5</v>
      </c>
    </row>
    <row r="189" spans="1:5" x14ac:dyDescent="0.25">
      <c r="A189" s="72"/>
      <c r="B189" s="81" t="s">
        <v>47</v>
      </c>
      <c r="C189" s="70">
        <v>4.3799485182937303</v>
      </c>
      <c r="D189" s="70">
        <v>4.659753913552378</v>
      </c>
      <c r="E189" s="71" t="s">
        <v>5</v>
      </c>
    </row>
    <row r="190" spans="1:5" x14ac:dyDescent="0.25">
      <c r="A190" s="72"/>
      <c r="B190" s="81" t="s">
        <v>35</v>
      </c>
      <c r="C190" s="70">
        <f>'[1]Chnages in rep.'!MG21</f>
        <v>6.5969864911449738</v>
      </c>
      <c r="D190" s="70">
        <f>'[1]Male, month on month'!MH21</f>
        <v>7.0330353890180275</v>
      </c>
      <c r="E190" s="71" t="s">
        <v>5</v>
      </c>
    </row>
    <row r="191" spans="1:5" x14ac:dyDescent="0.25">
      <c r="A191" s="72"/>
      <c r="B191" s="81" t="s">
        <v>42</v>
      </c>
      <c r="C191" s="70">
        <f>'[1]Chnages in rep.'!MH21</f>
        <v>2.0671926734614932</v>
      </c>
      <c r="D191" s="70">
        <f>'[1]Male, month on month'!MI21</f>
        <v>2.4449780638472474</v>
      </c>
      <c r="E191" s="70">
        <f>'[1]Atolls month on month'!MI21</f>
        <v>1.7440628387641155</v>
      </c>
    </row>
    <row r="192" spans="1:5" x14ac:dyDescent="0.25">
      <c r="A192" s="72"/>
      <c r="B192" s="81" t="s">
        <v>48</v>
      </c>
      <c r="C192" s="70">
        <f>'[1]Chnages in rep.'!MI$21</f>
        <v>3.004512575531848</v>
      </c>
      <c r="D192" s="70">
        <f>'[1]Male, month on month'!MJ$21</f>
        <v>3.5615520903521602</v>
      </c>
      <c r="E192" s="70">
        <f>'[1]Atolls month on month'!MJ$21</f>
        <v>2.5287208753609125</v>
      </c>
    </row>
    <row r="193" spans="1:5" x14ac:dyDescent="0.25">
      <c r="A193" s="72"/>
      <c r="B193" s="81" t="s">
        <v>49</v>
      </c>
      <c r="C193" s="70">
        <f>'[1]Chnages in rep.'!MJ$21</f>
        <v>2.5148873159002383</v>
      </c>
      <c r="D193" s="70">
        <f>'[1]Male, month on month'!MK$21</f>
        <v>2.7000905223472982</v>
      </c>
      <c r="E193" s="70">
        <f>'[1]Atolls month on month'!MK$21</f>
        <v>2.356882375447511</v>
      </c>
    </row>
    <row r="194" spans="1:5" x14ac:dyDescent="0.25">
      <c r="A194" s="72"/>
      <c r="B194" s="81" t="s">
        <v>41</v>
      </c>
      <c r="C194" s="70">
        <f>'[1]Chnages in rep.'!MK$21</f>
        <v>3.401101668818729</v>
      </c>
      <c r="D194" s="70">
        <f>'[1]Male, month on month'!ML$21</f>
        <v>3.4050825888838565</v>
      </c>
      <c r="E194" s="70">
        <f>'[1]Atolls month on month'!ML$21</f>
        <v>3.3977016732779974</v>
      </c>
    </row>
    <row r="195" spans="1:5" x14ac:dyDescent="0.25">
      <c r="A195" s="72"/>
      <c r="B195" s="81" t="s">
        <v>50</v>
      </c>
      <c r="C195" s="70">
        <f>'[1]Chnages in rep.'!ML$21</f>
        <v>3.9514741793007513</v>
      </c>
      <c r="D195" s="70">
        <f>'[1]Male, month on month'!MM$21</f>
        <v>3.6733537034947084</v>
      </c>
      <c r="E195" s="70">
        <f>'[1]Atolls month on month'!MM$21</f>
        <v>4.1890853513676163</v>
      </c>
    </row>
    <row r="196" spans="1:5" x14ac:dyDescent="0.25">
      <c r="A196" s="72"/>
      <c r="B196" s="81" t="s">
        <v>51</v>
      </c>
      <c r="C196" s="70">
        <f>'[1]Chnages in rep.'!MM$21</f>
        <v>3.7229145759384741</v>
      </c>
      <c r="D196" s="70">
        <f>'[1]Male, month on month'!MN$21</f>
        <v>3.6220277766843889</v>
      </c>
      <c r="E196" s="70">
        <f>'[1]Atolls month on month'!MN$21</f>
        <v>3.8093165504330395</v>
      </c>
    </row>
    <row r="197" spans="1:5" x14ac:dyDescent="0.25">
      <c r="A197" s="72"/>
      <c r="B197" s="81" t="s">
        <v>40</v>
      </c>
      <c r="C197" s="70">
        <f>'[1]Chnages in rep.'!MN$21</f>
        <v>3.2866700653403358</v>
      </c>
      <c r="D197" s="70">
        <f>'[1]Male, month on month'!MO$21</f>
        <v>3.0677014377208378</v>
      </c>
      <c r="E197" s="70">
        <f>'[1]Atolls month on month'!MO$21</f>
        <v>3.4751649542801966</v>
      </c>
    </row>
    <row r="198" spans="1:5" x14ac:dyDescent="0.25">
      <c r="A198" s="142">
        <v>2014</v>
      </c>
      <c r="B198" s="142"/>
      <c r="C198" s="70"/>
      <c r="D198" s="70"/>
      <c r="E198" s="71"/>
    </row>
    <row r="199" spans="1:5" x14ac:dyDescent="0.25">
      <c r="A199" s="11"/>
      <c r="B199" s="12" t="s">
        <v>45</v>
      </c>
      <c r="C199" s="70">
        <f>'[1]Chnages in rep.'!MO$21</f>
        <v>3.2759797916374511</v>
      </c>
      <c r="D199" s="70">
        <f>'[1]Male, month on month'!MP$21</f>
        <v>2.5883906671014589</v>
      </c>
      <c r="E199" s="70">
        <f>'[1]Atolls month on month'!MP$21</f>
        <v>3.8681326372765668</v>
      </c>
    </row>
    <row r="200" spans="1:5" x14ac:dyDescent="0.25">
      <c r="A200" s="11"/>
      <c r="B200" s="12" t="s">
        <v>46</v>
      </c>
      <c r="C200" s="70">
        <f>'[1]Chnages in rep.'!MP$21</f>
        <v>3.3425454116763564</v>
      </c>
      <c r="D200" s="70">
        <f>'[1]Male, month on month'!MQ$21</f>
        <v>3.4012267464817336</v>
      </c>
      <c r="E200" s="70">
        <f>'[1]Atolls month on month'!MQ$21</f>
        <v>3.2920702900450571</v>
      </c>
    </row>
    <row r="201" spans="1:5" x14ac:dyDescent="0.25">
      <c r="A201" s="11"/>
      <c r="B201" s="12" t="s">
        <v>43</v>
      </c>
      <c r="C201" s="70">
        <f>'[1]Chnages in rep.'!MQ$21</f>
        <v>2.2250517630140187</v>
      </c>
      <c r="D201" s="70">
        <f>'[1]Male, month on month'!MR$21</f>
        <v>2.2546833127091936</v>
      </c>
      <c r="E201" s="70">
        <f>'[1]Atolls month on month'!MR$21</f>
        <v>2.1995280752597379</v>
      </c>
    </row>
    <row r="202" spans="1:5" x14ac:dyDescent="0.25">
      <c r="A202" s="11"/>
      <c r="B202" s="12" t="s">
        <v>47</v>
      </c>
      <c r="C202" s="70">
        <f>'[1]Chnages in rep.'!MR$21</f>
        <v>2.2981689589115506</v>
      </c>
      <c r="D202" s="70">
        <f>'[1]Male, month on month'!MS$21</f>
        <v>2.5798690121687118</v>
      </c>
      <c r="E202" s="70">
        <f>'[1]Atolls month on month'!MS$21</f>
        <v>2.0560223652975163</v>
      </c>
    </row>
    <row r="203" spans="1:5" x14ac:dyDescent="0.25">
      <c r="A203" s="11"/>
      <c r="B203" s="12" t="s">
        <v>35</v>
      </c>
      <c r="C203" s="70">
        <f>'[1]Chnages in rep.'!MS$21</f>
        <v>3.1917361463479121</v>
      </c>
      <c r="D203" s="70">
        <f>'[1]Male, month on month'!MT$21</f>
        <v>3.2576126103493364</v>
      </c>
      <c r="E203" s="70">
        <f>'[1]Atolls month on month'!MT$21</f>
        <v>3.1349611286097812</v>
      </c>
    </row>
    <row r="204" spans="1:5" x14ac:dyDescent="0.25">
      <c r="A204" s="11"/>
      <c r="B204" s="12" t="s">
        <v>42</v>
      </c>
      <c r="C204" s="70">
        <f>'[1]Chnages in rep.'!MT$21</f>
        <v>3.319010765104502</v>
      </c>
      <c r="D204" s="70">
        <f>'[1]Male, month on month'!MU$21</f>
        <v>3.5272395616125607</v>
      </c>
      <c r="E204" s="70">
        <f>'[1]Atolls month on month'!MU$21</f>
        <v>3.1396802126375079</v>
      </c>
    </row>
    <row r="205" spans="1:5" x14ac:dyDescent="0.25">
      <c r="A205" s="11"/>
      <c r="B205" s="12" t="s">
        <v>48</v>
      </c>
      <c r="C205" s="70">
        <f>'[1]Chnages in rep.'!MU$21</f>
        <v>2.550840899025264</v>
      </c>
      <c r="D205" s="70">
        <f>'[1]Male, month on month'!MV$21</f>
        <v>2.3800554124083106</v>
      </c>
      <c r="E205" s="70">
        <f>'[1]Atolls month on month'!MV$21</f>
        <v>2.6981857048613556</v>
      </c>
    </row>
    <row r="206" spans="1:5" x14ac:dyDescent="0.25">
      <c r="A206" s="11"/>
      <c r="B206" s="12" t="s">
        <v>49</v>
      </c>
      <c r="C206" s="70">
        <f>'[1]Chnages in rep.'!MV$21</f>
        <v>2.2333841551956946</v>
      </c>
      <c r="D206" s="70">
        <f>'[1]Male, month on month'!MW$21</f>
        <v>2.9342927834610677</v>
      </c>
      <c r="E206" s="70">
        <f>'[1]Atolls month on month'!MW$21</f>
        <v>1.6334033613703669</v>
      </c>
    </row>
    <row r="207" spans="1:5" x14ac:dyDescent="0.25">
      <c r="A207" s="11"/>
      <c r="B207" s="12" t="s">
        <v>41</v>
      </c>
      <c r="C207" s="70">
        <f>'[1]Chnages in rep.'!MW$21</f>
        <v>1.4023268050649573</v>
      </c>
      <c r="D207" s="70">
        <f>'[1]Male, month on month'!MX$21</f>
        <v>2.1302588161895564</v>
      </c>
      <c r="E207" s="70">
        <f>'[1]Atolls month on month'!MX$21</f>
        <v>0.78057549541474813</v>
      </c>
    </row>
    <row r="208" spans="1:5" x14ac:dyDescent="0.25">
      <c r="A208" s="11"/>
      <c r="B208" s="12" t="s">
        <v>50</v>
      </c>
      <c r="C208" s="70">
        <f>'[1]Chnages in rep.'!MX$21</f>
        <v>0.86577192066401576</v>
      </c>
      <c r="D208" s="70">
        <f>'[1]Male, month on month'!MY$21</f>
        <v>2.1845807645516135</v>
      </c>
      <c r="E208" s="70">
        <f>'[1]Atolls month on month'!MY$21</f>
        <v>-0.255370191730242</v>
      </c>
    </row>
    <row r="209" spans="1:5" x14ac:dyDescent="0.25">
      <c r="A209" s="11"/>
      <c r="B209" s="12" t="s">
        <v>51</v>
      </c>
      <c r="C209" s="70">
        <f>'[1]Chnages in rep.'!MY$21</f>
        <v>0.35227046319095123</v>
      </c>
      <c r="D209" s="70">
        <f>'[1]Male, month on month'!MZ$21</f>
        <v>1.0505361051722728</v>
      </c>
      <c r="E209" s="70">
        <f>'[1]Atolls month on month'!MZ$21</f>
        <v>-0.24466276106918095</v>
      </c>
    </row>
    <row r="210" spans="1:5" x14ac:dyDescent="0.25">
      <c r="A210" s="11"/>
      <c r="B210" s="12" t="s">
        <v>40</v>
      </c>
      <c r="C210" s="70">
        <f>'[1]Chnages in rep.'!MZ$21</f>
        <v>0.53111490457100619</v>
      </c>
      <c r="D210" s="70">
        <f>'[1]Male, month on month'!NA$21</f>
        <v>1.1727194340175329</v>
      </c>
      <c r="E210" s="70">
        <f>'[1]Atolls month on month'!NA$21</f>
        <v>-1.9022997393358665E-2</v>
      </c>
    </row>
    <row r="211" spans="1:5" x14ac:dyDescent="0.25">
      <c r="A211" s="142">
        <v>2015</v>
      </c>
      <c r="B211" s="142"/>
      <c r="C211" s="70"/>
      <c r="D211" s="70"/>
      <c r="E211" s="71"/>
    </row>
    <row r="212" spans="1:5" x14ac:dyDescent="0.25">
      <c r="A212" s="11"/>
      <c r="B212" s="12" t="s">
        <v>45</v>
      </c>
      <c r="C212" s="70">
        <f>'[1]Chnages in rep.'!NA$21</f>
        <v>0.13867773811122586</v>
      </c>
      <c r="D212" s="70">
        <f>'[1]Male, month on month'!NB$21</f>
        <v>1.4413130801289364</v>
      </c>
      <c r="E212" s="70">
        <f>'[1]Atolls month on month'!NB$21</f>
        <v>-0.9693319857626892</v>
      </c>
    </row>
    <row r="213" spans="1:5" x14ac:dyDescent="0.25">
      <c r="A213" s="11"/>
      <c r="B213" s="12" t="s">
        <v>46</v>
      </c>
      <c r="C213" s="70">
        <f>'[1]Chnages in rep.'!NB$21</f>
        <v>0.39863596242866173</v>
      </c>
      <c r="D213" s="70">
        <f>'[1]Male, month on month'!NC$21</f>
        <v>0.94292951928420798</v>
      </c>
      <c r="E213" s="70">
        <f>'[1]Atolls month on month'!NC$21</f>
        <v>-7.003634453616181E-2</v>
      </c>
    </row>
    <row r="214" spans="1:5" x14ac:dyDescent="0.25">
      <c r="A214" s="11"/>
      <c r="B214" s="12" t="s">
        <v>43</v>
      </c>
      <c r="C214" s="70">
        <f>'[1]Chnages in rep.'!NC$21</f>
        <v>0.91912324057839001</v>
      </c>
      <c r="D214" s="70">
        <f>'[1]Male, month on month'!ND$21</f>
        <v>1.0675105200332657</v>
      </c>
      <c r="E214" s="70">
        <f>'[1]Atolls month on month'!ND$21</f>
        <v>0.79123811095387353</v>
      </c>
    </row>
    <row r="215" spans="1:5" x14ac:dyDescent="0.25">
      <c r="A215" s="11"/>
      <c r="B215" s="12" t="s">
        <v>47</v>
      </c>
      <c r="C215" s="70">
        <f>'[1]Chnages in rep.'!ND$21</f>
        <v>1.4063293351472161</v>
      </c>
      <c r="D215" s="70">
        <f>'[1]Male, month on month'!NE$21</f>
        <v>1.745500084714724</v>
      </c>
      <c r="E215" s="70">
        <f>'[1]Atolls month on month'!NE$21</f>
        <v>1.1132850012462558</v>
      </c>
    </row>
    <row r="216" spans="1:5" x14ac:dyDescent="0.25">
      <c r="A216" s="11"/>
      <c r="B216" s="12" t="s">
        <v>35</v>
      </c>
      <c r="C216" s="70">
        <f>'[1]Chnages in rep.'!NE$21</f>
        <v>0.46753686639038339</v>
      </c>
      <c r="D216" s="70">
        <f>'[1]Male, month on month'!NF$21</f>
        <v>0.67549845172791834</v>
      </c>
      <c r="E216" s="70">
        <f>'[1]Atolls month on month'!NF$21</f>
        <v>0.28809396254589892</v>
      </c>
    </row>
    <row r="217" spans="1:5" x14ac:dyDescent="0.25">
      <c r="A217" s="11"/>
      <c r="B217" s="12" t="s">
        <v>42</v>
      </c>
      <c r="C217" s="70">
        <f>'[1]Chnages in rep.'!NF$21</f>
        <v>1.4530777795498828</v>
      </c>
      <c r="D217" s="70">
        <f>'[1]Male, month on month'!NG$21</f>
        <v>1.800727962135773</v>
      </c>
      <c r="E217" s="70">
        <f>'[1]Atolls month on month'!NG$21</f>
        <v>1.1525498683464086</v>
      </c>
    </row>
    <row r="218" spans="1:5" x14ac:dyDescent="0.25">
      <c r="A218" s="11"/>
      <c r="B218" s="12" t="s">
        <v>48</v>
      </c>
      <c r="C218" s="70">
        <f>'[1]Chnages in rep.'!NG$21</f>
        <v>0.91257571556515593</v>
      </c>
      <c r="D218" s="70">
        <f>'[1]Male, month on month'!NH$21</f>
        <v>1.6701469522034662</v>
      </c>
      <c r="E218" s="70">
        <f>'[1]Atolls month on month'!NH$21</f>
        <v>0.2610074329009171</v>
      </c>
    </row>
    <row r="219" spans="1:5" x14ac:dyDescent="0.25">
      <c r="A219" s="11"/>
      <c r="B219" s="12" t="s">
        <v>49</v>
      </c>
      <c r="C219" s="70">
        <f>'[1]Chnages in rep.'!NH$21</f>
        <v>1.2093954859348388</v>
      </c>
      <c r="D219" s="70">
        <f>'[1]Male, month on month'!NI$21</f>
        <v>1.5044467350011193</v>
      </c>
      <c r="E219" s="70">
        <f>'[1]Atolls month on month'!NI$21</f>
        <v>0.95359756183523992</v>
      </c>
    </row>
    <row r="220" spans="1:5" x14ac:dyDescent="0.25">
      <c r="A220" s="11"/>
      <c r="B220" s="12" t="s">
        <v>41</v>
      </c>
      <c r="C220" s="70">
        <f>'[1]Chnages in rep.'!NI$21</f>
        <v>1.1024778533301083</v>
      </c>
      <c r="D220" s="70">
        <f>'[1]Male, month on month'!NJ$21</f>
        <v>1.3605074168342668</v>
      </c>
      <c r="E220" s="70">
        <f>'[1]Atolls month on month'!NJ$21</f>
        <v>0.87913453888683879</v>
      </c>
    </row>
    <row r="221" spans="1:5" x14ac:dyDescent="0.25">
      <c r="A221" s="11"/>
      <c r="B221" s="12" t="s">
        <v>50</v>
      </c>
      <c r="C221" s="70">
        <f>'[1]Chnages in rep.'!NJ$21</f>
        <v>1.0379526456419041</v>
      </c>
      <c r="D221" s="70">
        <f>'[1]Male, month on month'!NK$21</f>
        <v>1.1133944903466864</v>
      </c>
      <c r="E221" s="70">
        <f>'[1]Atolls month on month'!NK$21</f>
        <v>0.97224937952828938</v>
      </c>
    </row>
    <row r="222" spans="1:5" x14ac:dyDescent="0.25">
      <c r="A222" s="72"/>
      <c r="B222" s="12" t="s">
        <v>51</v>
      </c>
      <c r="C222" s="70">
        <f>'[1]Chnages in rep.'!NK$21</f>
        <v>1.5372275402211644</v>
      </c>
      <c r="D222" s="70">
        <f>'[1]Male, month on month'!NL$21</f>
        <v>1.9747488791808987</v>
      </c>
      <c r="E222" s="70">
        <f>'[1]Atolls month on month'!NL$21</f>
        <v>1.1583430752776014</v>
      </c>
    </row>
    <row r="223" spans="1:5" x14ac:dyDescent="0.25">
      <c r="A223" s="72"/>
      <c r="B223" s="12" t="s">
        <v>40</v>
      </c>
      <c r="C223" s="70">
        <f>'[1]Chnages in rep.'!NL$21</f>
        <v>0.85377757248394914</v>
      </c>
      <c r="D223" s="70">
        <f>'[1]Male, month on month'!NM$21</f>
        <v>1.1583913624289455</v>
      </c>
      <c r="E223" s="70">
        <f>'[1]Atolls month on month'!NM$21</f>
        <v>0.58947599634657788</v>
      </c>
    </row>
    <row r="224" spans="1:5" x14ac:dyDescent="0.25">
      <c r="A224" s="142">
        <v>2016</v>
      </c>
      <c r="B224" s="142"/>
      <c r="C224" s="70"/>
      <c r="D224" s="70"/>
      <c r="E224" s="70"/>
    </row>
    <row r="225" spans="1:5" x14ac:dyDescent="0.25">
      <c r="A225" s="72"/>
      <c r="B225" s="12" t="s">
        <v>45</v>
      </c>
      <c r="C225" s="70">
        <f>'[1]Chnages in rep.'!NM$21</f>
        <v>1.0407081213698044</v>
      </c>
      <c r="D225" s="70">
        <f>'[1]Male, month on month'!NN$21</f>
        <v>1.3652171624402021</v>
      </c>
      <c r="E225" s="70">
        <f>'[1]Atolls month on month'!NN$21</f>
        <v>0.75796459544947847</v>
      </c>
    </row>
    <row r="226" spans="1:5" x14ac:dyDescent="0.25">
      <c r="A226" s="72"/>
      <c r="B226" s="12" t="s">
        <v>46</v>
      </c>
      <c r="C226" s="70">
        <f>'[1]Chnages in rep.'!NN$21</f>
        <v>1.1364771380392158</v>
      </c>
      <c r="D226" s="70">
        <f>'[1]Male, month on month'!NO$21</f>
        <v>1.349653655417038</v>
      </c>
      <c r="E226" s="70">
        <f>'[1]Atolls month on month'!NO$21</f>
        <v>0.951057539169331</v>
      </c>
    </row>
    <row r="227" spans="1:5" x14ac:dyDescent="0.25">
      <c r="A227" s="72"/>
      <c r="B227" s="12" t="s">
        <v>43</v>
      </c>
      <c r="C227" s="70">
        <f>'[1]Chnages in rep.'!NO$21</f>
        <v>0.66900523456510097</v>
      </c>
      <c r="D227" s="70">
        <f>'[1]Male, month on month'!NP$21</f>
        <v>1.4395346104989271</v>
      </c>
      <c r="E227" s="70">
        <f>'[1]Atolls month on month'!NP$21</f>
        <v>3.1169649641338282E-3</v>
      </c>
    </row>
    <row r="228" spans="1:5" x14ac:dyDescent="0.25">
      <c r="A228" s="72"/>
      <c r="B228" s="12" t="s">
        <v>47</v>
      </c>
      <c r="C228" s="70">
        <f>'[1]Chnages in rep.'!NP$21</f>
        <v>-0.18380611745640874</v>
      </c>
      <c r="D228" s="70">
        <f>'[1]Male, month on month'!NQ$21</f>
        <v>0.60160649209577421</v>
      </c>
      <c r="E228" s="70">
        <f>'[1]Atolls month on month'!NQ$21</f>
        <v>-0.86664744409465921</v>
      </c>
    </row>
    <row r="229" spans="1:5" x14ac:dyDescent="0.25">
      <c r="A229" s="72"/>
      <c r="B229" s="12" t="s">
        <v>35</v>
      </c>
      <c r="C229" s="70">
        <f>'[1]Chnages in rep.'!NQ$21</f>
        <v>-0.15582000573073351</v>
      </c>
      <c r="D229" s="70">
        <f>'[1]Male, month on month'!NR$21</f>
        <v>0.82201042472549446</v>
      </c>
      <c r="E229" s="70">
        <f>'[1]Atolls month on month'!NR$21</f>
        <v>-1.0028155561550678</v>
      </c>
    </row>
    <row r="230" spans="1:5" x14ac:dyDescent="0.25">
      <c r="A230" s="72"/>
      <c r="B230" s="12" t="s">
        <v>263</v>
      </c>
      <c r="C230" s="70">
        <f>'[1]Chnages in rep.'!NR$21</f>
        <v>-0.76683599519887791</v>
      </c>
      <c r="D230" s="70">
        <f>'[1]Male, month on month'!NS$21</f>
        <v>-0.1706778152251287</v>
      </c>
      <c r="E230" s="70">
        <f>'[1]Atolls month on month'!NS$21</f>
        <v>-1.2854902045740801</v>
      </c>
    </row>
    <row r="231" spans="1:5" x14ac:dyDescent="0.25">
      <c r="A231" s="72"/>
      <c r="B231" s="12" t="s">
        <v>264</v>
      </c>
      <c r="C231" s="70">
        <f>'[1]Chnages in rep.'!NS21</f>
        <v>-0.38391995634919907</v>
      </c>
      <c r="D231" s="70">
        <f>'[1]Male, month on month'!NT21</f>
        <v>9.2189949097631896E-2</v>
      </c>
      <c r="E231" s="70">
        <f>'[1]Atolls month on month'!NT21</f>
        <v>-0.79916557851400505</v>
      </c>
    </row>
    <row r="232" spans="1:5" x14ac:dyDescent="0.25">
      <c r="A232" s="72"/>
      <c r="B232" s="12" t="s">
        <v>265</v>
      </c>
      <c r="C232" s="70">
        <f>'[1]Chnages in rep.'!NT21</f>
        <v>-0.62903020584658131</v>
      </c>
      <c r="D232" s="70">
        <f>'[1]Male, month on month'!NU21</f>
        <v>-0.36722627317347101</v>
      </c>
      <c r="E232" s="70">
        <f>'[1]Atolls month on month'!NU21</f>
        <v>-0.85724247672325227</v>
      </c>
    </row>
    <row r="233" spans="1:5" x14ac:dyDescent="0.25">
      <c r="A233" s="72"/>
      <c r="B233" s="12" t="s">
        <v>266</v>
      </c>
      <c r="C233" s="70">
        <f>'[1]Chnages in rep.'!NU21</f>
        <v>-0.21052298212775877</v>
      </c>
      <c r="D233" s="70">
        <f>'[1]Male, month on month'!NV21</f>
        <v>0.39042711789760709</v>
      </c>
      <c r="E233" s="70">
        <f>'[1]Atolls month on month'!NV21</f>
        <v>-0.73317102591515804</v>
      </c>
    </row>
    <row r="234" spans="1:5" x14ac:dyDescent="0.25">
      <c r="A234" s="72"/>
      <c r="B234" s="12" t="s">
        <v>267</v>
      </c>
      <c r="C234" s="70">
        <f>'[1]Chnages in rep.'!NV21</f>
        <v>1.7128634706690793</v>
      </c>
      <c r="D234" s="70">
        <f>'[1]Male, month on month'!NW21</f>
        <v>1.2025995861927985</v>
      </c>
      <c r="E234" s="70">
        <f>'[1]Atolls month on month'!NW21</f>
        <v>2.1578800075127802</v>
      </c>
    </row>
    <row r="235" spans="1:5" ht="12.75" customHeight="1" x14ac:dyDescent="0.25">
      <c r="A235" s="25"/>
      <c r="B235" s="27"/>
      <c r="C235" s="19"/>
      <c r="D235" s="70"/>
      <c r="E235" s="19"/>
    </row>
    <row r="236" spans="1:5" x14ac:dyDescent="0.25">
      <c r="A236" s="153" t="s">
        <v>55</v>
      </c>
      <c r="B236" s="154"/>
      <c r="C236" s="154"/>
      <c r="D236" s="154"/>
      <c r="E236" s="154"/>
    </row>
    <row r="237" spans="1:5" ht="9.75" customHeight="1" x14ac:dyDescent="0.25"/>
    <row r="238" spans="1:5" x14ac:dyDescent="0.25">
      <c r="A238" s="142">
        <v>2010</v>
      </c>
      <c r="B238" s="142"/>
    </row>
    <row r="239" spans="1:5" hidden="1" x14ac:dyDescent="0.25">
      <c r="A239" s="11"/>
      <c r="B239" s="12" t="s">
        <v>45</v>
      </c>
      <c r="C239" s="28">
        <v>-0.26114093647122694</v>
      </c>
      <c r="D239" s="28">
        <v>-0.26114093647122694</v>
      </c>
      <c r="E239" s="28" t="s">
        <v>5</v>
      </c>
    </row>
    <row r="240" spans="1:5" hidden="1" x14ac:dyDescent="0.25">
      <c r="A240" s="11"/>
      <c r="B240" s="12" t="s">
        <v>46</v>
      </c>
      <c r="C240" s="28">
        <v>0.93642240242963748</v>
      </c>
      <c r="D240" s="28">
        <v>0.93642240242963748</v>
      </c>
      <c r="E240" s="28" t="s">
        <v>5</v>
      </c>
    </row>
    <row r="241" spans="1:5" hidden="1" x14ac:dyDescent="0.25">
      <c r="A241" s="11"/>
      <c r="B241" s="12" t="s">
        <v>43</v>
      </c>
      <c r="C241" s="28">
        <v>0.88034816923101555</v>
      </c>
      <c r="D241" s="28">
        <v>0.88034816923101555</v>
      </c>
      <c r="E241" s="28" t="s">
        <v>5</v>
      </c>
    </row>
    <row r="242" spans="1:5" hidden="1" x14ac:dyDescent="0.25">
      <c r="A242" s="11"/>
      <c r="B242" s="12" t="s">
        <v>47</v>
      </c>
      <c r="C242" s="28">
        <v>0.87747395207253831</v>
      </c>
      <c r="D242" s="28">
        <v>0.87747395207253831</v>
      </c>
      <c r="E242" s="28" t="s">
        <v>5</v>
      </c>
    </row>
    <row r="243" spans="1:5" hidden="1" x14ac:dyDescent="0.25">
      <c r="A243" s="11"/>
      <c r="B243" s="12" t="s">
        <v>35</v>
      </c>
      <c r="C243" s="28">
        <v>0.1250277737649963</v>
      </c>
      <c r="D243" s="28">
        <v>0.1250277737649963</v>
      </c>
      <c r="E243" s="28" t="s">
        <v>5</v>
      </c>
    </row>
    <row r="244" spans="1:5" hidden="1" x14ac:dyDescent="0.25">
      <c r="A244" s="11"/>
      <c r="B244" s="12" t="s">
        <v>42</v>
      </c>
      <c r="C244" s="28">
        <v>1.0846622459905753</v>
      </c>
      <c r="D244" s="28">
        <v>1.0846622459905753</v>
      </c>
      <c r="E244" s="28" t="s">
        <v>5</v>
      </c>
    </row>
    <row r="245" spans="1:5" hidden="1" x14ac:dyDescent="0.25">
      <c r="A245" s="11"/>
      <c r="B245" s="12" t="s">
        <v>48</v>
      </c>
      <c r="C245" s="28">
        <v>2.1903881432707273</v>
      </c>
      <c r="D245" s="28">
        <v>2.1903881432707273</v>
      </c>
      <c r="E245" s="28" t="s">
        <v>5</v>
      </c>
    </row>
    <row r="246" spans="1:5" hidden="1" x14ac:dyDescent="0.25">
      <c r="A246" s="11"/>
      <c r="B246" s="12" t="s">
        <v>49</v>
      </c>
      <c r="C246" s="28">
        <v>0.63207046859004024</v>
      </c>
      <c r="D246" s="28">
        <v>0.63207046859004024</v>
      </c>
      <c r="E246" s="28" t="s">
        <v>5</v>
      </c>
    </row>
    <row r="247" spans="1:5" hidden="1" x14ac:dyDescent="0.25">
      <c r="A247" s="11"/>
      <c r="B247" s="12" t="s">
        <v>41</v>
      </c>
      <c r="C247" s="28">
        <v>-1.2857212304991372</v>
      </c>
      <c r="D247" s="28">
        <v>-1.2857212304991372</v>
      </c>
      <c r="E247" s="28" t="s">
        <v>5</v>
      </c>
    </row>
    <row r="248" spans="1:5" hidden="1" x14ac:dyDescent="0.25">
      <c r="A248" s="11"/>
      <c r="B248" s="12" t="s">
        <v>50</v>
      </c>
      <c r="C248" s="28">
        <v>-0.22603507219276509</v>
      </c>
      <c r="D248" s="28">
        <v>-0.22603507219276509</v>
      </c>
      <c r="E248" s="28" t="s">
        <v>5</v>
      </c>
    </row>
    <row r="249" spans="1:5" x14ac:dyDescent="0.25">
      <c r="A249" s="11"/>
      <c r="B249" s="12" t="s">
        <v>51</v>
      </c>
      <c r="C249" s="28">
        <v>0.47362446108318856</v>
      </c>
      <c r="D249" s="28">
        <v>0.47362446108318856</v>
      </c>
      <c r="E249" s="28" t="s">
        <v>5</v>
      </c>
    </row>
    <row r="250" spans="1:5" x14ac:dyDescent="0.25">
      <c r="A250" s="11"/>
      <c r="B250" s="12" t="s">
        <v>40</v>
      </c>
      <c r="C250" s="28">
        <v>1.3414839053257799</v>
      </c>
      <c r="D250" s="28">
        <v>1.3414839053257799</v>
      </c>
      <c r="E250" s="28" t="s">
        <v>5</v>
      </c>
    </row>
    <row r="251" spans="1:5" x14ac:dyDescent="0.25">
      <c r="A251" s="11"/>
      <c r="B251" s="12"/>
      <c r="C251" s="28"/>
      <c r="D251" s="28"/>
      <c r="E251" s="28"/>
    </row>
    <row r="252" spans="1:5" x14ac:dyDescent="0.25">
      <c r="A252" s="142">
        <v>2011</v>
      </c>
      <c r="B252" s="142"/>
      <c r="C252" s="28"/>
      <c r="D252" s="29"/>
      <c r="E252" s="28"/>
    </row>
    <row r="253" spans="1:5" x14ac:dyDescent="0.25">
      <c r="A253" s="11"/>
      <c r="B253" s="12" t="s">
        <v>45</v>
      </c>
      <c r="C253" s="28">
        <v>0.540955988663816</v>
      </c>
      <c r="D253" s="28">
        <v>0.540955988663816</v>
      </c>
      <c r="E253" s="28" t="s">
        <v>5</v>
      </c>
    </row>
    <row r="254" spans="1:5" x14ac:dyDescent="0.25">
      <c r="A254" s="11"/>
      <c r="B254" s="12" t="s">
        <v>46</v>
      </c>
      <c r="C254" s="28">
        <v>-0.79050748162610152</v>
      </c>
      <c r="D254" s="28">
        <v>-0.79050748162610152</v>
      </c>
      <c r="E254" s="28" t="s">
        <v>5</v>
      </c>
    </row>
    <row r="255" spans="1:5" x14ac:dyDescent="0.25">
      <c r="A255" s="11"/>
      <c r="B255" s="12" t="s">
        <v>43</v>
      </c>
      <c r="C255" s="28">
        <v>0.63178223867843553</v>
      </c>
      <c r="D255" s="28">
        <v>0.63178223867843553</v>
      </c>
      <c r="E255" s="28" t="s">
        <v>5</v>
      </c>
    </row>
    <row r="256" spans="1:5" x14ac:dyDescent="0.25">
      <c r="A256" s="11"/>
      <c r="B256" s="12" t="s">
        <v>47</v>
      </c>
      <c r="C256" s="28">
        <v>4.4171076658620301</v>
      </c>
      <c r="D256" s="28">
        <v>4.4171076658620301</v>
      </c>
      <c r="E256" s="28" t="s">
        <v>5</v>
      </c>
    </row>
    <row r="257" spans="1:8" x14ac:dyDescent="0.25">
      <c r="A257" s="11"/>
      <c r="B257" s="12" t="s">
        <v>35</v>
      </c>
      <c r="C257" s="28">
        <v>3.3138209485660042</v>
      </c>
      <c r="D257" s="28">
        <v>3.3138209485660042</v>
      </c>
      <c r="E257" s="28" t="s">
        <v>5</v>
      </c>
    </row>
    <row r="258" spans="1:8" x14ac:dyDescent="0.25">
      <c r="A258" s="11"/>
      <c r="B258" s="12" t="s">
        <v>42</v>
      </c>
      <c r="C258" s="28">
        <v>0.90877181827677678</v>
      </c>
      <c r="D258" s="28">
        <v>0.90877181827677678</v>
      </c>
      <c r="E258" s="28" t="s">
        <v>5</v>
      </c>
    </row>
    <row r="259" spans="1:8" x14ac:dyDescent="0.25">
      <c r="A259" s="11"/>
      <c r="B259" s="12" t="s">
        <v>48</v>
      </c>
      <c r="C259" s="28">
        <v>6.0116323478554001E-2</v>
      </c>
      <c r="D259" s="28">
        <v>6.0116323478554001E-2</v>
      </c>
      <c r="E259" s="28" t="s">
        <v>5</v>
      </c>
    </row>
    <row r="260" spans="1:8" x14ac:dyDescent="0.25">
      <c r="A260" s="11"/>
      <c r="B260" s="12" t="s">
        <v>49</v>
      </c>
      <c r="C260" s="28">
        <v>0.31530862912392266</v>
      </c>
      <c r="D260" s="28">
        <v>0.31530862912392266</v>
      </c>
      <c r="E260" s="28" t="s">
        <v>5</v>
      </c>
    </row>
    <row r="261" spans="1:8" x14ac:dyDescent="0.25">
      <c r="A261" s="11"/>
      <c r="B261" s="12" t="s">
        <v>41</v>
      </c>
      <c r="C261" s="28">
        <v>1.301660303876595</v>
      </c>
      <c r="D261" s="28">
        <v>1.301660303876595</v>
      </c>
      <c r="E261" s="28" t="s">
        <v>5</v>
      </c>
    </row>
    <row r="262" spans="1:8" x14ac:dyDescent="0.25">
      <c r="A262" s="11"/>
      <c r="B262" s="12" t="s">
        <v>50</v>
      </c>
      <c r="C262" s="28">
        <v>0.33278932848386233</v>
      </c>
      <c r="D262" s="28">
        <v>0.33278932848386233</v>
      </c>
      <c r="E262" s="28" t="s">
        <v>5</v>
      </c>
    </row>
    <row r="263" spans="1:8" x14ac:dyDescent="0.25">
      <c r="A263" s="11"/>
      <c r="B263" s="12" t="s">
        <v>51</v>
      </c>
      <c r="C263" s="28">
        <v>3.4231104702459936</v>
      </c>
      <c r="D263" s="28">
        <v>3.4231104702459936</v>
      </c>
      <c r="E263" s="28" t="s">
        <v>5</v>
      </c>
    </row>
    <row r="264" spans="1:8" x14ac:dyDescent="0.25">
      <c r="A264" s="11"/>
      <c r="B264" s="12" t="s">
        <v>40</v>
      </c>
      <c r="C264" s="28">
        <v>1.1857736202019353</v>
      </c>
      <c r="D264" s="28">
        <v>1.1857736202019353</v>
      </c>
      <c r="E264" s="28" t="s">
        <v>5</v>
      </c>
      <c r="G264" s="28"/>
    </row>
    <row r="265" spans="1:8" x14ac:dyDescent="0.25">
      <c r="A265" s="11"/>
      <c r="B265" s="12"/>
      <c r="C265" s="28"/>
      <c r="D265" s="28"/>
      <c r="E265" s="28"/>
      <c r="G265" s="28"/>
      <c r="H265" s="28"/>
    </row>
    <row r="266" spans="1:8" x14ac:dyDescent="0.25">
      <c r="A266" s="142">
        <v>2012</v>
      </c>
      <c r="B266" s="142"/>
      <c r="C266" s="28"/>
      <c r="D266" s="29"/>
      <c r="E266" s="28"/>
      <c r="G266" s="1"/>
    </row>
    <row r="267" spans="1:8" x14ac:dyDescent="0.25">
      <c r="A267" s="11"/>
      <c r="B267" s="12" t="s">
        <v>45</v>
      </c>
      <c r="C267" s="28">
        <v>0.82878178572964867</v>
      </c>
      <c r="D267" s="28">
        <v>0.82878178572964867</v>
      </c>
      <c r="E267" s="28" t="s">
        <v>5</v>
      </c>
    </row>
    <row r="268" spans="1:8" x14ac:dyDescent="0.25">
      <c r="A268" s="11"/>
      <c r="B268" s="12" t="s">
        <v>46</v>
      </c>
      <c r="C268" s="28">
        <v>-0.3029315521839604</v>
      </c>
      <c r="D268" s="28">
        <v>-0.3029315521839604</v>
      </c>
      <c r="E268" s="28" t="s">
        <v>5</v>
      </c>
    </row>
    <row r="269" spans="1:8" x14ac:dyDescent="0.25">
      <c r="A269" s="11"/>
      <c r="B269" s="12" t="s">
        <v>43</v>
      </c>
      <c r="C269" s="28">
        <v>0.75965858228270733</v>
      </c>
      <c r="D269" s="28">
        <v>0.75965858228270733</v>
      </c>
      <c r="E269" s="28" t="s">
        <v>5</v>
      </c>
    </row>
    <row r="270" spans="1:8" x14ac:dyDescent="0.25">
      <c r="A270" s="11"/>
      <c r="B270" s="12" t="s">
        <v>47</v>
      </c>
      <c r="C270" s="28">
        <v>-9.0943691034139906E-2</v>
      </c>
      <c r="D270" s="28">
        <v>-9.0943691034139906E-2</v>
      </c>
      <c r="E270" s="28" t="s">
        <v>5</v>
      </c>
    </row>
    <row r="271" spans="1:8" x14ac:dyDescent="0.25">
      <c r="A271" s="11"/>
      <c r="B271" s="12" t="s">
        <v>35</v>
      </c>
      <c r="C271" s="28">
        <v>-1.9861394321378456</v>
      </c>
      <c r="D271" s="28">
        <v>-1.9861394321378456</v>
      </c>
      <c r="E271" s="28" t="s">
        <v>5</v>
      </c>
    </row>
    <row r="272" spans="1:8" x14ac:dyDescent="0.25">
      <c r="A272" s="11"/>
      <c r="B272" s="12" t="s">
        <v>42</v>
      </c>
      <c r="C272" s="28">
        <v>4.158564690507105</v>
      </c>
      <c r="D272" s="28">
        <v>4.158564690507105</v>
      </c>
      <c r="E272" s="28" t="s">
        <v>5</v>
      </c>
    </row>
    <row r="273" spans="1:5" x14ac:dyDescent="0.25">
      <c r="A273" s="11"/>
      <c r="B273" s="12" t="s">
        <v>48</v>
      </c>
      <c r="C273" s="28">
        <v>0.24448657012601238</v>
      </c>
      <c r="D273" s="28">
        <v>0.16971494476736293</v>
      </c>
      <c r="E273" s="28">
        <v>0.30844071858455724</v>
      </c>
    </row>
    <row r="274" spans="1:5" x14ac:dyDescent="0.25">
      <c r="A274" s="11"/>
      <c r="B274" s="12" t="s">
        <v>49</v>
      </c>
      <c r="C274" s="28">
        <v>0.64743245120539861</v>
      </c>
      <c r="D274" s="28">
        <v>0.58385391142401488</v>
      </c>
      <c r="E274" s="28">
        <v>0.70173764990701937</v>
      </c>
    </row>
    <row r="275" spans="1:5" x14ac:dyDescent="0.25">
      <c r="A275" s="11"/>
      <c r="B275" s="12" t="s">
        <v>41</v>
      </c>
      <c r="C275" s="28">
        <v>1.9931364460523682E-2</v>
      </c>
      <c r="D275" s="28">
        <v>7.8683065291751397E-2</v>
      </c>
      <c r="E275" s="28">
        <v>-3.0192276319884748E-2</v>
      </c>
    </row>
    <row r="276" spans="1:5" x14ac:dyDescent="0.25">
      <c r="A276" s="11"/>
      <c r="B276" s="12" t="s">
        <v>50</v>
      </c>
      <c r="C276" s="28">
        <v>4.2662910903112916E-2</v>
      </c>
      <c r="D276" s="28">
        <v>5.9933326212124882E-2</v>
      </c>
      <c r="E276" s="28">
        <v>2.7912718968425843E-2</v>
      </c>
    </row>
    <row r="277" spans="1:5" x14ac:dyDescent="0.25">
      <c r="A277" s="11"/>
      <c r="B277" s="12" t="s">
        <v>51</v>
      </c>
      <c r="C277" s="28">
        <v>0.34249409289468513</v>
      </c>
      <c r="D277" s="28">
        <v>0.47401072984865067</v>
      </c>
      <c r="E277" s="28">
        <v>1.6205766238419628E-2</v>
      </c>
    </row>
    <row r="278" spans="1:5" x14ac:dyDescent="0.25">
      <c r="A278" s="72"/>
      <c r="B278" s="73" t="s">
        <v>40</v>
      </c>
      <c r="C278" s="70">
        <f>'[1]Chnages in rep.'!MB40</f>
        <v>0.39343943425627081</v>
      </c>
      <c r="D278" s="70">
        <f>'[1]Male, month on month'!MC39</f>
        <v>0.67097201094534764</v>
      </c>
      <c r="E278" s="70">
        <f>'[1]Atolls month on month'!MC39</f>
        <v>0.15575360429840313</v>
      </c>
    </row>
    <row r="279" spans="1:5" x14ac:dyDescent="0.25">
      <c r="A279" s="142">
        <v>2013</v>
      </c>
      <c r="B279" s="142"/>
      <c r="C279" s="70"/>
      <c r="D279" s="70"/>
      <c r="E279" s="70"/>
    </row>
    <row r="280" spans="1:5" x14ac:dyDescent="0.25">
      <c r="A280" s="11"/>
      <c r="B280" s="12" t="s">
        <v>45</v>
      </c>
      <c r="C280" s="28">
        <v>0.12021714763241764</v>
      </c>
      <c r="D280" s="70">
        <v>0.14340192540029939</v>
      </c>
      <c r="E280" s="28">
        <v>0.10025898212731033</v>
      </c>
    </row>
    <row r="281" spans="1:5" x14ac:dyDescent="0.25">
      <c r="A281" s="11"/>
      <c r="B281" s="12" t="s">
        <v>46</v>
      </c>
      <c r="C281" s="28">
        <v>-0.20260748766021131</v>
      </c>
      <c r="D281" s="70">
        <v>-0.26772351866400923</v>
      </c>
      <c r="E281" s="28">
        <v>-0.14652945838417031</v>
      </c>
    </row>
    <row r="282" spans="1:5" ht="14.25" customHeight="1" x14ac:dyDescent="0.25">
      <c r="A282" s="11"/>
      <c r="B282" s="12" t="s">
        <v>43</v>
      </c>
      <c r="C282" s="28">
        <v>0.5006145416900365</v>
      </c>
      <c r="D282" s="70">
        <v>0.57671257944424958</v>
      </c>
      <c r="E282" s="28">
        <v>0.43515833275591387</v>
      </c>
    </row>
    <row r="283" spans="1:5" ht="14.25" customHeight="1" x14ac:dyDescent="0.25">
      <c r="A283" s="11"/>
      <c r="B283" s="12" t="s">
        <v>47</v>
      </c>
      <c r="C283" s="28">
        <v>0.11512300390781327</v>
      </c>
      <c r="D283" s="70">
        <v>3.9643343257678154E-3</v>
      </c>
      <c r="E283" s="28">
        <v>0.21087159629622487</v>
      </c>
    </row>
    <row r="284" spans="1:5" ht="14.25" customHeight="1" x14ac:dyDescent="0.25">
      <c r="A284" s="11"/>
      <c r="B284" s="12" t="s">
        <v>35</v>
      </c>
      <c r="C284" s="28">
        <f>'[1]Chnages in rep.'!MG40</f>
        <v>9.5682352882620059E-2</v>
      </c>
      <c r="D284" s="70">
        <f>'[1]Male, month on month'!MH39</f>
        <v>0.23643869294276421</v>
      </c>
      <c r="E284" s="28">
        <f>'[1]Atolls month on month'!MH39</f>
        <v>-2.5310411872159211E-2</v>
      </c>
    </row>
    <row r="285" spans="1:5" ht="14.25" customHeight="1" x14ac:dyDescent="0.25">
      <c r="A285" s="11"/>
      <c r="B285" s="12" t="s">
        <v>42</v>
      </c>
      <c r="C285" s="28">
        <f>'[1]Chnages in rep.'!MH40</f>
        <v>-0.2676094249594585</v>
      </c>
      <c r="D285" s="70">
        <f>'[1]Male, month on month'!MI39</f>
        <v>-0.30627613149381006</v>
      </c>
      <c r="E285" s="28">
        <f>'[1]Atolls month on month'!MI39</f>
        <v>-0.23428488359796829</v>
      </c>
    </row>
    <row r="286" spans="1:5" ht="14.25" customHeight="1" x14ac:dyDescent="0.25">
      <c r="A286" s="11"/>
      <c r="B286" s="12" t="s">
        <v>48</v>
      </c>
      <c r="C286" s="28">
        <f>'[1]Chnages in rep.'!MI$40</f>
        <v>1.1650679035972944</v>
      </c>
      <c r="D286" s="70">
        <f>'[1]Male, month on month'!MJ$39</f>
        <v>1.2614902964104724</v>
      </c>
      <c r="E286" s="28">
        <f>'[1]Atolls month on month'!MJ$39</f>
        <v>1.0820271269931014</v>
      </c>
    </row>
    <row r="287" spans="1:5" ht="14.25" customHeight="1" x14ac:dyDescent="0.25">
      <c r="A287" s="11"/>
      <c r="B287" s="12" t="s">
        <v>49</v>
      </c>
      <c r="C287" s="28">
        <f>'[1]Chnages in rep.'!MJ$40</f>
        <v>0.16901141883518545</v>
      </c>
      <c r="D287" s="70">
        <f>'[1]Male, month on month'!MK$39</f>
        <v>-0.25283811141193491</v>
      </c>
      <c r="E287" s="28">
        <f>'[1]Atolls month on month'!MK$39</f>
        <v>0.53296118036079143</v>
      </c>
    </row>
    <row r="288" spans="1:5" ht="14.25" customHeight="1" x14ac:dyDescent="0.25">
      <c r="A288" s="11"/>
      <c r="B288" s="12" t="s">
        <v>41</v>
      </c>
      <c r="C288" s="28">
        <f>'[1]Chnages in rep.'!MK$40</f>
        <v>0.88457747659020924</v>
      </c>
      <c r="D288" s="70">
        <f>'[1]Male, month on month'!ML$39</f>
        <v>0.76568029413164318</v>
      </c>
      <c r="E288" s="28">
        <f>'[1]Atolls month on month'!ML$39</f>
        <v>0.98635397503572531</v>
      </c>
    </row>
    <row r="289" spans="1:5" ht="14.25" customHeight="1" x14ac:dyDescent="0.25">
      <c r="A289" s="11"/>
      <c r="B289" s="12" t="s">
        <v>50</v>
      </c>
      <c r="C289" s="28">
        <f>'[1]Chnages in rep.'!ML$40</f>
        <v>0.5751594767321011</v>
      </c>
      <c r="D289" s="70">
        <f>'[1]Male, month on month'!MM$39</f>
        <v>0.31952588364987378</v>
      </c>
      <c r="E289" s="28">
        <f>'[1]Atolls month on month'!MM$39</f>
        <v>0.79350476016584182</v>
      </c>
    </row>
    <row r="290" spans="1:5" ht="14.25" customHeight="1" x14ac:dyDescent="0.25">
      <c r="A290" s="11"/>
      <c r="B290" s="12" t="s">
        <v>51</v>
      </c>
      <c r="C290" s="28">
        <f>'[1]Chnages in rep.'!MM$40</f>
        <v>0.12186960602404984</v>
      </c>
      <c r="D290" s="70">
        <f>'[1]Male, month on month'!MN$39</f>
        <v>0.42426871286125323</v>
      </c>
      <c r="E290" s="28">
        <f>'[1]Atolls month on month'!MN$39</f>
        <v>-0.13520508300082223</v>
      </c>
    </row>
    <row r="291" spans="1:5" ht="14.25" customHeight="1" x14ac:dyDescent="0.25">
      <c r="A291" s="11"/>
      <c r="B291" s="12" t="s">
        <v>40</v>
      </c>
      <c r="C291" s="28">
        <f>'[1]Chnages in rep.'!MN$40</f>
        <v>-2.8801755478091717E-2</v>
      </c>
      <c r="D291" s="70">
        <f>'[1]Male, month on month'!MO$39</f>
        <v>0.13243235338340487</v>
      </c>
      <c r="E291" s="28">
        <f>'[1]Atolls month on month'!MO$39</f>
        <v>-0.16663754557982857</v>
      </c>
    </row>
    <row r="292" spans="1:5" x14ac:dyDescent="0.25">
      <c r="A292" s="155">
        <v>2014</v>
      </c>
      <c r="B292" s="156"/>
      <c r="C292" s="28"/>
      <c r="D292" s="70"/>
      <c r="E292" s="28"/>
    </row>
    <row r="293" spans="1:5" x14ac:dyDescent="0.25">
      <c r="A293" s="11"/>
      <c r="B293" s="12" t="s">
        <v>45</v>
      </c>
      <c r="C293" s="28">
        <f>'[1]Chnages in rep.'!MO$40</f>
        <v>0.10985460497494604</v>
      </c>
      <c r="D293" s="70">
        <f>'[1]Male, month on month'!MQ$39</f>
        <v>0.52248278124586989</v>
      </c>
      <c r="E293" s="28">
        <f>'[1]Atolls month on month'!MQ$39</f>
        <v>-0.70032611534622813</v>
      </c>
    </row>
    <row r="294" spans="1:5" x14ac:dyDescent="0.25">
      <c r="A294" s="11"/>
      <c r="B294" s="12" t="s">
        <v>46</v>
      </c>
      <c r="C294" s="28">
        <f>'[1]Chnages in rep.'!MQ$40</f>
        <v>-0.58614791407883837</v>
      </c>
      <c r="D294" s="70">
        <f>'[1]Male, month on month'!MQ$39</f>
        <v>0.52248278124586989</v>
      </c>
      <c r="E294" s="28">
        <f>'[1]Atolls month on month'!MQ$39</f>
        <v>-0.70032611534622813</v>
      </c>
    </row>
    <row r="295" spans="1:5" x14ac:dyDescent="0.25">
      <c r="A295" s="11"/>
      <c r="B295" s="12" t="s">
        <v>43</v>
      </c>
      <c r="C295" s="28">
        <f>'[1]Chnages in rep.'!MQ$40</f>
        <v>-0.58614791407883837</v>
      </c>
      <c r="D295" s="70">
        <f>'[1]Male, month on month'!MR$39</f>
        <v>-0.5385118045093229</v>
      </c>
      <c r="E295" s="28">
        <f>'[1]Atolls month on month'!MR$39</f>
        <v>-0.62716571611890481</v>
      </c>
    </row>
    <row r="296" spans="1:5" x14ac:dyDescent="0.25">
      <c r="A296" s="11"/>
      <c r="B296" s="12" t="s">
        <v>47</v>
      </c>
      <c r="C296" s="28">
        <f>'[1]Chnages in rep.'!MR$40</f>
        <v>0.1867310582422288</v>
      </c>
      <c r="D296" s="70">
        <f>'[1]Male, month on month'!MS$39</f>
        <v>0.32199239951795633</v>
      </c>
      <c r="E296" s="28">
        <f>'[1]Atolls month on month'!MS$39</f>
        <v>7.0158301967038206E-2</v>
      </c>
    </row>
    <row r="297" spans="1:5" x14ac:dyDescent="0.25">
      <c r="A297" s="11"/>
      <c r="B297" s="12" t="s">
        <v>35</v>
      </c>
      <c r="C297" s="28">
        <f>'[1]Chnages in rep.'!MS$40</f>
        <v>0.97001097738138586</v>
      </c>
      <c r="D297" s="70">
        <f>'[1]Male, month on month'!MT$39</f>
        <v>0.89869928347352523</v>
      </c>
      <c r="E297" s="28">
        <f>'[1]Atolls month on month'!MT$39</f>
        <v>1.0316244504395167</v>
      </c>
    </row>
    <row r="298" spans="1:5" x14ac:dyDescent="0.25">
      <c r="A298" s="11"/>
      <c r="B298" s="12" t="s">
        <v>42</v>
      </c>
      <c r="C298" s="28">
        <f>'[1]Chnages in rep.'!MT$40</f>
        <v>-0.14460149368364927</v>
      </c>
      <c r="D298" s="70">
        <f>'[1]Male, month on month'!MU$39</f>
        <v>-4.5955229748984028E-2</v>
      </c>
      <c r="E298" s="28">
        <f>'[1]Atolls month on month'!MU$39</f>
        <v>-0.22971996412188833</v>
      </c>
    </row>
    <row r="299" spans="1:5" x14ac:dyDescent="0.25">
      <c r="A299" s="11"/>
      <c r="B299" s="12" t="s">
        <v>48</v>
      </c>
      <c r="C299" s="28">
        <f>'[1]Chnages in rep.'!MU$40</f>
        <v>0.4129124571995213</v>
      </c>
      <c r="D299" s="70">
        <f>'[1]Male, month on month'!MV$39</f>
        <v>0.13941288871810453</v>
      </c>
      <c r="E299" s="28">
        <f>'[1]Atolls month on month'!MV$39</f>
        <v>0.64934050512805985</v>
      </c>
    </row>
    <row r="300" spans="1:5" x14ac:dyDescent="0.25">
      <c r="A300" s="11"/>
      <c r="B300" s="12" t="s">
        <v>49</v>
      </c>
      <c r="C300" s="28">
        <f>'[1]Chnages in rep.'!MV$40</f>
        <v>-0.14107212527697532</v>
      </c>
      <c r="D300" s="70">
        <f>'[1]Male, month on month'!MW$39</f>
        <v>0.28714601491433012</v>
      </c>
      <c r="E300" s="28">
        <f>'[1]Atolls month on month'!MW$39</f>
        <v>-0.50937195599417562</v>
      </c>
    </row>
    <row r="301" spans="1:5" x14ac:dyDescent="0.25">
      <c r="A301" s="11"/>
      <c r="B301" s="12" t="s">
        <v>41</v>
      </c>
      <c r="C301" s="28">
        <f>'[1]Chnages in rep.'!MW$40</f>
        <v>6.4484604583947558E-2</v>
      </c>
      <c r="D301" s="70">
        <f>'[1]Male, month on month'!MX$39</f>
        <v>-2.1414341687531202E-2</v>
      </c>
      <c r="E301" s="28">
        <f>'[1]Atolls month on month'!MX$39</f>
        <v>0.13895564040606878</v>
      </c>
    </row>
    <row r="302" spans="1:5" x14ac:dyDescent="0.25">
      <c r="A302" s="11"/>
      <c r="B302" s="12" t="s">
        <v>50</v>
      </c>
      <c r="C302" s="28">
        <f>'[1]Chnages in rep.'!MX$40</f>
        <v>4.2981421583676571E-2</v>
      </c>
      <c r="D302" s="70">
        <f>'[1]Male, month on month'!MY$39</f>
        <v>0.37288472331133971</v>
      </c>
      <c r="E302" s="28">
        <f>'[1]Atolls month on month'!MY$39</f>
        <v>-0.24257382973338348</v>
      </c>
    </row>
    <row r="303" spans="1:5" x14ac:dyDescent="0.25">
      <c r="A303" s="11"/>
      <c r="B303" s="12" t="s">
        <v>51</v>
      </c>
      <c r="C303" s="28">
        <f>'[1]Chnages in rep.'!MY$40</f>
        <v>-0.3878446903981092</v>
      </c>
      <c r="D303" s="70">
        <f>'[1]Male, month on month'!MZ$39</f>
        <v>-0.69024000023221177</v>
      </c>
      <c r="E303" s="28">
        <f>'[1]Atolls month on month'!MZ$39</f>
        <v>-0.1244847528024895</v>
      </c>
    </row>
    <row r="304" spans="1:5" x14ac:dyDescent="0.25">
      <c r="A304" s="11"/>
      <c r="B304" s="12" t="s">
        <v>40</v>
      </c>
      <c r="C304" s="28">
        <f>'[1]Chnages in rep.'!MZ$40</f>
        <v>0.14936355181003336</v>
      </c>
      <c r="D304" s="70">
        <f>'[1]Male, month on month'!NA$39</f>
        <v>0.25350557458407863</v>
      </c>
      <c r="E304" s="28">
        <f>'[1]Atolls month on month'!NA$39</f>
        <v>5.9178705807538812E-2</v>
      </c>
    </row>
    <row r="305" spans="1:5" x14ac:dyDescent="0.25">
      <c r="A305" s="157">
        <v>2015</v>
      </c>
      <c r="B305" s="158"/>
      <c r="C305" s="28"/>
      <c r="D305" s="28"/>
      <c r="E305" s="28"/>
    </row>
    <row r="306" spans="1:5" x14ac:dyDescent="0.25">
      <c r="A306" s="11"/>
      <c r="B306" s="12" t="s">
        <v>45</v>
      </c>
      <c r="C306" s="28">
        <f>'[1]Chnages in rep.'!NA$40</f>
        <v>-0.28093811341051156</v>
      </c>
      <c r="D306" s="28">
        <f>'[1]Male, month on month'!NB$39</f>
        <v>-5.7684909932509409E-2</v>
      </c>
      <c r="E306" s="28">
        <f>'[1]Atolls month on month'!NB$39</f>
        <v>-0.47464626289253076</v>
      </c>
    </row>
    <row r="307" spans="1:5" x14ac:dyDescent="0.25">
      <c r="A307" s="11"/>
      <c r="B307" s="12" t="s">
        <v>46</v>
      </c>
      <c r="C307" s="28">
        <f>'[1]Chnages in rep.'!NB$40</f>
        <v>0.12095527637097092</v>
      </c>
      <c r="D307" s="28">
        <f>'[1]Male, month on month'!NC$39</f>
        <v>2.8613455304693503E-2</v>
      </c>
      <c r="E307" s="28">
        <f>'[1]Atolls month on month'!NC$39</f>
        <v>0.2014123631506104</v>
      </c>
    </row>
    <row r="308" spans="1:5" x14ac:dyDescent="0.25">
      <c r="A308" s="11"/>
      <c r="B308" s="12" t="s">
        <v>43</v>
      </c>
      <c r="C308" s="28">
        <f>'[1]Chnages in rep.'!NC$40</f>
        <v>-7.0765959069563067E-2</v>
      </c>
      <c r="D308" s="28">
        <f>'[1]Male, month on month'!ND$39</f>
        <v>-0.41575915809420882</v>
      </c>
      <c r="E308" s="28">
        <f>'[1]Atolls month on month'!ND$39</f>
        <v>0.22930696342131629</v>
      </c>
    </row>
    <row r="309" spans="1:5" x14ac:dyDescent="0.25">
      <c r="A309" s="11"/>
      <c r="B309" s="12" t="s">
        <v>47</v>
      </c>
      <c r="C309" s="28">
        <f>'[1]Chnages in rep.'!ND$40</f>
        <v>0.67040139146681277</v>
      </c>
      <c r="D309" s="28">
        <f>'[1]Male, month on month'!NE$39</f>
        <v>0.99498081691289375</v>
      </c>
      <c r="E309" s="28">
        <f>'[1]Atolls month on month'!NE$39</f>
        <v>0.38990120716617671</v>
      </c>
    </row>
    <row r="310" spans="1:5" x14ac:dyDescent="0.25">
      <c r="A310" s="11"/>
      <c r="B310" s="12" t="s">
        <v>35</v>
      </c>
      <c r="C310" s="28">
        <f>'[1]Chnages in rep.'!NE$40</f>
        <v>3.5257826396306591E-2</v>
      </c>
      <c r="D310" s="28">
        <f>'[1]Male, month on month'!NF$39</f>
        <v>-0.16239700982366712</v>
      </c>
      <c r="E310" s="28">
        <f>'[1]Atolls month on month'!NF$39</f>
        <v>0.20709984795217462</v>
      </c>
    </row>
    <row r="311" spans="1:5" x14ac:dyDescent="0.25">
      <c r="A311" s="11"/>
      <c r="B311" s="12" t="s">
        <v>42</v>
      </c>
      <c r="C311" s="28">
        <f>'[1]Chnages in rep.'!NF$40</f>
        <v>0.83493462014281317</v>
      </c>
      <c r="D311" s="28">
        <f>'[1]Male, month on month'!NG$39</f>
        <v>1.0712107400230986</v>
      </c>
      <c r="E311" s="28">
        <f>'[1]Atolls month on month'!NG$39</f>
        <v>0.63027252743543816</v>
      </c>
    </row>
    <row r="312" spans="1:5" x14ac:dyDescent="0.25">
      <c r="A312" s="11"/>
      <c r="B312" s="12" t="s">
        <v>48</v>
      </c>
      <c r="C312" s="28">
        <f>'[1]Chnages in rep.'!NG$40</f>
        <v>-0.12204801538236998</v>
      </c>
      <c r="D312" s="28">
        <f>'[1]Male, month on month'!NH$39</f>
        <v>1.0962867477593008E-2</v>
      </c>
      <c r="E312" s="28">
        <f>'[1]Atolls month on month'!NH$39</f>
        <v>-0.23776672327809889</v>
      </c>
    </row>
    <row r="313" spans="1:5" x14ac:dyDescent="0.25">
      <c r="A313" s="11"/>
      <c r="B313" s="12" t="s">
        <v>49</v>
      </c>
      <c r="C313" s="28">
        <f>'[1]Chnages in rep.'!NH$40</f>
        <v>0.15264849210854248</v>
      </c>
      <c r="D313" s="28">
        <f>'[1]Male, month on month'!NI$39</f>
        <v>0.12369978831363593</v>
      </c>
      <c r="E313" s="28">
        <f>'[1]Atolls month on month'!NI$39</f>
        <v>0.17789649132189389</v>
      </c>
    </row>
    <row r="314" spans="1:5" x14ac:dyDescent="0.25">
      <c r="A314" s="11"/>
      <c r="B314" s="12" t="s">
        <v>41</v>
      </c>
      <c r="C314" s="28">
        <f>'[1]Chnages in rep.'!NI$40</f>
        <v>-4.122354385786009E-2</v>
      </c>
      <c r="D314" s="28">
        <f>'[1]Male, month on month'!NJ$39</f>
        <v>-0.16318989846205723</v>
      </c>
      <c r="E314" s="28">
        <f>'[1]Atolls month on month'!NJ$39</f>
        <v>6.5093494509649297E-2</v>
      </c>
    </row>
    <row r="315" spans="1:5" x14ac:dyDescent="0.25">
      <c r="A315" s="11"/>
      <c r="B315" s="12" t="s">
        <v>50</v>
      </c>
      <c r="C315" s="28">
        <f>'[1]Chnages in rep.'!NJ$40</f>
        <v>-2.0867598648455221E-2</v>
      </c>
      <c r="D315" s="28">
        <f>'[1]Male, month on month'!NK$39</f>
        <v>0.12817958206756686</v>
      </c>
      <c r="E315" s="28">
        <f>'[1]Atolls month on month'!NK$39</f>
        <v>-0.15049436371591396</v>
      </c>
    </row>
    <row r="316" spans="1:5" x14ac:dyDescent="0.25">
      <c r="A316" s="11"/>
      <c r="B316" s="12" t="s">
        <v>51</v>
      </c>
      <c r="C316" s="28">
        <f>'[1]Chnages in rep.'!NK$40</f>
        <v>0.10438468518554345</v>
      </c>
      <c r="D316" s="28">
        <f>'[1]Male, month on month'!NL$39</f>
        <v>0.15574977254748656</v>
      </c>
      <c r="E316" s="28">
        <f>'[1]Atolls month on month'!NL$39</f>
        <v>5.9587641953773307E-2</v>
      </c>
    </row>
    <row r="317" spans="1:5" x14ac:dyDescent="0.25">
      <c r="A317" s="11"/>
      <c r="B317" s="12" t="s">
        <v>40</v>
      </c>
      <c r="C317" s="28">
        <f>'[1]Chnages in rep.'!NL$40</f>
        <v>-0.52474466393057639</v>
      </c>
      <c r="D317" s="28">
        <f>'[1]Male, month on month'!NM$39</f>
        <v>-0.54907255143328282</v>
      </c>
      <c r="E317" s="28">
        <f>'[1]Atolls month on month'!NM$39</f>
        <v>-0.5035071882096509</v>
      </c>
    </row>
    <row r="318" spans="1:5" x14ac:dyDescent="0.25">
      <c r="A318" s="157">
        <v>2016</v>
      </c>
      <c r="B318" s="157"/>
      <c r="C318" s="28"/>
      <c r="D318" s="28"/>
      <c r="E318" s="28"/>
    </row>
    <row r="319" spans="1:5" x14ac:dyDescent="0.25">
      <c r="A319" s="11"/>
      <c r="B319" s="12" t="s">
        <v>45</v>
      </c>
      <c r="C319" s="28">
        <f>'[1]Chnages in rep.'!NM40</f>
        <v>-9.6110738358101688E-2</v>
      </c>
      <c r="D319" s="28">
        <f>'[1]Male, month on month'!NN39</f>
        <v>0.1466545323528079</v>
      </c>
      <c r="E319" s="28">
        <f>'[1]Atolls month on month'!NN39</f>
        <v>-0.30794008155210495</v>
      </c>
    </row>
    <row r="320" spans="1:5" x14ac:dyDescent="0.25">
      <c r="A320" s="11"/>
      <c r="B320" s="12" t="s">
        <v>46</v>
      </c>
      <c r="C320" s="28">
        <f>'[1]Chnages in rep.'!NN40</f>
        <v>0.21585252732159166</v>
      </c>
      <c r="D320" s="28">
        <f>'[1]Male, month on month'!NO39</f>
        <v>1.3255168985115695E-2</v>
      </c>
      <c r="E320" s="28">
        <f>'[1]Atolls month on month'!NO39</f>
        <v>0.39343872807147129</v>
      </c>
    </row>
    <row r="321" spans="1:5" x14ac:dyDescent="0.25">
      <c r="A321" s="11"/>
      <c r="B321" s="12" t="s">
        <v>43</v>
      </c>
      <c r="C321" s="28">
        <f>'[1]Chnages in rep.'!NO40</f>
        <v>-0.5326577568831814</v>
      </c>
      <c r="D321" s="28">
        <f>'[1]Male, month on month'!NP39</f>
        <v>-0.3274438422036674</v>
      </c>
      <c r="E321" s="28">
        <f>'[1]Atolls month on month'!NP39</f>
        <v>-0.71185630035360825</v>
      </c>
    </row>
    <row r="322" spans="1:5" x14ac:dyDescent="0.25">
      <c r="A322" s="11"/>
      <c r="B322" s="12" t="s">
        <v>47</v>
      </c>
      <c r="C322" s="28">
        <f>'[1]Chnages in rep.'!NP40</f>
        <v>-0.18242178801290976</v>
      </c>
      <c r="D322" s="28">
        <f>'[1]Male, month on month'!NQ39</f>
        <v>0.16072487746066066</v>
      </c>
      <c r="E322" s="28">
        <f>'[1]Atolls month on month'!NQ39</f>
        <v>-0.48322720871623037</v>
      </c>
    </row>
    <row r="323" spans="1:5" x14ac:dyDescent="0.25">
      <c r="A323" s="11"/>
      <c r="B323" s="12" t="s">
        <v>35</v>
      </c>
      <c r="C323" s="28">
        <f>'[1]Chnages in rep.'!NQ40</f>
        <v>6.3305358496457131E-2</v>
      </c>
      <c r="D323" s="28">
        <f>'[1]Male, month on month'!NR39</f>
        <v>5.6333098875827048E-2</v>
      </c>
      <c r="E323" s="28">
        <f>'[1]Atolls month on month'!NR39</f>
        <v>6.945685243611166E-2</v>
      </c>
    </row>
    <row r="324" spans="1:5" x14ac:dyDescent="0.25">
      <c r="A324" s="11"/>
      <c r="B324" s="12" t="s">
        <v>263</v>
      </c>
      <c r="C324" s="28">
        <f>'[1]Chnages in rep.'!NR40</f>
        <v>0.21785551394535307</v>
      </c>
      <c r="D324" s="28">
        <f>'[1]Male, month on month'!NS39</f>
        <v>7.6068886805424896E-2</v>
      </c>
      <c r="E324" s="28">
        <f>'[1]Atolls month on month'!NS39</f>
        <v>0.34293479084417378</v>
      </c>
    </row>
    <row r="325" spans="1:5" x14ac:dyDescent="0.25">
      <c r="A325" s="11"/>
      <c r="B325" s="12" t="s">
        <v>264</v>
      </c>
      <c r="C325" s="28">
        <f>'[1]Chnages in rep.'!NS40</f>
        <v>0.2633560995213724</v>
      </c>
      <c r="D325" s="28">
        <f>'[1]Male, month on month'!NT39</f>
        <v>0.27430892293893727</v>
      </c>
      <c r="E325" s="28">
        <f>'[1]Atolls month on month'!NT39</f>
        <v>0.25371959310807046</v>
      </c>
    </row>
    <row r="326" spans="1:5" x14ac:dyDescent="0.25">
      <c r="A326" s="11"/>
      <c r="B326" s="12" t="s">
        <v>265</v>
      </c>
      <c r="C326" s="28">
        <f>'[1]Chnages in rep.'!NT40</f>
        <v>-9.378201036623901E-2</v>
      </c>
      <c r="D326" s="28">
        <f>'[1]Male, month on month'!NU39</f>
        <v>-0.33586106193795873</v>
      </c>
      <c r="E326" s="28">
        <f>'[1]Atolls month on month'!NU39</f>
        <v>0.11924757439218947</v>
      </c>
    </row>
    <row r="327" spans="1:5" x14ac:dyDescent="0.25">
      <c r="A327" s="11"/>
      <c r="B327" s="12" t="s">
        <v>266</v>
      </c>
      <c r="C327" s="28">
        <f>'[1]Chnages in rep.'!NU40</f>
        <v>0.37975926538358351</v>
      </c>
      <c r="D327" s="28">
        <f>'[1]Male, month on month'!NV39</f>
        <v>0.59601507895374883</v>
      </c>
      <c r="E327" s="28">
        <f>'[1]Atolls month on month'!NV39</f>
        <v>0.19031919566283584</v>
      </c>
    </row>
    <row r="328" spans="1:5" x14ac:dyDescent="0.25">
      <c r="A328" s="11"/>
      <c r="B328" s="12" t="s">
        <v>267</v>
      </c>
      <c r="C328" s="74">
        <f>'[1]Chnages in rep.'!NV40</f>
        <v>1.9061743557722499</v>
      </c>
      <c r="D328" s="74">
        <f>'[1]Male, month on month'!NW39</f>
        <v>0.93823043145353502</v>
      </c>
      <c r="E328" s="74">
        <f>'[1]Atolls month on month'!NW39</f>
        <v>2.7575265677516336</v>
      </c>
    </row>
    <row r="329" spans="1:5" ht="14.25" customHeight="1" x14ac:dyDescent="0.25">
      <c r="A329" s="11"/>
      <c r="B329" s="122"/>
      <c r="C329" s="74"/>
      <c r="D329" s="74"/>
      <c r="E329" s="74"/>
    </row>
    <row r="330" spans="1:5" x14ac:dyDescent="0.25">
      <c r="A330" s="159" t="s">
        <v>252</v>
      </c>
      <c r="B330" s="160"/>
      <c r="C330" s="160"/>
      <c r="D330" s="160"/>
      <c r="E330" s="161"/>
    </row>
    <row r="331" spans="1:5" x14ac:dyDescent="0.25">
      <c r="A331" s="143" t="s">
        <v>249</v>
      </c>
      <c r="B331" s="144"/>
      <c r="C331" s="144"/>
      <c r="D331" s="144"/>
      <c r="E331" s="150"/>
    </row>
    <row r="332" spans="1:5" x14ac:dyDescent="0.25">
      <c r="A332" s="145"/>
      <c r="B332" s="146"/>
      <c r="C332" s="146"/>
      <c r="D332" s="146"/>
      <c r="E332" s="151"/>
    </row>
    <row r="333" spans="1:5" x14ac:dyDescent="0.25">
      <c r="A333" s="131"/>
      <c r="B333" s="132"/>
      <c r="C333" s="132"/>
      <c r="D333" s="132"/>
      <c r="E333" s="152"/>
    </row>
  </sheetData>
  <mergeCells count="38">
    <mergeCell ref="A1:E1"/>
    <mergeCell ref="A56:B56"/>
    <mergeCell ref="A3:B3"/>
    <mergeCell ref="A4:B4"/>
    <mergeCell ref="A17:B17"/>
    <mergeCell ref="A30:B30"/>
    <mergeCell ref="A43:B43"/>
    <mergeCell ref="A69:B69"/>
    <mergeCell ref="A82:B82"/>
    <mergeCell ref="A95:B95"/>
    <mergeCell ref="A140:B140"/>
    <mergeCell ref="A108:B108"/>
    <mergeCell ref="A121:B121"/>
    <mergeCell ref="A138:B138"/>
    <mergeCell ref="A137:B137"/>
    <mergeCell ref="A135:E135"/>
    <mergeCell ref="A139:B139"/>
    <mergeCell ref="A142:B142"/>
    <mergeCell ref="A141:B141"/>
    <mergeCell ref="A224:B224"/>
    <mergeCell ref="A185:B185"/>
    <mergeCell ref="A198:B198"/>
    <mergeCell ref="A211:B211"/>
    <mergeCell ref="A143:B143"/>
    <mergeCell ref="A144:E144"/>
    <mergeCell ref="A146:B146"/>
    <mergeCell ref="A159:B159"/>
    <mergeCell ref="A172:B172"/>
    <mergeCell ref="A331:E333"/>
    <mergeCell ref="A236:E236"/>
    <mergeCell ref="A238:B238"/>
    <mergeCell ref="A252:B252"/>
    <mergeCell ref="A266:B266"/>
    <mergeCell ref="A279:B279"/>
    <mergeCell ref="A292:B292"/>
    <mergeCell ref="A305:B305"/>
    <mergeCell ref="A318:B318"/>
    <mergeCell ref="A330:E330"/>
  </mergeCells>
  <pageMargins left="0.7" right="0.7" top="0.75" bottom="0.75" header="0.3" footer="0.3"/>
  <pageSetup orientation="portrait" r:id="rId1"/>
  <rowBreaks count="1" manualBreakCount="1">
    <brk id="22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6'!Print_Area</vt:lpstr>
      <vt:lpstr>'table 7'!Print_Area</vt:lpstr>
      <vt:lpstr>'table 8'!Print_Area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Azmeela Hassan</cp:lastModifiedBy>
  <cp:lastPrinted>2016-11-27T09:41:39Z</cp:lastPrinted>
  <dcterms:created xsi:type="dcterms:W3CDTF">2012-11-24T10:19:41Z</dcterms:created>
  <dcterms:modified xsi:type="dcterms:W3CDTF">2016-11-28T07:08:51Z</dcterms:modified>
</cp:coreProperties>
</file>