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li.Nizam\Desktop\"/>
    </mc:Choice>
  </mc:AlternateContent>
  <bookViews>
    <workbookView xWindow="0" yWindow="0" windowWidth="28800" windowHeight="12435"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30" i="13" l="1"/>
  <c r="D330" i="13"/>
  <c r="C330" i="13"/>
  <c r="E329" i="13"/>
  <c r="D329" i="13"/>
  <c r="C329" i="13"/>
  <c r="E328" i="13"/>
  <c r="D328" i="13"/>
  <c r="C328" i="13"/>
  <c r="E327" i="13"/>
  <c r="D327" i="13"/>
  <c r="C327" i="13"/>
  <c r="E326" i="13"/>
  <c r="D326" i="13"/>
  <c r="C326" i="13"/>
  <c r="E325" i="13"/>
  <c r="D325" i="13"/>
  <c r="C325" i="13"/>
  <c r="E324" i="13"/>
  <c r="D324" i="13"/>
  <c r="C324" i="13"/>
  <c r="E323" i="13"/>
  <c r="D323" i="13"/>
  <c r="C323" i="13"/>
  <c r="E322" i="13"/>
  <c r="D322" i="13"/>
  <c r="C322" i="13"/>
  <c r="E321" i="13"/>
  <c r="D321" i="13"/>
  <c r="C321" i="13"/>
  <c r="E320" i="13"/>
  <c r="D320" i="13"/>
  <c r="C320" i="13"/>
  <c r="E318" i="13"/>
  <c r="D318" i="13"/>
  <c r="C318" i="13"/>
  <c r="E317" i="13"/>
  <c r="D317" i="13"/>
  <c r="C317" i="13"/>
  <c r="E316" i="13"/>
  <c r="D316" i="13"/>
  <c r="C316" i="13"/>
  <c r="E315" i="13"/>
  <c r="D315" i="13"/>
  <c r="C315" i="13"/>
  <c r="E314" i="13"/>
  <c r="D314" i="13"/>
  <c r="C314" i="13"/>
  <c r="E313" i="13"/>
  <c r="D313" i="13"/>
  <c r="C313" i="13"/>
  <c r="E312" i="13"/>
  <c r="D312" i="13"/>
  <c r="C312" i="13"/>
  <c r="E311" i="13"/>
  <c r="D311" i="13"/>
  <c r="C311" i="13"/>
  <c r="E310" i="13"/>
  <c r="D310" i="13"/>
  <c r="C310" i="13"/>
  <c r="E309" i="13"/>
  <c r="D309" i="13"/>
  <c r="C309" i="13"/>
  <c r="E308" i="13"/>
  <c r="D308" i="13"/>
  <c r="C308" i="13"/>
  <c r="E307" i="13"/>
  <c r="D307" i="13"/>
  <c r="C307" i="13"/>
  <c r="E305" i="13"/>
  <c r="D305" i="13"/>
  <c r="C305" i="13"/>
  <c r="E304" i="13"/>
  <c r="D304" i="13"/>
  <c r="C304" i="13"/>
  <c r="E303" i="13"/>
  <c r="D303" i="13"/>
  <c r="C303" i="13"/>
  <c r="E302" i="13"/>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2" i="13"/>
  <c r="D292" i="13"/>
  <c r="C292" i="13"/>
  <c r="E291" i="13"/>
  <c r="D291" i="13"/>
  <c r="C291" i="13"/>
  <c r="E290" i="13"/>
  <c r="D290" i="13"/>
  <c r="C290" i="13"/>
  <c r="E289" i="13"/>
  <c r="D289" i="13"/>
  <c r="C289" i="13"/>
  <c r="E288" i="13"/>
  <c r="D288" i="13"/>
  <c r="C288" i="13"/>
  <c r="E287" i="13"/>
  <c r="D287" i="13"/>
  <c r="C287" i="13"/>
  <c r="E286" i="13"/>
  <c r="D286" i="13"/>
  <c r="C286" i="13"/>
  <c r="E285" i="13"/>
  <c r="D285" i="13"/>
  <c r="C285" i="13"/>
  <c r="E279" i="13"/>
  <c r="D279" i="13"/>
  <c r="C279"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2" i="13"/>
  <c r="D142" i="13"/>
  <c r="C142" i="13"/>
  <c r="E141" i="13"/>
  <c r="D141" i="13"/>
  <c r="C141" i="13"/>
  <c r="D139" i="13"/>
  <c r="C139" i="13"/>
  <c r="D138" i="13"/>
  <c r="C138" i="13"/>
  <c r="D137" i="13"/>
  <c r="C137" i="13"/>
  <c r="E230" i="12"/>
  <c r="D230" i="12"/>
  <c r="C230" i="12"/>
  <c r="E229" i="12"/>
  <c r="D229" i="12"/>
  <c r="C229" i="12"/>
  <c r="E228" i="12"/>
  <c r="D228" i="12"/>
  <c r="C228" i="12"/>
  <c r="E227" i="12"/>
  <c r="D227" i="12"/>
  <c r="C227" i="12"/>
  <c r="E226" i="12"/>
  <c r="D226" i="12"/>
  <c r="C226" i="12"/>
  <c r="E225" i="12"/>
  <c r="D225" i="12"/>
  <c r="C225" i="12"/>
  <c r="E224" i="12"/>
  <c r="D224" i="12"/>
  <c r="C224" i="12"/>
  <c r="E223" i="12"/>
  <c r="D223" i="12"/>
  <c r="C223" i="12"/>
  <c r="E222" i="12"/>
  <c r="D222" i="12"/>
  <c r="C222" i="12"/>
  <c r="E221" i="12"/>
  <c r="D221" i="12"/>
  <c r="C221" i="12"/>
  <c r="E220" i="12"/>
  <c r="D220" i="12"/>
  <c r="C220" i="12"/>
  <c r="E218" i="12"/>
  <c r="D218" i="12"/>
  <c r="C218" i="12"/>
  <c r="E217" i="12"/>
  <c r="D217" i="12"/>
  <c r="C217" i="12"/>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E207" i="12"/>
  <c r="D207" i="12"/>
  <c r="C207"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C197" i="12"/>
  <c r="E196" i="12"/>
  <c r="D196" i="12"/>
  <c r="C196" i="12"/>
  <c r="E195" i="12"/>
  <c r="D195" i="12"/>
  <c r="C195" i="12"/>
  <c r="E194" i="12"/>
  <c r="D194" i="12"/>
  <c r="C194" i="12"/>
  <c r="E192" i="12"/>
  <c r="D192" i="12"/>
  <c r="C192" i="12"/>
  <c r="E191" i="12"/>
  <c r="D191" i="12"/>
  <c r="C191" i="12"/>
  <c r="E190" i="12"/>
  <c r="D190" i="12"/>
  <c r="C190" i="12"/>
  <c r="E189" i="12"/>
  <c r="D189" i="12"/>
  <c r="C189" i="12"/>
  <c r="E188" i="12"/>
  <c r="D188" i="12"/>
  <c r="C188" i="12"/>
  <c r="E187" i="12"/>
  <c r="D187" i="12"/>
  <c r="C187" i="12"/>
  <c r="E186" i="12"/>
  <c r="D186" i="12"/>
  <c r="C186" i="12"/>
  <c r="E185" i="12"/>
  <c r="D185" i="12"/>
  <c r="C185"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C138" i="12" l="1"/>
  <c r="E138" i="12"/>
  <c r="D138" i="12"/>
  <c r="C139" i="12"/>
  <c r="E139" i="12"/>
  <c r="D139" i="12"/>
</calcChain>
</file>

<file path=xl/sharedStrings.xml><?xml version="1.0" encoding="utf-8"?>
<sst xmlns="http://schemas.openxmlformats.org/spreadsheetml/2006/main" count="1957" uniqueCount="269">
  <si>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</si>
  <si>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</si>
  <si>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</si>
  <si>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</si>
  <si>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</si>
  <si>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</si>
  <si>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</si>
  <si>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</si>
  <si>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</si>
  <si>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</si>
  <si>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</si>
  <si>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</si>
  <si>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</si>
  <si>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</si>
  <si>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</si>
  <si>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</si>
  <si>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</si>
  <si>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</si>
  <si>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</si>
  <si>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</si>
  <si>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</si>
  <si>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</si>
  <si>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</si>
  <si>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</si>
  <si>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</si>
  <si>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</si>
  <si>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</si>
  <si>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</si>
  <si>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</si>
  <si>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</si>
  <si>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</si>
  <si>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</si>
  <si>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</si>
  <si>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</si>
  <si>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</si>
  <si>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</si>
  <si>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</si>
  <si>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</si>
  <si>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</si>
  <si>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</si>
  <si>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</si>
  <si>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</si>
  <si>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</si>
  <si>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</si>
  <si>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</si>
  <si>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</si>
  <si>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</si>
  <si>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</si>
  <si>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</si>
  <si>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</si>
  <si>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</si>
  <si>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</si>
  <si>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</si>
  <si>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</si>
  <si>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</si>
  <si>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</si>
  <si>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</si>
  <si>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</si>
  <si>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</si>
  <si>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</si>
  <si>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</si>
  <si>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</si>
  <si>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</si>
  <si>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</si>
  <si>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</si>
  <si>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</si>
  <si>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</si>
  <si>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</si>
  <si>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</si>
  <si>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</si>
  <si>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</si>
  <si>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</si>
  <si>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</si>
  <si>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</si>
  <si>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</si>
  <si>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</si>
  <si>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</si>
  <si>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</si>
  <si>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</si>
  <si>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</si>
  <si>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</si>
  <si>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</si>
  <si>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</si>
  <si>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</si>
  <si>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</si>
  <si>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</si>
  <si>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</si>
  <si>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</si>
  <si>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</si>
  <si>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</si>
  <si>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</si>
  <si>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</si>
  <si>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</si>
  <si>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</si>
  <si>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</si>
  <si>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</si>
  <si>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</si>
  <si>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</si>
  <si>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</si>
  <si>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</si>
  <si>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</si>
  <si>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</si>
  <si>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</si>
  <si>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</si>
  <si>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</si>
  <si>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</si>
  <si>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</si>
  <si>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</si>
  <si>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</si>
  <si>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</si>
  <si>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</si>
  <si>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</si>
  <si>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</si>
  <si>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</si>
  <si>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</si>
  <si>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</si>
  <si>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</si>
  <si>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</si>
  <si>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</si>
  <si>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</si>
  <si>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</si>
  <si>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</si>
  <si>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</si>
  <si>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</si>
  <si>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</si>
  <si>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</si>
  <si>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</si>
  <si>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</si>
  <si>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</si>
  <si>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</si>
  <si>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</si>
  <si>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</si>
  <si>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</si>
  <si>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</si>
  <si>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</si>
  <si>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</si>
  <si>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</si>
  <si>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</si>
  <si>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</si>
  <si>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</si>
  <si>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</si>
  <si>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</si>
  <si>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</si>
  <si>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</si>
  <si>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</si>
  <si>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</si>
  <si>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</si>
  <si>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</si>
  <si>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</si>
  <si>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</si>
  <si>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</si>
  <si>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</si>
  <si>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</si>
  <si>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</si>
  <si>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</si>
  <si>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</si>
  <si>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</si>
  <si>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</si>
  <si>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</si>
  <si>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</si>
  <si>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</si>
  <si>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</si>
  <si>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</si>
  <si>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</si>
  <si>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</si>
  <si>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</si>
  <si>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</si>
  <si>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</si>
  <si>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</si>
  <si>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</si>
  <si>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</si>
  <si>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</si>
  <si>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</si>
  <si>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</si>
  <si>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</si>
  <si>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</si>
  <si>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</si>
  <si>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</si>
  <si>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</si>
  <si>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</si>
  <si>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</si>
  <si>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</si>
  <si>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</si>
  <si>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</si>
  <si>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</si>
  <si>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</si>
  <si>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</si>
  <si>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</si>
  <si>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</si>
  <si>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</si>
  <si>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</si>
  <si>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</si>
  <si>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</si>
  <si>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</si>
  <si>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</si>
  <si>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</si>
  <si>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</si>
  <si>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</si>
  <si>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</si>
  <si>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</si>
  <si>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</si>
  <si>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</si>
  <si>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</si>
  <si>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</si>
  <si>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</si>
  <si>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</si>
  <si>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</si>
  <si>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</si>
  <si>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</si>
  <si>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</si>
  <si>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</si>
  <si>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</si>
  <si>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</si>
  <si>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</si>
  <si>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</si>
  <si>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</si>
  <si>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</si>
  <si>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</si>
  <si>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</si>
  <si>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</si>
  <si>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</si>
  <si>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</si>
  <si>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</si>
  <si>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</si>
  <si>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</si>
  <si>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</si>
  <si>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</si>
  <si>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</si>
  <si>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</si>
  <si>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</si>
  <si>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</si>
  <si>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</si>
  <si>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</si>
  <si>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</si>
  <si>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</si>
  <si>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</si>
  <si>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</si>
  <si>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</si>
  <si>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</si>
  <si>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</si>
  <si>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</si>
  <si>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</si>
  <si>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</si>
  <si>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</si>
  <si>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</si>
  <si>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</si>
  <si>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</si>
  <si>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</si>
  <si>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</si>
  <si>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</si>
  <si>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</si>
  <si>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</si>
  <si>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</si>
  <si>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</si>
  <si>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</si>
  <si>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</si>
  <si>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</si>
  <si>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</si>
  <si>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</si>
  <si>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</si>
  <si>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</si>
  <si>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</si>
  <si>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</si>
  <si>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</si>
  <si>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</si>
  <si>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</si>
  <si>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</si>
  <si>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Oct  2016 -Nov 2016</t>
  </si>
  <si>
    <t>Nov</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</si>
</sst>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8">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ST2\PES\STI\CPI%20(consumer%20price%20index)\Rebasing%202010\Documentation\Writeup\Tables\2016\November\Tables%20November.%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tabSelected="1" view="pageBreakPreview" zoomScaleNormal="100" zoomScaleSheetLayoutView="100" workbookViewId="0">
      <selection activeCell="L3" sqref="L3"/>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28" t="s">
        <v>56</v>
      </c>
      <c r="B3" s="130" t="s">
        <v>242</v>
      </c>
      <c r="C3" s="130"/>
      <c r="D3" s="130"/>
      <c r="E3" s="123" t="s">
        <v>243</v>
      </c>
      <c r="F3" s="94"/>
      <c r="G3" s="127" t="s">
        <v>244</v>
      </c>
      <c r="H3" s="127"/>
      <c r="I3" s="94"/>
      <c r="J3" s="113" t="s">
        <v>245</v>
      </c>
    </row>
    <row r="4" spans="1:10" ht="30" x14ac:dyDescent="0.25">
      <c r="A4" s="129"/>
      <c r="B4" s="87">
        <v>42646</v>
      </c>
      <c r="C4" s="120">
        <v>42677</v>
      </c>
      <c r="D4" s="88"/>
      <c r="E4" s="89" t="s">
        <v>267</v>
      </c>
      <c r="F4" s="88"/>
      <c r="G4" s="87">
        <v>42646</v>
      </c>
      <c r="H4" s="120">
        <v>42677</v>
      </c>
      <c r="I4" s="88"/>
      <c r="J4" s="89" t="s">
        <v>267</v>
      </c>
    </row>
    <row r="5" spans="1:10" ht="15.75" x14ac:dyDescent="0.25">
      <c r="A5" s="42" t="s">
        <v>241</v>
      </c>
      <c r="B5" s="95">
        <v>108.78521616648365</v>
      </c>
      <c r="C5" s="95">
        <v>108.6699796816679</v>
      </c>
      <c r="D5" s="95"/>
      <c r="E5" s="95">
        <f>((C5/B5-1)*100)</f>
        <v>-0.10593028067288346</v>
      </c>
      <c r="F5" s="95"/>
      <c r="G5" s="95">
        <v>108.78521616648365</v>
      </c>
      <c r="H5" s="95">
        <v>108.6699796816679</v>
      </c>
      <c r="I5" s="95"/>
      <c r="J5" s="95">
        <f t="shared" ref="J5" si="0">H5-G5</f>
        <v>-0.11523648481575322</v>
      </c>
    </row>
    <row r="6" spans="1:10" ht="13.5" customHeight="1" x14ac:dyDescent="0.25">
      <c r="A6" s="42"/>
      <c r="B6" s="95"/>
      <c r="C6" s="95"/>
      <c r="D6" s="95"/>
      <c r="E6" s="95"/>
      <c r="F6" s="95"/>
      <c r="G6" s="95"/>
      <c r="H6" s="95"/>
      <c r="I6" s="95"/>
      <c r="J6" s="95"/>
    </row>
    <row r="7" spans="1:10" ht="15" customHeight="1" x14ac:dyDescent="0.25">
      <c r="A7" s="58" t="s">
        <v>127</v>
      </c>
      <c r="B7" s="96">
        <v>112.21889827771116</v>
      </c>
      <c r="C7" s="96">
        <v>111.31030290493474</v>
      </c>
      <c r="D7" s="96"/>
      <c r="E7" s="96">
        <f t="shared" ref="E7:E70" si="1">((C7/B7-1)*100)</f>
        <v>-0.80966342275781145</v>
      </c>
      <c r="F7" s="96"/>
      <c r="G7" s="96">
        <v>31.909772681941575</v>
      </c>
      <c r="H7" s="96">
        <v>31.65141092425073</v>
      </c>
      <c r="I7" s="96"/>
      <c r="J7" s="96">
        <f>H7-G7</f>
        <v>-0.25836175769084591</v>
      </c>
    </row>
    <row r="8" spans="1:10" ht="15.75" x14ac:dyDescent="0.25">
      <c r="A8" s="37" t="s">
        <v>57</v>
      </c>
      <c r="B8" s="97">
        <v>112.86181787938106</v>
      </c>
      <c r="C8" s="97">
        <v>111.86359908958623</v>
      </c>
      <c r="D8" s="97"/>
      <c r="E8" s="97">
        <f t="shared" si="1"/>
        <v>-0.88446102371101398</v>
      </c>
      <c r="F8" s="97"/>
      <c r="G8" s="97">
        <v>29.481936904417136</v>
      </c>
      <c r="H8" s="97">
        <v>29.221180663462491</v>
      </c>
      <c r="I8" s="97"/>
      <c r="J8" s="97">
        <f t="shared" ref="J8:J71" si="2">H8-G8</f>
        <v>-0.26075624095464534</v>
      </c>
    </row>
    <row r="9" spans="1:10" ht="15.75" x14ac:dyDescent="0.25">
      <c r="A9" s="61" t="s">
        <v>58</v>
      </c>
      <c r="B9" s="98">
        <v>137.77145773388341</v>
      </c>
      <c r="C9" s="98">
        <v>137.31534109597069</v>
      </c>
      <c r="D9" s="98"/>
      <c r="E9" s="98">
        <f t="shared" si="1"/>
        <v>-0.33106758498101518</v>
      </c>
      <c r="F9" s="98"/>
      <c r="G9" s="98">
        <v>5.6411765093240014</v>
      </c>
      <c r="H9" s="98">
        <v>5.6225004024900649</v>
      </c>
      <c r="I9" s="98"/>
      <c r="J9" s="98">
        <f t="shared" si="2"/>
        <v>-1.8676106833936501E-2</v>
      </c>
    </row>
    <row r="10" spans="1:10" ht="15.75" x14ac:dyDescent="0.25">
      <c r="A10" s="38" t="s">
        <v>62</v>
      </c>
      <c r="B10" s="97">
        <v>96.32337038006564</v>
      </c>
      <c r="C10" s="97">
        <v>96.370400207537756</v>
      </c>
      <c r="D10" s="97"/>
      <c r="E10" s="97">
        <f t="shared" si="1"/>
        <v>4.8824939665781386E-2</v>
      </c>
      <c r="F10" s="97"/>
      <c r="G10" s="97">
        <v>1.0050434546944766</v>
      </c>
      <c r="H10" s="97">
        <v>1.0055341665548461</v>
      </c>
      <c r="I10" s="97"/>
      <c r="J10" s="97">
        <f t="shared" si="2"/>
        <v>4.9071186036941938E-4</v>
      </c>
    </row>
    <row r="11" spans="1:10" ht="15.75" x14ac:dyDescent="0.25">
      <c r="A11" s="61" t="s">
        <v>63</v>
      </c>
      <c r="B11" s="98">
        <v>102.98440967300114</v>
      </c>
      <c r="C11" s="98">
        <v>101.71942696133134</v>
      </c>
      <c r="D11" s="98"/>
      <c r="E11" s="98">
        <f t="shared" si="1"/>
        <v>-1.2283244771576718</v>
      </c>
      <c r="F11" s="98"/>
      <c r="G11" s="98">
        <v>8.9043759473679263</v>
      </c>
      <c r="H11" s="98">
        <v>8.795001318068266</v>
      </c>
      <c r="I11" s="98"/>
      <c r="J11" s="98">
        <f t="shared" si="2"/>
        <v>-0.10937462929966024</v>
      </c>
    </row>
    <row r="12" spans="1:10" ht="15.75" x14ac:dyDescent="0.25">
      <c r="A12" s="38" t="s">
        <v>152</v>
      </c>
      <c r="B12" s="97">
        <v>102.46836723769414</v>
      </c>
      <c r="C12" s="97">
        <v>102.3767920178452</v>
      </c>
      <c r="D12" s="97"/>
      <c r="E12" s="97">
        <f t="shared" si="1"/>
        <v>-8.9369258355120884E-2</v>
      </c>
      <c r="F12" s="97"/>
      <c r="G12" s="97">
        <v>5.0080993828522065</v>
      </c>
      <c r="H12" s="97">
        <v>5.0036236815760633</v>
      </c>
      <c r="I12" s="97"/>
      <c r="J12" s="97">
        <f t="shared" si="2"/>
        <v>-4.4757012761431625E-3</v>
      </c>
    </row>
    <row r="13" spans="1:10" ht="15.75" x14ac:dyDescent="0.25">
      <c r="A13" s="61" t="s">
        <v>153</v>
      </c>
      <c r="B13" s="98">
        <v>86.294616177445874</v>
      </c>
      <c r="C13" s="98">
        <v>86.057971221919431</v>
      </c>
      <c r="D13" s="98"/>
      <c r="E13" s="98">
        <f t="shared" si="1"/>
        <v>-0.27422910722476601</v>
      </c>
      <c r="F13" s="98"/>
      <c r="G13" s="98">
        <v>0.81139289774098056</v>
      </c>
      <c r="H13" s="98">
        <v>0.80916782224142025</v>
      </c>
      <c r="I13" s="98"/>
      <c r="J13" s="98">
        <f t="shared" si="2"/>
        <v>-2.2250754995603028E-3</v>
      </c>
    </row>
    <row r="14" spans="1:10" ht="15.75" x14ac:dyDescent="0.25">
      <c r="A14" s="38" t="s">
        <v>69</v>
      </c>
      <c r="B14" s="97">
        <v>113.78999907486917</v>
      </c>
      <c r="C14" s="97">
        <v>108.70686800859191</v>
      </c>
      <c r="D14" s="97"/>
      <c r="E14" s="97">
        <f t="shared" si="1"/>
        <v>-4.4671158340837795</v>
      </c>
      <c r="F14" s="97"/>
      <c r="G14" s="97">
        <v>1.8960394848404953</v>
      </c>
      <c r="H14" s="97">
        <v>1.8113412047927051</v>
      </c>
      <c r="I14" s="97"/>
      <c r="J14" s="97">
        <f t="shared" si="2"/>
        <v>-8.4698280047790231E-2</v>
      </c>
    </row>
    <row r="15" spans="1:10" ht="15.75" x14ac:dyDescent="0.25">
      <c r="A15" s="61" t="s">
        <v>72</v>
      </c>
      <c r="B15" s="98">
        <v>118.59999582798967</v>
      </c>
      <c r="C15" s="98">
        <v>115.17850964339291</v>
      </c>
      <c r="D15" s="98"/>
      <c r="E15" s="98">
        <f t="shared" si="1"/>
        <v>-2.8848957040091938</v>
      </c>
      <c r="F15" s="98"/>
      <c r="G15" s="98">
        <v>2.0116416019703469</v>
      </c>
      <c r="H15" s="98">
        <v>1.9536078398150425</v>
      </c>
      <c r="I15" s="98"/>
      <c r="J15" s="98">
        <f t="shared" si="2"/>
        <v>-5.8033762155304425E-2</v>
      </c>
    </row>
    <row r="16" spans="1:10" ht="15.75" x14ac:dyDescent="0.25">
      <c r="A16" s="38" t="s">
        <v>154</v>
      </c>
      <c r="B16" s="97">
        <v>148.8114209773791</v>
      </c>
      <c r="C16" s="97">
        <v>148.46642699934011</v>
      </c>
      <c r="D16" s="97"/>
      <c r="E16" s="97">
        <f t="shared" si="1"/>
        <v>-0.23183299761073695</v>
      </c>
      <c r="F16" s="97"/>
      <c r="G16" s="97">
        <v>1.6449547007497118</v>
      </c>
      <c r="H16" s="97">
        <v>1.6411411529576252</v>
      </c>
      <c r="I16" s="97"/>
      <c r="J16" s="97">
        <f t="shared" si="2"/>
        <v>-3.8135477920866467E-3</v>
      </c>
    </row>
    <row r="17" spans="1:10" ht="15.75" x14ac:dyDescent="0.25">
      <c r="A17" s="61" t="s">
        <v>155</v>
      </c>
      <c r="B17" s="98">
        <v>125.31085231979269</v>
      </c>
      <c r="C17" s="98">
        <v>126.29260001746499</v>
      </c>
      <c r="D17" s="98"/>
      <c r="E17" s="98">
        <f t="shared" si="1"/>
        <v>0.78344986048526355</v>
      </c>
      <c r="F17" s="98"/>
      <c r="G17" s="98">
        <v>2.5592129248769888</v>
      </c>
      <c r="H17" s="98">
        <v>2.579263074966458</v>
      </c>
      <c r="I17" s="98"/>
      <c r="J17" s="98">
        <f t="shared" si="2"/>
        <v>2.0050150089469199E-2</v>
      </c>
    </row>
    <row r="18" spans="1:10" ht="15.75" x14ac:dyDescent="0.25">
      <c r="A18" s="37" t="s">
        <v>76</v>
      </c>
      <c r="B18" s="97">
        <v>104.95844525158931</v>
      </c>
      <c r="C18" s="97">
        <v>105.06196182502322</v>
      </c>
      <c r="D18" s="97"/>
      <c r="E18" s="97">
        <f t="shared" si="1"/>
        <v>9.8626245068489382E-2</v>
      </c>
      <c r="F18" s="97"/>
      <c r="G18" s="97">
        <v>2.4278357775244386</v>
      </c>
      <c r="H18" s="97">
        <v>2.4302302607882402</v>
      </c>
      <c r="I18" s="97"/>
      <c r="J18" s="97">
        <f t="shared" si="2"/>
        <v>2.39448326380165E-3</v>
      </c>
    </row>
    <row r="19" spans="1:10" ht="15.75" x14ac:dyDescent="0.25">
      <c r="A19" s="61" t="s">
        <v>156</v>
      </c>
      <c r="B19" s="98">
        <v>105.21322442454246</v>
      </c>
      <c r="C19" s="98">
        <v>105.61194167296665</v>
      </c>
      <c r="D19" s="98"/>
      <c r="E19" s="98">
        <f t="shared" si="1"/>
        <v>0.3789611530346626</v>
      </c>
      <c r="F19" s="98"/>
      <c r="G19" s="98">
        <v>0.66557651070234958</v>
      </c>
      <c r="H19" s="98">
        <v>0.66809878712163517</v>
      </c>
      <c r="I19" s="98"/>
      <c r="J19" s="98">
        <f t="shared" si="2"/>
        <v>2.5222764192855962E-3</v>
      </c>
    </row>
    <row r="20" spans="1:10" ht="15.75" x14ac:dyDescent="0.25">
      <c r="A20" s="38" t="s">
        <v>157</v>
      </c>
      <c r="B20" s="97">
        <v>104.86254005278131</v>
      </c>
      <c r="C20" s="97">
        <v>104.8549357716533</v>
      </c>
      <c r="D20" s="97"/>
      <c r="E20" s="97">
        <f t="shared" si="1"/>
        <v>-7.2516659659238591E-3</v>
      </c>
      <c r="F20" s="97"/>
      <c r="G20" s="97">
        <v>1.7622592668220884</v>
      </c>
      <c r="H20" s="97">
        <v>1.7621314736666047</v>
      </c>
      <c r="I20" s="97"/>
      <c r="J20" s="97">
        <f t="shared" si="2"/>
        <v>-1.2779315548372416E-4</v>
      </c>
    </row>
    <row r="21" spans="1:10" ht="15.75" x14ac:dyDescent="0.25">
      <c r="A21" s="58" t="s">
        <v>247</v>
      </c>
      <c r="B21" s="99">
        <v>122.50923101847108</v>
      </c>
      <c r="C21" s="99">
        <v>122.44672077236744</v>
      </c>
      <c r="D21" s="99"/>
      <c r="E21" s="99">
        <f t="shared" si="1"/>
        <v>-5.1024927333198633E-2</v>
      </c>
      <c r="F21" s="99"/>
      <c r="G21" s="99">
        <v>2.761559059807293</v>
      </c>
      <c r="H21" s="99">
        <v>2.7601499763037629</v>
      </c>
      <c r="I21" s="99"/>
      <c r="J21" s="99">
        <f t="shared" si="2"/>
        <v>-1.4090835035300842E-3</v>
      </c>
    </row>
    <row r="22" spans="1:10" ht="15.75" x14ac:dyDescent="0.25">
      <c r="A22" s="37" t="s">
        <v>1</v>
      </c>
      <c r="B22" s="97">
        <v>122.39425820760121</v>
      </c>
      <c r="C22" s="97">
        <v>122.39425820760121</v>
      </c>
      <c r="D22" s="97"/>
      <c r="E22" s="97">
        <f t="shared" si="1"/>
        <v>0</v>
      </c>
      <c r="F22" s="97"/>
      <c r="G22" s="97">
        <v>2.0387906092899555</v>
      </c>
      <c r="H22" s="97">
        <v>2.038790609289955</v>
      </c>
      <c r="I22" s="97"/>
      <c r="J22" s="97">
        <f t="shared" si="2"/>
        <v>0</v>
      </c>
    </row>
    <row r="23" spans="1:10" ht="15.75" x14ac:dyDescent="0.25">
      <c r="A23" s="61" t="s">
        <v>78</v>
      </c>
      <c r="B23" s="98">
        <v>122.39425820760121</v>
      </c>
      <c r="C23" s="98">
        <v>122.39425820760121</v>
      </c>
      <c r="D23" s="98"/>
      <c r="E23" s="98">
        <f t="shared" si="1"/>
        <v>0</v>
      </c>
      <c r="F23" s="98"/>
      <c r="G23" s="98">
        <v>2.0387906092899555</v>
      </c>
      <c r="H23" s="98">
        <v>2.038790609289955</v>
      </c>
      <c r="I23" s="98"/>
      <c r="J23" s="98">
        <f t="shared" si="2"/>
        <v>0</v>
      </c>
    </row>
    <row r="24" spans="1:10" ht="15.75" x14ac:dyDescent="0.25">
      <c r="A24" s="38" t="s">
        <v>16</v>
      </c>
      <c r="B24" s="97">
        <v>122.83471428223289</v>
      </c>
      <c r="C24" s="97">
        <v>122.5952401194743</v>
      </c>
      <c r="D24" s="97"/>
      <c r="E24" s="97">
        <f t="shared" si="1"/>
        <v>-0.19495642103938282</v>
      </c>
      <c r="F24" s="97"/>
      <c r="G24" s="97">
        <v>0.72276845051733773</v>
      </c>
      <c r="H24" s="97">
        <v>0.72135936701380732</v>
      </c>
      <c r="I24" s="97"/>
      <c r="J24" s="97">
        <f t="shared" si="2"/>
        <v>-1.4090835035304172E-3</v>
      </c>
    </row>
    <row r="25" spans="1:10" ht="15.75" x14ac:dyDescent="0.25">
      <c r="A25" s="58" t="s">
        <v>128</v>
      </c>
      <c r="B25" s="99">
        <v>100.81017832595245</v>
      </c>
      <c r="C25" s="99">
        <v>100.74457806290398</v>
      </c>
      <c r="D25" s="99"/>
      <c r="E25" s="99">
        <f t="shared" si="1"/>
        <v>-6.5073055258724199E-2</v>
      </c>
      <c r="F25" s="99"/>
      <c r="G25" s="99">
        <v>3.9218315976947511</v>
      </c>
      <c r="H25" s="99">
        <v>3.9192795420520286</v>
      </c>
      <c r="I25" s="99"/>
      <c r="J25" s="99">
        <f t="shared" si="2"/>
        <v>-2.5520556427225394E-3</v>
      </c>
    </row>
    <row r="26" spans="1:10" ht="15.75" x14ac:dyDescent="0.25">
      <c r="A26" s="37" t="s">
        <v>79</v>
      </c>
      <c r="B26" s="97">
        <v>100.640760671376</v>
      </c>
      <c r="C26" s="97">
        <v>100.640760671376</v>
      </c>
      <c r="D26" s="97"/>
      <c r="E26" s="97">
        <f t="shared" si="1"/>
        <v>0</v>
      </c>
      <c r="F26" s="97"/>
      <c r="G26" s="97">
        <v>3.0132140972676997</v>
      </c>
      <c r="H26" s="97">
        <v>3.0132140972676997</v>
      </c>
      <c r="I26" s="97"/>
      <c r="J26" s="97">
        <f t="shared" si="2"/>
        <v>0</v>
      </c>
    </row>
    <row r="27" spans="1:10" s="60" customFormat="1" ht="15.75" x14ac:dyDescent="0.25">
      <c r="A27" s="61" t="s">
        <v>80</v>
      </c>
      <c r="B27" s="98">
        <v>96.161418958568348</v>
      </c>
      <c r="C27" s="98">
        <v>96.161418958568348</v>
      </c>
      <c r="D27" s="98"/>
      <c r="E27" s="98">
        <f t="shared" si="1"/>
        <v>0</v>
      </c>
      <c r="F27" s="98"/>
      <c r="G27" s="98">
        <v>0.49839936359696085</v>
      </c>
      <c r="H27" s="98">
        <v>0.4983993635969608</v>
      </c>
      <c r="I27" s="98"/>
      <c r="J27" s="98">
        <f t="shared" si="2"/>
        <v>0</v>
      </c>
    </row>
    <row r="28" spans="1:10" ht="15.75" x14ac:dyDescent="0.25">
      <c r="A28" s="38" t="s">
        <v>82</v>
      </c>
      <c r="B28" s="97">
        <v>103.99805493943828</v>
      </c>
      <c r="C28" s="97">
        <v>103.99805493943828</v>
      </c>
      <c r="D28" s="97"/>
      <c r="E28" s="97">
        <f t="shared" si="1"/>
        <v>0</v>
      </c>
      <c r="F28" s="97"/>
      <c r="G28" s="97">
        <v>2.2448558629899065</v>
      </c>
      <c r="H28" s="97">
        <v>2.2448558629899065</v>
      </c>
      <c r="I28" s="97"/>
      <c r="J28" s="97">
        <f t="shared" si="2"/>
        <v>0</v>
      </c>
    </row>
    <row r="29" spans="1:10" s="60" customFormat="1" ht="15.75" x14ac:dyDescent="0.25">
      <c r="A29" s="61" t="s">
        <v>158</v>
      </c>
      <c r="B29" s="98">
        <v>85.112361614960932</v>
      </c>
      <c r="C29" s="98">
        <v>85.112361614960932</v>
      </c>
      <c r="D29" s="98"/>
      <c r="E29" s="98">
        <f t="shared" si="1"/>
        <v>0</v>
      </c>
      <c r="F29" s="98"/>
      <c r="G29" s="98">
        <v>0.2699588706808328</v>
      </c>
      <c r="H29" s="98">
        <v>0.26995887068083274</v>
      </c>
      <c r="I29" s="98"/>
      <c r="J29" s="98">
        <f t="shared" si="2"/>
        <v>0</v>
      </c>
    </row>
    <row r="30" spans="1:10" ht="15.75" x14ac:dyDescent="0.25">
      <c r="A30" s="37" t="s">
        <v>83</v>
      </c>
      <c r="B30" s="97">
        <v>101.376116904681</v>
      </c>
      <c r="C30" s="97">
        <v>101.09137938745049</v>
      </c>
      <c r="D30" s="97"/>
      <c r="E30" s="97">
        <f t="shared" si="1"/>
        <v>-0.28087238486184107</v>
      </c>
      <c r="F30" s="97"/>
      <c r="G30" s="97">
        <v>0.90861750042705036</v>
      </c>
      <c r="H30" s="97">
        <v>0.90606544478432871</v>
      </c>
      <c r="I30" s="97"/>
      <c r="J30" s="97">
        <f t="shared" si="2"/>
        <v>-2.5520556427216512E-3</v>
      </c>
    </row>
    <row r="31" spans="1:10" s="60" customFormat="1" ht="15.75" x14ac:dyDescent="0.25">
      <c r="A31" s="61" t="s">
        <v>159</v>
      </c>
      <c r="B31" s="98">
        <v>101.376116904681</v>
      </c>
      <c r="C31" s="98">
        <v>101.09137938745049</v>
      </c>
      <c r="D31" s="98"/>
      <c r="E31" s="98">
        <f t="shared" si="1"/>
        <v>-0.28087238486184107</v>
      </c>
      <c r="F31" s="98"/>
      <c r="G31" s="98">
        <v>0.90861750042705036</v>
      </c>
      <c r="H31" s="98">
        <v>0.90606544478432871</v>
      </c>
      <c r="I31" s="98"/>
      <c r="J31" s="98">
        <f t="shared" si="2"/>
        <v>-2.5520556427216512E-3</v>
      </c>
    </row>
    <row r="32" spans="1:10" ht="15.75" x14ac:dyDescent="0.25">
      <c r="A32" s="36" t="s">
        <v>129</v>
      </c>
      <c r="B32" s="100">
        <v>108.67003620067761</v>
      </c>
      <c r="C32" s="100">
        <v>109.07814119351566</v>
      </c>
      <c r="D32" s="100"/>
      <c r="E32" s="100">
        <f t="shared" si="1"/>
        <v>0.37554509698001226</v>
      </c>
      <c r="F32" s="100"/>
      <c r="G32" s="100">
        <v>25.309761182819162</v>
      </c>
      <c r="H32" s="100">
        <v>25.404810749998592</v>
      </c>
      <c r="I32" s="100"/>
      <c r="J32" s="100">
        <f t="shared" si="2"/>
        <v>9.5049567179430028E-2</v>
      </c>
    </row>
    <row r="33" spans="1:10" s="60" customFormat="1" ht="15.75" x14ac:dyDescent="0.25">
      <c r="A33" s="64" t="s">
        <v>149</v>
      </c>
      <c r="B33" s="98">
        <v>118.01741740061064</v>
      </c>
      <c r="C33" s="98">
        <v>118.65676641914334</v>
      </c>
      <c r="D33" s="98"/>
      <c r="E33" s="98">
        <f t="shared" si="1"/>
        <v>0.54174123838215404</v>
      </c>
      <c r="F33" s="98"/>
      <c r="G33" s="98">
        <v>13.784904543642956</v>
      </c>
      <c r="H33" s="98">
        <v>13.859583056227487</v>
      </c>
      <c r="I33" s="98"/>
      <c r="J33" s="98">
        <f t="shared" si="2"/>
        <v>7.4678512584531731E-2</v>
      </c>
    </row>
    <row r="34" spans="1:10" ht="15.75" x14ac:dyDescent="0.25">
      <c r="A34" s="38" t="s">
        <v>160</v>
      </c>
      <c r="B34" s="97">
        <v>118.01741740061064</v>
      </c>
      <c r="C34" s="97">
        <v>118.65676641914334</v>
      </c>
      <c r="D34" s="97"/>
      <c r="E34" s="97">
        <f t="shared" si="1"/>
        <v>0.54174123838215404</v>
      </c>
      <c r="F34" s="97"/>
      <c r="G34" s="97">
        <v>13.784904543642956</v>
      </c>
      <c r="H34" s="97">
        <v>13.859583056227487</v>
      </c>
      <c r="I34" s="97"/>
      <c r="J34" s="97">
        <f t="shared" si="2"/>
        <v>7.4678512584531731E-2</v>
      </c>
    </row>
    <row r="35" spans="1:10" s="60" customFormat="1" ht="15.75" x14ac:dyDescent="0.25">
      <c r="A35" s="64" t="s">
        <v>148</v>
      </c>
      <c r="B35" s="98">
        <v>107.70085059914848</v>
      </c>
      <c r="C35" s="98">
        <v>107.82302361737911</v>
      </c>
      <c r="D35" s="98"/>
      <c r="E35" s="98">
        <f t="shared" si="1"/>
        <v>0.11343737542550691</v>
      </c>
      <c r="F35" s="98"/>
      <c r="G35" s="98">
        <v>3.34982369575844</v>
      </c>
      <c r="H35" s="98">
        <v>3.3536236478402901</v>
      </c>
      <c r="I35" s="98"/>
      <c r="J35" s="98">
        <f t="shared" si="2"/>
        <v>3.7999520818501331E-3</v>
      </c>
    </row>
    <row r="36" spans="1:10" ht="15.75" x14ac:dyDescent="0.25">
      <c r="A36" s="38" t="s">
        <v>161</v>
      </c>
      <c r="B36" s="97">
        <v>104.23780327469295</v>
      </c>
      <c r="C36" s="97">
        <v>104.39005116951421</v>
      </c>
      <c r="D36" s="97"/>
      <c r="E36" s="97">
        <f t="shared" si="1"/>
        <v>0.14605823418980535</v>
      </c>
      <c r="F36" s="97"/>
      <c r="G36" s="97">
        <v>2.6016691923800765</v>
      </c>
      <c r="H36" s="97">
        <v>2.6054691444619267</v>
      </c>
      <c r="I36" s="97"/>
      <c r="J36" s="97">
        <f t="shared" si="2"/>
        <v>3.7999520818501331E-3</v>
      </c>
    </row>
    <row r="37" spans="1:10" s="60" customFormat="1" ht="15.75" x14ac:dyDescent="0.25">
      <c r="A37" s="61" t="s">
        <v>162</v>
      </c>
      <c r="B37" s="98">
        <v>121.76877013422421</v>
      </c>
      <c r="C37" s="98">
        <v>121.76877013422421</v>
      </c>
      <c r="D37" s="98"/>
      <c r="E37" s="98">
        <f t="shared" si="1"/>
        <v>0</v>
      </c>
      <c r="F37" s="98"/>
      <c r="G37" s="98">
        <v>0.74815450337836364</v>
      </c>
      <c r="H37" s="98">
        <v>0.74815450337836364</v>
      </c>
      <c r="I37" s="98"/>
      <c r="J37" s="98">
        <f t="shared" si="2"/>
        <v>0</v>
      </c>
    </row>
    <row r="38" spans="1:10" ht="15.75" x14ac:dyDescent="0.25">
      <c r="A38" s="37" t="s">
        <v>147</v>
      </c>
      <c r="B38" s="97">
        <v>101.97568562812032</v>
      </c>
      <c r="C38" s="97">
        <v>101.97568562812032</v>
      </c>
      <c r="D38" s="97"/>
      <c r="E38" s="97">
        <f t="shared" si="1"/>
        <v>0</v>
      </c>
      <c r="F38" s="97"/>
      <c r="G38" s="97">
        <v>1.6125880229599248</v>
      </c>
      <c r="H38" s="97">
        <v>1.6125880229599248</v>
      </c>
      <c r="I38" s="97"/>
      <c r="J38" s="97">
        <f t="shared" si="2"/>
        <v>0</v>
      </c>
    </row>
    <row r="39" spans="1:10" s="60" customFormat="1" ht="15.75" x14ac:dyDescent="0.25">
      <c r="A39" s="61" t="s">
        <v>84</v>
      </c>
      <c r="B39" s="98">
        <v>100</v>
      </c>
      <c r="C39" s="98">
        <v>100</v>
      </c>
      <c r="D39" s="98"/>
      <c r="E39" s="98">
        <f t="shared" si="1"/>
        <v>0</v>
      </c>
      <c r="F39" s="98"/>
      <c r="G39" s="98">
        <v>1.3959538897111063</v>
      </c>
      <c r="H39" s="98">
        <v>1.3959538897111063</v>
      </c>
      <c r="I39" s="98"/>
      <c r="J39" s="98">
        <f t="shared" si="2"/>
        <v>0</v>
      </c>
    </row>
    <row r="40" spans="1:10" ht="15.75" x14ac:dyDescent="0.25">
      <c r="A40" s="38" t="s">
        <v>86</v>
      </c>
      <c r="B40" s="97">
        <v>116.8521111010899</v>
      </c>
      <c r="C40" s="97">
        <v>116.8521111010899</v>
      </c>
      <c r="D40" s="97"/>
      <c r="E40" s="97">
        <f t="shared" si="1"/>
        <v>0</v>
      </c>
      <c r="F40" s="97"/>
      <c r="G40" s="97">
        <v>0.21663413324881833</v>
      </c>
      <c r="H40" s="97">
        <v>0.21663413324881833</v>
      </c>
      <c r="I40" s="97"/>
      <c r="J40" s="97">
        <f t="shared" si="2"/>
        <v>0</v>
      </c>
    </row>
    <row r="41" spans="1:10" s="60" customFormat="1" ht="15.75" x14ac:dyDescent="0.25">
      <c r="A41" s="64" t="s">
        <v>146</v>
      </c>
      <c r="B41" s="98">
        <v>94.854659856516591</v>
      </c>
      <c r="C41" s="98">
        <v>95.094181301858171</v>
      </c>
      <c r="D41" s="98"/>
      <c r="E41" s="98">
        <f t="shared" si="1"/>
        <v>0.25251415766383012</v>
      </c>
      <c r="F41" s="98"/>
      <c r="G41" s="98">
        <v>6.5624449204578434</v>
      </c>
      <c r="H41" s="98">
        <v>6.5790160229708912</v>
      </c>
      <c r="I41" s="98"/>
      <c r="J41" s="98">
        <f t="shared" si="2"/>
        <v>1.657110251304772E-2</v>
      </c>
    </row>
    <row r="42" spans="1:10" ht="15.75" x14ac:dyDescent="0.25">
      <c r="A42" s="38" t="s">
        <v>17</v>
      </c>
      <c r="B42" s="97">
        <v>87.627712965125824</v>
      </c>
      <c r="C42" s="97">
        <v>87.99633460601278</v>
      </c>
      <c r="D42" s="97"/>
      <c r="E42" s="97">
        <f t="shared" si="1"/>
        <v>0.42066787824721619</v>
      </c>
      <c r="F42" s="97"/>
      <c r="G42" s="97">
        <v>3.9392364784525769</v>
      </c>
      <c r="H42" s="97">
        <v>3.9558075809656228</v>
      </c>
      <c r="I42" s="97"/>
      <c r="J42" s="97">
        <f t="shared" si="2"/>
        <v>1.6571102513045943E-2</v>
      </c>
    </row>
    <row r="43" spans="1:10" s="60" customFormat="1" ht="15.75" x14ac:dyDescent="0.25">
      <c r="A43" s="61" t="s">
        <v>88</v>
      </c>
      <c r="B43" s="98">
        <v>97.709840830703513</v>
      </c>
      <c r="C43" s="98">
        <v>97.709840830703513</v>
      </c>
      <c r="D43" s="98"/>
      <c r="E43" s="98">
        <f t="shared" si="1"/>
        <v>0</v>
      </c>
      <c r="F43" s="98"/>
      <c r="G43" s="98">
        <v>1.7071864379589394</v>
      </c>
      <c r="H43" s="98">
        <v>1.7071864379589397</v>
      </c>
      <c r="I43" s="98"/>
      <c r="J43" s="98">
        <f t="shared" si="2"/>
        <v>0</v>
      </c>
    </row>
    <row r="44" spans="1:10" ht="15.75" x14ac:dyDescent="0.25">
      <c r="A44" s="38" t="s">
        <v>90</v>
      </c>
      <c r="B44" s="97">
        <v>135.54671882237798</v>
      </c>
      <c r="C44" s="97">
        <v>135.54671882237798</v>
      </c>
      <c r="D44" s="97"/>
      <c r="E44" s="97">
        <f t="shared" si="1"/>
        <v>0</v>
      </c>
      <c r="F44" s="97"/>
      <c r="G44" s="97">
        <v>0.91602200404632761</v>
      </c>
      <c r="H44" s="97">
        <v>0.9160220040463275</v>
      </c>
      <c r="I44" s="97"/>
      <c r="J44" s="97">
        <f t="shared" si="2"/>
        <v>0</v>
      </c>
    </row>
    <row r="45" spans="1:10" s="60" customFormat="1" ht="15.75" x14ac:dyDescent="0.25">
      <c r="A45" s="58" t="s">
        <v>250</v>
      </c>
      <c r="B45" s="99">
        <v>99.413253966261692</v>
      </c>
      <c r="C45" s="99">
        <v>99.425074250063503</v>
      </c>
      <c r="D45" s="99"/>
      <c r="E45" s="99">
        <f t="shared" si="1"/>
        <v>1.1890048187956914E-2</v>
      </c>
      <c r="F45" s="99"/>
      <c r="G45" s="99">
        <v>8.6630349365329042</v>
      </c>
      <c r="H45" s="99">
        <v>8.6640649755613968</v>
      </c>
      <c r="I45" s="99"/>
      <c r="J45" s="99">
        <f t="shared" si="2"/>
        <v>1.0300390284925243E-3</v>
      </c>
    </row>
    <row r="46" spans="1:10" ht="15.75" x14ac:dyDescent="0.25">
      <c r="A46" s="37" t="s">
        <v>145</v>
      </c>
      <c r="B46" s="97">
        <v>101.15603986862948</v>
      </c>
      <c r="C46" s="97">
        <v>101.32733446262934</v>
      </c>
      <c r="D46" s="97"/>
      <c r="E46" s="97">
        <f t="shared" si="1"/>
        <v>0.16933699087302578</v>
      </c>
      <c r="F46" s="97"/>
      <c r="G46" s="97">
        <v>2.0933549808424337</v>
      </c>
      <c r="H46" s="97">
        <v>2.0968998051752825</v>
      </c>
      <c r="I46" s="97"/>
      <c r="J46" s="97">
        <f t="shared" si="2"/>
        <v>3.5448243328488616E-3</v>
      </c>
    </row>
    <row r="47" spans="1:10" s="60" customFormat="1" ht="15.75" x14ac:dyDescent="0.25">
      <c r="A47" s="61" t="s">
        <v>163</v>
      </c>
      <c r="B47" s="98">
        <v>101.15603986862948</v>
      </c>
      <c r="C47" s="98">
        <v>101.32733446262934</v>
      </c>
      <c r="D47" s="98"/>
      <c r="E47" s="98">
        <f t="shared" si="1"/>
        <v>0.16933699087302578</v>
      </c>
      <c r="F47" s="98"/>
      <c r="G47" s="98">
        <v>2.0933549808424337</v>
      </c>
      <c r="H47" s="98">
        <v>2.0968998051752825</v>
      </c>
      <c r="I47" s="98"/>
      <c r="J47" s="98">
        <f t="shared" si="2"/>
        <v>3.5448243328488616E-3</v>
      </c>
    </row>
    <row r="48" spans="1:10" ht="15.75" x14ac:dyDescent="0.25">
      <c r="A48" s="37" t="s">
        <v>92</v>
      </c>
      <c r="B48" s="97">
        <v>96.748689959231569</v>
      </c>
      <c r="C48" s="97">
        <v>96.642035605608712</v>
      </c>
      <c r="D48" s="97"/>
      <c r="E48" s="97">
        <f t="shared" si="1"/>
        <v>-0.1102385506902448</v>
      </c>
      <c r="F48" s="97"/>
      <c r="G48" s="97">
        <v>0.30244179907887087</v>
      </c>
      <c r="H48" s="97">
        <v>0.30210839162288483</v>
      </c>
      <c r="I48" s="97"/>
      <c r="J48" s="97">
        <f t="shared" si="2"/>
        <v>-3.334074559860345E-4</v>
      </c>
    </row>
    <row r="49" spans="1:10" s="60" customFormat="1" ht="15.75" x14ac:dyDescent="0.25">
      <c r="A49" s="61" t="s">
        <v>93</v>
      </c>
      <c r="B49" s="98">
        <v>96.748689959231569</v>
      </c>
      <c r="C49" s="98">
        <v>96.642035605608712</v>
      </c>
      <c r="D49" s="98"/>
      <c r="E49" s="98">
        <f t="shared" si="1"/>
        <v>-0.1102385506902448</v>
      </c>
      <c r="F49" s="98"/>
      <c r="G49" s="98">
        <v>0.30244179907887087</v>
      </c>
      <c r="H49" s="98">
        <v>0.30210839162288483</v>
      </c>
      <c r="I49" s="98"/>
      <c r="J49" s="98">
        <f t="shared" si="2"/>
        <v>-3.334074559860345E-4</v>
      </c>
    </row>
    <row r="50" spans="1:10" ht="15.75" x14ac:dyDescent="0.25">
      <c r="A50" s="37" t="s">
        <v>94</v>
      </c>
      <c r="B50" s="97">
        <v>87.593592079761237</v>
      </c>
      <c r="C50" s="97">
        <v>87.593592079761237</v>
      </c>
      <c r="D50" s="97"/>
      <c r="E50" s="97">
        <f t="shared" si="1"/>
        <v>0</v>
      </c>
      <c r="F50" s="97"/>
      <c r="G50" s="97">
        <v>2.1573888499671656</v>
      </c>
      <c r="H50" s="97">
        <v>2.1573888499671656</v>
      </c>
      <c r="I50" s="97"/>
      <c r="J50" s="97">
        <f t="shared" si="2"/>
        <v>0</v>
      </c>
    </row>
    <row r="51" spans="1:10" s="60" customFormat="1" ht="15.75" x14ac:dyDescent="0.25">
      <c r="A51" s="61" t="s">
        <v>164</v>
      </c>
      <c r="B51" s="98">
        <v>86.478702720131409</v>
      </c>
      <c r="C51" s="98">
        <v>86.478702720131409</v>
      </c>
      <c r="D51" s="98"/>
      <c r="E51" s="98">
        <f t="shared" si="1"/>
        <v>0</v>
      </c>
      <c r="F51" s="98"/>
      <c r="G51" s="98">
        <v>1.9189196985266899</v>
      </c>
      <c r="H51" s="98">
        <v>1.9189196985266894</v>
      </c>
      <c r="I51" s="98"/>
      <c r="J51" s="98">
        <f t="shared" si="2"/>
        <v>0</v>
      </c>
    </row>
    <row r="52" spans="1:10" ht="15.75" x14ac:dyDescent="0.25">
      <c r="A52" s="38" t="s">
        <v>97</v>
      </c>
      <c r="B52" s="97">
        <v>97.732370506198109</v>
      </c>
      <c r="C52" s="97">
        <v>97.732370506198109</v>
      </c>
      <c r="D52" s="97"/>
      <c r="E52" s="97">
        <f t="shared" si="1"/>
        <v>0</v>
      </c>
      <c r="F52" s="97"/>
      <c r="G52" s="97">
        <v>0.23846915144047595</v>
      </c>
      <c r="H52" s="97">
        <v>0.23846915144047598</v>
      </c>
      <c r="I52" s="97"/>
      <c r="J52" s="97">
        <f t="shared" si="2"/>
        <v>0</v>
      </c>
    </row>
    <row r="53" spans="1:10" s="60" customFormat="1" ht="15.75" x14ac:dyDescent="0.25">
      <c r="A53" s="64" t="s">
        <v>144</v>
      </c>
      <c r="B53" s="98">
        <v>104.28243361956365</v>
      </c>
      <c r="C53" s="98">
        <v>104.22523537676388</v>
      </c>
      <c r="D53" s="98"/>
      <c r="E53" s="98">
        <f t="shared" si="1"/>
        <v>-5.4849355557273771E-2</v>
      </c>
      <c r="F53" s="98"/>
      <c r="G53" s="98">
        <v>0.92529037841272577</v>
      </c>
      <c r="H53" s="98">
        <v>0.92478286260313292</v>
      </c>
      <c r="I53" s="98"/>
      <c r="J53" s="98">
        <f t="shared" si="2"/>
        <v>-5.0751580959285114E-4</v>
      </c>
    </row>
    <row r="54" spans="1:10" ht="15.75" x14ac:dyDescent="0.25">
      <c r="A54" s="38" t="s">
        <v>165</v>
      </c>
      <c r="B54" s="97">
        <v>104.28243361956365</v>
      </c>
      <c r="C54" s="97">
        <v>104.22523537676388</v>
      </c>
      <c r="D54" s="97"/>
      <c r="E54" s="97">
        <f t="shared" si="1"/>
        <v>-5.4849355557273771E-2</v>
      </c>
      <c r="F54" s="97"/>
      <c r="G54" s="97">
        <v>0.92529037841272577</v>
      </c>
      <c r="H54" s="97">
        <v>0.92478286260313292</v>
      </c>
      <c r="I54" s="97"/>
      <c r="J54" s="97">
        <f t="shared" si="2"/>
        <v>-5.0751580959285114E-4</v>
      </c>
    </row>
    <row r="55" spans="1:10" s="60" customFormat="1" ht="15.75" x14ac:dyDescent="0.25">
      <c r="A55" s="64" t="s">
        <v>143</v>
      </c>
      <c r="B55" s="98">
        <v>99.503018715632436</v>
      </c>
      <c r="C55" s="98">
        <v>99.503018715632436</v>
      </c>
      <c r="D55" s="98"/>
      <c r="E55" s="98">
        <f t="shared" si="1"/>
        <v>0</v>
      </c>
      <c r="F55" s="98"/>
      <c r="G55" s="98">
        <v>0.55187174865485866</v>
      </c>
      <c r="H55" s="98">
        <v>0.55187174865485866</v>
      </c>
      <c r="I55" s="98"/>
      <c r="J55" s="98">
        <f t="shared" si="2"/>
        <v>0</v>
      </c>
    </row>
    <row r="56" spans="1:10" ht="15.75" x14ac:dyDescent="0.25">
      <c r="A56" s="38" t="s">
        <v>166</v>
      </c>
      <c r="B56" s="97">
        <v>99.503018715632436</v>
      </c>
      <c r="C56" s="97">
        <v>99.503018715632436</v>
      </c>
      <c r="D56" s="97"/>
      <c r="E56" s="97">
        <f t="shared" si="1"/>
        <v>0</v>
      </c>
      <c r="F56" s="97"/>
      <c r="G56" s="97">
        <v>0.55187174865485866</v>
      </c>
      <c r="H56" s="97">
        <v>0.55187174865485866</v>
      </c>
      <c r="I56" s="97"/>
      <c r="J56" s="97">
        <f t="shared" si="2"/>
        <v>0</v>
      </c>
    </row>
    <row r="57" spans="1:10" s="60" customFormat="1" ht="15.75" x14ac:dyDescent="0.25">
      <c r="A57" s="64" t="s">
        <v>142</v>
      </c>
      <c r="B57" s="98">
        <v>108.46359467278829</v>
      </c>
      <c r="C57" s="98">
        <v>108.39463353865867</v>
      </c>
      <c r="D57" s="98"/>
      <c r="E57" s="98">
        <f t="shared" si="1"/>
        <v>-6.3579982147621283E-2</v>
      </c>
      <c r="F57" s="98"/>
      <c r="G57" s="98">
        <v>2.6326871795768509</v>
      </c>
      <c r="H57" s="98">
        <v>2.631013317538073</v>
      </c>
      <c r="I57" s="98"/>
      <c r="J57" s="98">
        <f t="shared" si="2"/>
        <v>-1.6738620387779513E-3</v>
      </c>
    </row>
    <row r="58" spans="1:10" ht="15.75" x14ac:dyDescent="0.25">
      <c r="A58" s="38" t="s">
        <v>99</v>
      </c>
      <c r="B58" s="97">
        <v>100.25518263238978</v>
      </c>
      <c r="C58" s="97">
        <v>100.15790994845916</v>
      </c>
      <c r="D58" s="97"/>
      <c r="E58" s="97">
        <f t="shared" si="1"/>
        <v>-9.7025092744862373E-2</v>
      </c>
      <c r="F58" s="97"/>
      <c r="G58" s="97">
        <v>1.7251846830794615</v>
      </c>
      <c r="H58" s="97">
        <v>1.7235108210406835</v>
      </c>
      <c r="I58" s="97"/>
      <c r="J58" s="97">
        <f t="shared" si="2"/>
        <v>-1.6738620387779513E-3</v>
      </c>
    </row>
    <row r="59" spans="1:10" s="60" customFormat="1" ht="15.75" x14ac:dyDescent="0.25">
      <c r="A59" s="61" t="s">
        <v>167</v>
      </c>
      <c r="B59" s="98">
        <v>128.4576044563841</v>
      </c>
      <c r="C59" s="98">
        <v>128.4576044563841</v>
      </c>
      <c r="D59" s="98"/>
      <c r="E59" s="98">
        <f t="shared" si="1"/>
        <v>0</v>
      </c>
      <c r="F59" s="98"/>
      <c r="G59" s="98">
        <v>0.90750249649738945</v>
      </c>
      <c r="H59" s="98">
        <v>0.90750249649738934</v>
      </c>
      <c r="I59" s="98"/>
      <c r="J59" s="98">
        <f t="shared" si="2"/>
        <v>0</v>
      </c>
    </row>
    <row r="60" spans="1:10" ht="15.75" x14ac:dyDescent="0.25">
      <c r="A60" s="36" t="s">
        <v>2</v>
      </c>
      <c r="B60" s="100">
        <v>125.98799311372866</v>
      </c>
      <c r="C60" s="100">
        <v>125.99723945717639</v>
      </c>
      <c r="D60" s="100"/>
      <c r="E60" s="100">
        <f t="shared" si="1"/>
        <v>7.3390671755380055E-3</v>
      </c>
      <c r="F60" s="100"/>
      <c r="G60" s="100">
        <v>6.8282073910747947</v>
      </c>
      <c r="H60" s="100">
        <v>6.8287085178021103</v>
      </c>
      <c r="I60" s="100"/>
      <c r="J60" s="100">
        <f t="shared" si="2"/>
        <v>5.0112672731561503E-4</v>
      </c>
    </row>
    <row r="61" spans="1:10" s="60" customFormat="1" ht="15.75" x14ac:dyDescent="0.25">
      <c r="A61" s="64" t="s">
        <v>141</v>
      </c>
      <c r="B61" s="98">
        <v>104.15709096020765</v>
      </c>
      <c r="C61" s="98">
        <v>104.17277412762029</v>
      </c>
      <c r="D61" s="98"/>
      <c r="E61" s="98">
        <f t="shared" si="1"/>
        <v>1.5057224878356479E-2</v>
      </c>
      <c r="F61" s="98"/>
      <c r="G61" s="98">
        <v>3.3281479911750682</v>
      </c>
      <c r="H61" s="98">
        <v>3.3286491179023843</v>
      </c>
      <c r="I61" s="98"/>
      <c r="J61" s="98">
        <f t="shared" si="2"/>
        <v>5.0112672731605912E-4</v>
      </c>
    </row>
    <row r="62" spans="1:10" ht="15.75" x14ac:dyDescent="0.25">
      <c r="A62" s="38" t="s">
        <v>102</v>
      </c>
      <c r="B62" s="97">
        <v>107.58013439921579</v>
      </c>
      <c r="C62" s="97">
        <v>107.60076887282239</v>
      </c>
      <c r="D62" s="97"/>
      <c r="E62" s="97">
        <f t="shared" si="1"/>
        <v>1.9180561282827746E-2</v>
      </c>
      <c r="F62" s="97"/>
      <c r="G62" s="97">
        <v>2.6126802022440705</v>
      </c>
      <c r="H62" s="97">
        <v>2.6131813289713861</v>
      </c>
      <c r="I62" s="97"/>
      <c r="J62" s="97">
        <f t="shared" si="2"/>
        <v>5.0112672731561503E-4</v>
      </c>
    </row>
    <row r="63" spans="1:10" s="60" customFormat="1" ht="15.75" x14ac:dyDescent="0.25">
      <c r="A63" s="61" t="s">
        <v>168</v>
      </c>
      <c r="B63" s="98">
        <v>93.314666514675437</v>
      </c>
      <c r="C63" s="98">
        <v>93.314666514675437</v>
      </c>
      <c r="D63" s="98"/>
      <c r="E63" s="98">
        <f t="shared" si="1"/>
        <v>0</v>
      </c>
      <c r="F63" s="98"/>
      <c r="G63" s="98">
        <v>0.71546778893099827</v>
      </c>
      <c r="H63" s="98">
        <v>0.71546778893099827</v>
      </c>
      <c r="I63" s="98"/>
      <c r="J63" s="98">
        <f t="shared" si="2"/>
        <v>0</v>
      </c>
    </row>
    <row r="64" spans="1:10" ht="15.75" x14ac:dyDescent="0.25">
      <c r="A64" s="37" t="s">
        <v>104</v>
      </c>
      <c r="B64" s="97">
        <v>157.34756115310969</v>
      </c>
      <c r="C64" s="97">
        <v>157.34756115310969</v>
      </c>
      <c r="D64" s="97"/>
      <c r="E64" s="97">
        <f t="shared" si="1"/>
        <v>0</v>
      </c>
      <c r="F64" s="97"/>
      <c r="G64" s="97">
        <v>3.5000593998997269</v>
      </c>
      <c r="H64" s="97">
        <v>3.5000593998997269</v>
      </c>
      <c r="I64" s="97"/>
      <c r="J64" s="97">
        <f t="shared" si="2"/>
        <v>0</v>
      </c>
    </row>
    <row r="65" spans="1:10" s="60" customFormat="1" ht="15.75" x14ac:dyDescent="0.25">
      <c r="A65" s="61" t="s">
        <v>19</v>
      </c>
      <c r="B65" s="98">
        <v>163.57117066583655</v>
      </c>
      <c r="C65" s="98">
        <v>163.57117066583655</v>
      </c>
      <c r="D65" s="98"/>
      <c r="E65" s="98">
        <f t="shared" si="1"/>
        <v>0</v>
      </c>
      <c r="F65" s="98"/>
      <c r="G65" s="98">
        <v>2.8659697635359942</v>
      </c>
      <c r="H65" s="98">
        <v>2.8659697635359942</v>
      </c>
      <c r="I65" s="98"/>
      <c r="J65" s="98">
        <f t="shared" si="2"/>
        <v>0</v>
      </c>
    </row>
    <row r="66" spans="1:10" ht="15.75" x14ac:dyDescent="0.25">
      <c r="A66" s="38" t="s">
        <v>106</v>
      </c>
      <c r="B66" s="97">
        <v>146.66666666666663</v>
      </c>
      <c r="C66" s="97">
        <v>146.66666666666663</v>
      </c>
      <c r="D66" s="97"/>
      <c r="E66" s="97">
        <f t="shared" si="1"/>
        <v>0</v>
      </c>
      <c r="F66" s="97"/>
      <c r="G66" s="97">
        <v>0.10298628775933033</v>
      </c>
      <c r="H66" s="97">
        <v>0.10298628775933033</v>
      </c>
      <c r="I66" s="97"/>
      <c r="J66" s="97">
        <f t="shared" si="2"/>
        <v>0</v>
      </c>
    </row>
    <row r="67" spans="1:10" s="60" customFormat="1" ht="15.75" x14ac:dyDescent="0.25">
      <c r="A67" s="61" t="s">
        <v>108</v>
      </c>
      <c r="B67" s="98">
        <v>132.09195402298855</v>
      </c>
      <c r="C67" s="98">
        <v>132.09195402298855</v>
      </c>
      <c r="D67" s="98"/>
      <c r="E67" s="98">
        <f t="shared" si="1"/>
        <v>0</v>
      </c>
      <c r="F67" s="98"/>
      <c r="G67" s="98">
        <v>0.53110334860440211</v>
      </c>
      <c r="H67" s="98">
        <v>0.531103348604402</v>
      </c>
      <c r="I67" s="98"/>
      <c r="J67" s="98">
        <f t="shared" si="2"/>
        <v>0</v>
      </c>
    </row>
    <row r="68" spans="1:10" ht="15.75" x14ac:dyDescent="0.25">
      <c r="A68" s="36" t="s">
        <v>3</v>
      </c>
      <c r="B68" s="100">
        <v>101.430093072776</v>
      </c>
      <c r="C68" s="100">
        <v>102.92157333282107</v>
      </c>
      <c r="D68" s="100"/>
      <c r="E68" s="100">
        <f t="shared" si="1"/>
        <v>1.470451435921416</v>
      </c>
      <c r="F68" s="100"/>
      <c r="G68" s="100">
        <v>5.5156389401515682</v>
      </c>
      <c r="H68" s="100">
        <v>5.5967437321472664</v>
      </c>
      <c r="I68" s="100"/>
      <c r="J68" s="100">
        <f t="shared" si="2"/>
        <v>8.11047919956982E-2</v>
      </c>
    </row>
    <row r="69" spans="1:10" s="60" customFormat="1" ht="15.75" x14ac:dyDescent="0.25">
      <c r="A69" s="64" t="s">
        <v>150</v>
      </c>
      <c r="B69" s="98">
        <v>94.349412221900764</v>
      </c>
      <c r="C69" s="98">
        <v>94.289095985040177</v>
      </c>
      <c r="D69" s="98"/>
      <c r="E69" s="98">
        <f t="shared" si="1"/>
        <v>-6.3928577232397199E-2</v>
      </c>
      <c r="F69" s="98"/>
      <c r="G69" s="98">
        <v>2.4292297051313847</v>
      </c>
      <c r="H69" s="98">
        <v>2.4276767331431879</v>
      </c>
      <c r="I69" s="98"/>
      <c r="J69" s="98">
        <f t="shared" si="2"/>
        <v>-1.5529719881968163E-3</v>
      </c>
    </row>
    <row r="70" spans="1:10" ht="15.75" x14ac:dyDescent="0.25">
      <c r="A70" s="38" t="s">
        <v>109</v>
      </c>
      <c r="B70" s="97">
        <v>101.30719718668522</v>
      </c>
      <c r="C70" s="97">
        <v>101.30719718668522</v>
      </c>
      <c r="D70" s="97"/>
      <c r="E70" s="97">
        <f t="shared" si="1"/>
        <v>0</v>
      </c>
      <c r="F70" s="97"/>
      <c r="G70" s="97">
        <v>1.7552414707481105</v>
      </c>
      <c r="H70" s="97">
        <v>1.7552414707481108</v>
      </c>
      <c r="I70" s="97"/>
      <c r="J70" s="97">
        <f t="shared" si="2"/>
        <v>0</v>
      </c>
    </row>
    <row r="71" spans="1:10" s="60" customFormat="1" ht="15.75" x14ac:dyDescent="0.25">
      <c r="A71" s="61" t="s">
        <v>169</v>
      </c>
      <c r="B71" s="98">
        <v>62.83836946098225</v>
      </c>
      <c r="C71" s="98">
        <v>62.537691983754925</v>
      </c>
      <c r="D71" s="98"/>
      <c r="E71" s="98">
        <f t="shared" ref="E71:E115" si="3">((C71/B71-1)*100)</f>
        <v>-0.4784934424723164</v>
      </c>
      <c r="F71" s="98"/>
      <c r="G71" s="98">
        <v>0.32455449758571814</v>
      </c>
      <c r="H71" s="98">
        <v>0.32300152559752149</v>
      </c>
      <c r="I71" s="98"/>
      <c r="J71" s="98">
        <f t="shared" si="2"/>
        <v>-1.5529719881966497E-3</v>
      </c>
    </row>
    <row r="72" spans="1:10" ht="15.75" x14ac:dyDescent="0.25">
      <c r="A72" s="38" t="s">
        <v>170</v>
      </c>
      <c r="B72" s="97">
        <v>107.30930262755987</v>
      </c>
      <c r="C72" s="97">
        <v>107.30930262755987</v>
      </c>
      <c r="D72" s="97"/>
      <c r="E72" s="97">
        <f t="shared" si="3"/>
        <v>0</v>
      </c>
      <c r="F72" s="97"/>
      <c r="G72" s="97">
        <v>0.34943373679755613</v>
      </c>
      <c r="H72" s="97">
        <v>0.34943373679755613</v>
      </c>
      <c r="I72" s="97"/>
      <c r="J72" s="97">
        <f t="shared" ref="J72:J115" si="4">H72-G72</f>
        <v>0</v>
      </c>
    </row>
    <row r="73" spans="1:10" s="60" customFormat="1" ht="15.75" x14ac:dyDescent="0.25">
      <c r="A73" s="64" t="s">
        <v>111</v>
      </c>
      <c r="B73" s="98">
        <v>107.79745290514121</v>
      </c>
      <c r="C73" s="98">
        <v>110.68439878360643</v>
      </c>
      <c r="D73" s="98"/>
      <c r="E73" s="98">
        <f t="shared" si="3"/>
        <v>2.6781206797211077</v>
      </c>
      <c r="F73" s="98"/>
      <c r="G73" s="98">
        <v>3.0864092350201822</v>
      </c>
      <c r="H73" s="98">
        <v>3.1690669990040798</v>
      </c>
      <c r="I73" s="98"/>
      <c r="J73" s="98">
        <f t="shared" si="4"/>
        <v>8.2657763983897681E-2</v>
      </c>
    </row>
    <row r="74" spans="1:10" ht="15.75" x14ac:dyDescent="0.25">
      <c r="A74" s="38" t="s">
        <v>171</v>
      </c>
      <c r="B74" s="97">
        <v>110.32982955934074</v>
      </c>
      <c r="C74" s="97">
        <v>110.32982955934074</v>
      </c>
      <c r="D74" s="97"/>
      <c r="E74" s="97">
        <f t="shared" si="3"/>
        <v>0</v>
      </c>
      <c r="F74" s="97"/>
      <c r="G74" s="97">
        <v>1.0774456361279945</v>
      </c>
      <c r="H74" s="97">
        <v>1.0774456361279945</v>
      </c>
      <c r="I74" s="97"/>
      <c r="J74" s="97">
        <f t="shared" si="4"/>
        <v>0</v>
      </c>
    </row>
    <row r="75" spans="1:10" s="60" customFormat="1" ht="15.75" x14ac:dyDescent="0.25">
      <c r="A75" s="61" t="s">
        <v>172</v>
      </c>
      <c r="B75" s="98">
        <v>104.66065171106194</v>
      </c>
      <c r="C75" s="98">
        <v>104.39692048756122</v>
      </c>
      <c r="D75" s="98"/>
      <c r="E75" s="98">
        <f t="shared" si="3"/>
        <v>-0.2519869876491998</v>
      </c>
      <c r="F75" s="98"/>
      <c r="G75" s="98">
        <v>0.42977700025883392</v>
      </c>
      <c r="H75" s="98">
        <v>0.42869401814227259</v>
      </c>
      <c r="I75" s="98"/>
      <c r="J75" s="98">
        <f t="shared" si="4"/>
        <v>-1.0829821165613263E-3</v>
      </c>
    </row>
    <row r="76" spans="1:10" ht="15.75" x14ac:dyDescent="0.25">
      <c r="A76" s="38" t="s">
        <v>173</v>
      </c>
      <c r="B76" s="97">
        <v>106.99461650045825</v>
      </c>
      <c r="C76" s="97">
        <v>112.66830257545074</v>
      </c>
      <c r="D76" s="97"/>
      <c r="E76" s="97">
        <f t="shared" si="3"/>
        <v>5.3027771495103071</v>
      </c>
      <c r="F76" s="97"/>
      <c r="G76" s="97">
        <v>1.579186598633354</v>
      </c>
      <c r="H76" s="97">
        <v>1.6629273447338124</v>
      </c>
      <c r="I76" s="97"/>
      <c r="J76" s="97">
        <f t="shared" si="4"/>
        <v>8.3740746100458452E-2</v>
      </c>
    </row>
    <row r="77" spans="1:10" s="60" customFormat="1" ht="15.75" x14ac:dyDescent="0.25">
      <c r="A77" s="58" t="s">
        <v>4</v>
      </c>
      <c r="B77" s="99">
        <v>99.25672955425857</v>
      </c>
      <c r="C77" s="99">
        <v>99.25672955425857</v>
      </c>
      <c r="D77" s="99"/>
      <c r="E77" s="99">
        <f t="shared" si="3"/>
        <v>0</v>
      </c>
      <c r="F77" s="99"/>
      <c r="G77" s="99">
        <v>4.7157177215935322</v>
      </c>
      <c r="H77" s="99">
        <v>4.7157177215935322</v>
      </c>
      <c r="I77" s="99"/>
      <c r="J77" s="99">
        <f t="shared" si="4"/>
        <v>0</v>
      </c>
    </row>
    <row r="78" spans="1:10" ht="15.75" x14ac:dyDescent="0.25">
      <c r="A78" s="37" t="s">
        <v>140</v>
      </c>
      <c r="B78" s="97">
        <v>77.408827796194288</v>
      </c>
      <c r="C78" s="97">
        <v>77.408827796194288</v>
      </c>
      <c r="D78" s="97"/>
      <c r="E78" s="97">
        <f t="shared" si="3"/>
        <v>0</v>
      </c>
      <c r="F78" s="97"/>
      <c r="G78" s="97">
        <v>0.89747412742094457</v>
      </c>
      <c r="H78" s="97">
        <v>0.89747412742094457</v>
      </c>
      <c r="I78" s="97"/>
      <c r="J78" s="97">
        <f t="shared" si="4"/>
        <v>0</v>
      </c>
    </row>
    <row r="79" spans="1:10" s="60" customFormat="1" ht="15.75" x14ac:dyDescent="0.25">
      <c r="A79" s="61" t="s">
        <v>174</v>
      </c>
      <c r="B79" s="98">
        <v>77.408827796194288</v>
      </c>
      <c r="C79" s="98">
        <v>77.408827796194288</v>
      </c>
      <c r="D79" s="98"/>
      <c r="E79" s="98">
        <f t="shared" si="3"/>
        <v>0</v>
      </c>
      <c r="F79" s="98"/>
      <c r="G79" s="98">
        <v>0.89747412742094457</v>
      </c>
      <c r="H79" s="98">
        <v>0.89747412742094457</v>
      </c>
      <c r="I79" s="98"/>
      <c r="J79" s="98">
        <f t="shared" si="4"/>
        <v>0</v>
      </c>
    </row>
    <row r="80" spans="1:10" ht="15.75" x14ac:dyDescent="0.25">
      <c r="A80" s="37" t="s">
        <v>139</v>
      </c>
      <c r="B80" s="97">
        <v>106.30932390895443</v>
      </c>
      <c r="C80" s="97">
        <v>106.30932390895443</v>
      </c>
      <c r="D80" s="97"/>
      <c r="E80" s="97">
        <f t="shared" si="3"/>
        <v>0</v>
      </c>
      <c r="F80" s="97"/>
      <c r="G80" s="97">
        <v>3.8182435941725874</v>
      </c>
      <c r="H80" s="97">
        <v>3.8182435941725879</v>
      </c>
      <c r="I80" s="97"/>
      <c r="J80" s="97">
        <f t="shared" si="4"/>
        <v>0</v>
      </c>
    </row>
    <row r="81" spans="1:10" s="60" customFormat="1" ht="15.75" x14ac:dyDescent="0.25">
      <c r="A81" s="61" t="s">
        <v>175</v>
      </c>
      <c r="B81" s="98">
        <v>106.30932390895443</v>
      </c>
      <c r="C81" s="98">
        <v>106.30932390895443</v>
      </c>
      <c r="D81" s="98"/>
      <c r="E81" s="98">
        <f t="shared" si="3"/>
        <v>0</v>
      </c>
      <c r="F81" s="98"/>
      <c r="G81" s="98">
        <v>3.8182435941725874</v>
      </c>
      <c r="H81" s="98">
        <v>3.8182435941725879</v>
      </c>
      <c r="I81" s="98"/>
      <c r="J81" s="98">
        <f t="shared" si="4"/>
        <v>0</v>
      </c>
    </row>
    <row r="82" spans="1:10" ht="15.75" x14ac:dyDescent="0.25">
      <c r="A82" s="36" t="s">
        <v>130</v>
      </c>
      <c r="B82" s="100">
        <v>101.42611891096485</v>
      </c>
      <c r="C82" s="100">
        <v>101.41518607013697</v>
      </c>
      <c r="D82" s="100"/>
      <c r="E82" s="100">
        <f t="shared" si="3"/>
        <v>-1.0779117790626902E-2</v>
      </c>
      <c r="F82" s="100"/>
      <c r="G82" s="100">
        <v>5.1759770959007776</v>
      </c>
      <c r="H82" s="100">
        <v>5.1754191712327948</v>
      </c>
      <c r="I82" s="100"/>
      <c r="J82" s="100">
        <f t="shared" si="4"/>
        <v>-5.5792466798276763E-4</v>
      </c>
    </row>
    <row r="83" spans="1:10" s="60" customFormat="1" ht="15.75" x14ac:dyDescent="0.25">
      <c r="A83" s="64" t="s">
        <v>138</v>
      </c>
      <c r="B83" s="98">
        <v>91.005372121886509</v>
      </c>
      <c r="C83" s="98">
        <v>91.005455645003053</v>
      </c>
      <c r="D83" s="98"/>
      <c r="E83" s="98">
        <f t="shared" si="3"/>
        <v>9.1778226485317305E-5</v>
      </c>
      <c r="F83" s="98"/>
      <c r="G83" s="98">
        <v>2.4674994826217524</v>
      </c>
      <c r="H83" s="98">
        <v>2.4675017472490159</v>
      </c>
      <c r="I83" s="98"/>
      <c r="J83" s="98">
        <f t="shared" si="4"/>
        <v>2.2646272634929687E-6</v>
      </c>
    </row>
    <row r="84" spans="1:10" ht="15.75" x14ac:dyDescent="0.25">
      <c r="A84" s="38" t="s">
        <v>176</v>
      </c>
      <c r="B84" s="97">
        <v>75.398044701148152</v>
      </c>
      <c r="C84" s="97">
        <v>75.398246670947628</v>
      </c>
      <c r="D84" s="97"/>
      <c r="E84" s="97">
        <f t="shared" si="3"/>
        <v>2.6787140208206495E-4</v>
      </c>
      <c r="F84" s="97"/>
      <c r="G84" s="97">
        <v>0.8454158401259162</v>
      </c>
      <c r="H84" s="97">
        <v>0.84541810475318058</v>
      </c>
      <c r="I84" s="97"/>
      <c r="J84" s="97">
        <f t="shared" si="4"/>
        <v>2.2646272643811471E-6</v>
      </c>
    </row>
    <row r="85" spans="1:10" s="60" customFormat="1" ht="15.75" x14ac:dyDescent="0.25">
      <c r="A85" s="61" t="s">
        <v>177</v>
      </c>
      <c r="B85" s="98">
        <v>99.262187476460838</v>
      </c>
      <c r="C85" s="98">
        <v>99.262187476460838</v>
      </c>
      <c r="D85" s="98"/>
      <c r="E85" s="98">
        <f t="shared" si="3"/>
        <v>0</v>
      </c>
      <c r="F85" s="98"/>
      <c r="G85" s="98">
        <v>0.14932741656095097</v>
      </c>
      <c r="H85" s="98">
        <v>0.14932741656095097</v>
      </c>
      <c r="I85" s="98"/>
      <c r="J85" s="98">
        <f t="shared" si="4"/>
        <v>0</v>
      </c>
    </row>
    <row r="86" spans="1:10" ht="15.75" x14ac:dyDescent="0.25">
      <c r="A86" s="38" t="s">
        <v>112</v>
      </c>
      <c r="B86" s="97">
        <v>100.04769782417017</v>
      </c>
      <c r="C86" s="97">
        <v>100.04769782417017</v>
      </c>
      <c r="D86" s="97"/>
      <c r="E86" s="97">
        <f t="shared" si="3"/>
        <v>0</v>
      </c>
      <c r="F86" s="97"/>
      <c r="G86" s="97">
        <v>1.3630900643148922</v>
      </c>
      <c r="H86" s="97">
        <v>1.363090064314892</v>
      </c>
      <c r="I86" s="97"/>
      <c r="J86" s="97">
        <f t="shared" si="4"/>
        <v>0</v>
      </c>
    </row>
    <row r="87" spans="1:10" s="60" customFormat="1" ht="15.75" x14ac:dyDescent="0.25">
      <c r="A87" s="61" t="s">
        <v>178</v>
      </c>
      <c r="B87" s="98">
        <v>141.99941030830831</v>
      </c>
      <c r="C87" s="98">
        <v>141.99941030830831</v>
      </c>
      <c r="D87" s="98"/>
      <c r="E87" s="98">
        <f t="shared" si="3"/>
        <v>0</v>
      </c>
      <c r="F87" s="98"/>
      <c r="G87" s="98">
        <v>0.10966616161999258</v>
      </c>
      <c r="H87" s="98">
        <v>0.10966616161999258</v>
      </c>
      <c r="I87" s="98"/>
      <c r="J87" s="98">
        <f t="shared" si="4"/>
        <v>0</v>
      </c>
    </row>
    <row r="88" spans="1:10" ht="15.75" x14ac:dyDescent="0.25">
      <c r="A88" s="37" t="s">
        <v>137</v>
      </c>
      <c r="B88" s="97">
        <v>112.15517289409321</v>
      </c>
      <c r="C88" s="97">
        <v>112.15517289409321</v>
      </c>
      <c r="D88" s="97"/>
      <c r="E88" s="97">
        <f t="shared" si="3"/>
        <v>0</v>
      </c>
      <c r="F88" s="97"/>
      <c r="G88" s="97">
        <v>0.76458043551000743</v>
      </c>
      <c r="H88" s="97">
        <v>0.76458043551000743</v>
      </c>
      <c r="I88" s="97"/>
      <c r="J88" s="97">
        <f t="shared" si="4"/>
        <v>0</v>
      </c>
    </row>
    <row r="89" spans="1:10" s="60" customFormat="1" ht="15.75" x14ac:dyDescent="0.25">
      <c r="A89" s="61" t="s">
        <v>179</v>
      </c>
      <c r="B89" s="98">
        <v>112.15517289409321</v>
      </c>
      <c r="C89" s="98">
        <v>112.15517289409321</v>
      </c>
      <c r="D89" s="98"/>
      <c r="E89" s="98">
        <f t="shared" si="3"/>
        <v>0</v>
      </c>
      <c r="F89" s="98"/>
      <c r="G89" s="98">
        <v>0.76458043551000743</v>
      </c>
      <c r="H89" s="98">
        <v>0.76458043551000743</v>
      </c>
      <c r="I89" s="98"/>
      <c r="J89" s="98">
        <f t="shared" si="4"/>
        <v>0</v>
      </c>
    </row>
    <row r="90" spans="1:10" ht="15.75" x14ac:dyDescent="0.25">
      <c r="A90" s="37" t="s">
        <v>136</v>
      </c>
      <c r="B90" s="97">
        <v>120.82930488388975</v>
      </c>
      <c r="C90" s="97">
        <v>120.82930488388975</v>
      </c>
      <c r="D90" s="97"/>
      <c r="E90" s="97">
        <f t="shared" si="3"/>
        <v>0</v>
      </c>
      <c r="F90" s="97"/>
      <c r="G90" s="97">
        <v>1.061782558705878</v>
      </c>
      <c r="H90" s="97">
        <v>1.061782558705878</v>
      </c>
      <c r="I90" s="97"/>
      <c r="J90" s="97">
        <f t="shared" si="4"/>
        <v>0</v>
      </c>
    </row>
    <row r="91" spans="1:10" s="60" customFormat="1" ht="15.75" x14ac:dyDescent="0.25">
      <c r="A91" s="61" t="s">
        <v>180</v>
      </c>
      <c r="B91" s="98">
        <v>135.50146246810789</v>
      </c>
      <c r="C91" s="98">
        <v>135.50146246810789</v>
      </c>
      <c r="D91" s="98"/>
      <c r="E91" s="98">
        <f t="shared" si="3"/>
        <v>0</v>
      </c>
      <c r="F91" s="98"/>
      <c r="G91" s="98">
        <v>0.16292357012160846</v>
      </c>
      <c r="H91" s="98">
        <v>0.16292357012160844</v>
      </c>
      <c r="I91" s="98"/>
      <c r="J91" s="98">
        <f t="shared" si="4"/>
        <v>0</v>
      </c>
    </row>
    <row r="92" spans="1:10" ht="15.75" x14ac:dyDescent="0.25">
      <c r="A92" s="38" t="s">
        <v>114</v>
      </c>
      <c r="B92" s="97">
        <v>118.50349867666807</v>
      </c>
      <c r="C92" s="97">
        <v>118.50349867666807</v>
      </c>
      <c r="D92" s="97"/>
      <c r="E92" s="97">
        <f t="shared" si="3"/>
        <v>0</v>
      </c>
      <c r="F92" s="97"/>
      <c r="G92" s="97">
        <v>0.8988589885842696</v>
      </c>
      <c r="H92" s="97">
        <v>0.8988589885842696</v>
      </c>
      <c r="I92" s="97"/>
      <c r="J92" s="97">
        <f t="shared" si="4"/>
        <v>0</v>
      </c>
    </row>
    <row r="93" spans="1:10" s="60" customFormat="1" ht="15.75" x14ac:dyDescent="0.25">
      <c r="A93" s="64" t="s">
        <v>151</v>
      </c>
      <c r="B93" s="98">
        <v>106.10512900394176</v>
      </c>
      <c r="C93" s="98">
        <v>106.03774665231265</v>
      </c>
      <c r="D93" s="98"/>
      <c r="E93" s="98">
        <f t="shared" si="3"/>
        <v>-6.3505272800346013E-2</v>
      </c>
      <c r="F93" s="98"/>
      <c r="G93" s="98">
        <v>0.88211461906314026</v>
      </c>
      <c r="H93" s="98">
        <v>0.88155442976789256</v>
      </c>
      <c r="I93" s="98"/>
      <c r="J93" s="98">
        <f t="shared" si="4"/>
        <v>-5.6018929524770389E-4</v>
      </c>
    </row>
    <row r="94" spans="1:10" ht="15.75" x14ac:dyDescent="0.25">
      <c r="A94" s="38" t="s">
        <v>116</v>
      </c>
      <c r="B94" s="97">
        <v>107.4637905193425</v>
      </c>
      <c r="C94" s="97">
        <v>107.4637905193425</v>
      </c>
      <c r="D94" s="97"/>
      <c r="E94" s="97">
        <f t="shared" si="3"/>
        <v>0</v>
      </c>
      <c r="F94" s="97"/>
      <c r="G94" s="97">
        <v>0.29243653839451461</v>
      </c>
      <c r="H94" s="97">
        <v>0.29243653839451467</v>
      </c>
      <c r="I94" s="97"/>
      <c r="J94" s="97">
        <f t="shared" si="4"/>
        <v>0</v>
      </c>
    </row>
    <row r="95" spans="1:10" s="60" customFormat="1" ht="15.75" x14ac:dyDescent="0.25">
      <c r="A95" s="61" t="s">
        <v>181</v>
      </c>
      <c r="B95" s="98">
        <v>105.44399783524428</v>
      </c>
      <c r="C95" s="98">
        <v>105.343826910172</v>
      </c>
      <c r="D95" s="98"/>
      <c r="E95" s="98">
        <f t="shared" si="3"/>
        <v>-9.4999172194509818E-2</v>
      </c>
      <c r="F95" s="98"/>
      <c r="G95" s="98">
        <v>0.58967808066862559</v>
      </c>
      <c r="H95" s="98">
        <v>0.589117891373378</v>
      </c>
      <c r="I95" s="98"/>
      <c r="J95" s="98">
        <f t="shared" si="4"/>
        <v>-5.6018929524759287E-4</v>
      </c>
    </row>
    <row r="96" spans="1:10" ht="15.75" x14ac:dyDescent="0.25">
      <c r="A96" s="36" t="s">
        <v>117</v>
      </c>
      <c r="B96" s="100">
        <v>124.87911077240121</v>
      </c>
      <c r="C96" s="100">
        <v>124.87911077240121</v>
      </c>
      <c r="D96" s="100"/>
      <c r="E96" s="100">
        <f t="shared" si="3"/>
        <v>0</v>
      </c>
      <c r="F96" s="100"/>
      <c r="G96" s="100">
        <v>3.1199124158456484</v>
      </c>
      <c r="H96" s="100">
        <v>3.1199124158456488</v>
      </c>
      <c r="I96" s="100"/>
      <c r="J96" s="100">
        <f t="shared" si="4"/>
        <v>0</v>
      </c>
    </row>
    <row r="97" spans="1:10" s="60" customFormat="1" ht="15.75" x14ac:dyDescent="0.25">
      <c r="A97" s="64" t="s">
        <v>135</v>
      </c>
      <c r="B97" s="98">
        <v>134.96624853431223</v>
      </c>
      <c r="C97" s="98">
        <v>134.96624853431223</v>
      </c>
      <c r="D97" s="98"/>
      <c r="E97" s="98">
        <f t="shared" si="3"/>
        <v>0</v>
      </c>
      <c r="F97" s="98"/>
      <c r="G97" s="98">
        <v>0.90097523478461083</v>
      </c>
      <c r="H97" s="98">
        <v>0.90097523478461083</v>
      </c>
      <c r="I97" s="98"/>
      <c r="J97" s="98">
        <f t="shared" si="4"/>
        <v>0</v>
      </c>
    </row>
    <row r="98" spans="1:10" ht="15.75" x14ac:dyDescent="0.25">
      <c r="A98" s="38" t="s">
        <v>182</v>
      </c>
      <c r="B98" s="97">
        <v>134.96624853431223</v>
      </c>
      <c r="C98" s="97">
        <v>134.96624853431223</v>
      </c>
      <c r="D98" s="97"/>
      <c r="E98" s="97">
        <f t="shared" si="3"/>
        <v>0</v>
      </c>
      <c r="F98" s="97"/>
      <c r="G98" s="97">
        <v>0.90097523478461083</v>
      </c>
      <c r="H98" s="97">
        <v>0.90097523478461083</v>
      </c>
      <c r="I98" s="97"/>
      <c r="J98" s="97">
        <f t="shared" si="4"/>
        <v>0</v>
      </c>
    </row>
    <row r="99" spans="1:10" s="60" customFormat="1" ht="15.75" x14ac:dyDescent="0.25">
      <c r="A99" s="64" t="s">
        <v>118</v>
      </c>
      <c r="B99" s="98">
        <v>120.67019748412753</v>
      </c>
      <c r="C99" s="98">
        <v>120.67019748412753</v>
      </c>
      <c r="D99" s="98"/>
      <c r="E99" s="98">
        <f t="shared" si="3"/>
        <v>0</v>
      </c>
      <c r="F99" s="98"/>
      <c r="G99" s="98">
        <v>2.077265867752168</v>
      </c>
      <c r="H99" s="98">
        <v>2.0772658677521676</v>
      </c>
      <c r="I99" s="98"/>
      <c r="J99" s="98">
        <f t="shared" si="4"/>
        <v>0</v>
      </c>
    </row>
    <row r="100" spans="1:10" ht="15.75" x14ac:dyDescent="0.25">
      <c r="A100" s="38" t="s">
        <v>119</v>
      </c>
      <c r="B100" s="97">
        <v>120.67019748412753</v>
      </c>
      <c r="C100" s="97">
        <v>120.67019748412753</v>
      </c>
      <c r="D100" s="97"/>
      <c r="E100" s="97">
        <f t="shared" si="3"/>
        <v>0</v>
      </c>
      <c r="F100" s="97"/>
      <c r="G100" s="97">
        <v>2.077265867752168</v>
      </c>
      <c r="H100" s="97">
        <v>2.0772658677521676</v>
      </c>
      <c r="I100" s="97"/>
      <c r="J100" s="97">
        <f t="shared" si="4"/>
        <v>0</v>
      </c>
    </row>
    <row r="101" spans="1:10" s="60" customFormat="1" ht="15.75" x14ac:dyDescent="0.25">
      <c r="A101" s="64" t="s">
        <v>120</v>
      </c>
      <c r="B101" s="98">
        <v>129.55828833898522</v>
      </c>
      <c r="C101" s="98">
        <v>129.55828833898522</v>
      </c>
      <c r="D101" s="98"/>
      <c r="E101" s="98">
        <f t="shared" si="3"/>
        <v>0</v>
      </c>
      <c r="F101" s="98"/>
      <c r="G101" s="98">
        <v>0.14167131330887009</v>
      </c>
      <c r="H101" s="98">
        <v>0.14167131330887009</v>
      </c>
      <c r="I101" s="98"/>
      <c r="J101" s="98">
        <f t="shared" si="4"/>
        <v>0</v>
      </c>
    </row>
    <row r="102" spans="1:10" ht="15.75" x14ac:dyDescent="0.25">
      <c r="A102" s="38" t="s">
        <v>121</v>
      </c>
      <c r="B102" s="97">
        <v>129.55828833898522</v>
      </c>
      <c r="C102" s="97">
        <v>129.55828833898522</v>
      </c>
      <c r="D102" s="97"/>
      <c r="E102" s="97">
        <f t="shared" si="3"/>
        <v>0</v>
      </c>
      <c r="F102" s="97"/>
      <c r="G102" s="97">
        <v>0.14167131330887009</v>
      </c>
      <c r="H102" s="97">
        <v>0.14167131330887009</v>
      </c>
      <c r="I102" s="97"/>
      <c r="J102" s="97">
        <f t="shared" si="4"/>
        <v>0</v>
      </c>
    </row>
    <row r="103" spans="1:10" s="60" customFormat="1" ht="15.75" x14ac:dyDescent="0.25">
      <c r="A103" s="58" t="s">
        <v>131</v>
      </c>
      <c r="B103" s="99">
        <v>125.31492371445513</v>
      </c>
      <c r="C103" s="99">
        <v>125.2509877483465</v>
      </c>
      <c r="D103" s="99"/>
      <c r="E103" s="99">
        <f t="shared" si="3"/>
        <v>-5.1020233036502827E-2</v>
      </c>
      <c r="F103" s="99"/>
      <c r="G103" s="99">
        <v>3.7899586665317284</v>
      </c>
      <c r="H103" s="99">
        <v>3.7880250207880768</v>
      </c>
      <c r="I103" s="99"/>
      <c r="J103" s="99">
        <f t="shared" si="4"/>
        <v>-1.9336457436516241E-3</v>
      </c>
    </row>
    <row r="104" spans="1:10" ht="15.75" x14ac:dyDescent="0.25">
      <c r="A104" s="37" t="s">
        <v>122</v>
      </c>
      <c r="B104" s="97">
        <v>125.39107034340127</v>
      </c>
      <c r="C104" s="97">
        <v>125.32505381281541</v>
      </c>
      <c r="D104" s="97"/>
      <c r="E104" s="97">
        <f t="shared" si="3"/>
        <v>-5.264851030065687E-2</v>
      </c>
      <c r="F104" s="97"/>
      <c r="G104" s="97">
        <v>3.6727454064874885</v>
      </c>
      <c r="H104" s="97">
        <v>3.6708117607438373</v>
      </c>
      <c r="I104" s="97"/>
      <c r="J104" s="97">
        <f t="shared" si="4"/>
        <v>-1.93364574365118E-3</v>
      </c>
    </row>
    <row r="105" spans="1:10" s="60" customFormat="1" ht="15.75" x14ac:dyDescent="0.25">
      <c r="A105" s="61" t="s">
        <v>183</v>
      </c>
      <c r="B105" s="98">
        <v>125.39107034340127</v>
      </c>
      <c r="C105" s="98">
        <v>125.32505381281541</v>
      </c>
      <c r="D105" s="98"/>
      <c r="E105" s="98">
        <f t="shared" si="3"/>
        <v>-5.264851030065687E-2</v>
      </c>
      <c r="F105" s="98"/>
      <c r="G105" s="98">
        <v>3.6727454064874885</v>
      </c>
      <c r="H105" s="98">
        <v>3.6708117607438373</v>
      </c>
      <c r="I105" s="98"/>
      <c r="J105" s="98">
        <f t="shared" si="4"/>
        <v>-1.93364574365118E-3</v>
      </c>
    </row>
    <row r="106" spans="1:10" ht="15.75" x14ac:dyDescent="0.25">
      <c r="A106" s="37" t="s">
        <v>123</v>
      </c>
      <c r="B106" s="97">
        <v>122.97492976527279</v>
      </c>
      <c r="C106" s="97">
        <v>122.97492976527279</v>
      </c>
      <c r="D106" s="97"/>
      <c r="E106" s="97">
        <f t="shared" si="3"/>
        <v>0</v>
      </c>
      <c r="F106" s="97"/>
      <c r="G106" s="97">
        <v>0.11721326004424022</v>
      </c>
      <c r="H106" s="97">
        <v>0.11721326004424022</v>
      </c>
      <c r="I106" s="97"/>
      <c r="J106" s="97">
        <f t="shared" si="4"/>
        <v>0</v>
      </c>
    </row>
    <row r="107" spans="1:10" s="60" customFormat="1" ht="15.75" x14ac:dyDescent="0.25">
      <c r="A107" s="61" t="s">
        <v>124</v>
      </c>
      <c r="B107" s="98">
        <v>122.97492976527279</v>
      </c>
      <c r="C107" s="98">
        <v>122.97492976527279</v>
      </c>
      <c r="D107" s="98"/>
      <c r="E107" s="98">
        <f t="shared" si="3"/>
        <v>0</v>
      </c>
      <c r="F107" s="98"/>
      <c r="G107" s="98">
        <v>0.11721326004424022</v>
      </c>
      <c r="H107" s="98">
        <v>0.11721326004424022</v>
      </c>
      <c r="I107" s="98"/>
      <c r="J107" s="98">
        <f t="shared" si="4"/>
        <v>0</v>
      </c>
    </row>
    <row r="108" spans="1:10" ht="15.75" x14ac:dyDescent="0.25">
      <c r="A108" s="36" t="s">
        <v>132</v>
      </c>
      <c r="B108" s="100">
        <v>98.506817339409096</v>
      </c>
      <c r="C108" s="100">
        <v>98.115405771927044</v>
      </c>
      <c r="D108" s="100"/>
      <c r="E108" s="100">
        <f t="shared" si="3"/>
        <v>-0.39734464888194765</v>
      </c>
      <c r="F108" s="100"/>
      <c r="G108" s="100">
        <v>7.0738444765899162</v>
      </c>
      <c r="H108" s="100">
        <v>7.0457369340919556</v>
      </c>
      <c r="I108" s="100"/>
      <c r="J108" s="100">
        <f t="shared" si="4"/>
        <v>-2.8107542497960658E-2</v>
      </c>
    </row>
    <row r="109" spans="1:10" s="60" customFormat="1" ht="15.75" x14ac:dyDescent="0.25">
      <c r="A109" s="64" t="s">
        <v>125</v>
      </c>
      <c r="B109" s="98">
        <v>98.950683073431691</v>
      </c>
      <c r="C109" s="98">
        <v>98.417414310077149</v>
      </c>
      <c r="D109" s="98"/>
      <c r="E109" s="98">
        <f t="shared" si="3"/>
        <v>-0.53892378181846778</v>
      </c>
      <c r="F109" s="98"/>
      <c r="G109" s="98">
        <v>5.1891259816926683</v>
      </c>
      <c r="H109" s="98">
        <v>5.1611605477088052</v>
      </c>
      <c r="I109" s="98"/>
      <c r="J109" s="98">
        <f>H109-G109</f>
        <v>-2.7965433983863086E-2</v>
      </c>
    </row>
    <row r="110" spans="1:10" ht="15.75" x14ac:dyDescent="0.25">
      <c r="A110" s="38" t="s">
        <v>184</v>
      </c>
      <c r="B110" s="97">
        <v>120.09215057311731</v>
      </c>
      <c r="C110" s="97">
        <v>120.09215057311731</v>
      </c>
      <c r="D110" s="97"/>
      <c r="E110" s="97">
        <f t="shared" si="3"/>
        <v>0</v>
      </c>
      <c r="F110" s="97"/>
      <c r="G110" s="97">
        <v>0.13971738065705427</v>
      </c>
      <c r="H110" s="97">
        <v>0.13971738065705425</v>
      </c>
      <c r="I110" s="97"/>
      <c r="J110" s="97">
        <f t="shared" si="4"/>
        <v>0</v>
      </c>
    </row>
    <row r="111" spans="1:10" s="60" customFormat="1" ht="15.75" x14ac:dyDescent="0.25">
      <c r="A111" s="61" t="s">
        <v>185</v>
      </c>
      <c r="B111" s="98">
        <v>98.47101716640914</v>
      </c>
      <c r="C111" s="98">
        <v>97.92564939218579</v>
      </c>
      <c r="D111" s="98"/>
      <c r="E111" s="98">
        <f t="shared" si="3"/>
        <v>-0.553835828974647</v>
      </c>
      <c r="F111" s="98"/>
      <c r="G111" s="98">
        <v>5.049408601035613</v>
      </c>
      <c r="H111" s="98">
        <v>5.0214431670517508</v>
      </c>
      <c r="I111" s="98"/>
      <c r="J111" s="98">
        <f t="shared" si="4"/>
        <v>-2.7965433983862198E-2</v>
      </c>
    </row>
    <row r="112" spans="1:10" ht="15.75" x14ac:dyDescent="0.25">
      <c r="A112" s="37" t="s">
        <v>134</v>
      </c>
      <c r="B112" s="97">
        <v>88.84444873050721</v>
      </c>
      <c r="C112" s="97">
        <v>88.81407827294322</v>
      </c>
      <c r="D112" s="97"/>
      <c r="E112" s="97">
        <f t="shared" si="3"/>
        <v>-3.4183855038727451E-2</v>
      </c>
      <c r="F112" s="97"/>
      <c r="G112" s="97">
        <v>0.41571822118075336</v>
      </c>
      <c r="H112" s="97">
        <v>0.4155761126666554</v>
      </c>
      <c r="I112" s="97"/>
      <c r="J112" s="97">
        <f t="shared" si="4"/>
        <v>-1.4210851409796055E-4</v>
      </c>
    </row>
    <row r="113" spans="1:10" s="60" customFormat="1" ht="15.75" x14ac:dyDescent="0.25">
      <c r="A113" s="61" t="s">
        <v>126</v>
      </c>
      <c r="B113" s="98">
        <v>88.84444873050721</v>
      </c>
      <c r="C113" s="98">
        <v>88.81407827294322</v>
      </c>
      <c r="D113" s="98"/>
      <c r="E113" s="98">
        <f t="shared" si="3"/>
        <v>-3.4183855038727451E-2</v>
      </c>
      <c r="F113" s="98"/>
      <c r="G113" s="98">
        <v>0.41571822118075336</v>
      </c>
      <c r="H113" s="98">
        <v>0.4155761126666554</v>
      </c>
      <c r="I113" s="98"/>
      <c r="J113" s="98">
        <f t="shared" si="4"/>
        <v>-1.4210851409796055E-4</v>
      </c>
    </row>
    <row r="114" spans="1:10" ht="15.75" x14ac:dyDescent="0.25">
      <c r="A114" s="37" t="s">
        <v>133</v>
      </c>
      <c r="B114" s="97">
        <v>100</v>
      </c>
      <c r="C114" s="97">
        <v>100</v>
      </c>
      <c r="D114" s="97"/>
      <c r="E114" s="97">
        <f t="shared" si="3"/>
        <v>0</v>
      </c>
      <c r="F114" s="97"/>
      <c r="G114" s="97">
        <v>1.4690002737164956</v>
      </c>
      <c r="H114" s="97">
        <v>1.4690002737164956</v>
      </c>
      <c r="I114" s="97"/>
      <c r="J114" s="97">
        <f t="shared" si="4"/>
        <v>0</v>
      </c>
    </row>
    <row r="115" spans="1:10" s="60" customFormat="1" ht="15.75" x14ac:dyDescent="0.25">
      <c r="A115" s="61" t="s">
        <v>186</v>
      </c>
      <c r="B115" s="98">
        <v>100</v>
      </c>
      <c r="C115" s="98">
        <v>100</v>
      </c>
      <c r="D115" s="98"/>
      <c r="E115" s="98">
        <f t="shared" si="3"/>
        <v>0</v>
      </c>
      <c r="F115" s="98"/>
      <c r="G115" s="98">
        <v>1.4690002737164956</v>
      </c>
      <c r="H115" s="98">
        <v>1.4690002737164956</v>
      </c>
      <c r="I115" s="98"/>
      <c r="J115" s="98">
        <f t="shared" si="4"/>
        <v>0</v>
      </c>
    </row>
    <row r="116" spans="1:10" ht="15.75" x14ac:dyDescent="0.25">
      <c r="A116" s="47"/>
      <c r="B116" s="93"/>
      <c r="C116" s="93"/>
      <c r="D116" s="93"/>
      <c r="E116" s="93"/>
      <c r="F116" s="93"/>
      <c r="G116" s="93"/>
      <c r="H116" s="93"/>
      <c r="I116" s="93"/>
      <c r="J116" s="93"/>
    </row>
    <row r="117" spans="1:10" x14ac:dyDescent="0.25">
      <c r="A117" s="124"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M12" sqref="M12"/>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x14ac:dyDescent="0.25">
      <c r="A3" s="128" t="s">
        <v>56</v>
      </c>
      <c r="B3" s="130" t="s">
        <v>242</v>
      </c>
      <c r="C3" s="130"/>
      <c r="D3" s="107"/>
      <c r="E3" s="123" t="s">
        <v>243</v>
      </c>
      <c r="F3" s="94"/>
      <c r="G3" s="127" t="s">
        <v>244</v>
      </c>
      <c r="H3" s="127"/>
      <c r="I3" s="94"/>
      <c r="J3" s="123" t="s">
        <v>245</v>
      </c>
    </row>
    <row r="4" spans="1:13" ht="36" customHeight="1" x14ac:dyDescent="0.25">
      <c r="A4" s="129"/>
      <c r="B4" s="87">
        <v>42646</v>
      </c>
      <c r="C4" s="120">
        <v>42677</v>
      </c>
      <c r="D4" s="88"/>
      <c r="E4" s="89" t="s">
        <v>267</v>
      </c>
      <c r="F4" s="88"/>
      <c r="G4" s="87">
        <v>42646</v>
      </c>
      <c r="H4" s="120">
        <v>42677</v>
      </c>
      <c r="I4" s="88"/>
      <c r="J4" s="89" t="s">
        <v>267</v>
      </c>
    </row>
    <row r="5" spans="1:13" s="60" customFormat="1" ht="15.75" x14ac:dyDescent="0.25">
      <c r="A5" s="65" t="s">
        <v>241</v>
      </c>
      <c r="B5" s="96">
        <v>109.37532954155068</v>
      </c>
      <c r="C5" s="96">
        <v>109.43065477943924</v>
      </c>
      <c r="D5" s="96"/>
      <c r="E5" s="96">
        <f t="shared" ref="E5:E68" si="0">((C5/B5-1)*100)</f>
        <v>5.0582922237074612E-2</v>
      </c>
      <c r="F5" s="96"/>
      <c r="G5" s="96">
        <v>109.37532954155068</v>
      </c>
      <c r="H5" s="96">
        <v>109.43065477943924</v>
      </c>
      <c r="I5" s="108"/>
      <c r="J5" s="96">
        <f>((H5-G5))</f>
        <v>5.5325237888553147E-2</v>
      </c>
    </row>
    <row r="6" spans="1:13" ht="8.25" customHeight="1" x14ac:dyDescent="0.25">
      <c r="A6" s="42"/>
      <c r="B6" s="95"/>
      <c r="C6" s="95"/>
      <c r="D6" s="95"/>
      <c r="E6" s="95"/>
      <c r="F6" s="95"/>
      <c r="G6" s="95"/>
      <c r="H6" s="95"/>
      <c r="J6" s="95"/>
    </row>
    <row r="7" spans="1:13" ht="15.75" x14ac:dyDescent="0.25">
      <c r="A7" s="36" t="s">
        <v>127</v>
      </c>
      <c r="B7" s="95">
        <v>108.77932459161769</v>
      </c>
      <c r="C7" s="95">
        <v>108.41146467498176</v>
      </c>
      <c r="D7" s="95"/>
      <c r="E7" s="95">
        <f t="shared" si="0"/>
        <v>-0.33817080407234634</v>
      </c>
      <c r="F7" s="95"/>
      <c r="G7" s="95">
        <v>25.872197059395251</v>
      </c>
      <c r="H7" s="95">
        <v>25.78470484256831</v>
      </c>
      <c r="J7" s="95">
        <f>H7-G7</f>
        <v>-8.7492216826941416E-2</v>
      </c>
      <c r="L7" s="1"/>
      <c r="M7" s="1"/>
    </row>
    <row r="8" spans="1:13" s="60" customFormat="1" ht="15.75" x14ac:dyDescent="0.25">
      <c r="A8" s="64" t="s">
        <v>57</v>
      </c>
      <c r="B8" s="98">
        <v>109.15089573214497</v>
      </c>
      <c r="C8" s="98">
        <v>108.72564429948451</v>
      </c>
      <c r="D8" s="98"/>
      <c r="E8" s="98">
        <f t="shared" si="0"/>
        <v>-0.38959958121097538</v>
      </c>
      <c r="F8" s="98"/>
      <c r="G8" s="98">
        <v>23.602684160171219</v>
      </c>
      <c r="H8" s="98">
        <v>23.510728201528643</v>
      </c>
      <c r="I8" s="108"/>
      <c r="J8" s="98">
        <f t="shared" ref="J8:J71" si="1">H8-G8</f>
        <v>-9.1955958642575553E-2</v>
      </c>
      <c r="L8" s="1"/>
      <c r="M8" s="1"/>
    </row>
    <row r="9" spans="1:13" ht="15.75" x14ac:dyDescent="0.25">
      <c r="A9" s="38" t="s">
        <v>58</v>
      </c>
      <c r="B9" s="97">
        <v>124.13473301972721</v>
      </c>
      <c r="C9" s="97">
        <v>123.71523091765575</v>
      </c>
      <c r="D9" s="97"/>
      <c r="E9" s="97">
        <f t="shared" si="0"/>
        <v>-0.33794095485329967</v>
      </c>
      <c r="F9" s="97"/>
      <c r="G9" s="97">
        <v>3.6218215892930763</v>
      </c>
      <c r="H9" s="97">
        <v>3.6095819708311363</v>
      </c>
      <c r="J9" s="97">
        <f t="shared" si="1"/>
        <v>-1.2239618461939994E-2</v>
      </c>
      <c r="L9" s="1"/>
      <c r="M9" s="1"/>
    </row>
    <row r="10" spans="1:13" s="60" customFormat="1" ht="15.75" x14ac:dyDescent="0.25">
      <c r="A10" s="61" t="s">
        <v>62</v>
      </c>
      <c r="B10" s="98">
        <v>99.902774201025267</v>
      </c>
      <c r="C10" s="98">
        <v>99.788514860496278</v>
      </c>
      <c r="D10" s="98"/>
      <c r="E10" s="98">
        <f t="shared" si="0"/>
        <v>-0.11437053819854937</v>
      </c>
      <c r="F10" s="98"/>
      <c r="G10" s="98">
        <v>1.2935694953740597</v>
      </c>
      <c r="H10" s="98">
        <v>1.2920900329802281</v>
      </c>
      <c r="I10" s="108"/>
      <c r="J10" s="98">
        <f t="shared" si="1"/>
        <v>-1.4794623938316764E-3</v>
      </c>
      <c r="L10" s="1"/>
      <c r="M10" s="1"/>
    </row>
    <row r="11" spans="1:13" ht="15.75" x14ac:dyDescent="0.25">
      <c r="A11" s="38" t="s">
        <v>63</v>
      </c>
      <c r="B11" s="97">
        <v>98.262983753232064</v>
      </c>
      <c r="C11" s="97">
        <v>98.126568096252001</v>
      </c>
      <c r="D11" s="97"/>
      <c r="E11" s="97">
        <f t="shared" si="0"/>
        <v>-0.13882710637267426</v>
      </c>
      <c r="F11" s="97"/>
      <c r="G11" s="97">
        <v>7.5101636266825524</v>
      </c>
      <c r="H11" s="97">
        <v>7.4997374838357764</v>
      </c>
      <c r="J11" s="97">
        <f t="shared" si="1"/>
        <v>-1.042614284677601E-2</v>
      </c>
      <c r="L11" s="1"/>
      <c r="M11" s="1"/>
    </row>
    <row r="12" spans="1:13" s="60" customFormat="1" ht="15.75" x14ac:dyDescent="0.25">
      <c r="A12" s="61" t="s">
        <v>152</v>
      </c>
      <c r="B12" s="98">
        <v>101.14601127405318</v>
      </c>
      <c r="C12" s="98">
        <v>101.8690495649431</v>
      </c>
      <c r="D12" s="98"/>
      <c r="E12" s="98">
        <f t="shared" si="0"/>
        <v>0.71484607428646818</v>
      </c>
      <c r="F12" s="98"/>
      <c r="G12" s="98">
        <v>3.6278681339017118</v>
      </c>
      <c r="H12" s="98">
        <v>3.6538018068371985</v>
      </c>
      <c r="I12" s="108"/>
      <c r="J12" s="98">
        <f t="shared" si="1"/>
        <v>2.5933672935486651E-2</v>
      </c>
      <c r="L12" s="1"/>
      <c r="M12" s="1"/>
    </row>
    <row r="13" spans="1:13" ht="15.75" x14ac:dyDescent="0.25">
      <c r="A13" s="38" t="s">
        <v>153</v>
      </c>
      <c r="B13" s="97">
        <v>88.567878419075868</v>
      </c>
      <c r="C13" s="97">
        <v>88.743949952331903</v>
      </c>
      <c r="D13" s="97"/>
      <c r="E13" s="97">
        <f t="shared" si="0"/>
        <v>0.19879840908338942</v>
      </c>
      <c r="F13" s="97"/>
      <c r="G13" s="97">
        <v>0.52011853673963282</v>
      </c>
      <c r="H13" s="97">
        <v>0.52115252411601909</v>
      </c>
      <c r="J13" s="97">
        <f t="shared" si="1"/>
        <v>1.0339873763862695E-3</v>
      </c>
      <c r="L13" s="1"/>
      <c r="M13" s="1"/>
    </row>
    <row r="14" spans="1:13" s="60" customFormat="1" ht="15.75" x14ac:dyDescent="0.25">
      <c r="A14" s="61" t="s">
        <v>69</v>
      </c>
      <c r="B14" s="98">
        <v>131.18538283913995</v>
      </c>
      <c r="C14" s="98">
        <v>125.60542273740447</v>
      </c>
      <c r="D14" s="98"/>
      <c r="E14" s="98">
        <f t="shared" si="0"/>
        <v>-4.2534922572720291</v>
      </c>
      <c r="F14" s="98"/>
      <c r="G14" s="98">
        <v>1.6331719014918158</v>
      </c>
      <c r="H14" s="98">
        <v>1.5637050611139189</v>
      </c>
      <c r="I14" s="108"/>
      <c r="J14" s="98">
        <f t="shared" si="1"/>
        <v>-6.9466840377896855E-2</v>
      </c>
      <c r="L14" s="1"/>
      <c r="M14" s="1"/>
    </row>
    <row r="15" spans="1:13" ht="15.75" x14ac:dyDescent="0.25">
      <c r="A15" s="38" t="s">
        <v>72</v>
      </c>
      <c r="B15" s="97">
        <v>111.02096663411763</v>
      </c>
      <c r="C15" s="97">
        <v>106.55975549214732</v>
      </c>
      <c r="D15" s="97"/>
      <c r="E15" s="97">
        <f t="shared" si="0"/>
        <v>-4.0183501163998603</v>
      </c>
      <c r="F15" s="97"/>
      <c r="G15" s="97">
        <v>1.6975550564984097</v>
      </c>
      <c r="H15" s="97">
        <v>1.6293413509096544</v>
      </c>
      <c r="J15" s="97">
        <f t="shared" si="1"/>
        <v>-6.821370558875528E-2</v>
      </c>
      <c r="L15" s="1"/>
      <c r="M15" s="1"/>
    </row>
    <row r="16" spans="1:13" s="60" customFormat="1" ht="15.75" x14ac:dyDescent="0.25">
      <c r="A16" s="61" t="s">
        <v>154</v>
      </c>
      <c r="B16" s="98">
        <v>129.14976266604708</v>
      </c>
      <c r="C16" s="98">
        <v>129.33304343010508</v>
      </c>
      <c r="D16" s="98"/>
      <c r="E16" s="98">
        <f t="shared" si="0"/>
        <v>0.14191335723312548</v>
      </c>
      <c r="F16" s="98"/>
      <c r="G16" s="98">
        <v>1.0176884645682451</v>
      </c>
      <c r="H16" s="98">
        <v>1.0191327004344881</v>
      </c>
      <c r="I16" s="108"/>
      <c r="J16" s="98">
        <f t="shared" si="1"/>
        <v>1.4442358662429822E-3</v>
      </c>
      <c r="L16" s="1"/>
      <c r="M16" s="1"/>
    </row>
    <row r="17" spans="1:13" ht="15.75" x14ac:dyDescent="0.25">
      <c r="A17" s="38" t="s">
        <v>155</v>
      </c>
      <c r="B17" s="97">
        <v>131.89207540627964</v>
      </c>
      <c r="C17" s="97">
        <v>133.9318092941441</v>
      </c>
      <c r="D17" s="97"/>
      <c r="E17" s="97">
        <f t="shared" si="0"/>
        <v>1.546517394302338</v>
      </c>
      <c r="F17" s="97"/>
      <c r="G17" s="97">
        <v>2.6807273556217117</v>
      </c>
      <c r="H17" s="97">
        <v>2.7221852704702227</v>
      </c>
      <c r="J17" s="97">
        <f t="shared" si="1"/>
        <v>4.1457914848511024E-2</v>
      </c>
      <c r="L17" s="1"/>
      <c r="M17" s="1"/>
    </row>
    <row r="18" spans="1:13" s="60" customFormat="1" ht="15.75" x14ac:dyDescent="0.25">
      <c r="A18" s="64" t="s">
        <v>76</v>
      </c>
      <c r="B18" s="98">
        <v>105.05986165475643</v>
      </c>
      <c r="C18" s="98">
        <v>105.26649634618006</v>
      </c>
      <c r="D18" s="98"/>
      <c r="E18" s="98">
        <f t="shared" si="0"/>
        <v>0.19668281317812841</v>
      </c>
      <c r="F18" s="98"/>
      <c r="G18" s="98">
        <v>2.2695128992240337</v>
      </c>
      <c r="H18" s="98">
        <v>2.2739766410396682</v>
      </c>
      <c r="I18" s="108"/>
      <c r="J18" s="98">
        <f t="shared" si="1"/>
        <v>4.4637418156345809E-3</v>
      </c>
      <c r="L18" s="1"/>
      <c r="M18" s="1"/>
    </row>
    <row r="19" spans="1:13" ht="15.75" x14ac:dyDescent="0.25">
      <c r="A19" s="38" t="s">
        <v>156</v>
      </c>
      <c r="B19" s="97">
        <v>104.38818944320685</v>
      </c>
      <c r="C19" s="97">
        <v>105.1345664619065</v>
      </c>
      <c r="D19" s="97"/>
      <c r="E19" s="97">
        <f t="shared" si="0"/>
        <v>0.71500140263063283</v>
      </c>
      <c r="F19" s="97"/>
      <c r="G19" s="97">
        <v>0.51144364627312133</v>
      </c>
      <c r="H19" s="97">
        <v>0.51510047551763938</v>
      </c>
      <c r="J19" s="97">
        <f t="shared" si="1"/>
        <v>3.656829244518045E-3</v>
      </c>
      <c r="L19" s="1"/>
      <c r="M19" s="1"/>
    </row>
    <row r="20" spans="1:13" s="60" customFormat="1" ht="15.75" x14ac:dyDescent="0.25">
      <c r="A20" s="61" t="s">
        <v>157</v>
      </c>
      <c r="B20" s="98">
        <v>105.25688529528838</v>
      </c>
      <c r="C20" s="98">
        <v>105.30519573800771</v>
      </c>
      <c r="D20" s="98"/>
      <c r="E20" s="98">
        <f t="shared" si="0"/>
        <v>4.5897655610649402E-2</v>
      </c>
      <c r="F20" s="98"/>
      <c r="G20" s="98">
        <v>1.7580692529509125</v>
      </c>
      <c r="H20" s="98">
        <v>1.7588761655220286</v>
      </c>
      <c r="I20" s="108"/>
      <c r="J20" s="98">
        <f t="shared" si="1"/>
        <v>8.0691257111609183E-4</v>
      </c>
      <c r="L20" s="1"/>
      <c r="M20" s="1"/>
    </row>
    <row r="21" spans="1:13" ht="15.75" x14ac:dyDescent="0.25">
      <c r="A21" s="36" t="s">
        <v>247</v>
      </c>
      <c r="B21" s="100">
        <v>119.72676002031872</v>
      </c>
      <c r="C21" s="100">
        <v>119.65181422122551</v>
      </c>
      <c r="D21" s="100"/>
      <c r="E21" s="100">
        <f t="shared" si="0"/>
        <v>-6.2597366771222074E-2</v>
      </c>
      <c r="F21" s="100"/>
      <c r="G21" s="100">
        <v>1.502722205731954</v>
      </c>
      <c r="H21" s="100">
        <v>1.5017815412012796</v>
      </c>
      <c r="J21" s="100">
        <f t="shared" si="1"/>
        <v>-9.4066453067442879E-4</v>
      </c>
      <c r="L21" s="1"/>
      <c r="M21" s="1"/>
    </row>
    <row r="22" spans="1:13" s="60" customFormat="1" ht="15.75" x14ac:dyDescent="0.25">
      <c r="A22" s="64" t="s">
        <v>1</v>
      </c>
      <c r="B22" s="98">
        <v>121.70339549880912</v>
      </c>
      <c r="C22" s="98">
        <v>121.70339549880912</v>
      </c>
      <c r="D22" s="98"/>
      <c r="E22" s="98">
        <f t="shared" si="0"/>
        <v>0</v>
      </c>
      <c r="F22" s="98"/>
      <c r="G22" s="98">
        <v>1.0585478906467674</v>
      </c>
      <c r="H22" s="98">
        <v>1.0585478906467674</v>
      </c>
      <c r="I22" s="108"/>
      <c r="J22" s="98">
        <f t="shared" si="1"/>
        <v>0</v>
      </c>
      <c r="L22" s="1"/>
      <c r="M22" s="1"/>
    </row>
    <row r="23" spans="1:13" ht="15.75" x14ac:dyDescent="0.25">
      <c r="A23" s="38" t="s">
        <v>78</v>
      </c>
      <c r="B23" s="97">
        <v>121.70339549880912</v>
      </c>
      <c r="C23" s="97">
        <v>121.70339549880912</v>
      </c>
      <c r="D23" s="97"/>
      <c r="E23" s="97">
        <f t="shared" si="0"/>
        <v>0</v>
      </c>
      <c r="F23" s="97"/>
      <c r="G23" s="97">
        <v>1.0585478906467674</v>
      </c>
      <c r="H23" s="97">
        <v>1.0585478906467674</v>
      </c>
      <c r="J23" s="97">
        <f t="shared" si="1"/>
        <v>0</v>
      </c>
      <c r="L23" s="1"/>
      <c r="M23" s="1"/>
    </row>
    <row r="24" spans="1:13" s="60" customFormat="1" ht="15.75" x14ac:dyDescent="0.25">
      <c r="A24" s="61" t="s">
        <v>16</v>
      </c>
      <c r="B24" s="98">
        <v>115.26527487702361</v>
      </c>
      <c r="C24" s="98">
        <v>115.02116811079948</v>
      </c>
      <c r="D24" s="98"/>
      <c r="E24" s="98">
        <f t="shared" si="0"/>
        <v>-0.21177823632014814</v>
      </c>
      <c r="F24" s="98"/>
      <c r="G24" s="98">
        <v>0.44417431508518662</v>
      </c>
      <c r="H24" s="98">
        <v>0.44323365055451208</v>
      </c>
      <c r="I24" s="108"/>
      <c r="J24" s="98">
        <f t="shared" si="1"/>
        <v>-9.4066453067453981E-4</v>
      </c>
      <c r="L24" s="1"/>
      <c r="M24" s="1"/>
    </row>
    <row r="25" spans="1:13" ht="15.75" x14ac:dyDescent="0.25">
      <c r="A25" s="36" t="s">
        <v>128</v>
      </c>
      <c r="B25" s="100">
        <v>98.365247650977508</v>
      </c>
      <c r="C25" s="100">
        <v>98.365247650977508</v>
      </c>
      <c r="D25" s="100"/>
      <c r="E25" s="100">
        <f t="shared" si="0"/>
        <v>0</v>
      </c>
      <c r="F25" s="100"/>
      <c r="G25" s="100">
        <v>3.2708753387507903</v>
      </c>
      <c r="H25" s="100">
        <v>3.2708753387507903</v>
      </c>
      <c r="J25" s="100">
        <f t="shared" si="1"/>
        <v>0</v>
      </c>
      <c r="L25" s="1"/>
      <c r="M25" s="1"/>
    </row>
    <row r="26" spans="1:13" s="60" customFormat="1" ht="15.75" x14ac:dyDescent="0.25">
      <c r="A26" s="64" t="s">
        <v>79</v>
      </c>
      <c r="B26" s="98">
        <v>98.27401060904154</v>
      </c>
      <c r="C26" s="98">
        <v>98.27401060904154</v>
      </c>
      <c r="D26" s="98"/>
      <c r="E26" s="98">
        <f t="shared" si="0"/>
        <v>0</v>
      </c>
      <c r="F26" s="98"/>
      <c r="G26" s="98">
        <v>2.6328519741778962</v>
      </c>
      <c r="H26" s="98">
        <v>2.6328519741778962</v>
      </c>
      <c r="I26" s="108"/>
      <c r="J26" s="98">
        <f t="shared" si="1"/>
        <v>0</v>
      </c>
      <c r="L26" s="1"/>
      <c r="M26" s="1"/>
    </row>
    <row r="27" spans="1:13" ht="15.75" x14ac:dyDescent="0.25">
      <c r="A27" s="38" t="s">
        <v>80</v>
      </c>
      <c r="B27" s="97">
        <v>96.526526343188522</v>
      </c>
      <c r="C27" s="97">
        <v>96.526526343188522</v>
      </c>
      <c r="D27" s="97"/>
      <c r="E27" s="97">
        <f t="shared" si="0"/>
        <v>0</v>
      </c>
      <c r="F27" s="97"/>
      <c r="G27" s="97">
        <v>0.42161882706020604</v>
      </c>
      <c r="H27" s="97">
        <v>0.42161882706020604</v>
      </c>
      <c r="J27" s="97">
        <f t="shared" si="1"/>
        <v>0</v>
      </c>
      <c r="L27" s="1"/>
      <c r="M27" s="1"/>
    </row>
    <row r="28" spans="1:13" s="60" customFormat="1" ht="15.75" x14ac:dyDescent="0.25">
      <c r="A28" s="61" t="s">
        <v>82</v>
      </c>
      <c r="B28" s="98">
        <v>103.11622867364201</v>
      </c>
      <c r="C28" s="98">
        <v>103.11622867364201</v>
      </c>
      <c r="D28" s="98"/>
      <c r="E28" s="98">
        <f t="shared" si="0"/>
        <v>0</v>
      </c>
      <c r="F28" s="98"/>
      <c r="G28" s="98">
        <v>2.0705197146472774</v>
      </c>
      <c r="H28" s="98">
        <v>2.0705197146472774</v>
      </c>
      <c r="I28" s="108"/>
      <c r="J28" s="98">
        <f t="shared" si="1"/>
        <v>0</v>
      </c>
      <c r="L28" s="1"/>
      <c r="M28" s="1"/>
    </row>
    <row r="29" spans="1:13" ht="15.75" x14ac:dyDescent="0.25">
      <c r="A29" s="38" t="s">
        <v>158</v>
      </c>
      <c r="B29" s="97">
        <v>60.042927092511697</v>
      </c>
      <c r="C29" s="97">
        <v>60.042927092511697</v>
      </c>
      <c r="D29" s="97"/>
      <c r="E29" s="97">
        <f t="shared" si="0"/>
        <v>0</v>
      </c>
      <c r="F29" s="97"/>
      <c r="G29" s="97">
        <v>0.14071343247041285</v>
      </c>
      <c r="H29" s="97">
        <v>0.14071343247041285</v>
      </c>
      <c r="J29" s="97">
        <f t="shared" si="1"/>
        <v>0</v>
      </c>
      <c r="L29" s="1"/>
      <c r="M29" s="1"/>
    </row>
    <row r="30" spans="1:13" s="60" customFormat="1" ht="15.75" x14ac:dyDescent="0.25">
      <c r="A30" s="64" t="s">
        <v>83</v>
      </c>
      <c r="B30" s="98">
        <v>98.743543069824739</v>
      </c>
      <c r="C30" s="98">
        <v>98.743543069824739</v>
      </c>
      <c r="D30" s="98"/>
      <c r="E30" s="98">
        <f t="shared" si="0"/>
        <v>0</v>
      </c>
      <c r="F30" s="98"/>
      <c r="G30" s="98">
        <v>0.63802336457289377</v>
      </c>
      <c r="H30" s="98">
        <v>0.63802336457289388</v>
      </c>
      <c r="I30" s="108"/>
      <c r="J30" s="98">
        <f t="shared" si="1"/>
        <v>0</v>
      </c>
      <c r="L30" s="1"/>
      <c r="M30" s="1"/>
    </row>
    <row r="31" spans="1:13" ht="15.75" x14ac:dyDescent="0.25">
      <c r="A31" s="38" t="s">
        <v>159</v>
      </c>
      <c r="B31" s="97">
        <v>98.743543069824739</v>
      </c>
      <c r="C31" s="97">
        <v>98.743543069824739</v>
      </c>
      <c r="D31" s="97"/>
      <c r="E31" s="97">
        <f t="shared" si="0"/>
        <v>0</v>
      </c>
      <c r="F31" s="97"/>
      <c r="G31" s="97">
        <v>0.63802336457289377</v>
      </c>
      <c r="H31" s="97">
        <v>0.63802336457289388</v>
      </c>
      <c r="J31" s="97">
        <f t="shared" si="1"/>
        <v>0</v>
      </c>
      <c r="L31" s="1"/>
      <c r="M31" s="1"/>
    </row>
    <row r="32" spans="1:13" s="60" customFormat="1" ht="15.75" x14ac:dyDescent="0.25">
      <c r="A32" s="58" t="s">
        <v>129</v>
      </c>
      <c r="B32" s="99">
        <v>112.73579717116333</v>
      </c>
      <c r="C32" s="99">
        <v>113.27044492318822</v>
      </c>
      <c r="D32" s="99"/>
      <c r="E32" s="99">
        <f t="shared" si="0"/>
        <v>0.47424843345291734</v>
      </c>
      <c r="F32" s="99"/>
      <c r="G32" s="99">
        <v>37.48836438393392</v>
      </c>
      <c r="H32" s="99">
        <v>37.666152364751845</v>
      </c>
      <c r="I32" s="108"/>
      <c r="J32" s="99">
        <f t="shared" si="1"/>
        <v>0.17778798081792502</v>
      </c>
      <c r="L32" s="1"/>
      <c r="M32" s="1"/>
    </row>
    <row r="33" spans="1:13" ht="15.75" x14ac:dyDescent="0.25">
      <c r="A33" s="37" t="s">
        <v>149</v>
      </c>
      <c r="B33" s="97">
        <v>118.63168174154399</v>
      </c>
      <c r="C33" s="97">
        <v>119.30620839814509</v>
      </c>
      <c r="D33" s="97"/>
      <c r="E33" s="97">
        <f t="shared" si="0"/>
        <v>0.56858896940419346</v>
      </c>
      <c r="F33" s="97"/>
      <c r="G33" s="97">
        <v>28.489554912919974</v>
      </c>
      <c r="H33" s="97">
        <v>28.651543379587189</v>
      </c>
      <c r="J33" s="97">
        <f t="shared" si="1"/>
        <v>0.16198846666721423</v>
      </c>
      <c r="L33" s="1"/>
      <c r="M33" s="1"/>
    </row>
    <row r="34" spans="1:13" s="60" customFormat="1" ht="15.75" x14ac:dyDescent="0.25">
      <c r="A34" s="61" t="s">
        <v>160</v>
      </c>
      <c r="B34" s="98">
        <v>118.63168174154399</v>
      </c>
      <c r="C34" s="98">
        <v>119.30620839814509</v>
      </c>
      <c r="D34" s="98"/>
      <c r="E34" s="98">
        <f t="shared" si="0"/>
        <v>0.56858896940419346</v>
      </c>
      <c r="F34" s="98"/>
      <c r="G34" s="98">
        <v>28.489554912919974</v>
      </c>
      <c r="H34" s="98">
        <v>28.651543379587189</v>
      </c>
      <c r="I34" s="108"/>
      <c r="J34" s="98">
        <f t="shared" si="1"/>
        <v>0.16198846666721423</v>
      </c>
      <c r="L34" s="1"/>
      <c r="M34" s="1"/>
    </row>
    <row r="35" spans="1:13" ht="15.75" x14ac:dyDescent="0.25">
      <c r="A35" s="37" t="s">
        <v>148</v>
      </c>
      <c r="B35" s="97">
        <v>109.76986601983418</v>
      </c>
      <c r="C35" s="97">
        <v>109.70388062776897</v>
      </c>
      <c r="D35" s="97"/>
      <c r="E35" s="97">
        <f t="shared" si="0"/>
        <v>-6.011248301359684E-2</v>
      </c>
      <c r="F35" s="97"/>
      <c r="G35" s="97">
        <v>1.3402019964340903</v>
      </c>
      <c r="H35" s="97">
        <v>1.3393963677366363</v>
      </c>
      <c r="J35" s="97">
        <f t="shared" si="1"/>
        <v>-8.0562869745404164E-4</v>
      </c>
      <c r="L35" s="1"/>
      <c r="M35" s="1"/>
    </row>
    <row r="36" spans="1:13" s="60" customFormat="1" ht="15.75" x14ac:dyDescent="0.25">
      <c r="A36" s="61" t="s">
        <v>161</v>
      </c>
      <c r="B36" s="98">
        <v>97.823893864162571</v>
      </c>
      <c r="C36" s="98">
        <v>97.688373419602115</v>
      </c>
      <c r="D36" s="98"/>
      <c r="E36" s="98">
        <f t="shared" si="0"/>
        <v>-0.13853511571378929</v>
      </c>
      <c r="F36" s="98"/>
      <c r="G36" s="98">
        <v>0.58153392611175347</v>
      </c>
      <c r="H36" s="98">
        <v>0.58072829741429965</v>
      </c>
      <c r="I36" s="108"/>
      <c r="J36" s="98">
        <f t="shared" si="1"/>
        <v>-8.056286974538196E-4</v>
      </c>
      <c r="L36" s="1"/>
      <c r="M36" s="1"/>
    </row>
    <row r="37" spans="1:13" ht="15.75" x14ac:dyDescent="0.25">
      <c r="A37" s="38" t="s">
        <v>162</v>
      </c>
      <c r="B37" s="97">
        <v>121.10601416389966</v>
      </c>
      <c r="C37" s="97">
        <v>121.10601416389966</v>
      </c>
      <c r="D37" s="97"/>
      <c r="E37" s="97">
        <f t="shared" si="0"/>
        <v>0</v>
      </c>
      <c r="F37" s="97"/>
      <c r="G37" s="97">
        <v>0.75866807032233674</v>
      </c>
      <c r="H37" s="97">
        <v>0.75866807032233674</v>
      </c>
      <c r="J37" s="97">
        <f t="shared" si="1"/>
        <v>0</v>
      </c>
      <c r="L37" s="1"/>
      <c r="M37" s="1"/>
    </row>
    <row r="38" spans="1:13" s="60" customFormat="1" ht="15.75" x14ac:dyDescent="0.25">
      <c r="A38" s="64" t="s">
        <v>147</v>
      </c>
      <c r="B38" s="98">
        <v>101.33458127757973</v>
      </c>
      <c r="C38" s="98">
        <v>101.33458127757973</v>
      </c>
      <c r="D38" s="98"/>
      <c r="E38" s="98">
        <f t="shared" si="0"/>
        <v>0</v>
      </c>
      <c r="F38" s="98"/>
      <c r="G38" s="98">
        <v>3.0910336413052324</v>
      </c>
      <c r="H38" s="98">
        <v>3.0910336413052324</v>
      </c>
      <c r="I38" s="108"/>
      <c r="J38" s="98">
        <f t="shared" si="1"/>
        <v>0</v>
      </c>
      <c r="L38" s="1"/>
      <c r="M38" s="1"/>
    </row>
    <row r="39" spans="1:13" ht="15.75" x14ac:dyDescent="0.25">
      <c r="A39" s="38" t="s">
        <v>84</v>
      </c>
      <c r="B39" s="97">
        <v>100.00000000000001</v>
      </c>
      <c r="C39" s="97">
        <v>100.00000000000001</v>
      </c>
      <c r="D39" s="97"/>
      <c r="E39" s="97">
        <f t="shared" si="0"/>
        <v>0</v>
      </c>
      <c r="F39" s="97"/>
      <c r="G39" s="97">
        <v>2.7871770751551543</v>
      </c>
      <c r="H39" s="97">
        <v>2.7871770751551548</v>
      </c>
      <c r="J39" s="97">
        <f t="shared" si="1"/>
        <v>0</v>
      </c>
      <c r="L39" s="1"/>
      <c r="M39" s="1"/>
    </row>
    <row r="40" spans="1:13" s="60" customFormat="1" ht="15.75" x14ac:dyDescent="0.25">
      <c r="A40" s="61" t="s">
        <v>86</v>
      </c>
      <c r="B40" s="98">
        <v>115.47005383792515</v>
      </c>
      <c r="C40" s="98">
        <v>115.47005383792515</v>
      </c>
      <c r="D40" s="98"/>
      <c r="E40" s="98">
        <f t="shared" si="0"/>
        <v>0</v>
      </c>
      <c r="F40" s="98"/>
      <c r="G40" s="98">
        <v>0.30385656615007761</v>
      </c>
      <c r="H40" s="98">
        <v>0.30385656615007756</v>
      </c>
      <c r="I40" s="108"/>
      <c r="J40" s="98">
        <f t="shared" si="1"/>
        <v>0</v>
      </c>
      <c r="L40" s="1"/>
      <c r="M40" s="1"/>
    </row>
    <row r="41" spans="1:13" ht="15.75" x14ac:dyDescent="0.25">
      <c r="A41" s="37" t="s">
        <v>146</v>
      </c>
      <c r="B41" s="97">
        <v>91.95995378400039</v>
      </c>
      <c r="C41" s="97">
        <v>92.294268723316762</v>
      </c>
      <c r="D41" s="97"/>
      <c r="E41" s="97">
        <f t="shared" si="0"/>
        <v>0.36354404886025371</v>
      </c>
      <c r="F41" s="97"/>
      <c r="G41" s="97">
        <v>4.5675738332746221</v>
      </c>
      <c r="H41" s="97">
        <v>4.5841789761227902</v>
      </c>
      <c r="J41" s="97">
        <f t="shared" si="1"/>
        <v>1.6605142848168164E-2</v>
      </c>
      <c r="L41" s="1"/>
      <c r="M41" s="1"/>
    </row>
    <row r="42" spans="1:13" s="60" customFormat="1" ht="15.75" x14ac:dyDescent="0.25">
      <c r="A42" s="61" t="s">
        <v>17</v>
      </c>
      <c r="B42" s="98">
        <v>82.406473171796264</v>
      </c>
      <c r="C42" s="98">
        <v>82.939375758737782</v>
      </c>
      <c r="D42" s="98"/>
      <c r="E42" s="98">
        <f t="shared" si="0"/>
        <v>0.64667563897626845</v>
      </c>
      <c r="F42" s="98"/>
      <c r="G42" s="98">
        <v>2.5677699680250701</v>
      </c>
      <c r="H42" s="98">
        <v>2.5843751108732369</v>
      </c>
      <c r="I42" s="108"/>
      <c r="J42" s="98">
        <f t="shared" si="1"/>
        <v>1.6605142848166832E-2</v>
      </c>
      <c r="L42" s="1"/>
      <c r="M42" s="1"/>
    </row>
    <row r="43" spans="1:13" ht="15.75" x14ac:dyDescent="0.25">
      <c r="A43" s="38" t="s">
        <v>88</v>
      </c>
      <c r="B43" s="97">
        <v>88.888888888888886</v>
      </c>
      <c r="C43" s="97">
        <v>88.888888888888886</v>
      </c>
      <c r="D43" s="97"/>
      <c r="E43" s="97">
        <f t="shared" si="0"/>
        <v>0</v>
      </c>
      <c r="F43" s="97"/>
      <c r="G43" s="97">
        <v>0.9896661396057117</v>
      </c>
      <c r="H43" s="97">
        <v>0.98966613960571148</v>
      </c>
      <c r="J43" s="97">
        <f t="shared" si="1"/>
        <v>0</v>
      </c>
      <c r="L43" s="1"/>
      <c r="M43" s="1"/>
    </row>
    <row r="44" spans="1:13" s="60" customFormat="1" ht="15.75" x14ac:dyDescent="0.25">
      <c r="A44" s="61" t="s">
        <v>90</v>
      </c>
      <c r="B44" s="98">
        <v>136.95652173913044</v>
      </c>
      <c r="C44" s="98">
        <v>136.95652173913044</v>
      </c>
      <c r="D44" s="98"/>
      <c r="E44" s="98">
        <f t="shared" si="0"/>
        <v>0</v>
      </c>
      <c r="F44" s="98"/>
      <c r="G44" s="98">
        <v>1.0101377256438411</v>
      </c>
      <c r="H44" s="98">
        <v>1.0101377256438411</v>
      </c>
      <c r="I44" s="108"/>
      <c r="J44" s="98">
        <f t="shared" si="1"/>
        <v>0</v>
      </c>
      <c r="L44" s="1"/>
      <c r="M44" s="1"/>
    </row>
    <row r="45" spans="1:13" ht="15.75" x14ac:dyDescent="0.25">
      <c r="A45" s="36" t="s">
        <v>250</v>
      </c>
      <c r="B45" s="100">
        <v>98.571263814235934</v>
      </c>
      <c r="C45" s="100">
        <v>98.512220865916021</v>
      </c>
      <c r="D45" s="100"/>
      <c r="E45" s="100">
        <f t="shared" si="0"/>
        <v>-5.9898743340847105E-2</v>
      </c>
      <c r="F45" s="100"/>
      <c r="G45" s="100">
        <v>7.2733141886450943</v>
      </c>
      <c r="H45" s="100">
        <v>7.2689575648468638</v>
      </c>
      <c r="J45" s="100">
        <f t="shared" si="1"/>
        <v>-4.3566237982304301E-3</v>
      </c>
      <c r="L45" s="1"/>
      <c r="M45" s="1"/>
    </row>
    <row r="46" spans="1:13" s="60" customFormat="1" ht="15.75" x14ac:dyDescent="0.25">
      <c r="A46" s="64" t="s">
        <v>145</v>
      </c>
      <c r="B46" s="98">
        <v>99.285976893483422</v>
      </c>
      <c r="C46" s="98">
        <v>99.57584157453627</v>
      </c>
      <c r="D46" s="98"/>
      <c r="E46" s="98">
        <f t="shared" si="0"/>
        <v>0.29194926627333917</v>
      </c>
      <c r="F46" s="98"/>
      <c r="G46" s="98">
        <v>2.1717834648342516</v>
      </c>
      <c r="H46" s="98">
        <v>2.1781239707248812</v>
      </c>
      <c r="I46" s="108"/>
      <c r="J46" s="98">
        <f t="shared" si="1"/>
        <v>6.3405058906296219E-3</v>
      </c>
      <c r="L46" s="1"/>
      <c r="M46" s="1"/>
    </row>
    <row r="47" spans="1:13" ht="15.75" x14ac:dyDescent="0.25">
      <c r="A47" s="38" t="s">
        <v>163</v>
      </c>
      <c r="B47" s="97">
        <v>99.285976893483422</v>
      </c>
      <c r="C47" s="97">
        <v>99.57584157453627</v>
      </c>
      <c r="D47" s="97"/>
      <c r="E47" s="97">
        <f t="shared" si="0"/>
        <v>0.29194926627333917</v>
      </c>
      <c r="F47" s="97"/>
      <c r="G47" s="97">
        <v>2.1717834648342516</v>
      </c>
      <c r="H47" s="97">
        <v>2.1781239707248812</v>
      </c>
      <c r="J47" s="97">
        <f t="shared" si="1"/>
        <v>6.3405058906296219E-3</v>
      </c>
      <c r="L47" s="1"/>
      <c r="M47" s="1"/>
    </row>
    <row r="48" spans="1:13" s="60" customFormat="1" ht="15.75" x14ac:dyDescent="0.25">
      <c r="A48" s="64" t="s">
        <v>92</v>
      </c>
      <c r="B48" s="98">
        <v>94.97193505124784</v>
      </c>
      <c r="C48" s="98">
        <v>94.745629217608482</v>
      </c>
      <c r="D48" s="98"/>
      <c r="E48" s="98">
        <f t="shared" si="0"/>
        <v>-0.23828706187489779</v>
      </c>
      <c r="F48" s="98"/>
      <c r="G48" s="98">
        <v>0.30350320432121741</v>
      </c>
      <c r="H48" s="98">
        <v>0.30277999545294421</v>
      </c>
      <c r="I48" s="108"/>
      <c r="J48" s="98">
        <f t="shared" si="1"/>
        <v>-7.232088682732063E-4</v>
      </c>
      <c r="L48" s="1"/>
      <c r="M48" s="1"/>
    </row>
    <row r="49" spans="1:13" ht="15.75" x14ac:dyDescent="0.25">
      <c r="A49" s="38" t="s">
        <v>93</v>
      </c>
      <c r="B49" s="97">
        <v>94.97193505124784</v>
      </c>
      <c r="C49" s="97">
        <v>94.745629217608482</v>
      </c>
      <c r="D49" s="97"/>
      <c r="E49" s="97">
        <f t="shared" si="0"/>
        <v>-0.23828706187489779</v>
      </c>
      <c r="F49" s="97"/>
      <c r="G49" s="97">
        <v>0.30350320432121741</v>
      </c>
      <c r="H49" s="97">
        <v>0.30277999545294421</v>
      </c>
      <c r="J49" s="97">
        <f t="shared" si="1"/>
        <v>-7.232088682732063E-4</v>
      </c>
      <c r="L49" s="1"/>
      <c r="M49" s="1"/>
    </row>
    <row r="50" spans="1:13" s="60" customFormat="1" ht="15.75" x14ac:dyDescent="0.25">
      <c r="A50" s="64" t="s">
        <v>94</v>
      </c>
      <c r="B50" s="98">
        <v>82.501633193398234</v>
      </c>
      <c r="C50" s="98">
        <v>82.501633193398234</v>
      </c>
      <c r="D50" s="98"/>
      <c r="E50" s="98">
        <f t="shared" si="0"/>
        <v>0</v>
      </c>
      <c r="F50" s="98"/>
      <c r="G50" s="98">
        <v>1.6791924938380394</v>
      </c>
      <c r="H50" s="98">
        <v>1.6791924938380394</v>
      </c>
      <c r="I50" s="108"/>
      <c r="J50" s="98">
        <f t="shared" si="1"/>
        <v>0</v>
      </c>
      <c r="L50" s="1"/>
      <c r="M50" s="1"/>
    </row>
    <row r="51" spans="1:13" ht="15.75" x14ac:dyDescent="0.25">
      <c r="A51" s="38" t="s">
        <v>164</v>
      </c>
      <c r="B51" s="97">
        <v>81.865617782263143</v>
      </c>
      <c r="C51" s="97">
        <v>81.865617782263143</v>
      </c>
      <c r="D51" s="97"/>
      <c r="E51" s="97">
        <f t="shared" si="0"/>
        <v>0</v>
      </c>
      <c r="F51" s="97"/>
      <c r="G51" s="97">
        <v>1.5253844011041533</v>
      </c>
      <c r="H51" s="97">
        <v>1.5253844011041533</v>
      </c>
      <c r="J51" s="97">
        <f t="shared" si="1"/>
        <v>0</v>
      </c>
      <c r="L51" s="1"/>
      <c r="M51" s="1"/>
    </row>
    <row r="52" spans="1:13" s="60" customFormat="1" ht="15.75" x14ac:dyDescent="0.25">
      <c r="A52" s="61" t="s">
        <v>97</v>
      </c>
      <c r="B52" s="98">
        <v>89.388949745555934</v>
      </c>
      <c r="C52" s="98">
        <v>89.388949745555934</v>
      </c>
      <c r="D52" s="98"/>
      <c r="E52" s="98">
        <f t="shared" si="0"/>
        <v>0</v>
      </c>
      <c r="F52" s="98"/>
      <c r="G52" s="98">
        <v>0.15380809273388601</v>
      </c>
      <c r="H52" s="98">
        <v>0.15380809273388604</v>
      </c>
      <c r="I52" s="108"/>
      <c r="J52" s="98">
        <f t="shared" si="1"/>
        <v>0</v>
      </c>
      <c r="L52" s="1"/>
      <c r="M52" s="1"/>
    </row>
    <row r="53" spans="1:13" ht="15.75" x14ac:dyDescent="0.25">
      <c r="A53" s="37" t="s">
        <v>144</v>
      </c>
      <c r="B53" s="97">
        <v>108.49383965424769</v>
      </c>
      <c r="C53" s="97">
        <v>108.49383965424769</v>
      </c>
      <c r="D53" s="97"/>
      <c r="E53" s="97">
        <f t="shared" si="0"/>
        <v>0</v>
      </c>
      <c r="F53" s="97"/>
      <c r="G53" s="97">
        <v>0.82370814711032059</v>
      </c>
      <c r="H53" s="97">
        <v>0.82370814711032048</v>
      </c>
      <c r="J53" s="97">
        <f t="shared" si="1"/>
        <v>0</v>
      </c>
      <c r="L53" s="1"/>
      <c r="M53" s="1"/>
    </row>
    <row r="54" spans="1:13" s="60" customFormat="1" ht="15.75" x14ac:dyDescent="0.25">
      <c r="A54" s="61" t="s">
        <v>165</v>
      </c>
      <c r="B54" s="98">
        <v>108.49383965424769</v>
      </c>
      <c r="C54" s="98">
        <v>108.49383965424769</v>
      </c>
      <c r="D54" s="98"/>
      <c r="E54" s="98">
        <f t="shared" si="0"/>
        <v>0</v>
      </c>
      <c r="F54" s="98"/>
      <c r="G54" s="98">
        <v>0.82370814711032059</v>
      </c>
      <c r="H54" s="98">
        <v>0.82370814711032048</v>
      </c>
      <c r="I54" s="108"/>
      <c r="J54" s="98">
        <f t="shared" si="1"/>
        <v>0</v>
      </c>
      <c r="L54" s="1"/>
      <c r="M54" s="1"/>
    </row>
    <row r="55" spans="1:13" ht="15.75" x14ac:dyDescent="0.25">
      <c r="A55" s="37" t="s">
        <v>143</v>
      </c>
      <c r="B55" s="97">
        <v>96.012044718019368</v>
      </c>
      <c r="C55" s="97">
        <v>96.012044718019368</v>
      </c>
      <c r="D55" s="97"/>
      <c r="E55" s="97">
        <f t="shared" si="0"/>
        <v>0</v>
      </c>
      <c r="F55" s="97"/>
      <c r="G55" s="97">
        <v>0.26896423662767921</v>
      </c>
      <c r="H55" s="97">
        <v>0.26896423662767915</v>
      </c>
      <c r="J55" s="97">
        <f t="shared" si="1"/>
        <v>0</v>
      </c>
      <c r="L55" s="1"/>
      <c r="M55" s="1"/>
    </row>
    <row r="56" spans="1:13" s="60" customFormat="1" ht="15.75" x14ac:dyDescent="0.25">
      <c r="A56" s="61" t="s">
        <v>166</v>
      </c>
      <c r="B56" s="98">
        <v>96.012044718019368</v>
      </c>
      <c r="C56" s="98">
        <v>96.012044718019368</v>
      </c>
      <c r="D56" s="98"/>
      <c r="E56" s="98">
        <f t="shared" si="0"/>
        <v>0</v>
      </c>
      <c r="F56" s="98"/>
      <c r="G56" s="98">
        <v>0.26896423662767921</v>
      </c>
      <c r="H56" s="98">
        <v>0.26896423662767915</v>
      </c>
      <c r="I56" s="108"/>
      <c r="J56" s="98">
        <f t="shared" si="1"/>
        <v>0</v>
      </c>
      <c r="L56" s="1"/>
      <c r="M56" s="1"/>
    </row>
    <row r="57" spans="1:13" ht="15.75" x14ac:dyDescent="0.25">
      <c r="A57" s="37" t="s">
        <v>142</v>
      </c>
      <c r="B57" s="97">
        <v>112.74863563221943</v>
      </c>
      <c r="C57" s="97">
        <v>112.19362294905056</v>
      </c>
      <c r="D57" s="97"/>
      <c r="E57" s="97">
        <f t="shared" si="0"/>
        <v>-0.49225667349030999</v>
      </c>
      <c r="F57" s="97"/>
      <c r="G57" s="97">
        <v>2.0261626419135865</v>
      </c>
      <c r="H57" s="97">
        <v>2.0161887210929996</v>
      </c>
      <c r="J57" s="97">
        <f t="shared" si="1"/>
        <v>-9.9739208205869012E-3</v>
      </c>
      <c r="L57" s="1"/>
      <c r="M57" s="1"/>
    </row>
    <row r="58" spans="1:13" s="60" customFormat="1" ht="15.75" x14ac:dyDescent="0.25">
      <c r="A58" s="61" t="s">
        <v>99</v>
      </c>
      <c r="B58" s="98">
        <v>101.03516572096044</v>
      </c>
      <c r="C58" s="98">
        <v>100.08221081199069</v>
      </c>
      <c r="D58" s="98"/>
      <c r="E58" s="98">
        <f t="shared" si="0"/>
        <v>-0.94319131578565196</v>
      </c>
      <c r="F58" s="98"/>
      <c r="G58" s="98">
        <v>1.0574652940139924</v>
      </c>
      <c r="H58" s="98">
        <v>1.047491373193405</v>
      </c>
      <c r="I58" s="108"/>
      <c r="J58" s="98">
        <f t="shared" si="1"/>
        <v>-9.9739208205873453E-3</v>
      </c>
      <c r="L58" s="1"/>
      <c r="M58" s="1"/>
    </row>
    <row r="59" spans="1:13" ht="15.75" x14ac:dyDescent="0.25">
      <c r="A59" s="38" t="s">
        <v>167</v>
      </c>
      <c r="B59" s="97">
        <v>129.0854904396779</v>
      </c>
      <c r="C59" s="97">
        <v>129.0854904396779</v>
      </c>
      <c r="D59" s="97"/>
      <c r="E59" s="97">
        <f t="shared" si="0"/>
        <v>0</v>
      </c>
      <c r="F59" s="97"/>
      <c r="G59" s="97">
        <v>0.96869734789959439</v>
      </c>
      <c r="H59" s="97">
        <v>0.96869734789959439</v>
      </c>
      <c r="J59" s="97">
        <f t="shared" si="1"/>
        <v>0</v>
      </c>
      <c r="L59" s="1"/>
      <c r="M59" s="1"/>
    </row>
    <row r="60" spans="1:13" s="66" customFormat="1" ht="15.75" x14ac:dyDescent="0.25">
      <c r="A60" s="58" t="s">
        <v>2</v>
      </c>
      <c r="B60" s="99">
        <v>129.01992051420666</v>
      </c>
      <c r="C60" s="99">
        <v>128.9298380825463</v>
      </c>
      <c r="D60" s="99"/>
      <c r="E60" s="99">
        <f t="shared" si="0"/>
        <v>-6.9820560500533091E-2</v>
      </c>
      <c r="F60" s="99"/>
      <c r="G60" s="99">
        <v>4.3149214045536368</v>
      </c>
      <c r="H60" s="99">
        <v>4.3119087022438203</v>
      </c>
      <c r="I60" s="109"/>
      <c r="J60" s="99">
        <f t="shared" si="1"/>
        <v>-3.0127023098165395E-3</v>
      </c>
      <c r="L60" s="1"/>
      <c r="M60" s="1"/>
    </row>
    <row r="61" spans="1:13" ht="15.75" x14ac:dyDescent="0.25">
      <c r="A61" s="37" t="s">
        <v>141</v>
      </c>
      <c r="B61" s="97">
        <v>102.32794144746346</v>
      </c>
      <c r="C61" s="97">
        <v>102.168061724252</v>
      </c>
      <c r="D61" s="97"/>
      <c r="E61" s="97">
        <f t="shared" si="0"/>
        <v>-0.15624248953893805</v>
      </c>
      <c r="F61" s="97"/>
      <c r="G61" s="97">
        <v>1.9282221620428364</v>
      </c>
      <c r="H61" s="97">
        <v>1.9252094597330189</v>
      </c>
      <c r="J61" s="97">
        <f t="shared" si="1"/>
        <v>-3.0127023098174277E-3</v>
      </c>
      <c r="L61" s="1"/>
      <c r="M61" s="1"/>
    </row>
    <row r="62" spans="1:13" s="60" customFormat="1" ht="15.75" x14ac:dyDescent="0.25">
      <c r="A62" s="61" t="s">
        <v>102</v>
      </c>
      <c r="B62" s="98">
        <v>107.86727841895417</v>
      </c>
      <c r="C62" s="98">
        <v>107.62412649710477</v>
      </c>
      <c r="D62" s="98"/>
      <c r="E62" s="98">
        <f t="shared" si="0"/>
        <v>-0.22541768496745496</v>
      </c>
      <c r="F62" s="98"/>
      <c r="G62" s="98">
        <v>1.336497759815175</v>
      </c>
      <c r="H62" s="98">
        <v>1.3334850575053576</v>
      </c>
      <c r="I62" s="108"/>
      <c r="J62" s="98">
        <f t="shared" si="1"/>
        <v>-3.0127023098174277E-3</v>
      </c>
      <c r="L62" s="1"/>
      <c r="M62" s="1"/>
    </row>
    <row r="63" spans="1:13" ht="15.75" x14ac:dyDescent="0.25">
      <c r="A63" s="38" t="s">
        <v>168</v>
      </c>
      <c r="B63" s="97">
        <v>91.692607251142078</v>
      </c>
      <c r="C63" s="97">
        <v>91.692607251142078</v>
      </c>
      <c r="D63" s="97"/>
      <c r="E63" s="97">
        <f t="shared" si="0"/>
        <v>0</v>
      </c>
      <c r="F63" s="97"/>
      <c r="G63" s="97">
        <v>0.59172440222766132</v>
      </c>
      <c r="H63" s="97">
        <v>0.59172440222766143</v>
      </c>
      <c r="J63" s="97">
        <f t="shared" si="1"/>
        <v>0</v>
      </c>
      <c r="L63" s="1"/>
      <c r="M63" s="1"/>
    </row>
    <row r="64" spans="1:13" s="60" customFormat="1" ht="15.75" x14ac:dyDescent="0.25">
      <c r="A64" s="64" t="s">
        <v>104</v>
      </c>
      <c r="B64" s="98">
        <v>163.46937158495564</v>
      </c>
      <c r="C64" s="98">
        <v>163.46937158495564</v>
      </c>
      <c r="D64" s="98"/>
      <c r="E64" s="98">
        <f t="shared" si="0"/>
        <v>0</v>
      </c>
      <c r="F64" s="98"/>
      <c r="G64" s="98">
        <v>2.3866992425108013</v>
      </c>
      <c r="H64" s="98">
        <v>2.3866992425108013</v>
      </c>
      <c r="I64" s="108"/>
      <c r="J64" s="98">
        <f t="shared" si="1"/>
        <v>0</v>
      </c>
      <c r="L64" s="1"/>
      <c r="M64" s="1"/>
    </row>
    <row r="65" spans="1:13" ht="15.75" x14ac:dyDescent="0.25">
      <c r="A65" s="38" t="s">
        <v>19</v>
      </c>
      <c r="B65" s="97">
        <v>169.42514348606315</v>
      </c>
      <c r="C65" s="97">
        <v>169.42514348606315</v>
      </c>
      <c r="D65" s="97"/>
      <c r="E65" s="97">
        <f t="shared" si="0"/>
        <v>0</v>
      </c>
      <c r="F65" s="97"/>
      <c r="G65" s="97">
        <v>2.0171197944637971</v>
      </c>
      <c r="H65" s="97">
        <v>2.0171197944637971</v>
      </c>
      <c r="J65" s="97">
        <f t="shared" si="1"/>
        <v>0</v>
      </c>
      <c r="L65" s="1"/>
      <c r="M65" s="1"/>
    </row>
    <row r="66" spans="1:13" s="60" customFormat="1" ht="15.75" x14ac:dyDescent="0.25">
      <c r="A66" s="61" t="s">
        <v>106</v>
      </c>
      <c r="B66" s="98">
        <v>146.66666666666663</v>
      </c>
      <c r="C66" s="98">
        <v>146.66666666666663</v>
      </c>
      <c r="D66" s="98"/>
      <c r="E66" s="98">
        <f t="shared" si="0"/>
        <v>0</v>
      </c>
      <c r="F66" s="98"/>
      <c r="G66" s="98">
        <v>0.13728657167136601</v>
      </c>
      <c r="H66" s="98">
        <v>0.13728657167136601</v>
      </c>
      <c r="I66" s="108"/>
      <c r="J66" s="98">
        <f t="shared" si="1"/>
        <v>0</v>
      </c>
      <c r="L66" s="1"/>
      <c r="M66" s="1"/>
    </row>
    <row r="67" spans="1:13" ht="15.75" x14ac:dyDescent="0.25">
      <c r="A67" s="38" t="s">
        <v>108</v>
      </c>
      <c r="B67" s="97">
        <v>132.09195402298852</v>
      </c>
      <c r="C67" s="97">
        <v>132.09195402298852</v>
      </c>
      <c r="D67" s="97"/>
      <c r="E67" s="97">
        <f t="shared" si="0"/>
        <v>0</v>
      </c>
      <c r="F67" s="97"/>
      <c r="G67" s="97">
        <v>0.23229287637563806</v>
      </c>
      <c r="H67" s="97">
        <v>0.23229287637563806</v>
      </c>
      <c r="J67" s="97">
        <f t="shared" si="1"/>
        <v>0</v>
      </c>
      <c r="L67" s="1"/>
      <c r="M67" s="1"/>
    </row>
    <row r="68" spans="1:13" s="60" customFormat="1" ht="15.75" x14ac:dyDescent="0.25">
      <c r="A68" s="58" t="s">
        <v>3</v>
      </c>
      <c r="B68" s="99">
        <v>107.40123136522182</v>
      </c>
      <c r="C68" s="99">
        <v>107.38075972220254</v>
      </c>
      <c r="D68" s="99"/>
      <c r="E68" s="99">
        <f t="shared" si="0"/>
        <v>-1.906090159214946E-2</v>
      </c>
      <c r="F68" s="99"/>
      <c r="G68" s="99">
        <v>5.3966506146133133</v>
      </c>
      <c r="H68" s="99">
        <v>5.39562196435039</v>
      </c>
      <c r="I68" s="108"/>
      <c r="J68" s="99">
        <f t="shared" si="1"/>
        <v>-1.0286502629233141E-3</v>
      </c>
      <c r="L68" s="1"/>
      <c r="M68" s="1"/>
    </row>
    <row r="69" spans="1:13" ht="15.75" x14ac:dyDescent="0.25">
      <c r="A69" s="37" t="s">
        <v>150</v>
      </c>
      <c r="B69" s="97">
        <v>102.52330302642137</v>
      </c>
      <c r="C69" s="97">
        <v>102.52330302642137</v>
      </c>
      <c r="D69" s="97"/>
      <c r="E69" s="97">
        <f t="shared" ref="E69:E115" si="2">((C69/B69-1)*100)</f>
        <v>0</v>
      </c>
      <c r="F69" s="97"/>
      <c r="G69" s="97">
        <v>2.9265342607136633</v>
      </c>
      <c r="H69" s="97">
        <v>2.9265342607136637</v>
      </c>
      <c r="J69" s="97">
        <f t="shared" si="1"/>
        <v>0</v>
      </c>
      <c r="L69" s="1"/>
      <c r="M69" s="1"/>
    </row>
    <row r="70" spans="1:13" s="60" customFormat="1" ht="15.75" x14ac:dyDescent="0.25">
      <c r="A70" s="61" t="s">
        <v>109</v>
      </c>
      <c r="B70" s="98">
        <v>102.27560468880655</v>
      </c>
      <c r="C70" s="98">
        <v>102.27560468880655</v>
      </c>
      <c r="D70" s="98"/>
      <c r="E70" s="98">
        <f t="shared" si="2"/>
        <v>0</v>
      </c>
      <c r="F70" s="98"/>
      <c r="G70" s="98">
        <v>2.3323992450591819</v>
      </c>
      <c r="H70" s="98">
        <v>2.3323992450591819</v>
      </c>
      <c r="I70" s="108"/>
      <c r="J70" s="98">
        <f t="shared" si="1"/>
        <v>0</v>
      </c>
      <c r="L70" s="1"/>
      <c r="M70" s="1"/>
    </row>
    <row r="71" spans="1:13" ht="15.75" x14ac:dyDescent="0.25">
      <c r="A71" s="38" t="s">
        <v>169</v>
      </c>
      <c r="B71" s="97">
        <v>58.577205646101383</v>
      </c>
      <c r="C71" s="97">
        <v>58.577205646101383</v>
      </c>
      <c r="D71" s="97"/>
      <c r="E71" s="97">
        <f t="shared" si="2"/>
        <v>0</v>
      </c>
      <c r="F71" s="97"/>
      <c r="G71" s="97">
        <v>3.789768762796257E-2</v>
      </c>
      <c r="H71" s="97">
        <v>3.789768762796257E-2</v>
      </c>
      <c r="J71" s="97">
        <f t="shared" si="1"/>
        <v>0</v>
      </c>
      <c r="L71" s="1"/>
      <c r="M71" s="1"/>
    </row>
    <row r="72" spans="1:13" s="60" customFormat="1" ht="15.75" x14ac:dyDescent="0.25">
      <c r="A72" s="61" t="s">
        <v>170</v>
      </c>
      <c r="B72" s="98">
        <v>109.21488126207966</v>
      </c>
      <c r="C72" s="98">
        <v>109.21488126207966</v>
      </c>
      <c r="D72" s="98"/>
      <c r="E72" s="98">
        <f t="shared" si="2"/>
        <v>0</v>
      </c>
      <c r="F72" s="98"/>
      <c r="G72" s="98">
        <v>0.55623732802651893</v>
      </c>
      <c r="H72" s="98">
        <v>0.55623732802651893</v>
      </c>
      <c r="I72" s="108"/>
      <c r="J72" s="98">
        <f t="shared" ref="J72:J115" si="3">H72-G72</f>
        <v>0</v>
      </c>
      <c r="L72" s="1"/>
      <c r="M72" s="1"/>
    </row>
    <row r="73" spans="1:13" ht="15.75" x14ac:dyDescent="0.25">
      <c r="A73" s="37" t="s">
        <v>111</v>
      </c>
      <c r="B73" s="97">
        <v>113.81711691846708</v>
      </c>
      <c r="C73" s="97">
        <v>113.76971914829386</v>
      </c>
      <c r="D73" s="97"/>
      <c r="E73" s="97">
        <f t="shared" si="2"/>
        <v>-4.1643797924673098E-2</v>
      </c>
      <c r="F73" s="97"/>
      <c r="G73" s="97">
        <v>2.4701163538996491</v>
      </c>
      <c r="H73" s="97">
        <v>2.4690877036367267</v>
      </c>
      <c r="J73" s="97">
        <f t="shared" si="3"/>
        <v>-1.0286502629224259E-3</v>
      </c>
      <c r="L73" s="1"/>
      <c r="M73" s="1"/>
    </row>
    <row r="74" spans="1:13" s="60" customFormat="1" ht="15.75" x14ac:dyDescent="0.25">
      <c r="A74" s="61" t="s">
        <v>171</v>
      </c>
      <c r="B74" s="98">
        <v>122.09635610194326</v>
      </c>
      <c r="C74" s="98">
        <v>122.09635610194326</v>
      </c>
      <c r="D74" s="98"/>
      <c r="E74" s="98">
        <f t="shared" si="2"/>
        <v>0</v>
      </c>
      <c r="F74" s="98"/>
      <c r="G74" s="98">
        <v>0.90627837124632538</v>
      </c>
      <c r="H74" s="98">
        <v>0.90627837124632538</v>
      </c>
      <c r="I74" s="108"/>
      <c r="J74" s="98">
        <f t="shared" si="3"/>
        <v>0</v>
      </c>
      <c r="L74" s="1"/>
      <c r="M74" s="1"/>
    </row>
    <row r="75" spans="1:13" ht="15.75" x14ac:dyDescent="0.25">
      <c r="A75" s="38" t="s">
        <v>172</v>
      </c>
      <c r="B75" s="97">
        <v>105.66025843601027</v>
      </c>
      <c r="C75" s="97">
        <v>105.39652721250954</v>
      </c>
      <c r="D75" s="97"/>
      <c r="E75" s="97">
        <f t="shared" si="2"/>
        <v>-0.24960304603121042</v>
      </c>
      <c r="F75" s="97"/>
      <c r="G75" s="97">
        <v>0.41211446706217564</v>
      </c>
      <c r="H75" s="97">
        <v>0.41108581679925321</v>
      </c>
      <c r="J75" s="97">
        <f t="shared" si="3"/>
        <v>-1.0286502629224259E-3</v>
      </c>
      <c r="L75" s="1"/>
      <c r="M75" s="1"/>
    </row>
    <row r="76" spans="1:13" s="60" customFormat="1" ht="15.75" x14ac:dyDescent="0.25">
      <c r="A76" s="61" t="s">
        <v>173</v>
      </c>
      <c r="B76" s="98">
        <v>110.96157043944844</v>
      </c>
      <c r="C76" s="98">
        <v>110.96157043944844</v>
      </c>
      <c r="D76" s="98"/>
      <c r="E76" s="98">
        <f t="shared" si="2"/>
        <v>0</v>
      </c>
      <c r="F76" s="98"/>
      <c r="G76" s="98">
        <v>1.1517235155911481</v>
      </c>
      <c r="H76" s="98">
        <v>1.1517235155911483</v>
      </c>
      <c r="I76" s="108"/>
      <c r="J76" s="98">
        <f t="shared" si="3"/>
        <v>0</v>
      </c>
      <c r="L76" s="1"/>
      <c r="M76" s="1"/>
    </row>
    <row r="77" spans="1:13" ht="15.75" x14ac:dyDescent="0.25">
      <c r="A77" s="36" t="s">
        <v>4</v>
      </c>
      <c r="B77" s="100">
        <v>95.746365973594948</v>
      </c>
      <c r="C77" s="100">
        <v>95.746365973594948</v>
      </c>
      <c r="D77" s="100"/>
      <c r="E77" s="100">
        <f t="shared" si="2"/>
        <v>0</v>
      </c>
      <c r="F77" s="100"/>
      <c r="G77" s="100">
        <v>4.739381463030143</v>
      </c>
      <c r="H77" s="100">
        <v>4.7393814630301438</v>
      </c>
      <c r="J77" s="100">
        <f t="shared" si="3"/>
        <v>0</v>
      </c>
      <c r="L77" s="1"/>
      <c r="M77" s="1"/>
    </row>
    <row r="78" spans="1:13" s="60" customFormat="1" ht="15.75" x14ac:dyDescent="0.25">
      <c r="A78" s="64" t="s">
        <v>140</v>
      </c>
      <c r="B78" s="98">
        <v>67.034874246153493</v>
      </c>
      <c r="C78" s="98">
        <v>67.034874246153493</v>
      </c>
      <c r="D78" s="98"/>
      <c r="E78" s="98">
        <f t="shared" si="2"/>
        <v>0</v>
      </c>
      <c r="F78" s="98"/>
      <c r="G78" s="98">
        <v>0.9013828001803077</v>
      </c>
      <c r="H78" s="98">
        <v>0.9013828001803077</v>
      </c>
      <c r="I78" s="108"/>
      <c r="J78" s="98">
        <f t="shared" si="3"/>
        <v>0</v>
      </c>
      <c r="L78" s="1"/>
      <c r="M78" s="1"/>
    </row>
    <row r="79" spans="1:13" ht="15.75" x14ac:dyDescent="0.25">
      <c r="A79" s="38" t="s">
        <v>174</v>
      </c>
      <c r="B79" s="97">
        <v>67.034874246153493</v>
      </c>
      <c r="C79" s="97">
        <v>67.034874246153493</v>
      </c>
      <c r="D79" s="97"/>
      <c r="E79" s="97">
        <f t="shared" si="2"/>
        <v>0</v>
      </c>
      <c r="F79" s="97"/>
      <c r="G79" s="97">
        <v>0.9013828001803077</v>
      </c>
      <c r="H79" s="97">
        <v>0.9013828001803077</v>
      </c>
      <c r="J79" s="97">
        <f t="shared" si="3"/>
        <v>0</v>
      </c>
      <c r="L79" s="1"/>
      <c r="M79" s="1"/>
    </row>
    <row r="80" spans="1:13" s="60" customFormat="1" ht="15.75" x14ac:dyDescent="0.25">
      <c r="A80" s="64" t="s">
        <v>139</v>
      </c>
      <c r="B80" s="98">
        <v>106.45476405536553</v>
      </c>
      <c r="C80" s="98">
        <v>106.45476405536553</v>
      </c>
      <c r="D80" s="98"/>
      <c r="E80" s="98">
        <f t="shared" si="2"/>
        <v>0</v>
      </c>
      <c r="F80" s="98"/>
      <c r="G80" s="98">
        <v>3.8379986628498357</v>
      </c>
      <c r="H80" s="98">
        <v>3.8379986628498353</v>
      </c>
      <c r="I80" s="108"/>
      <c r="J80" s="98">
        <f t="shared" si="3"/>
        <v>0</v>
      </c>
      <c r="L80" s="1"/>
      <c r="M80" s="1"/>
    </row>
    <row r="81" spans="1:13" ht="15.75" x14ac:dyDescent="0.25">
      <c r="A81" s="38" t="s">
        <v>175</v>
      </c>
      <c r="B81" s="97">
        <v>106.45476405536553</v>
      </c>
      <c r="C81" s="97">
        <v>106.45476405536553</v>
      </c>
      <c r="D81" s="97"/>
      <c r="E81" s="97">
        <f t="shared" si="2"/>
        <v>0</v>
      </c>
      <c r="F81" s="97"/>
      <c r="G81" s="97">
        <v>3.8379986628498357</v>
      </c>
      <c r="H81" s="97">
        <v>3.8379986628498353</v>
      </c>
      <c r="J81" s="97">
        <f t="shared" si="3"/>
        <v>0</v>
      </c>
      <c r="L81" s="1"/>
      <c r="M81" s="1"/>
    </row>
    <row r="82" spans="1:13" s="60" customFormat="1" ht="15.75" x14ac:dyDescent="0.25">
      <c r="A82" s="58" t="s">
        <v>130</v>
      </c>
      <c r="B82" s="99">
        <v>101.25221618022775</v>
      </c>
      <c r="C82" s="99">
        <v>101.25221618022775</v>
      </c>
      <c r="D82" s="99"/>
      <c r="E82" s="99">
        <f t="shared" si="2"/>
        <v>0</v>
      </c>
      <c r="F82" s="99"/>
      <c r="G82" s="99">
        <v>3.9245336265389712</v>
      </c>
      <c r="H82" s="99">
        <v>3.9245336265389708</v>
      </c>
      <c r="I82" s="108"/>
      <c r="J82" s="99">
        <f t="shared" si="3"/>
        <v>0</v>
      </c>
      <c r="L82" s="1"/>
      <c r="M82" s="1"/>
    </row>
    <row r="83" spans="1:13" ht="15.75" x14ac:dyDescent="0.25">
      <c r="A83" s="37" t="s">
        <v>138</v>
      </c>
      <c r="B83" s="97">
        <v>94.257401135375574</v>
      </c>
      <c r="C83" s="97">
        <v>94.257401135375574</v>
      </c>
      <c r="D83" s="97"/>
      <c r="E83" s="97">
        <f t="shared" si="2"/>
        <v>0</v>
      </c>
      <c r="F83" s="97"/>
      <c r="G83" s="97">
        <v>1.9517752635012573</v>
      </c>
      <c r="H83" s="97">
        <v>1.9517752635012571</v>
      </c>
      <c r="J83" s="97">
        <f t="shared" si="3"/>
        <v>0</v>
      </c>
      <c r="L83" s="1"/>
      <c r="M83" s="1"/>
    </row>
    <row r="84" spans="1:13" s="60" customFormat="1" ht="15.75" x14ac:dyDescent="0.25">
      <c r="A84" s="61" t="s">
        <v>176</v>
      </c>
      <c r="B84" s="98">
        <v>81.740187779980687</v>
      </c>
      <c r="C84" s="98">
        <v>81.740187779980687</v>
      </c>
      <c r="D84" s="98"/>
      <c r="E84" s="98">
        <f t="shared" si="2"/>
        <v>0</v>
      </c>
      <c r="F84" s="98"/>
      <c r="G84" s="98">
        <v>0.71657682380845811</v>
      </c>
      <c r="H84" s="98">
        <v>0.71657682380845822</v>
      </c>
      <c r="I84" s="108"/>
      <c r="J84" s="98">
        <f t="shared" si="3"/>
        <v>0</v>
      </c>
      <c r="L84" s="1"/>
      <c r="M84" s="1"/>
    </row>
    <row r="85" spans="1:13" ht="15.75" x14ac:dyDescent="0.25">
      <c r="A85" s="38" t="s">
        <v>177</v>
      </c>
      <c r="B85" s="97">
        <v>99.262187476460795</v>
      </c>
      <c r="C85" s="97">
        <v>99.262187476460795</v>
      </c>
      <c r="D85" s="97"/>
      <c r="E85" s="97">
        <f t="shared" si="2"/>
        <v>0</v>
      </c>
      <c r="F85" s="97"/>
      <c r="G85" s="97">
        <v>0.17182709087528872</v>
      </c>
      <c r="H85" s="97">
        <v>0.17182709087528872</v>
      </c>
      <c r="J85" s="97">
        <f t="shared" si="3"/>
        <v>0</v>
      </c>
      <c r="L85" s="1"/>
      <c r="M85" s="1"/>
    </row>
    <row r="86" spans="1:13" s="60" customFormat="1" ht="15.75" x14ac:dyDescent="0.25">
      <c r="A86" s="61" t="s">
        <v>112</v>
      </c>
      <c r="B86" s="98">
        <v>96.809263820244652</v>
      </c>
      <c r="C86" s="98">
        <v>96.809263820244652</v>
      </c>
      <c r="D86" s="98"/>
      <c r="E86" s="98">
        <f t="shared" si="2"/>
        <v>0</v>
      </c>
      <c r="F86" s="98"/>
      <c r="G86" s="98">
        <v>0.87468480531947868</v>
      </c>
      <c r="H86" s="98">
        <v>0.87468480531947868</v>
      </c>
      <c r="I86" s="108"/>
      <c r="J86" s="98">
        <f t="shared" si="3"/>
        <v>0</v>
      </c>
      <c r="L86" s="1"/>
      <c r="M86" s="1"/>
    </row>
    <row r="87" spans="1:13" ht="15.75" x14ac:dyDescent="0.25">
      <c r="A87" s="38" t="s">
        <v>178</v>
      </c>
      <c r="B87" s="97">
        <v>160.69798195713369</v>
      </c>
      <c r="C87" s="97">
        <v>160.69798195713369</v>
      </c>
      <c r="D87" s="97"/>
      <c r="E87" s="97">
        <f t="shared" si="2"/>
        <v>0</v>
      </c>
      <c r="F87" s="97"/>
      <c r="G87" s="97">
        <v>0.18868654349803171</v>
      </c>
      <c r="H87" s="97">
        <v>0.18868654349803171</v>
      </c>
      <c r="J87" s="97">
        <f t="shared" si="3"/>
        <v>0</v>
      </c>
      <c r="L87" s="1"/>
      <c r="M87" s="1"/>
    </row>
    <row r="88" spans="1:13" s="60" customFormat="1" ht="15.75" x14ac:dyDescent="0.25">
      <c r="A88" s="64" t="s">
        <v>137</v>
      </c>
      <c r="B88" s="98">
        <v>111.50561142510205</v>
      </c>
      <c r="C88" s="98">
        <v>111.50561142510205</v>
      </c>
      <c r="D88" s="98"/>
      <c r="E88" s="98">
        <f t="shared" si="2"/>
        <v>0</v>
      </c>
      <c r="F88" s="98"/>
      <c r="G88" s="98">
        <v>0.51790337017018184</v>
      </c>
      <c r="H88" s="98">
        <v>0.51790337017018195</v>
      </c>
      <c r="I88" s="108"/>
      <c r="J88" s="98">
        <f t="shared" si="3"/>
        <v>0</v>
      </c>
      <c r="L88" s="1"/>
      <c r="M88" s="1"/>
    </row>
    <row r="89" spans="1:13" ht="15.75" x14ac:dyDescent="0.25">
      <c r="A89" s="38" t="s">
        <v>179</v>
      </c>
      <c r="B89" s="97">
        <v>111.50561142510205</v>
      </c>
      <c r="C89" s="97">
        <v>111.50561142510205</v>
      </c>
      <c r="D89" s="97"/>
      <c r="E89" s="97">
        <f t="shared" si="2"/>
        <v>0</v>
      </c>
      <c r="F89" s="97"/>
      <c r="G89" s="97">
        <v>0.51790337017018184</v>
      </c>
      <c r="H89" s="97">
        <v>0.51790337017018195</v>
      </c>
      <c r="J89" s="97">
        <f t="shared" si="3"/>
        <v>0</v>
      </c>
      <c r="L89" s="1"/>
      <c r="M89" s="1"/>
    </row>
    <row r="90" spans="1:13" s="60" customFormat="1" ht="15.75" x14ac:dyDescent="0.25">
      <c r="A90" s="64" t="s">
        <v>136</v>
      </c>
      <c r="B90" s="98">
        <v>115.20391032718963</v>
      </c>
      <c r="C90" s="98">
        <v>115.20391032718963</v>
      </c>
      <c r="D90" s="98"/>
      <c r="E90" s="98">
        <f t="shared" si="2"/>
        <v>0</v>
      </c>
      <c r="F90" s="98"/>
      <c r="G90" s="98">
        <v>0.84216460146753047</v>
      </c>
      <c r="H90" s="98">
        <v>0.84216460146753036</v>
      </c>
      <c r="I90" s="108"/>
      <c r="J90" s="98">
        <f t="shared" si="3"/>
        <v>0</v>
      </c>
      <c r="L90" s="1"/>
      <c r="M90" s="1"/>
    </row>
    <row r="91" spans="1:13" ht="15.75" x14ac:dyDescent="0.25">
      <c r="A91" s="38" t="s">
        <v>180</v>
      </c>
      <c r="B91" s="97">
        <v>137.2098666307476</v>
      </c>
      <c r="C91" s="97">
        <v>137.2098666307476</v>
      </c>
      <c r="D91" s="97"/>
      <c r="E91" s="97">
        <f t="shared" si="2"/>
        <v>0</v>
      </c>
      <c r="F91" s="97"/>
      <c r="G91" s="97">
        <v>0.25478321665192805</v>
      </c>
      <c r="H91" s="97">
        <v>0.25478321665192805</v>
      </c>
      <c r="J91" s="97">
        <f t="shared" si="3"/>
        <v>0</v>
      </c>
      <c r="L91" s="1"/>
      <c r="M91" s="1"/>
    </row>
    <row r="92" spans="1:13" s="60" customFormat="1" ht="15.75" x14ac:dyDescent="0.25">
      <c r="A92" s="61" t="s">
        <v>114</v>
      </c>
      <c r="B92" s="98">
        <v>107.71075699438761</v>
      </c>
      <c r="C92" s="98">
        <v>107.71075699438761</v>
      </c>
      <c r="D92" s="98"/>
      <c r="E92" s="98">
        <f t="shared" si="2"/>
        <v>0</v>
      </c>
      <c r="F92" s="98"/>
      <c r="G92" s="98">
        <v>0.58738138481560231</v>
      </c>
      <c r="H92" s="98">
        <v>0.58738138481560231</v>
      </c>
      <c r="I92" s="108"/>
      <c r="J92" s="98">
        <f t="shared" si="3"/>
        <v>0</v>
      </c>
      <c r="L92" s="1"/>
      <c r="M92" s="1"/>
    </row>
    <row r="93" spans="1:13" ht="15.75" x14ac:dyDescent="0.25">
      <c r="A93" s="37" t="s">
        <v>151</v>
      </c>
      <c r="B93" s="97">
        <v>100.46962830637797</v>
      </c>
      <c r="C93" s="97">
        <v>100.46962830637797</v>
      </c>
      <c r="D93" s="97"/>
      <c r="E93" s="97">
        <f t="shared" si="2"/>
        <v>0</v>
      </c>
      <c r="F93" s="97"/>
      <c r="G93" s="97">
        <v>0.6126903914000017</v>
      </c>
      <c r="H93" s="97">
        <v>0.6126903914000017</v>
      </c>
      <c r="J93" s="97">
        <f t="shared" si="3"/>
        <v>0</v>
      </c>
      <c r="L93" s="1"/>
      <c r="M93" s="1"/>
    </row>
    <row r="94" spans="1:13" s="60" customFormat="1" ht="15.75" x14ac:dyDescent="0.25">
      <c r="A94" s="61" t="s">
        <v>116</v>
      </c>
      <c r="B94" s="98">
        <v>99.110843992442682</v>
      </c>
      <c r="C94" s="98">
        <v>99.110843992442682</v>
      </c>
      <c r="D94" s="98"/>
      <c r="E94" s="98">
        <f t="shared" si="2"/>
        <v>0</v>
      </c>
      <c r="F94" s="98"/>
      <c r="G94" s="98">
        <v>0.18610715426975102</v>
      </c>
      <c r="H94" s="98">
        <v>0.18610715426975102</v>
      </c>
      <c r="I94" s="108"/>
      <c r="J94" s="98">
        <f t="shared" si="3"/>
        <v>0</v>
      </c>
      <c r="L94" s="1"/>
      <c r="M94" s="1"/>
    </row>
    <row r="95" spans="1:13" ht="15.75" x14ac:dyDescent="0.25">
      <c r="A95" s="38" t="s">
        <v>181</v>
      </c>
      <c r="B95" s="97">
        <v>101.07417358278701</v>
      </c>
      <c r="C95" s="97">
        <v>101.07417358278701</v>
      </c>
      <c r="D95" s="97"/>
      <c r="E95" s="97">
        <f t="shared" si="2"/>
        <v>0</v>
      </c>
      <c r="F95" s="97"/>
      <c r="G95" s="97">
        <v>0.42658323713025065</v>
      </c>
      <c r="H95" s="97">
        <v>0.42658323713025065</v>
      </c>
      <c r="J95" s="97">
        <f t="shared" si="3"/>
        <v>0</v>
      </c>
      <c r="L95" s="1"/>
      <c r="M95" s="1"/>
    </row>
    <row r="96" spans="1:13" s="60" customFormat="1" ht="15.75" x14ac:dyDescent="0.25">
      <c r="A96" s="58" t="s">
        <v>117</v>
      </c>
      <c r="B96" s="99">
        <v>125.51210025739101</v>
      </c>
      <c r="C96" s="99">
        <v>125.51210025739101</v>
      </c>
      <c r="D96" s="99"/>
      <c r="E96" s="99">
        <f t="shared" si="2"/>
        <v>0</v>
      </c>
      <c r="F96" s="99"/>
      <c r="G96" s="99">
        <v>3.9505525643620154</v>
      </c>
      <c r="H96" s="99">
        <v>3.9505525643620159</v>
      </c>
      <c r="I96" s="108"/>
      <c r="J96" s="99">
        <f t="shared" si="3"/>
        <v>0</v>
      </c>
      <c r="L96" s="1"/>
      <c r="M96" s="1"/>
    </row>
    <row r="97" spans="1:13" ht="15.75" x14ac:dyDescent="0.25">
      <c r="A97" s="37" t="s">
        <v>135</v>
      </c>
      <c r="B97" s="97">
        <v>146.63602035335904</v>
      </c>
      <c r="C97" s="97">
        <v>146.63602035335904</v>
      </c>
      <c r="D97" s="97"/>
      <c r="E97" s="97">
        <f t="shared" si="2"/>
        <v>0</v>
      </c>
      <c r="F97" s="97"/>
      <c r="G97" s="97">
        <v>1.0635968537962697</v>
      </c>
      <c r="H97" s="97">
        <v>1.0635968537962697</v>
      </c>
      <c r="J97" s="97">
        <f t="shared" si="3"/>
        <v>0</v>
      </c>
      <c r="L97" s="1"/>
      <c r="M97" s="1"/>
    </row>
    <row r="98" spans="1:13" s="60" customFormat="1" ht="15.75" x14ac:dyDescent="0.25">
      <c r="A98" s="61" t="s">
        <v>182</v>
      </c>
      <c r="B98" s="98">
        <v>146.63602035335904</v>
      </c>
      <c r="C98" s="98">
        <v>146.63602035335904</v>
      </c>
      <c r="D98" s="98"/>
      <c r="E98" s="98">
        <f t="shared" si="2"/>
        <v>0</v>
      </c>
      <c r="F98" s="98"/>
      <c r="G98" s="98">
        <v>1.0635968537962697</v>
      </c>
      <c r="H98" s="98">
        <v>1.0635968537962697</v>
      </c>
      <c r="I98" s="108"/>
      <c r="J98" s="98">
        <f t="shared" si="3"/>
        <v>0</v>
      </c>
      <c r="L98" s="1"/>
      <c r="M98" s="1"/>
    </row>
    <row r="99" spans="1:13" ht="15.75" x14ac:dyDescent="0.25">
      <c r="A99" s="37" t="s">
        <v>118</v>
      </c>
      <c r="B99" s="97">
        <v>117.96022131494277</v>
      </c>
      <c r="C99" s="97">
        <v>117.96022131494277</v>
      </c>
      <c r="D99" s="97"/>
      <c r="E99" s="97">
        <f t="shared" si="2"/>
        <v>0</v>
      </c>
      <c r="F99" s="97"/>
      <c r="G99" s="97">
        <v>2.7315553601734543</v>
      </c>
      <c r="H99" s="97">
        <v>2.7315553601734543</v>
      </c>
      <c r="J99" s="97">
        <f t="shared" si="3"/>
        <v>0</v>
      </c>
      <c r="L99" s="1"/>
      <c r="M99" s="1"/>
    </row>
    <row r="100" spans="1:13" s="60" customFormat="1" ht="15.75" x14ac:dyDescent="0.25">
      <c r="A100" s="61" t="s">
        <v>119</v>
      </c>
      <c r="B100" s="98">
        <v>117.96022131494277</v>
      </c>
      <c r="C100" s="98">
        <v>117.96022131494277</v>
      </c>
      <c r="D100" s="98"/>
      <c r="E100" s="98">
        <f t="shared" si="2"/>
        <v>0</v>
      </c>
      <c r="F100" s="98"/>
      <c r="G100" s="98">
        <v>2.7315553601734543</v>
      </c>
      <c r="H100" s="98">
        <v>2.7315553601734543</v>
      </c>
      <c r="I100" s="108"/>
      <c r="J100" s="98">
        <f t="shared" si="3"/>
        <v>0</v>
      </c>
      <c r="L100" s="1"/>
      <c r="M100" s="1"/>
    </row>
    <row r="101" spans="1:13" ht="15.75" x14ac:dyDescent="0.25">
      <c r="A101" s="37" t="s">
        <v>120</v>
      </c>
      <c r="B101" s="97">
        <v>145.83654765374885</v>
      </c>
      <c r="C101" s="97">
        <v>145.83654765374885</v>
      </c>
      <c r="D101" s="97"/>
      <c r="E101" s="97">
        <f t="shared" si="2"/>
        <v>0</v>
      </c>
      <c r="F101" s="97"/>
      <c r="G101" s="97">
        <v>0.15540035039229164</v>
      </c>
      <c r="H101" s="97">
        <v>0.15540035039229164</v>
      </c>
      <c r="J101" s="97">
        <f t="shared" si="3"/>
        <v>0</v>
      </c>
      <c r="L101" s="1"/>
      <c r="M101" s="1"/>
    </row>
    <row r="102" spans="1:13" s="60" customFormat="1" ht="15.75" x14ac:dyDescent="0.25">
      <c r="A102" s="61" t="s">
        <v>121</v>
      </c>
      <c r="B102" s="98">
        <v>145.83654765374885</v>
      </c>
      <c r="C102" s="98">
        <v>145.83654765374885</v>
      </c>
      <c r="D102" s="98"/>
      <c r="E102" s="98">
        <f t="shared" si="2"/>
        <v>0</v>
      </c>
      <c r="F102" s="98"/>
      <c r="G102" s="98">
        <v>0.15540035039229164</v>
      </c>
      <c r="H102" s="98">
        <v>0.15540035039229164</v>
      </c>
      <c r="I102" s="108"/>
      <c r="J102" s="98">
        <f t="shared" si="3"/>
        <v>0</v>
      </c>
      <c r="L102" s="1"/>
      <c r="M102" s="1"/>
    </row>
    <row r="103" spans="1:13" ht="15.75" x14ac:dyDescent="0.25">
      <c r="A103" s="36" t="s">
        <v>131</v>
      </c>
      <c r="B103" s="100">
        <v>127.43791499834202</v>
      </c>
      <c r="C103" s="100">
        <v>127.3354085177866</v>
      </c>
      <c r="D103" s="100"/>
      <c r="E103" s="100">
        <f t="shared" si="2"/>
        <v>-8.043640745123426E-2</v>
      </c>
      <c r="F103" s="100"/>
      <c r="G103" s="100">
        <v>5.2145001152157038</v>
      </c>
      <c r="H103" s="100">
        <v>5.2103057586564843</v>
      </c>
      <c r="J103" s="100">
        <f t="shared" si="3"/>
        <v>-4.1943565592195142E-3</v>
      </c>
      <c r="L103" s="1"/>
      <c r="M103" s="1"/>
    </row>
    <row r="104" spans="1:13" s="60" customFormat="1" ht="15.75" x14ac:dyDescent="0.25">
      <c r="A104" s="64" t="s">
        <v>122</v>
      </c>
      <c r="B104" s="98">
        <v>127.56532290706259</v>
      </c>
      <c r="C104" s="98">
        <v>127.45989010351128</v>
      </c>
      <c r="D104" s="98"/>
      <c r="E104" s="98">
        <f t="shared" si="2"/>
        <v>-8.2650050302557343E-2</v>
      </c>
      <c r="F104" s="98"/>
      <c r="G104" s="98">
        <v>5.07483848329825</v>
      </c>
      <c r="H104" s="98">
        <v>5.0706441267390305</v>
      </c>
      <c r="I104" s="108"/>
      <c r="J104" s="98">
        <f t="shared" si="3"/>
        <v>-4.1943565592195142E-3</v>
      </c>
      <c r="L104" s="1"/>
      <c r="M104" s="1"/>
    </row>
    <row r="105" spans="1:13" ht="15.75" x14ac:dyDescent="0.25">
      <c r="A105" s="38" t="s">
        <v>183</v>
      </c>
      <c r="B105" s="97">
        <v>127.56532290706259</v>
      </c>
      <c r="C105" s="97">
        <v>127.45989010351128</v>
      </c>
      <c r="D105" s="97"/>
      <c r="E105" s="97">
        <f t="shared" si="2"/>
        <v>-8.2650050302557343E-2</v>
      </c>
      <c r="F105" s="97"/>
      <c r="G105" s="97">
        <v>5.07483848329825</v>
      </c>
      <c r="H105" s="97">
        <v>5.0706441267390305</v>
      </c>
      <c r="J105" s="97">
        <f t="shared" si="3"/>
        <v>-4.1943565592195142E-3</v>
      </c>
      <c r="L105" s="1"/>
      <c r="M105" s="1"/>
    </row>
    <row r="106" spans="1:13" s="60" customFormat="1" ht="15.75" x14ac:dyDescent="0.25">
      <c r="A106" s="64" t="s">
        <v>123</v>
      </c>
      <c r="B106" s="98">
        <v>122.97492976527282</v>
      </c>
      <c r="C106" s="98">
        <v>122.97492976527282</v>
      </c>
      <c r="D106" s="98"/>
      <c r="E106" s="98">
        <f t="shared" si="2"/>
        <v>0</v>
      </c>
      <c r="F106" s="98"/>
      <c r="G106" s="98">
        <v>0.13966163191745345</v>
      </c>
      <c r="H106" s="98">
        <v>0.13966163191745345</v>
      </c>
      <c r="I106" s="108"/>
      <c r="J106" s="98">
        <f t="shared" si="3"/>
        <v>0</v>
      </c>
      <c r="L106" s="1"/>
      <c r="M106" s="1"/>
    </row>
    <row r="107" spans="1:13" ht="15.75" x14ac:dyDescent="0.25">
      <c r="A107" s="38" t="s">
        <v>124</v>
      </c>
      <c r="B107" s="97">
        <v>122.97492976527282</v>
      </c>
      <c r="C107" s="97">
        <v>122.97492976527282</v>
      </c>
      <c r="D107" s="97"/>
      <c r="E107" s="97">
        <f t="shared" si="2"/>
        <v>0</v>
      </c>
      <c r="F107" s="97"/>
      <c r="G107" s="97">
        <v>0.13966163191745345</v>
      </c>
      <c r="H107" s="97">
        <v>0.13966163191745345</v>
      </c>
      <c r="J107" s="97">
        <f t="shared" si="3"/>
        <v>0</v>
      </c>
      <c r="L107" s="1"/>
      <c r="M107" s="1"/>
    </row>
    <row r="108" spans="1:13" s="60" customFormat="1" ht="15.75" x14ac:dyDescent="0.25">
      <c r="A108" s="58" t="s">
        <v>132</v>
      </c>
      <c r="B108" s="99">
        <v>97.841938905711814</v>
      </c>
      <c r="C108" s="99">
        <v>97.515599080594498</v>
      </c>
      <c r="D108" s="99"/>
      <c r="E108" s="99">
        <f t="shared" si="2"/>
        <v>-0.33353777405392693</v>
      </c>
      <c r="F108" s="99"/>
      <c r="G108" s="99">
        <v>6.427316576779921</v>
      </c>
      <c r="H108" s="99">
        <v>6.4058790481383303</v>
      </c>
      <c r="I108" s="108"/>
      <c r="J108" s="99">
        <f t="shared" si="3"/>
        <v>-2.1437528641590653E-2</v>
      </c>
      <c r="L108" s="1"/>
      <c r="M108" s="1"/>
    </row>
    <row r="109" spans="1:13" ht="15.75" x14ac:dyDescent="0.25">
      <c r="A109" s="37" t="s">
        <v>125</v>
      </c>
      <c r="B109" s="97">
        <v>98.601544709265823</v>
      </c>
      <c r="C109" s="97">
        <v>98.12804795782769</v>
      </c>
      <c r="D109" s="97"/>
      <c r="E109" s="97">
        <f t="shared" si="2"/>
        <v>-0.48021230583584762</v>
      </c>
      <c r="F109" s="97"/>
      <c r="G109" s="97">
        <v>4.4641772776474404</v>
      </c>
      <c r="H109" s="97">
        <v>4.4427397490058489</v>
      </c>
      <c r="J109" s="97">
        <f t="shared" si="3"/>
        <v>-2.1437528641591541E-2</v>
      </c>
      <c r="L109" s="1"/>
      <c r="M109" s="1"/>
    </row>
    <row r="110" spans="1:13" s="60" customFormat="1" ht="15.75" x14ac:dyDescent="0.25">
      <c r="A110" s="61" t="s">
        <v>184</v>
      </c>
      <c r="B110" s="98">
        <v>119.03936600643362</v>
      </c>
      <c r="C110" s="98">
        <v>119.03936600643362</v>
      </c>
      <c r="D110" s="98"/>
      <c r="E110" s="98">
        <f t="shared" si="2"/>
        <v>0</v>
      </c>
      <c r="F110" s="98"/>
      <c r="G110" s="98">
        <v>0.19088997706404651</v>
      </c>
      <c r="H110" s="98">
        <v>0.19088997706404648</v>
      </c>
      <c r="I110" s="108"/>
      <c r="J110" s="98">
        <f t="shared" si="3"/>
        <v>0</v>
      </c>
      <c r="L110" s="1"/>
      <c r="M110" s="1"/>
    </row>
    <row r="111" spans="1:13" ht="15.75" x14ac:dyDescent="0.25">
      <c r="A111" s="38" t="s">
        <v>185</v>
      </c>
      <c r="B111" s="97">
        <v>97.851079356921048</v>
      </c>
      <c r="C111" s="97">
        <v>97.360196069940045</v>
      </c>
      <c r="D111" s="97"/>
      <c r="E111" s="97">
        <f t="shared" si="2"/>
        <v>-0.50166364051076329</v>
      </c>
      <c r="F111" s="97"/>
      <c r="G111" s="97">
        <v>4.2732873005833927</v>
      </c>
      <c r="H111" s="97">
        <v>4.2518497719418029</v>
      </c>
      <c r="J111" s="97">
        <f t="shared" si="3"/>
        <v>-2.1437528641589765E-2</v>
      </c>
      <c r="L111" s="1"/>
      <c r="M111" s="1"/>
    </row>
    <row r="112" spans="1:13" s="60" customFormat="1" ht="15.75" x14ac:dyDescent="0.25">
      <c r="A112" s="64" t="s">
        <v>134</v>
      </c>
      <c r="B112" s="98">
        <v>81.678738890388757</v>
      </c>
      <c r="C112" s="98">
        <v>81.678738890388757</v>
      </c>
      <c r="D112" s="98"/>
      <c r="E112" s="98">
        <f t="shared" si="2"/>
        <v>0</v>
      </c>
      <c r="F112" s="98"/>
      <c r="G112" s="98">
        <v>0.34974031066832673</v>
      </c>
      <c r="H112" s="98">
        <v>0.34974031066832667</v>
      </c>
      <c r="I112" s="108"/>
      <c r="J112" s="98">
        <f t="shared" si="3"/>
        <v>0</v>
      </c>
      <c r="L112" s="1"/>
      <c r="M112" s="1"/>
    </row>
    <row r="113" spans="1:13" ht="15.75" x14ac:dyDescent="0.25">
      <c r="A113" s="38" t="s">
        <v>126</v>
      </c>
      <c r="B113" s="97">
        <v>81.678738890388757</v>
      </c>
      <c r="C113" s="97">
        <v>81.678738890388757</v>
      </c>
      <c r="D113" s="97"/>
      <c r="E113" s="97">
        <f t="shared" si="2"/>
        <v>0</v>
      </c>
      <c r="F113" s="97"/>
      <c r="G113" s="97">
        <v>0.34974031066832673</v>
      </c>
      <c r="H113" s="97">
        <v>0.34974031066832667</v>
      </c>
      <c r="J113" s="97">
        <f t="shared" si="3"/>
        <v>0</v>
      </c>
      <c r="L113" s="1"/>
      <c r="M113" s="1"/>
    </row>
    <row r="114" spans="1:13" s="60" customFormat="1" ht="15.75" x14ac:dyDescent="0.25">
      <c r="A114" s="64" t="s">
        <v>133</v>
      </c>
      <c r="B114" s="98">
        <v>100.00000000000001</v>
      </c>
      <c r="C114" s="98">
        <v>100.00000000000001</v>
      </c>
      <c r="D114" s="98"/>
      <c r="E114" s="98">
        <f t="shared" si="2"/>
        <v>0</v>
      </c>
      <c r="F114" s="98"/>
      <c r="G114" s="98">
        <v>1.6133989884641546</v>
      </c>
      <c r="H114" s="98">
        <v>1.6133989884641546</v>
      </c>
      <c r="I114" s="108"/>
      <c r="J114" s="98">
        <f t="shared" si="3"/>
        <v>0</v>
      </c>
      <c r="L114" s="1"/>
      <c r="M114" s="1"/>
    </row>
    <row r="115" spans="1:13" ht="15.75" x14ac:dyDescent="0.25">
      <c r="A115" s="38" t="s">
        <v>186</v>
      </c>
      <c r="B115" s="97">
        <v>100.00000000000001</v>
      </c>
      <c r="C115" s="97">
        <v>100.00000000000001</v>
      </c>
      <c r="D115" s="97"/>
      <c r="E115" s="97">
        <f t="shared" si="2"/>
        <v>0</v>
      </c>
      <c r="F115" s="97"/>
      <c r="G115" s="97">
        <v>1.6133989884641546</v>
      </c>
      <c r="H115" s="97">
        <v>1.6133989884641546</v>
      </c>
      <c r="J115" s="97">
        <f t="shared" si="3"/>
        <v>0</v>
      </c>
      <c r="L115" s="1"/>
      <c r="M115" s="1"/>
    </row>
    <row r="116" spans="1:13" ht="21.75" customHeight="1" x14ac:dyDescent="0.25">
      <c r="A116" s="47"/>
      <c r="B116" s="93"/>
      <c r="C116" s="93"/>
      <c r="D116" s="93"/>
      <c r="E116" s="93"/>
      <c r="F116" s="93"/>
      <c r="G116" s="93"/>
      <c r="H116" s="93"/>
      <c r="I116" s="88"/>
      <c r="J116" s="93"/>
    </row>
    <row r="117" spans="1:13" x14ac:dyDescent="0.25">
      <c r="A117" s="131" t="s">
        <v>54</v>
      </c>
      <c r="B117" s="132"/>
      <c r="C117" s="132"/>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M7" sqref="M7"/>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28" t="s">
        <v>56</v>
      </c>
      <c r="B3" s="133" t="s">
        <v>242</v>
      </c>
      <c r="C3" s="133"/>
      <c r="D3" s="82"/>
      <c r="E3" s="125" t="s">
        <v>243</v>
      </c>
      <c r="F3" s="83"/>
      <c r="G3" s="134" t="s">
        <v>244</v>
      </c>
      <c r="H3" s="134"/>
      <c r="I3" s="82"/>
      <c r="J3" s="125" t="s">
        <v>245</v>
      </c>
    </row>
    <row r="4" spans="1:14" ht="30" x14ac:dyDescent="0.25">
      <c r="A4" s="129"/>
      <c r="B4" s="87">
        <v>42646</v>
      </c>
      <c r="C4" s="120">
        <v>42677</v>
      </c>
      <c r="D4" s="88"/>
      <c r="E4" s="89" t="s">
        <v>267</v>
      </c>
      <c r="F4" s="88"/>
      <c r="G4" s="87">
        <v>42646</v>
      </c>
      <c r="H4" s="120">
        <v>42677</v>
      </c>
      <c r="I4" s="88"/>
      <c r="J4" s="89" t="s">
        <v>267</v>
      </c>
      <c r="K4" s="90"/>
    </row>
    <row r="5" spans="1:14" s="60" customFormat="1" ht="15.75" x14ac:dyDescent="0.25">
      <c r="A5" s="65" t="s">
        <v>241</v>
      </c>
      <c r="B5" s="96">
        <v>108.28047659160642</v>
      </c>
      <c r="C5" s="96">
        <v>108.01935415496268</v>
      </c>
      <c r="D5" s="59"/>
      <c r="E5" s="59">
        <f>((C5/B5-1)*100)</f>
        <v>-0.24115375630325842</v>
      </c>
      <c r="F5" s="59"/>
      <c r="G5" s="96">
        <v>108.28047659160642</v>
      </c>
      <c r="H5" s="96">
        <v>108.01935415496268</v>
      </c>
      <c r="I5" s="59"/>
      <c r="J5" s="59">
        <f>H5-G5</f>
        <v>-0.26112243664373125</v>
      </c>
    </row>
    <row r="6" spans="1:14" ht="10.5" customHeight="1" x14ac:dyDescent="0.25">
      <c r="A6" s="42"/>
      <c r="B6" s="41"/>
      <c r="C6" s="41"/>
      <c r="D6" s="41"/>
      <c r="E6" s="41"/>
      <c r="F6" s="41"/>
      <c r="G6" s="41"/>
      <c r="H6" s="41"/>
      <c r="I6" s="41"/>
      <c r="J6" s="41"/>
    </row>
    <row r="7" spans="1:14" ht="15.75" x14ac:dyDescent="0.25">
      <c r="A7" s="36" t="s">
        <v>127</v>
      </c>
      <c r="B7" s="41">
        <v>114.37761965375675</v>
      </c>
      <c r="C7" s="41">
        <v>113.12965164515757</v>
      </c>
      <c r="D7" s="41"/>
      <c r="E7" s="41">
        <f t="shared" ref="E7:E70" si="0">((C7/B7-1)*100)</f>
        <v>-1.0910945798461524</v>
      </c>
      <c r="F7" s="41"/>
      <c r="G7" s="41">
        <v>37.073870771850054</v>
      </c>
      <c r="H7" s="41">
        <v>36.669359777319229</v>
      </c>
      <c r="I7" s="41"/>
      <c r="J7" s="41">
        <f>H7-G7</f>
        <v>-0.40451099453082406</v>
      </c>
      <c r="L7" s="1"/>
      <c r="N7" s="1"/>
    </row>
    <row r="8" spans="1:14" s="60" customFormat="1" ht="15.75" x14ac:dyDescent="0.25">
      <c r="A8" s="64" t="s">
        <v>57</v>
      </c>
      <c r="B8" s="62">
        <v>115.15198155623615</v>
      </c>
      <c r="C8" s="62">
        <v>113.80016089141674</v>
      </c>
      <c r="D8" s="62"/>
      <c r="E8" s="62">
        <f t="shared" si="0"/>
        <v>-1.1739447698164263</v>
      </c>
      <c r="F8" s="62"/>
      <c r="G8" s="62">
        <v>34.510617249764906</v>
      </c>
      <c r="H8" s="62">
        <v>34.105481663529929</v>
      </c>
      <c r="I8" s="62"/>
      <c r="J8" s="62">
        <f t="shared" ref="J8:J71" si="1">H8-G8</f>
        <v>-0.40513558623497659</v>
      </c>
      <c r="L8" s="1"/>
      <c r="N8" s="1"/>
    </row>
    <row r="9" spans="1:14" ht="15.75" x14ac:dyDescent="0.25">
      <c r="A9" s="38" t="s">
        <v>58</v>
      </c>
      <c r="B9" s="28">
        <v>144.44257657422273</v>
      </c>
      <c r="C9" s="28">
        <v>143.96854801647581</v>
      </c>
      <c r="D9" s="28"/>
      <c r="E9" s="28">
        <f t="shared" si="0"/>
        <v>-0.32817786070392652</v>
      </c>
      <c r="F9" s="28"/>
      <c r="G9" s="28">
        <v>7.3683841730155013</v>
      </c>
      <c r="H9" s="28">
        <v>7.3442027674680528</v>
      </c>
      <c r="I9" s="28"/>
      <c r="J9" s="28">
        <f t="shared" si="1"/>
        <v>-2.418140554744852E-2</v>
      </c>
      <c r="L9" s="1"/>
      <c r="N9" s="1"/>
    </row>
    <row r="10" spans="1:14" s="60" customFormat="1" ht="15.75" x14ac:dyDescent="0.25">
      <c r="A10" s="61" t="s">
        <v>62</v>
      </c>
      <c r="B10" s="62">
        <v>91.537761092411969</v>
      </c>
      <c r="C10" s="62">
        <v>91.800432121322231</v>
      </c>
      <c r="D10" s="62"/>
      <c r="E10" s="62">
        <f t="shared" si="0"/>
        <v>0.28695373993807838</v>
      </c>
      <c r="F10" s="62"/>
      <c r="G10" s="62">
        <v>0.75825950220894267</v>
      </c>
      <c r="H10" s="62">
        <v>0.76043535620896696</v>
      </c>
      <c r="I10" s="62"/>
      <c r="J10" s="62">
        <f t="shared" si="1"/>
        <v>2.175854000024291E-3</v>
      </c>
      <c r="L10" s="1"/>
      <c r="N10" s="1"/>
    </row>
    <row r="11" spans="1:14" ht="15.75" x14ac:dyDescent="0.25">
      <c r="A11" s="38" t="s">
        <v>63</v>
      </c>
      <c r="B11" s="28">
        <v>106.2317789552817</v>
      </c>
      <c r="C11" s="28">
        <v>104.19057438846242</v>
      </c>
      <c r="D11" s="28"/>
      <c r="E11" s="28">
        <f t="shared" si="0"/>
        <v>-1.9214632258756748</v>
      </c>
      <c r="F11" s="28"/>
      <c r="G11" s="28">
        <v>10.096882614330667</v>
      </c>
      <c r="H11" s="28">
        <v>9.9028747279364691</v>
      </c>
      <c r="I11" s="28"/>
      <c r="J11" s="28">
        <f t="shared" si="1"/>
        <v>-0.19400788639419808</v>
      </c>
      <c r="L11" s="1"/>
      <c r="N11" s="1"/>
    </row>
    <row r="12" spans="1:14" s="60" customFormat="1" ht="15.75" x14ac:dyDescent="0.25">
      <c r="A12" s="61" t="s">
        <v>152</v>
      </c>
      <c r="B12" s="62">
        <v>103.14450210924004</v>
      </c>
      <c r="C12" s="62">
        <v>102.6364062122155</v>
      </c>
      <c r="D12" s="62"/>
      <c r="E12" s="62">
        <f t="shared" si="0"/>
        <v>-0.4926058942883893</v>
      </c>
      <c r="F12" s="62"/>
      <c r="G12" s="62">
        <v>6.1886476694393293</v>
      </c>
      <c r="H12" s="62">
        <v>6.1581620262429304</v>
      </c>
      <c r="I12" s="62"/>
      <c r="J12" s="62">
        <f t="shared" si="1"/>
        <v>-3.0485643196398904E-2</v>
      </c>
      <c r="L12" s="1"/>
      <c r="N12" s="1"/>
    </row>
    <row r="13" spans="1:14" ht="15.75" x14ac:dyDescent="0.25">
      <c r="A13" s="38" t="s">
        <v>153</v>
      </c>
      <c r="B13" s="28">
        <v>85.375398615203451</v>
      </c>
      <c r="C13" s="28">
        <v>84.97186739474536</v>
      </c>
      <c r="D13" s="28"/>
      <c r="E13" s="28">
        <f t="shared" si="0"/>
        <v>-0.47265515242493894</v>
      </c>
      <c r="F13" s="28"/>
      <c r="G13" s="28">
        <v>1.0605275612753471</v>
      </c>
      <c r="H13" s="28">
        <v>1.0555149231140926</v>
      </c>
      <c r="I13" s="28"/>
      <c r="J13" s="28">
        <f t="shared" si="1"/>
        <v>-5.0126381612545234E-3</v>
      </c>
      <c r="L13" s="1"/>
      <c r="N13" s="1"/>
    </row>
    <row r="14" spans="1:14" s="60" customFormat="1" ht="15.75" x14ac:dyDescent="0.25">
      <c r="A14" s="61" t="s">
        <v>69</v>
      </c>
      <c r="B14" s="62">
        <v>104.65019455437471</v>
      </c>
      <c r="C14" s="62">
        <v>99.828105171668739</v>
      </c>
      <c r="D14" s="62"/>
      <c r="E14" s="62">
        <f t="shared" si="0"/>
        <v>-4.6078169307181565</v>
      </c>
      <c r="F14" s="62"/>
      <c r="G14" s="62">
        <v>2.1208770802489099</v>
      </c>
      <c r="H14" s="62">
        <v>2.0231509470654796</v>
      </c>
      <c r="I14" s="62"/>
      <c r="J14" s="62">
        <f t="shared" si="1"/>
        <v>-9.7726133183430264E-2</v>
      </c>
      <c r="L14" s="1"/>
      <c r="N14" s="1"/>
    </row>
    <row r="15" spans="1:14" ht="15.75" x14ac:dyDescent="0.25">
      <c r="A15" s="38" t="s">
        <v>72</v>
      </c>
      <c r="B15" s="28">
        <v>123.9896389932747</v>
      </c>
      <c r="C15" s="28">
        <v>121.307528046184</v>
      </c>
      <c r="D15" s="28"/>
      <c r="E15" s="28">
        <f t="shared" si="0"/>
        <v>-2.1631734464814256</v>
      </c>
      <c r="F15" s="28"/>
      <c r="G15" s="28">
        <v>2.2802881301364857</v>
      </c>
      <c r="H15" s="28">
        <v>2.2309615428021052</v>
      </c>
      <c r="I15" s="28"/>
      <c r="J15" s="28">
        <f t="shared" si="1"/>
        <v>-4.9326587334380445E-2</v>
      </c>
      <c r="L15" s="1"/>
      <c r="N15" s="1"/>
    </row>
    <row r="16" spans="1:14" s="60" customFormat="1" ht="15.75" x14ac:dyDescent="0.25">
      <c r="A16" s="61" t="s">
        <v>154</v>
      </c>
      <c r="B16" s="62">
        <v>158.43589965369623</v>
      </c>
      <c r="C16" s="62">
        <v>157.83231258498094</v>
      </c>
      <c r="D16" s="62"/>
      <c r="E16" s="62">
        <f t="shared" si="0"/>
        <v>-0.3809661005078957</v>
      </c>
      <c r="F16" s="62"/>
      <c r="G16" s="62">
        <v>2.1814721002224897</v>
      </c>
      <c r="H16" s="62">
        <v>2.1731614310286047</v>
      </c>
      <c r="I16" s="62"/>
      <c r="J16" s="62">
        <f t="shared" si="1"/>
        <v>-8.3106691938850119E-3</v>
      </c>
      <c r="L16" s="1"/>
      <c r="N16" s="1"/>
    </row>
    <row r="17" spans="1:14" ht="15.75" x14ac:dyDescent="0.25">
      <c r="A17" s="38" t="s">
        <v>155</v>
      </c>
      <c r="B17" s="28">
        <v>119.73154485183107</v>
      </c>
      <c r="C17" s="28">
        <v>119.81637260402098</v>
      </c>
      <c r="D17" s="28"/>
      <c r="E17" s="28">
        <f t="shared" si="0"/>
        <v>7.0848290059966068E-2</v>
      </c>
      <c r="F17" s="28"/>
      <c r="G17" s="28">
        <v>2.4552784188872332</v>
      </c>
      <c r="H17" s="28">
        <v>2.4570179416632261</v>
      </c>
      <c r="I17" s="28"/>
      <c r="J17" s="28">
        <f t="shared" si="1"/>
        <v>1.7395227759928744E-3</v>
      </c>
      <c r="L17" s="1"/>
      <c r="N17" s="1"/>
    </row>
    <row r="18" spans="1:14" s="60" customFormat="1" ht="15.75" x14ac:dyDescent="0.25">
      <c r="A18" s="64" t="s">
        <v>76</v>
      </c>
      <c r="B18" s="62">
        <v>104.88177191069296</v>
      </c>
      <c r="C18" s="62">
        <v>104.90732860420323</v>
      </c>
      <c r="D18" s="62"/>
      <c r="E18" s="62">
        <f>((C18/B18-1)*100)</f>
        <v>2.4367145066950258E-2</v>
      </c>
      <c r="F18" s="62"/>
      <c r="G18" s="62">
        <v>2.5632535220851458</v>
      </c>
      <c r="H18" s="62">
        <v>2.5638781137893059</v>
      </c>
      <c r="I18" s="62"/>
      <c r="J18" s="62">
        <f t="shared" si="1"/>
        <v>6.2459170416007126E-4</v>
      </c>
      <c r="L18" s="1"/>
      <c r="N18" s="1"/>
    </row>
    <row r="19" spans="1:14" ht="15.75" x14ac:dyDescent="0.25">
      <c r="A19" s="38" t="s">
        <v>156</v>
      </c>
      <c r="B19" s="28">
        <v>105.67139396343083</v>
      </c>
      <c r="C19" s="28">
        <v>105.87704410531938</v>
      </c>
      <c r="D19" s="28"/>
      <c r="E19" s="28">
        <f t="shared" si="0"/>
        <v>0.19461287882671652</v>
      </c>
      <c r="F19" s="28"/>
      <c r="G19" s="28">
        <v>0.79741042559672048</v>
      </c>
      <c r="H19" s="28">
        <v>0.79896228898203869</v>
      </c>
      <c r="I19" s="28"/>
      <c r="J19" s="28">
        <f t="shared" si="1"/>
        <v>1.5518633853182084E-3</v>
      </c>
      <c r="L19" s="1"/>
      <c r="N19" s="1"/>
    </row>
    <row r="20" spans="1:14" s="60" customFormat="1" ht="15.75" x14ac:dyDescent="0.25">
      <c r="A20" s="61" t="s">
        <v>157</v>
      </c>
      <c r="B20" s="62">
        <v>104.52905307985826</v>
      </c>
      <c r="C20" s="62">
        <v>104.47416324792928</v>
      </c>
      <c r="D20" s="62"/>
      <c r="E20" s="62">
        <f t="shared" si="0"/>
        <v>-5.2511555698342427E-2</v>
      </c>
      <c r="F20" s="62"/>
      <c r="G20" s="62">
        <v>1.7658430964884249</v>
      </c>
      <c r="H20" s="62">
        <v>1.7649158248072674</v>
      </c>
      <c r="I20" s="62"/>
      <c r="J20" s="62">
        <f t="shared" si="1"/>
        <v>-9.2727168115747105E-4</v>
      </c>
      <c r="L20" s="1"/>
      <c r="N20" s="1"/>
    </row>
    <row r="21" spans="1:14" ht="15.75" x14ac:dyDescent="0.25">
      <c r="A21" s="36" t="s">
        <v>247</v>
      </c>
      <c r="B21" s="40">
        <v>123.47012564522699</v>
      </c>
      <c r="C21" s="40">
        <v>123.41190987552804</v>
      </c>
      <c r="D21" s="40"/>
      <c r="E21" s="40">
        <f t="shared" si="0"/>
        <v>-4.7149680454872112E-2</v>
      </c>
      <c r="F21" s="40"/>
      <c r="G21" s="40">
        <v>3.8382755102581769</v>
      </c>
      <c r="H21" s="40">
        <v>3.836465775620113</v>
      </c>
      <c r="I21" s="40"/>
      <c r="J21" s="40">
        <f t="shared" si="1"/>
        <v>-1.8097346380638868E-3</v>
      </c>
      <c r="L21" s="1"/>
      <c r="N21" s="1"/>
    </row>
    <row r="22" spans="1:14" s="60" customFormat="1" ht="15.75" x14ac:dyDescent="0.25">
      <c r="A22" s="64" t="s">
        <v>1</v>
      </c>
      <c r="B22" s="62">
        <v>122.61328447630241</v>
      </c>
      <c r="C22" s="62">
        <v>122.61328447630241</v>
      </c>
      <c r="D22" s="62"/>
      <c r="E22" s="62">
        <f t="shared" si="0"/>
        <v>0</v>
      </c>
      <c r="F22" s="62"/>
      <c r="G22" s="62">
        <v>2.8772181284565104</v>
      </c>
      <c r="H22" s="62">
        <v>2.8772181284565104</v>
      </c>
      <c r="I22" s="62"/>
      <c r="J22" s="62">
        <f t="shared" si="1"/>
        <v>0</v>
      </c>
      <c r="L22" s="1"/>
      <c r="N22" s="1"/>
    </row>
    <row r="23" spans="1:14" ht="15.75" x14ac:dyDescent="0.25">
      <c r="A23" s="38" t="s">
        <v>78</v>
      </c>
      <c r="B23" s="28">
        <v>122.61328447630241</v>
      </c>
      <c r="C23" s="28">
        <v>122.61328447630241</v>
      </c>
      <c r="D23" s="28"/>
      <c r="E23" s="28">
        <f t="shared" si="0"/>
        <v>0</v>
      </c>
      <c r="F23" s="28"/>
      <c r="G23" s="28">
        <v>2.8772181284565104</v>
      </c>
      <c r="H23" s="28">
        <v>2.8772181284565104</v>
      </c>
      <c r="I23" s="28"/>
      <c r="J23" s="28">
        <f t="shared" si="1"/>
        <v>0</v>
      </c>
      <c r="L23" s="1"/>
      <c r="N23" s="1"/>
    </row>
    <row r="24" spans="1:14" s="60" customFormat="1" ht="15.75" x14ac:dyDescent="0.25">
      <c r="A24" s="61" t="s">
        <v>16</v>
      </c>
      <c r="B24" s="62">
        <v>126.10846408050412</v>
      </c>
      <c r="C24" s="62">
        <v>125.87099349870428</v>
      </c>
      <c r="D24" s="62"/>
      <c r="E24" s="62">
        <f t="shared" si="0"/>
        <v>-0.18830661647599722</v>
      </c>
      <c r="F24" s="62"/>
      <c r="G24" s="62">
        <v>0.961057381801666</v>
      </c>
      <c r="H24" s="62">
        <v>0.95924764716360267</v>
      </c>
      <c r="I24" s="62"/>
      <c r="J24" s="62">
        <f t="shared" si="1"/>
        <v>-1.8097346380633317E-3</v>
      </c>
      <c r="L24" s="1"/>
      <c r="N24" s="1"/>
    </row>
    <row r="25" spans="1:14" ht="15.75" x14ac:dyDescent="0.25">
      <c r="A25" s="36" t="s">
        <v>128</v>
      </c>
      <c r="B25" s="40">
        <v>102.4001074083494</v>
      </c>
      <c r="C25" s="40">
        <v>102.29184754472364</v>
      </c>
      <c r="D25" s="40"/>
      <c r="E25" s="40">
        <f t="shared" si="0"/>
        <v>-0.10572241217877698</v>
      </c>
      <c r="F25" s="40"/>
      <c r="G25" s="40">
        <v>4.4786117001042562</v>
      </c>
      <c r="H25" s="40">
        <v>4.473876803782785</v>
      </c>
      <c r="I25" s="40"/>
      <c r="J25" s="40">
        <f t="shared" si="1"/>
        <v>-4.7348963214712825E-3</v>
      </c>
      <c r="L25" s="1"/>
      <c r="N25" s="1"/>
    </row>
    <row r="26" spans="1:14" s="60" customFormat="1" ht="15.75" x14ac:dyDescent="0.25">
      <c r="A26" s="64" t="s">
        <v>79</v>
      </c>
      <c r="B26" s="62">
        <v>102.30264702266497</v>
      </c>
      <c r="C26" s="62">
        <v>102.30264702266497</v>
      </c>
      <c r="D26" s="62"/>
      <c r="E26" s="62">
        <f t="shared" si="0"/>
        <v>0</v>
      </c>
      <c r="F26" s="62"/>
      <c r="G26" s="62">
        <v>3.3385478795869656</v>
      </c>
      <c r="H26" s="62">
        <v>3.3385478795869656</v>
      </c>
      <c r="I26" s="62"/>
      <c r="J26" s="62">
        <f t="shared" si="1"/>
        <v>0</v>
      </c>
      <c r="L26" s="1"/>
      <c r="N26" s="1"/>
    </row>
    <row r="27" spans="1:14" ht="15.75" x14ac:dyDescent="0.25">
      <c r="A27" s="38" t="s">
        <v>80</v>
      </c>
      <c r="B27" s="28">
        <v>95.929442786281598</v>
      </c>
      <c r="C27" s="28">
        <v>95.929442786281598</v>
      </c>
      <c r="D27" s="28"/>
      <c r="E27" s="28">
        <f t="shared" si="0"/>
        <v>0</v>
      </c>
      <c r="F27" s="28"/>
      <c r="G27" s="28">
        <v>0.56407178691053927</v>
      </c>
      <c r="H27" s="28">
        <v>0.56407178691053927</v>
      </c>
      <c r="I27" s="28"/>
      <c r="J27" s="28">
        <f t="shared" si="1"/>
        <v>0</v>
      </c>
      <c r="L27" s="1"/>
      <c r="N27" s="1"/>
    </row>
    <row r="28" spans="1:14" s="60" customFormat="1" ht="15.75" x14ac:dyDescent="0.25">
      <c r="A28" s="61" t="s">
        <v>82</v>
      </c>
      <c r="B28" s="62">
        <v>104.66016464802405</v>
      </c>
      <c r="C28" s="62">
        <v>104.66016464802405</v>
      </c>
      <c r="D28" s="62"/>
      <c r="E28" s="62">
        <f t="shared" si="0"/>
        <v>0</v>
      </c>
      <c r="F28" s="62"/>
      <c r="G28" s="62">
        <v>2.3939701808787284</v>
      </c>
      <c r="H28" s="62">
        <v>2.3939701808787279</v>
      </c>
      <c r="I28" s="62"/>
      <c r="J28" s="62">
        <f t="shared" si="1"/>
        <v>0</v>
      </c>
      <c r="L28" s="1"/>
      <c r="N28" s="1"/>
    </row>
    <row r="29" spans="1:14" ht="15.75" x14ac:dyDescent="0.25">
      <c r="A29" s="38" t="s">
        <v>158</v>
      </c>
      <c r="B29" s="28">
        <v>98.063093734317746</v>
      </c>
      <c r="C29" s="28">
        <v>98.063093734317746</v>
      </c>
      <c r="D29" s="28"/>
      <c r="E29" s="28">
        <f t="shared" si="0"/>
        <v>0</v>
      </c>
      <c r="F29" s="28"/>
      <c r="G29" s="28">
        <v>0.38050591179769838</v>
      </c>
      <c r="H29" s="28">
        <v>0.38050591179769838</v>
      </c>
      <c r="I29" s="28"/>
      <c r="J29" s="28">
        <f t="shared" si="1"/>
        <v>0</v>
      </c>
      <c r="L29" s="1"/>
      <c r="N29" s="1"/>
    </row>
    <row r="30" spans="1:14" s="60" customFormat="1" ht="15.75" x14ac:dyDescent="0.25">
      <c r="A30" s="64" t="s">
        <v>83</v>
      </c>
      <c r="B30" s="62">
        <v>102.68658020691061</v>
      </c>
      <c r="C30" s="62">
        <v>102.2601038095932</v>
      </c>
      <c r="D30" s="62"/>
      <c r="E30" s="62">
        <f t="shared" si="0"/>
        <v>-0.41531853184522127</v>
      </c>
      <c r="F30" s="62"/>
      <c r="G30" s="62">
        <v>1.1400638205172904</v>
      </c>
      <c r="H30" s="62">
        <v>1.1353289241958193</v>
      </c>
      <c r="I30" s="62"/>
      <c r="J30" s="62">
        <f t="shared" si="1"/>
        <v>-4.7348963214710604E-3</v>
      </c>
      <c r="L30" s="1"/>
      <c r="N30" s="1"/>
    </row>
    <row r="31" spans="1:14" ht="15.75" x14ac:dyDescent="0.25">
      <c r="A31" s="38" t="s">
        <v>159</v>
      </c>
      <c r="B31" s="28">
        <v>102.68658020691061</v>
      </c>
      <c r="C31" s="28">
        <v>102.2601038095932</v>
      </c>
      <c r="D31" s="28"/>
      <c r="E31" s="28">
        <f t="shared" si="0"/>
        <v>-0.41531853184522127</v>
      </c>
      <c r="F31" s="28"/>
      <c r="G31" s="28">
        <v>1.1400638205172904</v>
      </c>
      <c r="H31" s="28">
        <v>1.1353289241958193</v>
      </c>
      <c r="I31" s="28"/>
      <c r="J31" s="28">
        <f t="shared" si="1"/>
        <v>-4.7348963214710604E-3</v>
      </c>
      <c r="L31" s="1"/>
      <c r="N31" s="1"/>
    </row>
    <row r="32" spans="1:14" s="60" customFormat="1" ht="15.75" x14ac:dyDescent="0.25">
      <c r="A32" s="58" t="s">
        <v>129</v>
      </c>
      <c r="B32" s="63">
        <v>100.84011803696542</v>
      </c>
      <c r="C32" s="63">
        <v>101.00452462848672</v>
      </c>
      <c r="D32" s="63"/>
      <c r="E32" s="63">
        <f t="shared" si="0"/>
        <v>0.16303688920815684</v>
      </c>
      <c r="F32" s="63"/>
      <c r="G32" s="63">
        <v>14.893079809293653</v>
      </c>
      <c r="H32" s="63">
        <v>14.917361023322016</v>
      </c>
      <c r="I32" s="63"/>
      <c r="J32" s="63">
        <f>H32-G32</f>
        <v>2.4281214028363252E-2</v>
      </c>
      <c r="L32" s="1"/>
      <c r="N32" s="1"/>
    </row>
    <row r="33" spans="1:14" ht="15.75" x14ac:dyDescent="0.25">
      <c r="A33" s="37" t="s">
        <v>149</v>
      </c>
      <c r="B33" s="28">
        <v>106.8532425139463</v>
      </c>
      <c r="C33" s="28">
        <v>106.8532425139463</v>
      </c>
      <c r="D33" s="28"/>
      <c r="E33" s="28">
        <f t="shared" si="0"/>
        <v>0</v>
      </c>
      <c r="F33" s="28"/>
      <c r="G33" s="28">
        <v>1.2076282274368091</v>
      </c>
      <c r="H33" s="28">
        <v>1.2076282274368089</v>
      </c>
      <c r="I33" s="28"/>
      <c r="J33" s="28">
        <f t="shared" si="1"/>
        <v>0</v>
      </c>
      <c r="L33" s="1"/>
      <c r="N33" s="1"/>
    </row>
    <row r="34" spans="1:14" s="60" customFormat="1" ht="15.75" x14ac:dyDescent="0.25">
      <c r="A34" s="61" t="s">
        <v>160</v>
      </c>
      <c r="B34" s="62">
        <v>106.8532425139463</v>
      </c>
      <c r="C34" s="62">
        <v>106.8532425139463</v>
      </c>
      <c r="D34" s="62"/>
      <c r="E34" s="62">
        <f t="shared" si="0"/>
        <v>0</v>
      </c>
      <c r="F34" s="62"/>
      <c r="G34" s="62">
        <v>1.2076282274368091</v>
      </c>
      <c r="H34" s="62">
        <v>1.2076282274368089</v>
      </c>
      <c r="I34" s="62"/>
      <c r="J34" s="62">
        <f t="shared" si="1"/>
        <v>0</v>
      </c>
      <c r="L34" s="1"/>
      <c r="N34" s="1"/>
    </row>
    <row r="35" spans="1:14" ht="15.75" x14ac:dyDescent="0.25">
      <c r="A35" s="37" t="s">
        <v>148</v>
      </c>
      <c r="B35" s="28">
        <v>107.24370196657695</v>
      </c>
      <c r="C35" s="28">
        <v>107.40744855604035</v>
      </c>
      <c r="D35" s="28"/>
      <c r="E35" s="28">
        <f t="shared" si="0"/>
        <v>0.1526864388870397</v>
      </c>
      <c r="F35" s="28"/>
      <c r="G35" s="28">
        <v>5.0687062783906178</v>
      </c>
      <c r="H35" s="28">
        <v>5.0764455055047364</v>
      </c>
      <c r="I35" s="28"/>
      <c r="J35" s="28">
        <f t="shared" si="1"/>
        <v>7.7392271141185631E-3</v>
      </c>
      <c r="L35" s="1"/>
      <c r="N35" s="1"/>
    </row>
    <row r="36" spans="1:14" s="60" customFormat="1" ht="15.75" x14ac:dyDescent="0.25">
      <c r="A36" s="61" t="s">
        <v>161</v>
      </c>
      <c r="B36" s="62">
        <v>105.02894014698707</v>
      </c>
      <c r="C36" s="62">
        <v>105.21668342058463</v>
      </c>
      <c r="D36" s="62"/>
      <c r="E36" s="62">
        <f t="shared" si="0"/>
        <v>0.17875384949597173</v>
      </c>
      <c r="F36" s="62"/>
      <c r="G36" s="62">
        <v>4.3295443068441957</v>
      </c>
      <c r="H36" s="62">
        <v>4.3372835339583133</v>
      </c>
      <c r="I36" s="62"/>
      <c r="J36" s="62">
        <f t="shared" si="1"/>
        <v>7.7392271141176749E-3</v>
      </c>
      <c r="L36" s="1"/>
      <c r="N36" s="1"/>
    </row>
    <row r="37" spans="1:14" ht="15.75" x14ac:dyDescent="0.25">
      <c r="A37" s="38" t="s">
        <v>162</v>
      </c>
      <c r="B37" s="28">
        <v>122.35661058360637</v>
      </c>
      <c r="C37" s="28">
        <v>122.35661058360637</v>
      </c>
      <c r="D37" s="28"/>
      <c r="E37" s="28">
        <f t="shared" si="0"/>
        <v>0</v>
      </c>
      <c r="F37" s="28"/>
      <c r="G37" s="28">
        <v>0.73916197154642305</v>
      </c>
      <c r="H37" s="28">
        <v>0.73916197154642294</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0.3480343890113034</v>
      </c>
      <c r="H38" s="62">
        <v>0.3480343890113034</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0.20600390916610051</v>
      </c>
      <c r="H39" s="28">
        <v>0.20600390916610051</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0.14203047984520292</v>
      </c>
      <c r="H40" s="62">
        <v>0.14203047984520292</v>
      </c>
      <c r="I40" s="62"/>
      <c r="J40" s="62">
        <f t="shared" si="1"/>
        <v>0</v>
      </c>
      <c r="L40" s="1"/>
      <c r="N40" s="1"/>
    </row>
    <row r="41" spans="1:14" ht="15.75" x14ac:dyDescent="0.25">
      <c r="A41" s="37" t="s">
        <v>146</v>
      </c>
      <c r="B41" s="28">
        <v>96.286688301781325</v>
      </c>
      <c r="C41" s="28">
        <v>96.479314837450815</v>
      </c>
      <c r="D41" s="28"/>
      <c r="E41" s="28">
        <f t="shared" si="0"/>
        <v>0.20005520915389319</v>
      </c>
      <c r="F41" s="28"/>
      <c r="G41" s="28">
        <v>8.2687109144549211</v>
      </c>
      <c r="H41" s="28">
        <v>8.2852529013691658</v>
      </c>
      <c r="I41" s="28"/>
      <c r="J41" s="28">
        <f t="shared" si="1"/>
        <v>1.6541986914244688E-2</v>
      </c>
      <c r="L41" s="1"/>
      <c r="N41" s="1"/>
    </row>
    <row r="42" spans="1:14" s="60" customFormat="1" ht="15.75" x14ac:dyDescent="0.25">
      <c r="A42" s="61" t="s">
        <v>17</v>
      </c>
      <c r="B42" s="62">
        <v>90.079663852100452</v>
      </c>
      <c r="C42" s="62">
        <v>90.371137377341356</v>
      </c>
      <c r="D42" s="62"/>
      <c r="E42" s="62">
        <f t="shared" si="0"/>
        <v>0.32357306052948065</v>
      </c>
      <c r="F42" s="62"/>
      <c r="G42" s="62">
        <v>5.1122880524029117</v>
      </c>
      <c r="H42" s="62">
        <v>5.1288300393171546</v>
      </c>
      <c r="I42" s="62"/>
      <c r="J42" s="62">
        <f t="shared" si="1"/>
        <v>1.6541986914242912E-2</v>
      </c>
      <c r="L42" s="1"/>
      <c r="N42" s="1"/>
    </row>
    <row r="43" spans="1:14" ht="15.75" x14ac:dyDescent="0.25">
      <c r="A43" s="38" t="s">
        <v>88</v>
      </c>
      <c r="B43" s="28">
        <v>101.37911846308744</v>
      </c>
      <c r="C43" s="28">
        <v>101.37911846308744</v>
      </c>
      <c r="D43" s="28"/>
      <c r="E43" s="28">
        <f t="shared" si="0"/>
        <v>0</v>
      </c>
      <c r="F43" s="28"/>
      <c r="G43" s="28">
        <v>2.3209005235199505</v>
      </c>
      <c r="H43" s="28">
        <v>2.3209005235199505</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0.83552233853205959</v>
      </c>
      <c r="H44" s="62">
        <v>0.83552233853205959</v>
      </c>
      <c r="I44" s="62"/>
      <c r="J44" s="62">
        <f t="shared" si="1"/>
        <v>0</v>
      </c>
      <c r="L44" s="1"/>
      <c r="N44" s="1"/>
    </row>
    <row r="45" spans="1:14" ht="15.75" x14ac:dyDescent="0.25">
      <c r="A45" s="36" t="s">
        <v>250</v>
      </c>
      <c r="B45" s="40">
        <v>99.952395725701692</v>
      </c>
      <c r="C45" s="40">
        <v>100.00959103859829</v>
      </c>
      <c r="D45" s="40"/>
      <c r="E45" s="40">
        <f t="shared" si="0"/>
        <v>5.7222553277824773E-2</v>
      </c>
      <c r="F45" s="40"/>
      <c r="G45" s="40">
        <v>9.8516998425050328</v>
      </c>
      <c r="H45" s="40">
        <v>9.8573372366961785</v>
      </c>
      <c r="I45" s="40"/>
      <c r="J45" s="40">
        <f t="shared" si="1"/>
        <v>5.6373941911456171E-3</v>
      </c>
      <c r="L45" s="1"/>
      <c r="N45" s="1"/>
    </row>
    <row r="46" spans="1:14" s="60" customFormat="1" ht="15.75" x14ac:dyDescent="0.25">
      <c r="A46" s="64" t="s">
        <v>145</v>
      </c>
      <c r="B46" s="62">
        <v>102.93339859072415</v>
      </c>
      <c r="C46" s="62">
        <v>102.99200094857794</v>
      </c>
      <c r="D46" s="62"/>
      <c r="E46" s="62">
        <f t="shared" si="0"/>
        <v>5.6932306380752529E-2</v>
      </c>
      <c r="F46" s="62"/>
      <c r="G46" s="62">
        <v>2.0262730244915912</v>
      </c>
      <c r="H46" s="62">
        <v>2.0274266284580049</v>
      </c>
      <c r="I46" s="62"/>
      <c r="J46" s="62">
        <f t="shared" si="1"/>
        <v>1.1536039664137299E-3</v>
      </c>
      <c r="L46" s="1"/>
      <c r="N46" s="1"/>
    </row>
    <row r="47" spans="1:14" ht="15.75" x14ac:dyDescent="0.25">
      <c r="A47" s="38" t="s">
        <v>163</v>
      </c>
      <c r="B47" s="28">
        <v>102.93339859072415</v>
      </c>
      <c r="C47" s="28">
        <v>102.99200094857794</v>
      </c>
      <c r="D47" s="28"/>
      <c r="E47" s="28">
        <f t="shared" si="0"/>
        <v>5.6932306380752529E-2</v>
      </c>
      <c r="F47" s="28"/>
      <c r="G47" s="28">
        <v>2.0262730244915912</v>
      </c>
      <c r="H47" s="28">
        <v>2.0274266284580049</v>
      </c>
      <c r="I47" s="28"/>
      <c r="J47" s="28">
        <f t="shared" si="1"/>
        <v>1.1536039664137299E-3</v>
      </c>
      <c r="L47" s="1"/>
      <c r="N47" s="1"/>
    </row>
    <row r="48" spans="1:14" s="60" customFormat="1" ht="15.75" x14ac:dyDescent="0.25">
      <c r="A48" s="64" t="s">
        <v>92</v>
      </c>
      <c r="B48" s="62">
        <v>98.332445097329483</v>
      </c>
      <c r="C48" s="62">
        <v>98.332445097329483</v>
      </c>
      <c r="D48" s="62"/>
      <c r="E48" s="62">
        <f t="shared" si="0"/>
        <v>0</v>
      </c>
      <c r="F48" s="62"/>
      <c r="G48" s="62">
        <v>0.30153395110688813</v>
      </c>
      <c r="H48" s="62">
        <v>0.30153395110688819</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0.30153395110688813</v>
      </c>
      <c r="H49" s="28">
        <v>0.30153395110688819</v>
      </c>
      <c r="I49" s="28"/>
      <c r="J49" s="28">
        <f t="shared" si="1"/>
        <v>0</v>
      </c>
      <c r="L49" s="1"/>
      <c r="N49" s="1"/>
    </row>
    <row r="50" spans="1:14" s="60" customFormat="1" ht="15.75" x14ac:dyDescent="0.25">
      <c r="A50" s="64" t="s">
        <v>94</v>
      </c>
      <c r="B50" s="62">
        <v>90.727370034603879</v>
      </c>
      <c r="C50" s="62">
        <v>90.727370034603879</v>
      </c>
      <c r="D50" s="62"/>
      <c r="E50" s="62">
        <f t="shared" si="0"/>
        <v>0</v>
      </c>
      <c r="F50" s="62"/>
      <c r="G50" s="62">
        <v>2.5664028389706082</v>
      </c>
      <c r="H50" s="62">
        <v>2.5664028389706082</v>
      </c>
      <c r="I50" s="62"/>
      <c r="J50" s="62">
        <f t="shared" si="1"/>
        <v>0</v>
      </c>
      <c r="L50" s="1"/>
      <c r="N50" s="1"/>
    </row>
    <row r="51" spans="1:14" ht="15.75" x14ac:dyDescent="0.25">
      <c r="A51" s="38" t="s">
        <v>164</v>
      </c>
      <c r="B51" s="28">
        <v>89.392472344937261</v>
      </c>
      <c r="C51" s="28">
        <v>89.392472344937261</v>
      </c>
      <c r="D51" s="28"/>
      <c r="E51" s="28">
        <f t="shared" si="0"/>
        <v>0</v>
      </c>
      <c r="F51" s="28"/>
      <c r="G51" s="28">
        <v>2.2555208452091704</v>
      </c>
      <c r="H51" s="28">
        <v>2.2555208452091704</v>
      </c>
      <c r="I51" s="28"/>
      <c r="J51" s="28">
        <f t="shared" si="1"/>
        <v>0</v>
      </c>
      <c r="L51" s="1"/>
      <c r="N51" s="1"/>
    </row>
    <row r="52" spans="1:14" s="60" customFormat="1" ht="15.75" x14ac:dyDescent="0.25">
      <c r="A52" s="61" t="s">
        <v>97</v>
      </c>
      <c r="B52" s="62">
        <v>101.75135210533008</v>
      </c>
      <c r="C52" s="62">
        <v>101.75135210533008</v>
      </c>
      <c r="D52" s="62"/>
      <c r="E52" s="62">
        <f t="shared" si="0"/>
        <v>0</v>
      </c>
      <c r="F52" s="62"/>
      <c r="G52" s="62">
        <v>0.31088199376143794</v>
      </c>
      <c r="H52" s="62">
        <v>0.31088199376143794</v>
      </c>
      <c r="I52" s="62"/>
      <c r="J52" s="62">
        <f t="shared" si="1"/>
        <v>0</v>
      </c>
      <c r="L52" s="1"/>
      <c r="N52" s="1"/>
    </row>
    <row r="53" spans="1:14" ht="15.75" x14ac:dyDescent="0.25">
      <c r="A53" s="37" t="s">
        <v>144</v>
      </c>
      <c r="B53" s="28">
        <v>101.53894133370409</v>
      </c>
      <c r="C53" s="28">
        <v>101.44448167830397</v>
      </c>
      <c r="D53" s="28"/>
      <c r="E53" s="28">
        <f t="shared" si="0"/>
        <v>-9.3028008918938365E-2</v>
      </c>
      <c r="F53" s="28"/>
      <c r="G53" s="28">
        <v>1.0121763471248084</v>
      </c>
      <c r="H53" s="28">
        <v>1.0112347396223296</v>
      </c>
      <c r="I53" s="28"/>
      <c r="J53" s="28">
        <f t="shared" si="1"/>
        <v>-9.4160750247884728E-4</v>
      </c>
      <c r="L53" s="1"/>
      <c r="N53" s="1"/>
    </row>
    <row r="54" spans="1:14" s="60" customFormat="1" ht="15.75" x14ac:dyDescent="0.25">
      <c r="A54" s="61" t="s">
        <v>165</v>
      </c>
      <c r="B54" s="62">
        <v>101.53894133370409</v>
      </c>
      <c r="C54" s="62">
        <v>101.44448167830397</v>
      </c>
      <c r="D54" s="62"/>
      <c r="E54" s="62">
        <f t="shared" si="0"/>
        <v>-9.3028008918938365E-2</v>
      </c>
      <c r="F54" s="62"/>
      <c r="G54" s="62">
        <v>1.0121763471248084</v>
      </c>
      <c r="H54" s="62">
        <v>1.0112347396223296</v>
      </c>
      <c r="I54" s="62"/>
      <c r="J54" s="62">
        <f t="shared" si="1"/>
        <v>-9.4160750247884728E-4</v>
      </c>
      <c r="L54" s="1"/>
      <c r="N54" s="1"/>
    </row>
    <row r="55" spans="1:14" ht="15.75" x14ac:dyDescent="0.25">
      <c r="A55" s="37" t="s">
        <v>143</v>
      </c>
      <c r="B55" s="28">
        <v>100.56262732975843</v>
      </c>
      <c r="C55" s="28">
        <v>100.56262732975843</v>
      </c>
      <c r="D55" s="28"/>
      <c r="E55" s="28">
        <f t="shared" si="0"/>
        <v>0</v>
      </c>
      <c r="F55" s="28"/>
      <c r="G55" s="28">
        <v>0.79385002500548474</v>
      </c>
      <c r="H55" s="28">
        <v>0.79385002500548474</v>
      </c>
      <c r="I55" s="28"/>
      <c r="J55" s="28">
        <f t="shared" si="1"/>
        <v>0</v>
      </c>
      <c r="L55" s="1"/>
      <c r="N55" s="1"/>
    </row>
    <row r="56" spans="1:14" s="60" customFormat="1" ht="15.75" x14ac:dyDescent="0.25">
      <c r="A56" s="61" t="s">
        <v>166</v>
      </c>
      <c r="B56" s="62">
        <v>100.56262732975843</v>
      </c>
      <c r="C56" s="62">
        <v>100.56262732975843</v>
      </c>
      <c r="D56" s="62"/>
      <c r="E56" s="62">
        <f t="shared" si="0"/>
        <v>0</v>
      </c>
      <c r="F56" s="62"/>
      <c r="G56" s="62">
        <v>0.79385002500548474</v>
      </c>
      <c r="H56" s="62">
        <v>0.79385002500548474</v>
      </c>
      <c r="I56" s="62"/>
      <c r="J56" s="62">
        <f t="shared" si="1"/>
        <v>0</v>
      </c>
      <c r="L56" s="1"/>
      <c r="N56" s="1"/>
    </row>
    <row r="57" spans="1:14" ht="15.75" x14ac:dyDescent="0.25">
      <c r="A57" s="37" t="s">
        <v>142</v>
      </c>
      <c r="B57" s="28">
        <v>106.24315718758132</v>
      </c>
      <c r="C57" s="28">
        <v>106.42605994213972</v>
      </c>
      <c r="D57" s="28"/>
      <c r="E57" s="28">
        <f t="shared" si="0"/>
        <v>0.17215485627508631</v>
      </c>
      <c r="F57" s="28"/>
      <c r="G57" s="28">
        <v>3.1514636558056508</v>
      </c>
      <c r="H57" s="28">
        <v>3.1568890535328649</v>
      </c>
      <c r="I57" s="28"/>
      <c r="J57" s="28">
        <f t="shared" si="1"/>
        <v>5.4253977272140652E-3</v>
      </c>
      <c r="L57" s="1"/>
      <c r="N57" s="1"/>
    </row>
    <row r="58" spans="1:14" s="60" customFormat="1" ht="15.75" x14ac:dyDescent="0.25">
      <c r="A58" s="61" t="s">
        <v>99</v>
      </c>
      <c r="B58" s="62">
        <v>99.951255298401406</v>
      </c>
      <c r="C58" s="62">
        <v>100.18740678892806</v>
      </c>
      <c r="D58" s="62"/>
      <c r="E58" s="62">
        <f t="shared" si="0"/>
        <v>0.23626665800406954</v>
      </c>
      <c r="F58" s="62"/>
      <c r="G58" s="62">
        <v>2.2963027339724777</v>
      </c>
      <c r="H58" s="62">
        <v>2.3017281316996909</v>
      </c>
      <c r="I58" s="62"/>
      <c r="J58" s="62">
        <f t="shared" si="1"/>
        <v>5.425397727213177E-3</v>
      </c>
      <c r="L58" s="1"/>
      <c r="N58" s="1"/>
    </row>
    <row r="59" spans="1:14" ht="15.75" x14ac:dyDescent="0.25">
      <c r="A59" s="38" t="s">
        <v>167</v>
      </c>
      <c r="B59" s="28">
        <v>127.85505399631232</v>
      </c>
      <c r="C59" s="28">
        <v>127.85505399631232</v>
      </c>
      <c r="D59" s="28"/>
      <c r="E59" s="28">
        <f t="shared" si="0"/>
        <v>0</v>
      </c>
      <c r="F59" s="28"/>
      <c r="G59" s="28">
        <v>0.85516092183317327</v>
      </c>
      <c r="H59" s="28">
        <v>0.85516092183317349</v>
      </c>
      <c r="I59" s="28"/>
      <c r="J59" s="28">
        <f t="shared" si="1"/>
        <v>0</v>
      </c>
      <c r="L59" s="1"/>
      <c r="N59" s="1"/>
    </row>
    <row r="60" spans="1:14" s="66" customFormat="1" ht="15.75" x14ac:dyDescent="0.25">
      <c r="A60" s="58" t="s">
        <v>2</v>
      </c>
      <c r="B60" s="63">
        <v>124.78255054756256</v>
      </c>
      <c r="C60" s="63">
        <v>124.83128831601657</v>
      </c>
      <c r="D60" s="63"/>
      <c r="E60" s="63">
        <f t="shared" si="0"/>
        <v>3.9058160167537714E-2</v>
      </c>
      <c r="F60" s="63"/>
      <c r="G60" s="63">
        <v>8.9778873576362557</v>
      </c>
      <c r="H60" s="63">
        <v>8.9813939552600619</v>
      </c>
      <c r="I60" s="63"/>
      <c r="J60" s="63">
        <f t="shared" si="1"/>
        <v>3.5065976238062291E-3</v>
      </c>
      <c r="L60" s="1"/>
      <c r="N60" s="1"/>
    </row>
    <row r="61" spans="1:14" ht="15.75" x14ac:dyDescent="0.25">
      <c r="A61" s="37" t="s">
        <v>141</v>
      </c>
      <c r="B61" s="28">
        <v>104.8400594033625</v>
      </c>
      <c r="C61" s="28">
        <v>104.92129430028105</v>
      </c>
      <c r="D61" s="28"/>
      <c r="E61" s="28">
        <f t="shared" si="0"/>
        <v>7.7484596423205154E-2</v>
      </c>
      <c r="F61" s="28"/>
      <c r="G61" s="28">
        <v>4.5255415730025961</v>
      </c>
      <c r="H61" s="28">
        <v>4.5290481706264014</v>
      </c>
      <c r="I61" s="28"/>
      <c r="J61" s="28">
        <f t="shared" si="1"/>
        <v>3.5065976238053409E-3</v>
      </c>
      <c r="L61" s="1"/>
      <c r="N61" s="1"/>
    </row>
    <row r="62" spans="1:14" s="60" customFormat="1" ht="15.75" x14ac:dyDescent="0.25">
      <c r="A62" s="61" t="s">
        <v>102</v>
      </c>
      <c r="B62" s="62">
        <v>107.49182897739334</v>
      </c>
      <c r="C62" s="62">
        <v>107.59358570088332</v>
      </c>
      <c r="D62" s="62"/>
      <c r="E62" s="62">
        <f t="shared" si="0"/>
        <v>9.4664612611050636E-2</v>
      </c>
      <c r="F62" s="62"/>
      <c r="G62" s="62">
        <v>3.704232793107082</v>
      </c>
      <c r="H62" s="62">
        <v>3.7077393907308878</v>
      </c>
      <c r="I62" s="62"/>
      <c r="J62" s="62">
        <f t="shared" si="1"/>
        <v>3.506597623805785E-3</v>
      </c>
      <c r="L62" s="1"/>
      <c r="N62" s="1"/>
    </row>
    <row r="63" spans="1:14" ht="15.75" x14ac:dyDescent="0.25">
      <c r="A63" s="38" t="s">
        <v>168</v>
      </c>
      <c r="B63" s="28">
        <v>94.343126917917772</v>
      </c>
      <c r="C63" s="28">
        <v>94.343126917917772</v>
      </c>
      <c r="D63" s="28"/>
      <c r="E63" s="28">
        <f t="shared" si="0"/>
        <v>0</v>
      </c>
      <c r="F63" s="28"/>
      <c r="G63" s="28">
        <v>0.82130877989551432</v>
      </c>
      <c r="H63" s="28">
        <v>0.82130877989551443</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4.4523457846336578</v>
      </c>
      <c r="H64" s="62">
        <v>4.4523457846336578</v>
      </c>
      <c r="I64" s="62"/>
      <c r="J64" s="62">
        <f t="shared" si="1"/>
        <v>0</v>
      </c>
      <c r="L64" s="1"/>
      <c r="N64" s="1"/>
    </row>
    <row r="65" spans="1:14" ht="15.75" x14ac:dyDescent="0.25">
      <c r="A65" s="38" t="s">
        <v>19</v>
      </c>
      <c r="B65" s="28">
        <v>160.90089003441557</v>
      </c>
      <c r="C65" s="28">
        <v>160.90089003441557</v>
      </c>
      <c r="D65" s="28"/>
      <c r="E65" s="28">
        <f t="shared" si="0"/>
        <v>0</v>
      </c>
      <c r="F65" s="28"/>
      <c r="G65" s="28">
        <v>3.5920135893946692</v>
      </c>
      <c r="H65" s="28">
        <v>3.5920135893946696</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7.3648347879621101E-2</v>
      </c>
      <c r="H66" s="62">
        <v>7.3648347879621115E-2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0.78668384735936747</v>
      </c>
      <c r="H67" s="28">
        <v>0.78668384735936758</v>
      </c>
      <c r="I67" s="28"/>
      <c r="J67" s="28">
        <f t="shared" si="1"/>
        <v>0</v>
      </c>
      <c r="L67" s="1"/>
      <c r="N67" s="1"/>
    </row>
    <row r="68" spans="1:14" s="60" customFormat="1" ht="15.75" x14ac:dyDescent="0.25">
      <c r="A68" s="58" t="s">
        <v>3</v>
      </c>
      <c r="B68" s="63">
        <v>96.998764690525903</v>
      </c>
      <c r="C68" s="63">
        <v>99.612301592454912</v>
      </c>
      <c r="D68" s="63"/>
      <c r="E68" s="63">
        <f t="shared" si="0"/>
        <v>2.6944022537477519</v>
      </c>
      <c r="F68" s="63"/>
      <c r="G68" s="63">
        <v>5.6174128015569451</v>
      </c>
      <c r="H68" s="63">
        <v>5.7687684986844099</v>
      </c>
      <c r="I68" s="63"/>
      <c r="J68" s="63">
        <f t="shared" si="1"/>
        <v>0.15135569712746477</v>
      </c>
      <c r="L68" s="1"/>
      <c r="N68" s="1"/>
    </row>
    <row r="69" spans="1:14" ht="15.75" x14ac:dyDescent="0.25">
      <c r="A69" s="37" t="s">
        <v>150</v>
      </c>
      <c r="B69" s="28">
        <v>85.804066190413124</v>
      </c>
      <c r="C69" s="28">
        <v>85.680692698737559</v>
      </c>
      <c r="D69" s="28"/>
      <c r="E69" s="28">
        <f t="shared" si="0"/>
        <v>-0.14378513414711191</v>
      </c>
      <c r="F69" s="28"/>
      <c r="G69" s="28">
        <v>2.0038719678311718</v>
      </c>
      <c r="H69" s="28">
        <v>2.000990697834089</v>
      </c>
      <c r="I69" s="28"/>
      <c r="J69" s="28">
        <f t="shared" si="1"/>
        <v>-2.8812699970828248E-3</v>
      </c>
      <c r="L69" s="1"/>
      <c r="N69" s="1"/>
    </row>
    <row r="70" spans="1:14" s="60" customFormat="1" ht="15.75" x14ac:dyDescent="0.25">
      <c r="A70" s="61" t="s">
        <v>109</v>
      </c>
      <c r="B70" s="62">
        <v>99.812714584785027</v>
      </c>
      <c r="C70" s="62">
        <v>99.812714584785027</v>
      </c>
      <c r="D70" s="62"/>
      <c r="E70" s="62">
        <f t="shared" si="0"/>
        <v>0</v>
      </c>
      <c r="F70" s="62"/>
      <c r="G70" s="62">
        <v>1.2615831638002935</v>
      </c>
      <c r="H70" s="62">
        <v>1.2615831638002935</v>
      </c>
      <c r="I70" s="62"/>
      <c r="J70" s="62">
        <f t="shared" si="1"/>
        <v>0</v>
      </c>
      <c r="L70" s="1"/>
      <c r="N70" s="1"/>
    </row>
    <row r="71" spans="1:14" ht="15.75" x14ac:dyDescent="0.25">
      <c r="A71" s="38" t="s">
        <v>169</v>
      </c>
      <c r="B71" s="28">
        <v>63.099521737600938</v>
      </c>
      <c r="C71" s="28">
        <v>62.780416757673137</v>
      </c>
      <c r="D71" s="28"/>
      <c r="E71" s="28">
        <f t="shared" ref="E71:E115" si="2">((C71/B71-1)*100)</f>
        <v>-0.50571695496329783</v>
      </c>
      <c r="F71" s="28"/>
      <c r="G71" s="28">
        <v>0.56973964760422557</v>
      </c>
      <c r="H71" s="28">
        <v>0.56685837760714286</v>
      </c>
      <c r="I71" s="28"/>
      <c r="J71" s="28">
        <f t="shared" si="1"/>
        <v>-2.8812699970827138E-3</v>
      </c>
      <c r="L71" s="1"/>
      <c r="N71" s="1"/>
    </row>
    <row r="72" spans="1:14" s="60" customFormat="1" ht="15.75" x14ac:dyDescent="0.25">
      <c r="A72" s="61" t="s">
        <v>170</v>
      </c>
      <c r="B72" s="62">
        <v>102.38374659391093</v>
      </c>
      <c r="C72" s="62">
        <v>102.38374659391093</v>
      </c>
      <c r="D72" s="62"/>
      <c r="E72" s="62">
        <f t="shared" si="2"/>
        <v>0</v>
      </c>
      <c r="F72" s="62"/>
      <c r="G72" s="62">
        <v>0.17254915642665303</v>
      </c>
      <c r="H72" s="62">
        <v>0.17254915642665303</v>
      </c>
      <c r="I72" s="62"/>
      <c r="J72" s="62">
        <f t="shared" ref="J72:J115" si="3">H72-G72</f>
        <v>0</v>
      </c>
      <c r="L72" s="1"/>
      <c r="N72" s="1"/>
    </row>
    <row r="73" spans="1:14" ht="15.75" x14ac:dyDescent="0.25">
      <c r="A73" s="37" t="s">
        <v>111</v>
      </c>
      <c r="B73" s="28">
        <v>104.56402409390226</v>
      </c>
      <c r="C73" s="28">
        <v>109.02713622925158</v>
      </c>
      <c r="D73" s="28"/>
      <c r="E73" s="28">
        <f t="shared" si="2"/>
        <v>4.2683056376457751</v>
      </c>
      <c r="F73" s="28"/>
      <c r="G73" s="28">
        <v>3.6135408337257724</v>
      </c>
      <c r="H73" s="28">
        <v>3.7677778008503213</v>
      </c>
      <c r="I73" s="28"/>
      <c r="J73" s="28">
        <f t="shared" si="3"/>
        <v>0.15423696712454893</v>
      </c>
      <c r="L73" s="1"/>
      <c r="N73" s="1"/>
    </row>
    <row r="74" spans="1:14" s="60" customFormat="1" ht="15.75" x14ac:dyDescent="0.25">
      <c r="A74" s="61" t="s">
        <v>171</v>
      </c>
      <c r="B74" s="62">
        <v>103.98277170353322</v>
      </c>
      <c r="C74" s="62">
        <v>103.98277170353322</v>
      </c>
      <c r="D74" s="62"/>
      <c r="E74" s="62">
        <f t="shared" si="2"/>
        <v>0</v>
      </c>
      <c r="F74" s="62"/>
      <c r="G74" s="62">
        <v>1.2238495241934984</v>
      </c>
      <c r="H74" s="62">
        <v>1.2238495241934984</v>
      </c>
      <c r="I74" s="62"/>
      <c r="J74" s="62">
        <f t="shared" si="3"/>
        <v>0</v>
      </c>
      <c r="L74" s="1"/>
      <c r="N74" s="1"/>
    </row>
    <row r="75" spans="1:14" ht="15.75" x14ac:dyDescent="0.25">
      <c r="A75" s="38" t="s">
        <v>172</v>
      </c>
      <c r="B75" s="28">
        <v>103.88196919984712</v>
      </c>
      <c r="C75" s="28">
        <v>103.61823797634641</v>
      </c>
      <c r="D75" s="28"/>
      <c r="E75" s="28">
        <f t="shared" si="2"/>
        <v>-0.253875841526785</v>
      </c>
      <c r="F75" s="28"/>
      <c r="G75" s="28">
        <v>0.44488423197667704</v>
      </c>
      <c r="H75" s="28">
        <v>0.44375477838892619</v>
      </c>
      <c r="I75" s="28"/>
      <c r="J75" s="28">
        <f t="shared" si="3"/>
        <v>-1.1294535877508505E-3</v>
      </c>
      <c r="L75" s="1"/>
      <c r="N75" s="1"/>
    </row>
    <row r="76" spans="1:14" s="60" customFormat="1" ht="15.75" x14ac:dyDescent="0.25">
      <c r="A76" s="61" t="s">
        <v>173</v>
      </c>
      <c r="B76" s="62">
        <v>105.09154137660811</v>
      </c>
      <c r="C76" s="62">
        <v>113.48707675862873</v>
      </c>
      <c r="D76" s="62"/>
      <c r="E76" s="62">
        <f t="shared" si="2"/>
        <v>7.988783180878678</v>
      </c>
      <c r="F76" s="62"/>
      <c r="G76" s="62">
        <v>1.9448070775555968</v>
      </c>
      <c r="H76" s="62">
        <v>2.1001734982678966</v>
      </c>
      <c r="I76" s="62"/>
      <c r="J76" s="62">
        <f t="shared" si="3"/>
        <v>0.15536642071229978</v>
      </c>
      <c r="L76" s="1"/>
      <c r="N76" s="1"/>
    </row>
    <row r="77" spans="1:14" ht="15.75" x14ac:dyDescent="0.25">
      <c r="A77" s="36" t="s">
        <v>4</v>
      </c>
      <c r="B77" s="40">
        <v>102.5011130507078</v>
      </c>
      <c r="C77" s="40">
        <v>102.5011130507078</v>
      </c>
      <c r="D77" s="40"/>
      <c r="E77" s="40">
        <f t="shared" si="2"/>
        <v>0</v>
      </c>
      <c r="F77" s="40"/>
      <c r="G77" s="40">
        <v>4.6954774977698248</v>
      </c>
      <c r="H77" s="40">
        <v>4.6954774977698257</v>
      </c>
      <c r="I77" s="40"/>
      <c r="J77" s="40">
        <f t="shared" si="3"/>
        <v>0</v>
      </c>
      <c r="L77" s="1"/>
      <c r="N77" s="1"/>
    </row>
    <row r="78" spans="1:14" s="60" customFormat="1" ht="15.75" x14ac:dyDescent="0.25">
      <c r="A78" s="64" t="s">
        <v>140</v>
      </c>
      <c r="B78" s="62">
        <v>89.328793733949823</v>
      </c>
      <c r="C78" s="62">
        <v>89.328793733949823</v>
      </c>
      <c r="D78" s="62"/>
      <c r="E78" s="62">
        <f t="shared" si="2"/>
        <v>0</v>
      </c>
      <c r="F78" s="62"/>
      <c r="G78" s="62">
        <v>0.89413093624743301</v>
      </c>
      <c r="H78" s="62">
        <v>0.89413093624743289</v>
      </c>
      <c r="I78" s="62"/>
      <c r="J78" s="62">
        <f t="shared" si="3"/>
        <v>0</v>
      </c>
      <c r="L78" s="1"/>
      <c r="N78" s="1"/>
    </row>
    <row r="79" spans="1:14" ht="15.75" x14ac:dyDescent="0.25">
      <c r="A79" s="38" t="s">
        <v>174</v>
      </c>
      <c r="B79" s="28">
        <v>89.328793733949823</v>
      </c>
      <c r="C79" s="28">
        <v>89.328793733949823</v>
      </c>
      <c r="D79" s="28"/>
      <c r="E79" s="28">
        <f t="shared" si="2"/>
        <v>0</v>
      </c>
      <c r="F79" s="28"/>
      <c r="G79" s="28">
        <v>0.89413093624743301</v>
      </c>
      <c r="H79" s="28">
        <v>0.89413093624743289</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3.8013465615223927</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3.8013465615223927</v>
      </c>
      <c r="I81" s="28"/>
      <c r="J81" s="28">
        <f t="shared" si="3"/>
        <v>0</v>
      </c>
      <c r="L81" s="1"/>
      <c r="N81" s="1"/>
    </row>
    <row r="82" spans="1:14" s="60" customFormat="1" ht="15.75" x14ac:dyDescent="0.25">
      <c r="A82" s="58" t="s">
        <v>130</v>
      </c>
      <c r="B82" s="63">
        <v>101.51982007070436</v>
      </c>
      <c r="C82" s="63">
        <v>101.50299646634174</v>
      </c>
      <c r="D82" s="63"/>
      <c r="E82" s="63">
        <f t="shared" si="2"/>
        <v>-1.6571743676152551E-2</v>
      </c>
      <c r="F82" s="63"/>
      <c r="G82" s="63">
        <v>6.246369788892701</v>
      </c>
      <c r="H82" s="63">
        <v>6.2453346565022194</v>
      </c>
      <c r="I82" s="63"/>
      <c r="J82" s="63">
        <f t="shared" si="3"/>
        <v>-1.0351323904815857E-3</v>
      </c>
      <c r="L82" s="1"/>
      <c r="N82" s="1"/>
    </row>
    <row r="83" spans="1:14" ht="15.75" x14ac:dyDescent="0.25">
      <c r="A83" s="37" t="s">
        <v>138</v>
      </c>
      <c r="B83" s="28">
        <v>89.238252624055448</v>
      </c>
      <c r="C83" s="28">
        <v>89.238381532784231</v>
      </c>
      <c r="D83" s="28"/>
      <c r="E83" s="28">
        <f t="shared" si="2"/>
        <v>1.4445456404388324E-4</v>
      </c>
      <c r="F83" s="28"/>
      <c r="G83" s="28">
        <v>2.9086120452427857</v>
      </c>
      <c r="H83" s="28">
        <v>2.9086162468656354</v>
      </c>
      <c r="I83" s="28"/>
      <c r="J83" s="28">
        <f t="shared" si="3"/>
        <v>4.2016228496422059E-6</v>
      </c>
      <c r="L83" s="1"/>
      <c r="N83" s="1"/>
    </row>
    <row r="84" spans="1:14" s="60" customFormat="1" ht="15.75" x14ac:dyDescent="0.25">
      <c r="A84" s="61" t="s">
        <v>176</v>
      </c>
      <c r="B84" s="62">
        <v>71.823830708702758</v>
      </c>
      <c r="C84" s="62">
        <v>71.824146501743755</v>
      </c>
      <c r="D84" s="62"/>
      <c r="E84" s="62">
        <f t="shared" si="2"/>
        <v>4.3967724623339421E-4</v>
      </c>
      <c r="F84" s="62"/>
      <c r="G84" s="62">
        <v>0.95561525785015666</v>
      </c>
      <c r="H84" s="62">
        <v>0.95561945947300686</v>
      </c>
      <c r="I84" s="62"/>
      <c r="J84" s="62">
        <f t="shared" si="3"/>
        <v>4.2016228501973174E-6</v>
      </c>
      <c r="L84" s="1"/>
      <c r="N84" s="1"/>
    </row>
    <row r="85" spans="1:14" ht="15.75" x14ac:dyDescent="0.25">
      <c r="A85" s="38" t="s">
        <v>177</v>
      </c>
      <c r="B85" s="28">
        <v>99.262187476460824</v>
      </c>
      <c r="C85" s="28">
        <v>99.262187476460824</v>
      </c>
      <c r="D85" s="28"/>
      <c r="E85" s="28">
        <f t="shared" si="2"/>
        <v>0</v>
      </c>
      <c r="F85" s="28"/>
      <c r="G85" s="28">
        <v>0.13008285012995835</v>
      </c>
      <c r="H85" s="28">
        <v>0.13008285012995835</v>
      </c>
      <c r="I85" s="28"/>
      <c r="J85" s="28">
        <f t="shared" si="3"/>
        <v>0</v>
      </c>
      <c r="L85" s="1"/>
      <c r="N85" s="1"/>
    </row>
    <row r="86" spans="1:14" s="60" customFormat="1" ht="15.75" x14ac:dyDescent="0.25">
      <c r="A86" s="61" t="s">
        <v>112</v>
      </c>
      <c r="B86" s="62">
        <v>101.47373662419359</v>
      </c>
      <c r="C86" s="62">
        <v>101.47373662419359</v>
      </c>
      <c r="D86" s="62"/>
      <c r="E86" s="62">
        <f t="shared" si="2"/>
        <v>0</v>
      </c>
      <c r="F86" s="62"/>
      <c r="G86" s="62">
        <v>1.780835997907978</v>
      </c>
      <c r="H86" s="62">
        <v>1.7808359979079782</v>
      </c>
      <c r="I86" s="62"/>
      <c r="J86" s="62">
        <f t="shared" si="3"/>
        <v>0</v>
      </c>
      <c r="L86" s="1"/>
      <c r="N86" s="1"/>
    </row>
    <row r="87" spans="1:14" ht="15.75" x14ac:dyDescent="0.25">
      <c r="A87" s="38" t="s">
        <v>178</v>
      </c>
      <c r="B87" s="28">
        <v>98.181892359425817</v>
      </c>
      <c r="C87" s="28">
        <v>98.181892359425817</v>
      </c>
      <c r="D87" s="28"/>
      <c r="E87" s="28">
        <f t="shared" si="2"/>
        <v>0</v>
      </c>
      <c r="F87" s="28"/>
      <c r="G87" s="28">
        <v>4.2077939354692173E-2</v>
      </c>
      <c r="H87" s="28">
        <v>4.2077939354692173E-2</v>
      </c>
      <c r="I87" s="28"/>
      <c r="J87" s="28">
        <f t="shared" si="3"/>
        <v>0</v>
      </c>
      <c r="L87" s="1"/>
      <c r="N87" s="1"/>
    </row>
    <row r="88" spans="1:14" s="60" customFormat="1" ht="15.75" x14ac:dyDescent="0.25">
      <c r="A88" s="64" t="s">
        <v>137</v>
      </c>
      <c r="B88" s="62">
        <v>112.45262386481691</v>
      </c>
      <c r="C88" s="62">
        <v>112.45262386481691</v>
      </c>
      <c r="D88" s="62"/>
      <c r="E88" s="62">
        <f t="shared" si="2"/>
        <v>0</v>
      </c>
      <c r="F88" s="62"/>
      <c r="G88" s="62">
        <v>0.9755698527172364</v>
      </c>
      <c r="H88" s="62">
        <v>0.97556985271723651</v>
      </c>
      <c r="I88" s="62"/>
      <c r="J88" s="62">
        <f t="shared" si="3"/>
        <v>0</v>
      </c>
      <c r="L88" s="1"/>
      <c r="N88" s="1"/>
    </row>
    <row r="89" spans="1:14" ht="15.75" x14ac:dyDescent="0.25">
      <c r="A89" s="38" t="s">
        <v>179</v>
      </c>
      <c r="B89" s="28">
        <v>112.45262386481691</v>
      </c>
      <c r="C89" s="28">
        <v>112.45262386481691</v>
      </c>
      <c r="D89" s="28"/>
      <c r="E89" s="28">
        <f t="shared" si="2"/>
        <v>0</v>
      </c>
      <c r="F89" s="28"/>
      <c r="G89" s="28">
        <v>0.9755698527172364</v>
      </c>
      <c r="H89" s="28">
        <v>0.97556985271723651</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1.2496276051925737</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8.4353585272818013E-2</v>
      </c>
      <c r="H91" s="28">
        <v>8.4353585272818013E-2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1.1652740199197553</v>
      </c>
      <c r="H92" s="62">
        <v>1.1652740199197553</v>
      </c>
      <c r="I92" s="62"/>
      <c r="J92" s="62">
        <f t="shared" si="3"/>
        <v>0</v>
      </c>
      <c r="L92" s="1"/>
      <c r="N92" s="1"/>
    </row>
    <row r="93" spans="1:14" ht="15.75" x14ac:dyDescent="0.25">
      <c r="A93" s="37" t="s">
        <v>151</v>
      </c>
      <c r="B93" s="28">
        <v>108.98459696445029</v>
      </c>
      <c r="C93" s="28">
        <v>108.88278549409115</v>
      </c>
      <c r="D93" s="28"/>
      <c r="E93" s="28">
        <f t="shared" si="2"/>
        <v>-9.3418219817198445E-2</v>
      </c>
      <c r="F93" s="28"/>
      <c r="G93" s="28">
        <v>1.1125602857401058</v>
      </c>
      <c r="H93" s="28">
        <v>1.1115209517267741</v>
      </c>
      <c r="I93" s="28"/>
      <c r="J93" s="28">
        <f t="shared" si="3"/>
        <v>-1.039334013331672E-3</v>
      </c>
      <c r="L93" s="1"/>
      <c r="N93" s="1"/>
    </row>
    <row r="94" spans="1:14" s="60" customFormat="1" ht="15.75" x14ac:dyDescent="0.25">
      <c r="A94" s="61" t="s">
        <v>116</v>
      </c>
      <c r="B94" s="62">
        <v>111.36062953757882</v>
      </c>
      <c r="C94" s="62">
        <v>111.36062953757882</v>
      </c>
      <c r="D94" s="62"/>
      <c r="E94" s="62">
        <f t="shared" si="2"/>
        <v>0</v>
      </c>
      <c r="F94" s="62"/>
      <c r="G94" s="62">
        <v>0.38338287245107394</v>
      </c>
      <c r="H94" s="62">
        <v>0.38338287245107394</v>
      </c>
      <c r="I94" s="62"/>
      <c r="J94" s="62">
        <f t="shared" si="3"/>
        <v>0</v>
      </c>
      <c r="L94" s="1"/>
      <c r="N94" s="1"/>
    </row>
    <row r="95" spans="1:14" ht="15.75" x14ac:dyDescent="0.25">
      <c r="A95" s="38" t="s">
        <v>181</v>
      </c>
      <c r="B95" s="28">
        <v>107.77555746396466</v>
      </c>
      <c r="C95" s="28">
        <v>107.6219394272062</v>
      </c>
      <c r="D95" s="28"/>
      <c r="E95" s="28">
        <f t="shared" si="2"/>
        <v>-0.14253513539915774</v>
      </c>
      <c r="F95" s="28"/>
      <c r="G95" s="28">
        <v>0.72917741328903163</v>
      </c>
      <c r="H95" s="28">
        <v>0.72813807927570007</v>
      </c>
      <c r="I95" s="28"/>
      <c r="J95" s="28">
        <f t="shared" si="3"/>
        <v>-1.0393340133315609E-3</v>
      </c>
      <c r="L95" s="1"/>
      <c r="N95" s="1"/>
    </row>
    <row r="96" spans="1:14" s="60" customFormat="1" ht="15.75" x14ac:dyDescent="0.25">
      <c r="A96" s="58" t="s">
        <v>117</v>
      </c>
      <c r="B96" s="63">
        <v>124.00208409719309</v>
      </c>
      <c r="C96" s="63">
        <v>124.00208409719309</v>
      </c>
      <c r="D96" s="63"/>
      <c r="E96" s="63">
        <f t="shared" si="2"/>
        <v>0</v>
      </c>
      <c r="F96" s="63"/>
      <c r="G96" s="63">
        <v>2.409443931055792</v>
      </c>
      <c r="H96" s="63">
        <v>2.409443931055792</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0.76188066361603468</v>
      </c>
      <c r="H97" s="28">
        <v>0.76188066361603468</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0.76188066361603468</v>
      </c>
      <c r="H98" s="62">
        <v>0.76188066361603468</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1.5176347626042124</v>
      </c>
      <c r="H99" s="28">
        <v>1.5176347626042124</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1.5176347626042124</v>
      </c>
      <c r="H100" s="62">
        <v>1.5176347626042124</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0.12992850483554472</v>
      </c>
      <c r="H101" s="28">
        <v>0.12992850483554469</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0.12992850483554472</v>
      </c>
      <c r="H102" s="62">
        <v>0.12992850483554469</v>
      </c>
      <c r="I102" s="62"/>
      <c r="J102" s="62">
        <f t="shared" si="3"/>
        <v>0</v>
      </c>
      <c r="L102" s="1"/>
      <c r="N102" s="1"/>
    </row>
    <row r="103" spans="1:14" ht="15.75" x14ac:dyDescent="0.25">
      <c r="A103" s="36" t="s">
        <v>131</v>
      </c>
      <c r="B103" s="40">
        <v>121.79577182544507</v>
      </c>
      <c r="C103" s="40">
        <v>121.79577182544507</v>
      </c>
      <c r="D103" s="40"/>
      <c r="E103" s="40">
        <f t="shared" si="2"/>
        <v>0</v>
      </c>
      <c r="F103" s="40"/>
      <c r="G103" s="40">
        <v>2.5715106943567965</v>
      </c>
      <c r="H103" s="40">
        <v>2.5715106943567965</v>
      </c>
      <c r="I103" s="40"/>
      <c r="J103" s="40">
        <f t="shared" si="3"/>
        <v>0</v>
      </c>
      <c r="L103" s="1"/>
      <c r="N103" s="1"/>
    </row>
    <row r="104" spans="1:14" s="60" customFormat="1" ht="15.75" x14ac:dyDescent="0.25">
      <c r="A104" s="64" t="s">
        <v>122</v>
      </c>
      <c r="B104" s="62">
        <v>121.74951318765251</v>
      </c>
      <c r="C104" s="62">
        <v>121.74951318765251</v>
      </c>
      <c r="D104" s="62"/>
      <c r="E104" s="62">
        <f t="shared" si="2"/>
        <v>0</v>
      </c>
      <c r="F104" s="62"/>
      <c r="G104" s="62">
        <v>2.4734981204089941</v>
      </c>
      <c r="H104" s="62">
        <v>2.4734981204089941</v>
      </c>
      <c r="I104" s="62"/>
      <c r="J104" s="62">
        <f t="shared" si="3"/>
        <v>0</v>
      </c>
      <c r="L104" s="1"/>
      <c r="N104" s="1"/>
    </row>
    <row r="105" spans="1:14" ht="15.75" x14ac:dyDescent="0.25">
      <c r="A105" s="38" t="s">
        <v>183</v>
      </c>
      <c r="B105" s="28">
        <v>121.74951318765251</v>
      </c>
      <c r="C105" s="28">
        <v>121.74951318765251</v>
      </c>
      <c r="D105" s="28"/>
      <c r="E105" s="28">
        <f t="shared" si="2"/>
        <v>0</v>
      </c>
      <c r="F105" s="28"/>
      <c r="G105" s="28">
        <v>2.4734981204089941</v>
      </c>
      <c r="H105" s="28">
        <v>2.4734981204089941</v>
      </c>
      <c r="I105" s="28"/>
      <c r="J105" s="28">
        <f t="shared" si="3"/>
        <v>0</v>
      </c>
      <c r="L105" s="1"/>
      <c r="N105" s="1"/>
    </row>
    <row r="106" spans="1:14" s="60" customFormat="1" ht="15.75" x14ac:dyDescent="0.25">
      <c r="A106" s="64" t="s">
        <v>123</v>
      </c>
      <c r="B106" s="62">
        <v>122.97492976527282</v>
      </c>
      <c r="C106" s="62">
        <v>122.97492976527282</v>
      </c>
      <c r="D106" s="62"/>
      <c r="E106" s="62">
        <f>((C106/B106-1)*100)</f>
        <v>0</v>
      </c>
      <c r="F106" s="62"/>
      <c r="G106" s="62">
        <v>9.8012573947802675E-2</v>
      </c>
      <c r="H106" s="62">
        <v>9.8012573947802675E-2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9.8012573947802675E-2</v>
      </c>
      <c r="H107" s="28">
        <v>9.8012573947802675E-2</v>
      </c>
      <c r="I107" s="28"/>
      <c r="J107" s="28">
        <f t="shared" si="3"/>
        <v>0</v>
      </c>
      <c r="L107" s="1"/>
      <c r="N107" s="1"/>
    </row>
    <row r="108" spans="1:14" s="60" customFormat="1" ht="15.75" x14ac:dyDescent="0.25">
      <c r="A108" s="58" t="s">
        <v>132</v>
      </c>
      <c r="B108" s="63">
        <v>98.991696024846462</v>
      </c>
      <c r="C108" s="63">
        <v>98.552829314743079</v>
      </c>
      <c r="D108" s="63"/>
      <c r="E108" s="63">
        <f t="shared" si="2"/>
        <v>-0.44333689362512363</v>
      </c>
      <c r="F108" s="63"/>
      <c r="G108" s="63">
        <v>7.6268368863269309</v>
      </c>
      <c r="H108" s="63">
        <v>7.593024304593234</v>
      </c>
      <c r="I108" s="63"/>
      <c r="J108" s="63">
        <f t="shared" si="3"/>
        <v>-3.3812581733696945E-2</v>
      </c>
      <c r="L108" s="1"/>
      <c r="N108" s="1"/>
    </row>
    <row r="109" spans="1:14" ht="15.75" x14ac:dyDescent="0.25">
      <c r="A109" s="37" t="s">
        <v>125</v>
      </c>
      <c r="B109" s="28">
        <v>99.181518294574687</v>
      </c>
      <c r="C109" s="28">
        <v>98.608730856090133</v>
      </c>
      <c r="D109" s="28"/>
      <c r="E109" s="28">
        <f t="shared" si="2"/>
        <v>-0.57751428727209619</v>
      </c>
      <c r="F109" s="28"/>
      <c r="G109" s="28">
        <v>5.8091937790816299</v>
      </c>
      <c r="H109" s="28">
        <v>5.7756448550321124</v>
      </c>
      <c r="I109" s="28"/>
      <c r="J109" s="28">
        <f t="shared" si="3"/>
        <v>-3.3548924049517481E-2</v>
      </c>
      <c r="L109" s="1"/>
      <c r="N109" s="1"/>
    </row>
    <row r="110" spans="1:14" s="60" customFormat="1" ht="15.75" x14ac:dyDescent="0.25">
      <c r="A110" s="61" t="s">
        <v>184</v>
      </c>
      <c r="B110" s="62">
        <v>121.92711574326775</v>
      </c>
      <c r="C110" s="62">
        <v>121.92711574326775</v>
      </c>
      <c r="D110" s="62"/>
      <c r="E110" s="62">
        <f t="shared" si="2"/>
        <v>0</v>
      </c>
      <c r="F110" s="62"/>
      <c r="G110" s="62">
        <v>9.5948105722564014E-2</v>
      </c>
      <c r="H110" s="62">
        <v>9.5948105722564014E-2</v>
      </c>
      <c r="I110" s="62"/>
      <c r="J110" s="62">
        <f t="shared" si="3"/>
        <v>0</v>
      </c>
      <c r="L110" s="1"/>
      <c r="N110" s="1"/>
    </row>
    <row r="111" spans="1:14" ht="15.75" x14ac:dyDescent="0.25">
      <c r="A111" s="38" t="s">
        <v>185</v>
      </c>
      <c r="B111" s="28">
        <v>98.871760089329015</v>
      </c>
      <c r="C111" s="28">
        <v>98.291172213448476</v>
      </c>
      <c r="D111" s="28"/>
      <c r="E111" s="28">
        <f t="shared" si="2"/>
        <v>-0.58721304784701278</v>
      </c>
      <c r="F111" s="28"/>
      <c r="G111" s="28">
        <v>5.713245673359066</v>
      </c>
      <c r="H111" s="28">
        <v>5.6796967493095467</v>
      </c>
      <c r="I111" s="28"/>
      <c r="J111" s="28">
        <f t="shared" si="3"/>
        <v>-3.3548924049519258E-2</v>
      </c>
      <c r="L111" s="1"/>
      <c r="N111" s="1"/>
    </row>
    <row r="112" spans="1:14" s="60" customFormat="1" ht="15.75" x14ac:dyDescent="0.25">
      <c r="A112" s="64" t="s">
        <v>134</v>
      </c>
      <c r="B112" s="62">
        <v>94.073390245543962</v>
      </c>
      <c r="C112" s="62">
        <v>94.020857943594663</v>
      </c>
      <c r="D112" s="62"/>
      <c r="E112" s="62">
        <f t="shared" si="2"/>
        <v>-5.5841829248615138E-2</v>
      </c>
      <c r="F112" s="62"/>
      <c r="G112" s="62">
        <v>0.47215087278697532</v>
      </c>
      <c r="H112" s="62">
        <v>0.47188721510279774</v>
      </c>
      <c r="I112" s="62"/>
      <c r="J112" s="62">
        <f t="shared" si="3"/>
        <v>-2.6365768417757618E-4</v>
      </c>
      <c r="L112" s="1"/>
      <c r="N112" s="1"/>
    </row>
    <row r="113" spans="1:14" ht="15.75" x14ac:dyDescent="0.25">
      <c r="A113" s="38" t="s">
        <v>126</v>
      </c>
      <c r="B113" s="28">
        <v>94.073390245543962</v>
      </c>
      <c r="C113" s="28">
        <v>94.020857943594663</v>
      </c>
      <c r="D113" s="28"/>
      <c r="E113" s="28">
        <f t="shared" si="2"/>
        <v>-5.5841829248615138E-2</v>
      </c>
      <c r="F113" s="28"/>
      <c r="G113" s="28">
        <v>0.47215087278697532</v>
      </c>
      <c r="H113" s="28">
        <v>0.47188721510279774</v>
      </c>
      <c r="I113" s="28"/>
      <c r="J113" s="28">
        <f t="shared" si="3"/>
        <v>-2.6365768417757618E-4</v>
      </c>
      <c r="L113" s="1"/>
      <c r="N113" s="1"/>
    </row>
    <row r="114" spans="1:14" s="60" customFormat="1" ht="15.75" x14ac:dyDescent="0.25">
      <c r="A114" s="64" t="s">
        <v>133</v>
      </c>
      <c r="B114" s="62">
        <v>100</v>
      </c>
      <c r="C114" s="62">
        <v>100</v>
      </c>
      <c r="D114" s="62"/>
      <c r="E114" s="62">
        <f t="shared" si="2"/>
        <v>0</v>
      </c>
      <c r="F114" s="62"/>
      <c r="G114" s="62">
        <v>1.3454922344583251</v>
      </c>
      <c r="H114" s="62">
        <v>1.3454922344583253</v>
      </c>
      <c r="I114" s="62"/>
      <c r="J114" s="62">
        <f t="shared" si="3"/>
        <v>0</v>
      </c>
      <c r="L114" s="1"/>
      <c r="N114" s="1"/>
    </row>
    <row r="115" spans="1:14" ht="15.75" x14ac:dyDescent="0.25">
      <c r="A115" s="38" t="s">
        <v>186</v>
      </c>
      <c r="B115" s="28">
        <v>100</v>
      </c>
      <c r="C115" s="28">
        <v>100</v>
      </c>
      <c r="D115" s="28"/>
      <c r="E115" s="28">
        <f t="shared" si="2"/>
        <v>0</v>
      </c>
      <c r="F115" s="28"/>
      <c r="G115" s="28">
        <v>1.3454922344583251</v>
      </c>
      <c r="H115" s="28">
        <v>1.3454922344583253</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1" t="s">
        <v>54</v>
      </c>
      <c r="B117" s="132"/>
      <c r="C117" s="132"/>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J24" sqref="J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28" t="s">
        <v>56</v>
      </c>
      <c r="B3" s="133" t="s">
        <v>242</v>
      </c>
      <c r="C3" s="133"/>
      <c r="D3" s="82"/>
      <c r="E3" s="125" t="s">
        <v>243</v>
      </c>
      <c r="F3" s="83"/>
      <c r="G3" s="134" t="s">
        <v>244</v>
      </c>
      <c r="H3" s="134"/>
      <c r="I3" s="83"/>
      <c r="J3" s="84" t="s">
        <v>245</v>
      </c>
    </row>
    <row r="4" spans="1:18" ht="30" x14ac:dyDescent="0.25">
      <c r="A4" s="129"/>
      <c r="B4" s="87">
        <v>42646</v>
      </c>
      <c r="C4" s="120">
        <v>42677</v>
      </c>
      <c r="D4" s="88"/>
      <c r="E4" s="89" t="s">
        <v>267</v>
      </c>
      <c r="F4" s="88"/>
      <c r="G4" s="87">
        <v>42646</v>
      </c>
      <c r="H4" s="120">
        <v>42677</v>
      </c>
      <c r="I4" s="88"/>
      <c r="J4" s="89" t="s">
        <v>267</v>
      </c>
      <c r="K4" s="90"/>
    </row>
    <row r="5" spans="1:18" s="60" customFormat="1" ht="15.75" x14ac:dyDescent="0.25">
      <c r="A5" s="65" t="s">
        <v>241</v>
      </c>
      <c r="B5" s="96">
        <v>108.78521616648365</v>
      </c>
      <c r="C5" s="96">
        <v>108.6699796816679</v>
      </c>
      <c r="D5" s="59"/>
      <c r="E5" s="59">
        <f t="shared" ref="E5:E68" si="0">((C5/B5-1)*100)</f>
        <v>-0.10593028067288346</v>
      </c>
      <c r="F5" s="59"/>
      <c r="G5" s="96">
        <v>108.78521616648365</v>
      </c>
      <c r="H5" s="96">
        <v>108.6699796816679</v>
      </c>
      <c r="J5" s="59">
        <f>H5-G5</f>
        <v>-0.11523648481575322</v>
      </c>
      <c r="K5"/>
      <c r="L5" s="1"/>
      <c r="M5" s="1"/>
      <c r="N5" s="1"/>
      <c r="P5" s="1"/>
      <c r="Q5" s="1"/>
      <c r="R5" s="1"/>
    </row>
    <row r="6" spans="1:18" ht="6" customHeight="1" x14ac:dyDescent="0.25">
      <c r="A6" s="42"/>
      <c r="B6"/>
      <c r="C6"/>
    </row>
    <row r="7" spans="1:18" ht="15.75" x14ac:dyDescent="0.25">
      <c r="A7" s="36" t="s">
        <v>127</v>
      </c>
      <c r="B7" s="41">
        <v>112.21889827771116</v>
      </c>
      <c r="C7" s="41">
        <v>111.31030290493474</v>
      </c>
      <c r="D7" s="41"/>
      <c r="E7" s="41">
        <f t="shared" si="0"/>
        <v>-0.80966342275781145</v>
      </c>
      <c r="F7" s="41"/>
      <c r="G7" s="41">
        <v>31.909772681941575</v>
      </c>
      <c r="H7" s="41">
        <v>31.65141092425073</v>
      </c>
      <c r="J7" s="41">
        <f>H7-G7</f>
        <v>-0.25836175769084591</v>
      </c>
      <c r="L7" s="1"/>
      <c r="M7" s="1"/>
      <c r="N7" s="1"/>
      <c r="P7" s="1"/>
      <c r="Q7" s="1"/>
      <c r="R7" s="1"/>
    </row>
    <row r="8" spans="1:18" s="60" customFormat="1" ht="15.75" x14ac:dyDescent="0.25">
      <c r="A8" s="64" t="s">
        <v>57</v>
      </c>
      <c r="B8" s="62">
        <v>112.86181787938106</v>
      </c>
      <c r="C8" s="62">
        <v>111.86359908958623</v>
      </c>
      <c r="D8" s="62"/>
      <c r="E8" s="62">
        <f t="shared" si="0"/>
        <v>-0.88446102371101398</v>
      </c>
      <c r="F8" s="62"/>
      <c r="G8" s="62">
        <v>29.481936904417136</v>
      </c>
      <c r="H8" s="62">
        <v>29.221180663462491</v>
      </c>
      <c r="J8" s="62">
        <f t="shared" ref="J8:J71" si="1">H8-G8</f>
        <v>-0.26075624095464534</v>
      </c>
      <c r="K8"/>
      <c r="L8" s="1"/>
      <c r="M8" s="1"/>
      <c r="N8" s="1"/>
      <c r="P8" s="1"/>
      <c r="Q8" s="1"/>
      <c r="R8" s="1"/>
    </row>
    <row r="9" spans="1:18" ht="15.75" x14ac:dyDescent="0.25">
      <c r="A9" s="38" t="s">
        <v>58</v>
      </c>
      <c r="B9" s="28">
        <v>137.77145773388341</v>
      </c>
      <c r="C9" s="28">
        <v>137.31534109597069</v>
      </c>
      <c r="D9" s="28"/>
      <c r="E9" s="28">
        <f t="shared" si="0"/>
        <v>-0.33106758498101518</v>
      </c>
      <c r="F9" s="28"/>
      <c r="G9" s="28">
        <v>5.6411765093240014</v>
      </c>
      <c r="H9" s="28">
        <v>5.6225004024900649</v>
      </c>
      <c r="J9" s="28">
        <f t="shared" si="1"/>
        <v>-1.8676106833936501E-2</v>
      </c>
      <c r="L9" s="1"/>
      <c r="M9" s="1"/>
      <c r="N9" s="1"/>
      <c r="P9" s="1"/>
      <c r="Q9" s="1"/>
      <c r="R9" s="1"/>
    </row>
    <row r="10" spans="1:18" s="60" customFormat="1" ht="15.75" x14ac:dyDescent="0.25">
      <c r="A10" s="67" t="s">
        <v>6</v>
      </c>
      <c r="B10" s="62">
        <v>177.30160875247665</v>
      </c>
      <c r="C10" s="62">
        <v>175.65288841906445</v>
      </c>
      <c r="D10" s="62"/>
      <c r="E10" s="62">
        <f t="shared" si="0"/>
        <v>-0.92989586784512079</v>
      </c>
      <c r="F10" s="62"/>
      <c r="G10" s="62">
        <v>2.2076787678886247</v>
      </c>
      <c r="H10" s="62">
        <v>2.1871496542507343</v>
      </c>
      <c r="J10" s="62">
        <f t="shared" si="1"/>
        <v>-2.052911363789045E-2</v>
      </c>
      <c r="L10" s="1"/>
      <c r="M10" s="1"/>
      <c r="N10" s="1"/>
      <c r="P10" s="1"/>
      <c r="Q10" s="1"/>
      <c r="R10" s="1"/>
    </row>
    <row r="11" spans="1:18" ht="15.75" x14ac:dyDescent="0.25">
      <c r="A11" s="39" t="s">
        <v>7</v>
      </c>
      <c r="B11" s="28">
        <v>110.16152867351383</v>
      </c>
      <c r="C11" s="28">
        <v>111.3364858918135</v>
      </c>
      <c r="D11" s="28"/>
      <c r="E11" s="28">
        <f t="shared" si="0"/>
        <v>1.0665767191574638</v>
      </c>
      <c r="F11" s="28"/>
      <c r="G11" s="28">
        <v>0.33035368682227478</v>
      </c>
      <c r="H11" s="28">
        <v>0.33387716233679948</v>
      </c>
      <c r="J11" s="28">
        <f t="shared" si="1"/>
        <v>3.5234755145246988E-3</v>
      </c>
      <c r="L11" s="1"/>
      <c r="M11" s="1"/>
      <c r="N11" s="1"/>
      <c r="P11" s="1"/>
      <c r="Q11" s="1"/>
      <c r="R11" s="1"/>
    </row>
    <row r="12" spans="1:18" s="60" customFormat="1" ht="15.75" x14ac:dyDescent="0.25">
      <c r="A12" s="67" t="s">
        <v>59</v>
      </c>
      <c r="B12" s="62">
        <v>107.98345596713538</v>
      </c>
      <c r="C12" s="62">
        <v>107.90311267258136</v>
      </c>
      <c r="D12" s="62"/>
      <c r="E12" s="62">
        <f t="shared" si="0"/>
        <v>-7.4403336913464457E-2</v>
      </c>
      <c r="F12" s="62"/>
      <c r="G12" s="62">
        <v>0.48454204672883416</v>
      </c>
      <c r="H12" s="62">
        <v>0.48418153127731917</v>
      </c>
      <c r="J12" s="62">
        <f t="shared" si="1"/>
        <v>-3.6051545151499775E-4</v>
      </c>
      <c r="L12" s="1"/>
      <c r="M12" s="1"/>
      <c r="N12" s="1"/>
      <c r="P12" s="1"/>
      <c r="Q12" s="1"/>
      <c r="R12" s="1"/>
    </row>
    <row r="13" spans="1:18" ht="15.75" x14ac:dyDescent="0.25">
      <c r="A13" s="39" t="s">
        <v>60</v>
      </c>
      <c r="B13" s="28">
        <v>99.874036952326549</v>
      </c>
      <c r="C13" s="28">
        <v>99.755110632862198</v>
      </c>
      <c r="D13" s="28"/>
      <c r="E13" s="28">
        <f t="shared" si="0"/>
        <v>-0.11907631161551802</v>
      </c>
      <c r="F13" s="28"/>
      <c r="G13" s="28">
        <v>0.35726939799640911</v>
      </c>
      <c r="H13" s="28">
        <v>0.356843974774744</v>
      </c>
      <c r="J13" s="28">
        <f t="shared" si="1"/>
        <v>-4.2542322166511104E-4</v>
      </c>
      <c r="L13" s="1"/>
      <c r="M13" s="1"/>
      <c r="N13" s="1"/>
      <c r="P13" s="1"/>
      <c r="Q13" s="1"/>
      <c r="R13" s="1"/>
    </row>
    <row r="14" spans="1:18" s="60" customFormat="1" ht="15.75" x14ac:dyDescent="0.25">
      <c r="A14" s="67" t="s">
        <v>61</v>
      </c>
      <c r="B14" s="62">
        <v>129.72934008628729</v>
      </c>
      <c r="C14" s="62">
        <v>129.67859589344476</v>
      </c>
      <c r="D14" s="62"/>
      <c r="E14" s="62">
        <f t="shared" si="0"/>
        <v>-3.9115432799374794E-2</v>
      </c>
      <c r="F14" s="62"/>
      <c r="G14" s="62">
        <v>2.2613326098878597</v>
      </c>
      <c r="H14" s="62">
        <v>2.2604480798504678</v>
      </c>
      <c r="J14" s="62">
        <f t="shared" si="1"/>
        <v>-8.8453003739186187E-4</v>
      </c>
      <c r="L14" s="1"/>
      <c r="M14" s="1"/>
      <c r="N14" s="1"/>
      <c r="P14" s="1"/>
      <c r="Q14" s="1"/>
      <c r="R14" s="1"/>
    </row>
    <row r="15" spans="1:18" ht="15.75" x14ac:dyDescent="0.25">
      <c r="A15" s="38" t="s">
        <v>62</v>
      </c>
      <c r="B15" s="28">
        <v>96.32337038006564</v>
      </c>
      <c r="C15" s="28">
        <v>96.370400207537756</v>
      </c>
      <c r="D15" s="28"/>
      <c r="E15" s="28">
        <f t="shared" si="0"/>
        <v>4.8824939665781386E-2</v>
      </c>
      <c r="F15" s="28"/>
      <c r="G15" s="28">
        <v>1.0050434546944766</v>
      </c>
      <c r="H15" s="28">
        <v>1.0055341665548461</v>
      </c>
      <c r="J15" s="28">
        <f t="shared" si="1"/>
        <v>4.9071186036941938E-4</v>
      </c>
      <c r="L15" s="1"/>
      <c r="M15" s="1"/>
      <c r="N15" s="1"/>
      <c r="P15" s="1"/>
      <c r="Q15" s="1"/>
      <c r="R15" s="1"/>
    </row>
    <row r="16" spans="1:18" s="60" customFormat="1" ht="15.75" x14ac:dyDescent="0.25">
      <c r="A16" s="67" t="s">
        <v>188</v>
      </c>
      <c r="B16" s="62">
        <v>121.04588373839867</v>
      </c>
      <c r="C16" s="62">
        <v>120.95361114311891</v>
      </c>
      <c r="D16" s="62"/>
      <c r="E16" s="62">
        <f t="shared" si="0"/>
        <v>-7.6229436664843053E-2</v>
      </c>
      <c r="F16" s="62"/>
      <c r="G16" s="62">
        <v>0.10821058242259914</v>
      </c>
      <c r="H16" s="62">
        <v>0.10812809410520662</v>
      </c>
      <c r="J16" s="62">
        <f t="shared" si="1"/>
        <v>-8.2488317392520605E-5</v>
      </c>
      <c r="L16" s="1"/>
      <c r="M16" s="1"/>
      <c r="N16" s="1"/>
      <c r="P16" s="1"/>
      <c r="Q16" s="1"/>
      <c r="R16" s="1"/>
    </row>
    <row r="17" spans="1:18" ht="15.75" x14ac:dyDescent="0.25">
      <c r="A17" s="39" t="s">
        <v>187</v>
      </c>
      <c r="B17" s="28">
        <v>94.232888371413509</v>
      </c>
      <c r="C17" s="28">
        <v>94.04909678578997</v>
      </c>
      <c r="D17" s="28"/>
      <c r="E17" s="28">
        <f t="shared" si="0"/>
        <v>-0.19503974546458691</v>
      </c>
      <c r="F17" s="28"/>
      <c r="G17" s="28">
        <v>0.6615227572442387</v>
      </c>
      <c r="H17" s="28">
        <v>0.6602325249423191</v>
      </c>
      <c r="J17" s="28">
        <f t="shared" si="1"/>
        <v>-1.2902323019196027E-3</v>
      </c>
      <c r="L17" s="1"/>
      <c r="M17" s="1"/>
      <c r="N17" s="1"/>
      <c r="P17" s="1"/>
      <c r="Q17" s="1"/>
      <c r="R17" s="1"/>
    </row>
    <row r="18" spans="1:18" s="60" customFormat="1" ht="15.75" x14ac:dyDescent="0.25">
      <c r="A18" s="67" t="s">
        <v>189</v>
      </c>
      <c r="B18" s="62">
        <v>93.376689813163082</v>
      </c>
      <c r="C18" s="62">
        <v>94.116144454212176</v>
      </c>
      <c r="D18" s="62"/>
      <c r="E18" s="62">
        <f t="shared" si="0"/>
        <v>0.79190496314300862</v>
      </c>
      <c r="F18" s="62"/>
      <c r="G18" s="62">
        <v>0.23531011502763882</v>
      </c>
      <c r="H18" s="62">
        <v>0.23717354750732017</v>
      </c>
      <c r="J18" s="62">
        <f t="shared" si="1"/>
        <v>1.8634324796813484E-3</v>
      </c>
      <c r="L18" s="1"/>
      <c r="M18" s="1"/>
      <c r="N18" s="1"/>
      <c r="P18" s="1"/>
      <c r="Q18" s="1"/>
      <c r="R18" s="1"/>
    </row>
    <row r="19" spans="1:18" ht="15.75" x14ac:dyDescent="0.25">
      <c r="A19" s="38" t="s">
        <v>63</v>
      </c>
      <c r="B19" s="28">
        <v>102.98440967300114</v>
      </c>
      <c r="C19" s="28">
        <v>101.71942696133134</v>
      </c>
      <c r="D19" s="28"/>
      <c r="E19" s="28">
        <f t="shared" si="0"/>
        <v>-1.2283244771576718</v>
      </c>
      <c r="F19" s="28"/>
      <c r="G19" s="28">
        <v>8.9043759473679263</v>
      </c>
      <c r="H19" s="28">
        <v>8.795001318068266</v>
      </c>
      <c r="J19" s="28">
        <f t="shared" si="1"/>
        <v>-0.10937462929966024</v>
      </c>
      <c r="L19" s="1"/>
      <c r="M19" s="1"/>
      <c r="N19" s="1"/>
      <c r="P19" s="1"/>
      <c r="Q19" s="1"/>
      <c r="R19" s="1"/>
    </row>
    <row r="20" spans="1:18" s="60" customFormat="1" ht="15.75" x14ac:dyDescent="0.25">
      <c r="A20" s="67" t="s">
        <v>190</v>
      </c>
      <c r="B20" s="62">
        <v>106.56990336003676</v>
      </c>
      <c r="C20" s="62">
        <v>103.81554536742439</v>
      </c>
      <c r="D20" s="62"/>
      <c r="E20" s="62">
        <f t="shared" si="0"/>
        <v>-2.5845552128418658</v>
      </c>
      <c r="F20" s="62"/>
      <c r="G20" s="62">
        <v>4.1391371109529143</v>
      </c>
      <c r="H20" s="62">
        <v>4.0321588269851079</v>
      </c>
      <c r="J20" s="62">
        <f t="shared" si="1"/>
        <v>-0.1069782839678064</v>
      </c>
      <c r="L20" s="1"/>
      <c r="M20" s="1"/>
      <c r="N20" s="1"/>
      <c r="P20" s="1"/>
      <c r="Q20" s="1"/>
      <c r="R20" s="1"/>
    </row>
    <row r="21" spans="1:18" ht="15.75" x14ac:dyDescent="0.25">
      <c r="A21" s="39" t="s">
        <v>191</v>
      </c>
      <c r="B21" s="28">
        <v>111.45673243767015</v>
      </c>
      <c r="C21" s="28">
        <v>110.51690333165006</v>
      </c>
      <c r="D21" s="28"/>
      <c r="E21" s="28">
        <f t="shared" si="0"/>
        <v>-0.84322327190569091</v>
      </c>
      <c r="F21" s="28"/>
      <c r="G21" s="28">
        <v>0.79351902662247775</v>
      </c>
      <c r="H21" s="28">
        <v>0.78682788952299754</v>
      </c>
      <c r="J21" s="28">
        <f t="shared" si="1"/>
        <v>-6.6911370994802155E-3</v>
      </c>
      <c r="L21" s="1"/>
      <c r="M21" s="1"/>
      <c r="N21" s="1"/>
      <c r="P21" s="1"/>
      <c r="Q21" s="1"/>
      <c r="R21" s="1"/>
    </row>
    <row r="22" spans="1:18" s="60" customFormat="1" ht="15.75" x14ac:dyDescent="0.25">
      <c r="A22" s="67" t="s">
        <v>192</v>
      </c>
      <c r="B22" s="62">
        <v>98.057059838398061</v>
      </c>
      <c r="C22" s="62">
        <v>98.16309316237853</v>
      </c>
      <c r="D22" s="62"/>
      <c r="E22" s="62">
        <f t="shared" si="0"/>
        <v>0.10813430889649034</v>
      </c>
      <c r="F22" s="62"/>
      <c r="G22" s="62">
        <v>3.9717198097925359</v>
      </c>
      <c r="H22" s="62">
        <v>3.9760146015601596</v>
      </c>
      <c r="J22" s="62">
        <f t="shared" si="1"/>
        <v>4.2947917676237068E-3</v>
      </c>
      <c r="L22" s="1"/>
      <c r="M22" s="1"/>
      <c r="N22" s="1"/>
      <c r="P22" s="1"/>
      <c r="Q22" s="1"/>
      <c r="R22" s="1"/>
    </row>
    <row r="23" spans="1:18" ht="15.75" x14ac:dyDescent="0.25">
      <c r="A23" s="38" t="s">
        <v>152</v>
      </c>
      <c r="B23" s="28">
        <v>102.46836723769414</v>
      </c>
      <c r="C23" s="28">
        <v>102.3767920178452</v>
      </c>
      <c r="D23" s="28"/>
      <c r="E23" s="28">
        <f t="shared" si="0"/>
        <v>-8.9369258355120884E-2</v>
      </c>
      <c r="F23" s="28"/>
      <c r="G23" s="28">
        <v>5.0080993828522065</v>
      </c>
      <c r="H23" s="28">
        <v>5.0036236815760633</v>
      </c>
      <c r="J23" s="28">
        <f t="shared" si="1"/>
        <v>-4.4757012761431625E-3</v>
      </c>
      <c r="L23" s="1"/>
      <c r="M23" s="1"/>
      <c r="N23" s="1"/>
      <c r="P23" s="1"/>
      <c r="Q23" s="1"/>
      <c r="R23" s="1"/>
    </row>
    <row r="24" spans="1:18" s="60" customFormat="1" ht="15.75" x14ac:dyDescent="0.25">
      <c r="A24" s="67" t="s">
        <v>64</v>
      </c>
      <c r="B24" s="62">
        <v>99.658185908585608</v>
      </c>
      <c r="C24" s="62">
        <v>99.542314078315798</v>
      </c>
      <c r="D24" s="62"/>
      <c r="E24" s="62">
        <f t="shared" si="0"/>
        <v>-0.1162692549672717</v>
      </c>
      <c r="F24" s="62"/>
      <c r="G24" s="62">
        <v>8.7955890684903726E-2</v>
      </c>
      <c r="H24" s="62">
        <v>8.7853625026104554E-2</v>
      </c>
      <c r="J24" s="62">
        <f t="shared" si="1"/>
        <v>-1.0226565879917215E-4</v>
      </c>
      <c r="L24" s="1"/>
      <c r="M24" s="1"/>
      <c r="N24" s="1"/>
      <c r="P24" s="1"/>
      <c r="Q24" s="1"/>
      <c r="R24" s="1"/>
    </row>
    <row r="25" spans="1:18" ht="15.75" x14ac:dyDescent="0.25">
      <c r="A25" s="39" t="s">
        <v>65</v>
      </c>
      <c r="B25" s="28">
        <v>102.56796374594717</v>
      </c>
      <c r="C25" s="28">
        <v>102.15595490740797</v>
      </c>
      <c r="D25" s="28"/>
      <c r="E25" s="28">
        <f t="shared" si="0"/>
        <v>-0.40169349521231856</v>
      </c>
      <c r="F25" s="28"/>
      <c r="G25" s="28">
        <v>3.2187666770669776</v>
      </c>
      <c r="H25" s="28">
        <v>3.2058371006991382</v>
      </c>
      <c r="J25" s="28">
        <f t="shared" si="1"/>
        <v>-1.2929576367839424E-2</v>
      </c>
      <c r="L25" s="1"/>
      <c r="M25" s="1"/>
      <c r="N25" s="1"/>
      <c r="P25" s="1"/>
      <c r="Q25" s="1"/>
      <c r="R25" s="1"/>
    </row>
    <row r="26" spans="1:18" s="60" customFormat="1" ht="15.75" x14ac:dyDescent="0.25">
      <c r="A26" s="67" t="s">
        <v>193</v>
      </c>
      <c r="B26" s="62">
        <v>99.863967386157753</v>
      </c>
      <c r="C26" s="62">
        <v>99.562352289327478</v>
      </c>
      <c r="D26" s="62"/>
      <c r="E26" s="62">
        <f t="shared" si="0"/>
        <v>-0.30202595062539528</v>
      </c>
      <c r="F26" s="62"/>
      <c r="G26" s="62">
        <v>0.25512876939542911</v>
      </c>
      <c r="H26" s="62">
        <v>0.25435821430434374</v>
      </c>
      <c r="J26" s="62">
        <f t="shared" si="1"/>
        <v>-7.7055509108536757E-4</v>
      </c>
      <c r="L26" s="1"/>
      <c r="M26" s="1"/>
      <c r="N26" s="1"/>
      <c r="P26" s="1"/>
      <c r="Q26" s="1"/>
      <c r="R26" s="1"/>
    </row>
    <row r="27" spans="1:18" ht="15.75" x14ac:dyDescent="0.25">
      <c r="A27" s="39" t="s">
        <v>194</v>
      </c>
      <c r="B27" s="28">
        <v>102.3988921705477</v>
      </c>
      <c r="C27" s="28">
        <v>101.72061649281092</v>
      </c>
      <c r="D27" s="28"/>
      <c r="E27" s="28">
        <f t="shared" si="0"/>
        <v>-0.66238575765751317</v>
      </c>
      <c r="F27" s="28"/>
      <c r="G27" s="28">
        <v>2.9267092779333089E-2</v>
      </c>
      <c r="H27" s="28">
        <v>2.9073231725082374E-2</v>
      </c>
      <c r="J27" s="28">
        <f t="shared" si="1"/>
        <v>-1.9386105425071506E-4</v>
      </c>
      <c r="L27" s="1"/>
      <c r="M27" s="1"/>
      <c r="N27" s="1"/>
      <c r="P27" s="1"/>
      <c r="Q27" s="1"/>
      <c r="R27" s="1"/>
    </row>
    <row r="28" spans="1:18" s="60" customFormat="1" ht="15.75" x14ac:dyDescent="0.25">
      <c r="A28" s="67" t="s">
        <v>66</v>
      </c>
      <c r="B28" s="62">
        <v>100.27086446330739</v>
      </c>
      <c r="C28" s="62">
        <v>99.970634430091224</v>
      </c>
      <c r="D28" s="62"/>
      <c r="E28" s="62">
        <f t="shared" si="0"/>
        <v>-0.29941901351218103</v>
      </c>
      <c r="F28" s="62"/>
      <c r="G28" s="62">
        <v>0.81965046186549784</v>
      </c>
      <c r="H28" s="62">
        <v>0.81719627253833216</v>
      </c>
      <c r="J28" s="62">
        <f t="shared" si="1"/>
        <v>-2.4541893271656789E-3</v>
      </c>
      <c r="L28" s="1"/>
      <c r="M28" s="1"/>
      <c r="N28" s="1"/>
      <c r="P28" s="1"/>
      <c r="Q28" s="1"/>
      <c r="R28" s="1"/>
    </row>
    <row r="29" spans="1:18" ht="15.75" x14ac:dyDescent="0.25">
      <c r="A29" s="39" t="s">
        <v>8</v>
      </c>
      <c r="B29" s="28">
        <v>106.75615093278873</v>
      </c>
      <c r="C29" s="28">
        <v>108.89630254784444</v>
      </c>
      <c r="D29" s="28"/>
      <c r="E29" s="28">
        <f t="shared" si="0"/>
        <v>2.0047103575353775</v>
      </c>
      <c r="F29" s="28"/>
      <c r="G29" s="28">
        <v>0.59733049106006464</v>
      </c>
      <c r="H29" s="28">
        <v>0.60930523728306274</v>
      </c>
      <c r="J29" s="28">
        <f t="shared" si="1"/>
        <v>1.1974746222998101E-2</v>
      </c>
      <c r="L29" s="1"/>
      <c r="M29" s="1"/>
      <c r="N29" s="1"/>
      <c r="P29" s="1"/>
      <c r="Q29" s="1"/>
      <c r="R29" s="1"/>
    </row>
    <row r="30" spans="1:18" s="60" customFormat="1" ht="15.75" x14ac:dyDescent="0.25">
      <c r="A30" s="61" t="s">
        <v>153</v>
      </c>
      <c r="B30" s="62">
        <v>86.294616177445874</v>
      </c>
      <c r="C30" s="62">
        <v>86.057971221919431</v>
      </c>
      <c r="D30" s="62"/>
      <c r="E30" s="62">
        <f t="shared" si="0"/>
        <v>-0.27422910722476601</v>
      </c>
      <c r="F30" s="62"/>
      <c r="G30" s="62">
        <v>0.81139289774098056</v>
      </c>
      <c r="H30" s="62">
        <v>0.80916782224142025</v>
      </c>
      <c r="J30" s="62">
        <f t="shared" si="1"/>
        <v>-2.2250754995603028E-3</v>
      </c>
      <c r="L30" s="1"/>
      <c r="M30" s="1"/>
      <c r="N30" s="1"/>
      <c r="P30" s="1"/>
      <c r="Q30" s="1"/>
      <c r="R30" s="1"/>
    </row>
    <row r="31" spans="1:18" ht="15.75" x14ac:dyDescent="0.25">
      <c r="A31" s="39" t="s">
        <v>195</v>
      </c>
      <c r="B31" s="28">
        <v>94.381147964876703</v>
      </c>
      <c r="C31" s="28">
        <v>95.040564659818585</v>
      </c>
      <c r="D31" s="28"/>
      <c r="E31" s="28">
        <f t="shared" si="0"/>
        <v>0.6986741623308923</v>
      </c>
      <c r="F31" s="28"/>
      <c r="G31" s="28">
        <v>3.1782921189241482E-2</v>
      </c>
      <c r="H31" s="28">
        <v>3.2004980247624708E-2</v>
      </c>
      <c r="J31" s="28">
        <f t="shared" si="1"/>
        <v>2.2205905838322548E-4</v>
      </c>
      <c r="L31" s="1"/>
      <c r="M31" s="1"/>
      <c r="N31" s="1"/>
      <c r="P31" s="1"/>
      <c r="Q31" s="1"/>
      <c r="R31" s="1"/>
    </row>
    <row r="32" spans="1:18" s="60" customFormat="1" ht="15.75" x14ac:dyDescent="0.25">
      <c r="A32" s="67" t="s">
        <v>67</v>
      </c>
      <c r="B32" s="62">
        <v>127.0097178741723</v>
      </c>
      <c r="C32" s="62">
        <v>126.14610391845922</v>
      </c>
      <c r="D32" s="62"/>
      <c r="E32" s="62">
        <f t="shared" si="0"/>
        <v>-0.67995895917873916</v>
      </c>
      <c r="F32" s="62"/>
      <c r="G32" s="62">
        <v>2.5317287133106374E-2</v>
      </c>
      <c r="H32" s="62">
        <v>2.514513997102381E-2</v>
      </c>
      <c r="J32" s="62">
        <f t="shared" si="1"/>
        <v>-1.7214716208256362E-4</v>
      </c>
      <c r="L32" s="1"/>
      <c r="M32" s="1"/>
      <c r="N32" s="1"/>
      <c r="P32" s="1"/>
      <c r="Q32" s="1"/>
      <c r="R32" s="1"/>
    </row>
    <row r="33" spans="1:18" ht="15.75" x14ac:dyDescent="0.25">
      <c r="A33" s="39" t="s">
        <v>68</v>
      </c>
      <c r="B33" s="28">
        <v>85.072147253732084</v>
      </c>
      <c r="C33" s="28">
        <v>84.815565073557138</v>
      </c>
      <c r="D33" s="28"/>
      <c r="E33" s="28">
        <f t="shared" si="0"/>
        <v>-0.30160538843538864</v>
      </c>
      <c r="F33" s="28"/>
      <c r="G33" s="28">
        <v>0.75429268941863259</v>
      </c>
      <c r="H33" s="28">
        <v>0.75201770202277185</v>
      </c>
      <c r="J33" s="28">
        <f t="shared" si="1"/>
        <v>-2.2749873958607392E-3</v>
      </c>
      <c r="L33" s="1"/>
      <c r="M33" s="1"/>
      <c r="N33" s="1"/>
      <c r="P33" s="1"/>
      <c r="Q33" s="1"/>
      <c r="R33" s="1"/>
    </row>
    <row r="34" spans="1:18" s="60" customFormat="1" ht="15.75" x14ac:dyDescent="0.25">
      <c r="A34" s="61" t="s">
        <v>69</v>
      </c>
      <c r="B34" s="62">
        <v>113.78999907486917</v>
      </c>
      <c r="C34" s="62">
        <v>108.70686800859191</v>
      </c>
      <c r="D34" s="62"/>
      <c r="E34" s="62">
        <f t="shared" si="0"/>
        <v>-4.4671158340837795</v>
      </c>
      <c r="F34" s="62"/>
      <c r="G34" s="62">
        <v>1.8960394848404953</v>
      </c>
      <c r="H34" s="62">
        <v>1.8113412047927051</v>
      </c>
      <c r="J34" s="62">
        <f t="shared" si="1"/>
        <v>-8.4698280047790231E-2</v>
      </c>
      <c r="L34" s="1"/>
      <c r="M34" s="1"/>
      <c r="N34" s="1"/>
      <c r="P34" s="1"/>
      <c r="Q34" s="1"/>
      <c r="R34" s="1"/>
    </row>
    <row r="35" spans="1:18" ht="15.75" x14ac:dyDescent="0.25">
      <c r="A35" s="39" t="s">
        <v>70</v>
      </c>
      <c r="B35" s="28">
        <v>109.58793766071568</v>
      </c>
      <c r="C35" s="28">
        <v>98.84485661314659</v>
      </c>
      <c r="D35" s="28"/>
      <c r="E35" s="28">
        <f t="shared" si="0"/>
        <v>-9.8031601624164804</v>
      </c>
      <c r="F35" s="28"/>
      <c r="G35" s="28">
        <v>0.26352197946749373</v>
      </c>
      <c r="H35" s="28">
        <v>0.237688497757125</v>
      </c>
      <c r="J35" s="28">
        <f t="shared" si="1"/>
        <v>-2.5833481710368728E-2</v>
      </c>
      <c r="L35" s="1"/>
      <c r="M35" s="1"/>
      <c r="N35" s="1"/>
      <c r="P35" s="1"/>
      <c r="Q35" s="1"/>
      <c r="R35" s="1"/>
    </row>
    <row r="36" spans="1:18" s="60" customFormat="1" ht="15.75" x14ac:dyDescent="0.25">
      <c r="A36" s="67" t="s">
        <v>9</v>
      </c>
      <c r="B36" s="62">
        <v>118.97789193346172</v>
      </c>
      <c r="C36" s="62">
        <v>119.2170946202252</v>
      </c>
      <c r="D36" s="62"/>
      <c r="E36" s="62">
        <f t="shared" si="0"/>
        <v>0.20104801226201729</v>
      </c>
      <c r="F36" s="62"/>
      <c r="G36" s="62">
        <v>0.32733376557605037</v>
      </c>
      <c r="H36" s="62">
        <v>0.32799186360520338</v>
      </c>
      <c r="J36" s="62">
        <f t="shared" si="1"/>
        <v>6.5809802915300919E-4</v>
      </c>
      <c r="L36" s="1"/>
      <c r="M36" s="1"/>
      <c r="N36" s="1"/>
      <c r="P36" s="1"/>
      <c r="Q36" s="1"/>
      <c r="R36" s="1"/>
    </row>
    <row r="37" spans="1:18" ht="15.75" x14ac:dyDescent="0.25">
      <c r="A37" s="39" t="s">
        <v>10</v>
      </c>
      <c r="B37" s="28">
        <v>102.757688234429</v>
      </c>
      <c r="C37" s="28">
        <v>100.2804559543509</v>
      </c>
      <c r="D37" s="28"/>
      <c r="E37" s="28">
        <f t="shared" si="0"/>
        <v>-2.4107512757844396</v>
      </c>
      <c r="F37" s="28"/>
      <c r="G37" s="28">
        <v>0.16212428244852245</v>
      </c>
      <c r="H37" s="28">
        <v>0.15821586924103831</v>
      </c>
      <c r="J37" s="28">
        <f t="shared" si="1"/>
        <v>-3.9084132074841405E-3</v>
      </c>
      <c r="L37" s="1"/>
      <c r="M37" s="1"/>
      <c r="N37" s="1"/>
      <c r="P37" s="1"/>
      <c r="Q37" s="1"/>
      <c r="R37" s="1"/>
    </row>
    <row r="38" spans="1:18" s="60" customFormat="1" ht="15.75" x14ac:dyDescent="0.25">
      <c r="A38" s="67" t="s">
        <v>196</v>
      </c>
      <c r="B38" s="62">
        <v>107.61049424768322</v>
      </c>
      <c r="C38" s="62">
        <v>93.455467681002858</v>
      </c>
      <c r="D38" s="62"/>
      <c r="E38" s="62">
        <f t="shared" si="0"/>
        <v>-13.153946244406466</v>
      </c>
      <c r="F38" s="62"/>
      <c r="G38" s="62">
        <v>0.47322646436703752</v>
      </c>
      <c r="H38" s="62">
        <v>0.41097850962989207</v>
      </c>
      <c r="J38" s="62">
        <f t="shared" si="1"/>
        <v>-6.224795473714545E-2</v>
      </c>
      <c r="L38" s="1"/>
      <c r="M38" s="1"/>
      <c r="N38" s="1"/>
      <c r="P38" s="1"/>
      <c r="Q38" s="1"/>
      <c r="R38" s="1"/>
    </row>
    <row r="39" spans="1:18" ht="15.75" x14ac:dyDescent="0.25">
      <c r="A39" s="39" t="s">
        <v>71</v>
      </c>
      <c r="B39" s="28">
        <v>127.12909605429014</v>
      </c>
      <c r="C39" s="28">
        <v>128.0315836928614</v>
      </c>
      <c r="D39" s="28"/>
      <c r="E39" s="28">
        <f t="shared" si="0"/>
        <v>0.70989857285372882</v>
      </c>
      <c r="F39" s="28"/>
      <c r="G39" s="28">
        <v>0.52634579924788005</v>
      </c>
      <c r="H39" s="28">
        <v>0.53008232056501625</v>
      </c>
      <c r="J39" s="28">
        <f t="shared" si="1"/>
        <v>3.7365213171361988E-3</v>
      </c>
      <c r="L39" s="1"/>
      <c r="M39" s="1"/>
      <c r="N39" s="1"/>
      <c r="P39" s="1"/>
      <c r="Q39" s="1"/>
      <c r="R39" s="1"/>
    </row>
    <row r="40" spans="1:18" s="60" customFormat="1" ht="15.75" x14ac:dyDescent="0.25">
      <c r="A40" s="67" t="s">
        <v>197</v>
      </c>
      <c r="B40" s="62">
        <v>103.14097390194243</v>
      </c>
      <c r="C40" s="62">
        <v>105.22334978150393</v>
      </c>
      <c r="D40" s="62"/>
      <c r="E40" s="62">
        <f t="shared" si="0"/>
        <v>2.0189608462891195</v>
      </c>
      <c r="F40" s="62"/>
      <c r="G40" s="62">
        <v>0.14348719373351135</v>
      </c>
      <c r="H40" s="62">
        <v>0.14638414399442992</v>
      </c>
      <c r="J40" s="62">
        <f t="shared" si="1"/>
        <v>2.8969502609185738E-3</v>
      </c>
      <c r="L40" s="1"/>
      <c r="M40" s="1"/>
      <c r="N40" s="1"/>
      <c r="P40" s="1"/>
      <c r="Q40" s="1"/>
      <c r="R40" s="1"/>
    </row>
    <row r="41" spans="1:18" ht="15.75" x14ac:dyDescent="0.25">
      <c r="A41" s="38" t="s">
        <v>72</v>
      </c>
      <c r="B41" s="28">
        <v>118.59999582798967</v>
      </c>
      <c r="C41" s="28">
        <v>115.17850964339291</v>
      </c>
      <c r="D41" s="28"/>
      <c r="E41" s="28">
        <f t="shared" si="0"/>
        <v>-2.8848957040091938</v>
      </c>
      <c r="F41" s="28"/>
      <c r="G41" s="28">
        <v>2.0116416019703469</v>
      </c>
      <c r="H41" s="28">
        <v>1.9536078398150425</v>
      </c>
      <c r="J41" s="28">
        <f t="shared" si="1"/>
        <v>-5.8033762155304425E-2</v>
      </c>
      <c r="L41" s="1"/>
      <c r="M41" s="1"/>
      <c r="N41" s="1"/>
      <c r="P41" s="1"/>
      <c r="Q41" s="1"/>
      <c r="R41" s="1"/>
    </row>
    <row r="42" spans="1:18" s="60" customFormat="1" ht="15.75" x14ac:dyDescent="0.25">
      <c r="A42" s="67" t="s">
        <v>11</v>
      </c>
      <c r="B42" s="62">
        <v>101.90237927963416</v>
      </c>
      <c r="C42" s="62">
        <v>100.47414333844894</v>
      </c>
      <c r="D42" s="62"/>
      <c r="E42" s="62">
        <f t="shared" si="0"/>
        <v>-1.4015727123170896</v>
      </c>
      <c r="F42" s="62"/>
      <c r="G42" s="62">
        <v>5.1131922545559309E-2</v>
      </c>
      <c r="H42" s="62">
        <v>5.0415271471877632E-2</v>
      </c>
      <c r="J42" s="62">
        <f t="shared" si="1"/>
        <v>-7.1665107368167752E-4</v>
      </c>
      <c r="L42" s="1"/>
      <c r="M42" s="1"/>
      <c r="N42" s="1"/>
      <c r="P42" s="1"/>
      <c r="Q42" s="1"/>
      <c r="R42" s="1"/>
    </row>
    <row r="43" spans="1:18" ht="15.75" x14ac:dyDescent="0.25">
      <c r="A43" s="39" t="s">
        <v>198</v>
      </c>
      <c r="B43" s="28">
        <v>115.92590585070393</v>
      </c>
      <c r="C43" s="28">
        <v>116.49782775520811</v>
      </c>
      <c r="D43" s="28"/>
      <c r="E43" s="28">
        <f t="shared" si="0"/>
        <v>0.49335124906484396</v>
      </c>
      <c r="F43" s="28"/>
      <c r="G43" s="28">
        <v>0.4576971758626639</v>
      </c>
      <c r="H43" s="28">
        <v>0.45995523059671684</v>
      </c>
      <c r="J43" s="28">
        <f t="shared" si="1"/>
        <v>2.2580547340529389E-3</v>
      </c>
      <c r="L43" s="1"/>
      <c r="M43" s="1"/>
      <c r="N43" s="1"/>
      <c r="P43" s="1"/>
      <c r="Q43" s="1"/>
      <c r="R43" s="1"/>
    </row>
    <row r="44" spans="1:18" s="60" customFormat="1" ht="15.75" x14ac:dyDescent="0.25">
      <c r="A44" s="67" t="s">
        <v>199</v>
      </c>
      <c r="B44" s="62">
        <v>130.07818635723734</v>
      </c>
      <c r="C44" s="62">
        <v>123.89383998904567</v>
      </c>
      <c r="D44" s="62"/>
      <c r="E44" s="62">
        <f t="shared" si="0"/>
        <v>-4.7543301005192546</v>
      </c>
      <c r="F44" s="62"/>
      <c r="G44" s="62">
        <v>1.0046685904344057</v>
      </c>
      <c r="H44" s="62">
        <v>0.95690332922892019</v>
      </c>
      <c r="J44" s="62">
        <f t="shared" si="1"/>
        <v>-4.7765261205485521E-2</v>
      </c>
      <c r="L44" s="1"/>
      <c r="M44" s="1"/>
      <c r="N44" s="1"/>
      <c r="P44" s="1"/>
      <c r="Q44" s="1"/>
      <c r="R44" s="1"/>
    </row>
    <row r="45" spans="1:18" ht="15.75" x14ac:dyDescent="0.25">
      <c r="A45" s="39" t="s">
        <v>73</v>
      </c>
      <c r="B45" s="28">
        <v>109.05450008415991</v>
      </c>
      <c r="C45" s="28">
        <v>104.62994837947068</v>
      </c>
      <c r="D45" s="28"/>
      <c r="E45" s="28">
        <f t="shared" si="0"/>
        <v>-4.0571931477148659</v>
      </c>
      <c r="F45" s="28"/>
      <c r="G45" s="28">
        <v>7.7764903698514132E-2</v>
      </c>
      <c r="H45" s="28">
        <v>7.4609831354330955E-2</v>
      </c>
      <c r="J45" s="28">
        <f t="shared" si="1"/>
        <v>-3.1550723441831768E-3</v>
      </c>
      <c r="L45" s="1"/>
      <c r="M45" s="1"/>
      <c r="N45" s="1"/>
      <c r="P45" s="1"/>
      <c r="Q45" s="1"/>
      <c r="R45" s="1"/>
    </row>
    <row r="46" spans="1:18" s="60" customFormat="1" ht="15.75" x14ac:dyDescent="0.25">
      <c r="A46" s="67" t="s">
        <v>240</v>
      </c>
      <c r="B46" s="62">
        <v>99.262741240471726</v>
      </c>
      <c r="C46" s="62">
        <v>99.15870871314074</v>
      </c>
      <c r="D46" s="62"/>
      <c r="E46" s="62">
        <f t="shared" si="0"/>
        <v>-0.10480521294385925</v>
      </c>
      <c r="F46" s="62"/>
      <c r="G46" s="62">
        <v>0.28612801762716211</v>
      </c>
      <c r="H46" s="62">
        <v>0.28582814054899591</v>
      </c>
      <c r="J46" s="62">
        <f t="shared" si="1"/>
        <v>-2.9987707816619968E-4</v>
      </c>
      <c r="L46" s="1"/>
      <c r="M46" s="1"/>
      <c r="N46" s="1"/>
      <c r="P46" s="1"/>
      <c r="Q46" s="1"/>
      <c r="R46" s="1"/>
    </row>
    <row r="47" spans="1:18" ht="15.75" x14ac:dyDescent="0.25">
      <c r="A47" s="39" t="s">
        <v>12</v>
      </c>
      <c r="B47" s="28">
        <v>112.5874526081257</v>
      </c>
      <c r="C47" s="28">
        <v>105.58070272399</v>
      </c>
      <c r="D47" s="28"/>
      <c r="E47" s="28">
        <f t="shared" si="0"/>
        <v>-6.2233843308663772</v>
      </c>
      <c r="F47" s="28"/>
      <c r="G47" s="28">
        <v>0.134250991802042</v>
      </c>
      <c r="H47" s="28">
        <v>0.12589603661420101</v>
      </c>
      <c r="J47" s="28">
        <f t="shared" si="1"/>
        <v>-8.35495518784099E-3</v>
      </c>
      <c r="L47" s="1"/>
      <c r="M47" s="1"/>
      <c r="N47" s="1"/>
      <c r="P47" s="1"/>
      <c r="Q47" s="1"/>
      <c r="R47" s="1"/>
    </row>
    <row r="48" spans="1:18" s="60" customFormat="1" ht="15.75" x14ac:dyDescent="0.25">
      <c r="A48" s="61" t="s">
        <v>154</v>
      </c>
      <c r="B48" s="62">
        <v>148.8114209773791</v>
      </c>
      <c r="C48" s="62">
        <v>148.46642699934011</v>
      </c>
      <c r="D48" s="62"/>
      <c r="E48" s="62">
        <f t="shared" si="0"/>
        <v>-0.23183299761073695</v>
      </c>
      <c r="F48" s="62"/>
      <c r="G48" s="62">
        <v>1.6449547007497118</v>
      </c>
      <c r="H48" s="62">
        <v>1.6411411529576252</v>
      </c>
      <c r="J48" s="62">
        <f t="shared" si="1"/>
        <v>-3.8135477920866467E-3</v>
      </c>
      <c r="L48" s="1"/>
      <c r="M48" s="1"/>
      <c r="N48" s="1"/>
      <c r="P48" s="1"/>
      <c r="Q48" s="1"/>
      <c r="R48" s="1"/>
    </row>
    <row r="49" spans="1:18" ht="15.75" x14ac:dyDescent="0.25">
      <c r="A49" s="39" t="s">
        <v>239</v>
      </c>
      <c r="B49" s="28">
        <v>186.89031793606304</v>
      </c>
      <c r="C49" s="28">
        <v>186.25716963004515</v>
      </c>
      <c r="D49" s="28"/>
      <c r="E49" s="28">
        <f t="shared" si="0"/>
        <v>-0.33878068859324317</v>
      </c>
      <c r="F49" s="28"/>
      <c r="G49" s="28">
        <v>1.113754090345533</v>
      </c>
      <c r="H49" s="28">
        <v>1.1099809065690251</v>
      </c>
      <c r="J49" s="28">
        <f t="shared" si="1"/>
        <v>-3.7731837765078158E-3</v>
      </c>
      <c r="L49" s="1"/>
      <c r="M49" s="1"/>
      <c r="N49" s="1"/>
      <c r="P49" s="1"/>
      <c r="Q49" s="1"/>
      <c r="R49" s="1"/>
    </row>
    <row r="50" spans="1:18" s="60" customFormat="1" ht="15.75" x14ac:dyDescent="0.25">
      <c r="A50" s="67" t="s">
        <v>238</v>
      </c>
      <c r="B50" s="62">
        <v>104.0561680006812</v>
      </c>
      <c r="C50" s="62">
        <v>104.12280339897433</v>
      </c>
      <c r="D50" s="62"/>
      <c r="E50" s="62">
        <f t="shared" si="0"/>
        <v>6.4037912959369336E-2</v>
      </c>
      <c r="F50" s="62"/>
      <c r="G50" s="62">
        <v>3.0027338862216053E-2</v>
      </c>
      <c r="H50" s="62">
        <v>3.0046567743340649E-2</v>
      </c>
      <c r="J50" s="62">
        <f t="shared" si="1"/>
        <v>1.9228881124596503E-5</v>
      </c>
      <c r="L50" s="1"/>
      <c r="M50" s="1"/>
      <c r="N50" s="1"/>
      <c r="P50" s="1"/>
      <c r="Q50" s="1"/>
      <c r="R50" s="1"/>
    </row>
    <row r="51" spans="1:18" ht="15.75" x14ac:dyDescent="0.25">
      <c r="A51" s="39" t="s">
        <v>237</v>
      </c>
      <c r="B51" s="28">
        <v>103.25834915650583</v>
      </c>
      <c r="C51" s="28">
        <v>103.25515566627153</v>
      </c>
      <c r="D51" s="28"/>
      <c r="E51" s="28">
        <f t="shared" si="0"/>
        <v>-3.0927186618678881E-3</v>
      </c>
      <c r="F51" s="28"/>
      <c r="G51" s="28">
        <v>0.14881470123715107</v>
      </c>
      <c r="H51" s="28">
        <v>0.14881009881711429</v>
      </c>
      <c r="J51" s="28">
        <f t="shared" si="1"/>
        <v>-4.6024200367755785E-6</v>
      </c>
      <c r="L51" s="1"/>
      <c r="M51" s="1"/>
      <c r="N51" s="1"/>
      <c r="P51" s="1"/>
      <c r="Q51" s="1"/>
      <c r="R51" s="1"/>
    </row>
    <row r="52" spans="1:18" s="60" customFormat="1" ht="15.75" x14ac:dyDescent="0.25">
      <c r="A52" s="67" t="s">
        <v>74</v>
      </c>
      <c r="B52" s="62">
        <v>102.82012930266694</v>
      </c>
      <c r="C52" s="62">
        <v>103.00835817530708</v>
      </c>
      <c r="D52" s="62"/>
      <c r="E52" s="62">
        <f t="shared" si="0"/>
        <v>0.18306616993843949</v>
      </c>
      <c r="F52" s="62"/>
      <c r="G52" s="62">
        <v>0.12328256238194538</v>
      </c>
      <c r="H52" s="62">
        <v>0.12350825104709996</v>
      </c>
      <c r="J52" s="62">
        <f t="shared" si="1"/>
        <v>2.2568866515458585E-4</v>
      </c>
      <c r="L52" s="1"/>
      <c r="M52" s="1"/>
      <c r="N52" s="1"/>
      <c r="P52" s="1"/>
      <c r="Q52" s="1"/>
      <c r="R52" s="1"/>
    </row>
    <row r="53" spans="1:18" ht="15.75" x14ac:dyDescent="0.25">
      <c r="A53" s="39" t="s">
        <v>236</v>
      </c>
      <c r="B53" s="28">
        <v>99.727396609265483</v>
      </c>
      <c r="C53" s="28">
        <v>99.805913055775463</v>
      </c>
      <c r="D53" s="28"/>
      <c r="E53" s="28">
        <f t="shared" si="0"/>
        <v>7.8731070076565324E-2</v>
      </c>
      <c r="F53" s="28"/>
      <c r="G53" s="28">
        <v>0.14471906908482496</v>
      </c>
      <c r="H53" s="28">
        <v>0.14483300795652029</v>
      </c>
      <c r="J53" s="28">
        <f t="shared" si="1"/>
        <v>1.139388716953349E-4</v>
      </c>
      <c r="L53" s="1"/>
      <c r="M53" s="1"/>
      <c r="N53" s="1"/>
      <c r="P53" s="1"/>
      <c r="Q53" s="1"/>
      <c r="R53" s="1"/>
    </row>
    <row r="54" spans="1:18" s="60" customFormat="1" ht="15.75" x14ac:dyDescent="0.25">
      <c r="A54" s="67" t="s">
        <v>75</v>
      </c>
      <c r="B54" s="62">
        <v>118.04118235475298</v>
      </c>
      <c r="C54" s="62">
        <v>117.48899094601286</v>
      </c>
      <c r="D54" s="62"/>
      <c r="E54" s="62">
        <f t="shared" si="0"/>
        <v>-0.4677955589097671</v>
      </c>
      <c r="F54" s="62"/>
      <c r="G54" s="62">
        <v>8.4356938838041573E-2</v>
      </c>
      <c r="H54" s="62">
        <v>8.3962320824524983E-2</v>
      </c>
      <c r="J54" s="62">
        <f t="shared" si="1"/>
        <v>-3.9461801351658998E-4</v>
      </c>
      <c r="L54" s="1"/>
      <c r="M54" s="1"/>
      <c r="N54" s="1"/>
      <c r="P54" s="1"/>
      <c r="Q54" s="1"/>
      <c r="R54" s="1"/>
    </row>
    <row r="55" spans="1:18" ht="15.75" x14ac:dyDescent="0.25">
      <c r="A55" s="38" t="s">
        <v>155</v>
      </c>
      <c r="B55" s="28">
        <v>125.31085231979269</v>
      </c>
      <c r="C55" s="28">
        <v>126.29260001746499</v>
      </c>
      <c r="D55" s="28"/>
      <c r="E55" s="28">
        <f t="shared" si="0"/>
        <v>0.78344986048526355</v>
      </c>
      <c r="F55" s="28"/>
      <c r="G55" s="28">
        <v>2.5592129248769888</v>
      </c>
      <c r="H55" s="28">
        <v>2.579263074966458</v>
      </c>
      <c r="J55" s="28">
        <f t="shared" si="1"/>
        <v>2.0050150089469199E-2</v>
      </c>
      <c r="L55" s="1"/>
      <c r="M55" s="1"/>
      <c r="N55" s="1"/>
      <c r="P55" s="1"/>
      <c r="Q55" s="1"/>
      <c r="R55" s="1"/>
    </row>
    <row r="56" spans="1:18" s="60" customFormat="1" ht="15.75" x14ac:dyDescent="0.25">
      <c r="A56" s="67" t="s">
        <v>235</v>
      </c>
      <c r="B56" s="62">
        <v>105.93492517723087</v>
      </c>
      <c r="C56" s="62">
        <v>107.97533847951898</v>
      </c>
      <c r="D56" s="62"/>
      <c r="E56" s="62">
        <f t="shared" si="0"/>
        <v>1.926100668759112</v>
      </c>
      <c r="F56" s="62"/>
      <c r="G56" s="62">
        <v>0.62683380674502587</v>
      </c>
      <c r="H56" s="62">
        <v>0.63890725688875005</v>
      </c>
      <c r="J56" s="62">
        <f t="shared" si="1"/>
        <v>1.2073450143724185E-2</v>
      </c>
      <c r="L56" s="1"/>
      <c r="M56" s="1"/>
      <c r="N56" s="1"/>
      <c r="P56" s="1"/>
      <c r="Q56" s="1"/>
      <c r="R56" s="1"/>
    </row>
    <row r="57" spans="1:18" ht="15.75" x14ac:dyDescent="0.25">
      <c r="A57" s="39" t="s">
        <v>234</v>
      </c>
      <c r="B57" s="28">
        <v>133.21464182083338</v>
      </c>
      <c r="C57" s="28">
        <v>133.76454075951159</v>
      </c>
      <c r="D57" s="28"/>
      <c r="E57" s="28">
        <f t="shared" si="0"/>
        <v>0.41279166551211333</v>
      </c>
      <c r="F57" s="28"/>
      <c r="G57" s="28">
        <v>1.9323791181319627</v>
      </c>
      <c r="H57" s="28">
        <v>1.9403558180777081</v>
      </c>
      <c r="J57" s="28">
        <f t="shared" si="1"/>
        <v>7.9766999457453469E-3</v>
      </c>
      <c r="L57" s="1"/>
      <c r="M57" s="1"/>
      <c r="N57" s="1"/>
      <c r="P57" s="1"/>
      <c r="Q57" s="1"/>
      <c r="R57" s="1"/>
    </row>
    <row r="58" spans="1:18" s="60" customFormat="1" ht="15.75" x14ac:dyDescent="0.25">
      <c r="A58" s="64" t="s">
        <v>76</v>
      </c>
      <c r="B58" s="62">
        <v>104.95844525158931</v>
      </c>
      <c r="C58" s="62">
        <v>105.06196182502322</v>
      </c>
      <c r="D58" s="62"/>
      <c r="E58" s="62">
        <f t="shared" si="0"/>
        <v>9.8626245068489382E-2</v>
      </c>
      <c r="F58" s="62"/>
      <c r="G58" s="62">
        <v>2.4278357775244386</v>
      </c>
      <c r="H58" s="62">
        <v>2.4302302607882402</v>
      </c>
      <c r="J58" s="62">
        <f t="shared" si="1"/>
        <v>2.39448326380165E-3</v>
      </c>
      <c r="L58" s="1"/>
      <c r="M58" s="1"/>
      <c r="N58" s="1"/>
      <c r="P58" s="1"/>
      <c r="Q58" s="1"/>
      <c r="R58" s="1"/>
    </row>
    <row r="59" spans="1:18" ht="15.75" x14ac:dyDescent="0.25">
      <c r="A59" s="38" t="s">
        <v>156</v>
      </c>
      <c r="B59" s="28">
        <v>105.21322442454246</v>
      </c>
      <c r="C59" s="28">
        <v>105.61194167296665</v>
      </c>
      <c r="D59" s="28"/>
      <c r="E59" s="28">
        <f t="shared" si="0"/>
        <v>0.3789611530346626</v>
      </c>
      <c r="F59" s="28"/>
      <c r="G59" s="28">
        <v>0.66557651070234958</v>
      </c>
      <c r="H59" s="28">
        <v>0.66809878712163517</v>
      </c>
      <c r="J59" s="28">
        <f t="shared" si="1"/>
        <v>2.5222764192855962E-3</v>
      </c>
      <c r="L59" s="1"/>
      <c r="M59" s="1"/>
      <c r="N59" s="1"/>
      <c r="P59" s="1"/>
      <c r="Q59" s="1"/>
      <c r="R59" s="1"/>
    </row>
    <row r="60" spans="1:18" s="60" customFormat="1" ht="15.75" x14ac:dyDescent="0.25">
      <c r="A60" s="67" t="s">
        <v>13</v>
      </c>
      <c r="B60" s="62">
        <v>107.44620025712612</v>
      </c>
      <c r="C60" s="62">
        <v>107.94662561044346</v>
      </c>
      <c r="D60" s="62"/>
      <c r="E60" s="62">
        <f t="shared" si="0"/>
        <v>0.4657450446081679</v>
      </c>
      <c r="F60" s="62"/>
      <c r="G60" s="62">
        <v>0.51962244870230612</v>
      </c>
      <c r="H60" s="62">
        <v>0.52204256450780873</v>
      </c>
      <c r="J60" s="62">
        <f t="shared" si="1"/>
        <v>2.4201158055026095E-3</v>
      </c>
      <c r="L60" s="1"/>
      <c r="M60" s="1"/>
      <c r="N60" s="1"/>
      <c r="P60" s="1"/>
      <c r="Q60" s="1"/>
      <c r="R60" s="1"/>
    </row>
    <row r="61" spans="1:18" ht="15.75" x14ac:dyDescent="0.25">
      <c r="A61" s="39" t="s">
        <v>14</v>
      </c>
      <c r="B61" s="28">
        <v>97.964937978757661</v>
      </c>
      <c r="C61" s="28">
        <v>98.033508582795534</v>
      </c>
      <c r="D61" s="28"/>
      <c r="E61" s="28">
        <f t="shared" si="0"/>
        <v>6.9995046648974046E-2</v>
      </c>
      <c r="F61" s="28"/>
      <c r="G61" s="28">
        <v>0.14595406200004352</v>
      </c>
      <c r="H61" s="28">
        <v>0.1460562226138265</v>
      </c>
      <c r="J61" s="28">
        <f t="shared" si="1"/>
        <v>1.0216061378298669E-4</v>
      </c>
      <c r="L61" s="1"/>
      <c r="M61" s="1"/>
      <c r="N61" s="1"/>
      <c r="P61" s="1"/>
      <c r="Q61" s="1"/>
      <c r="R61" s="1"/>
    </row>
    <row r="62" spans="1:18" s="60" customFormat="1" ht="15.75" x14ac:dyDescent="0.25">
      <c r="A62" s="61" t="s">
        <v>157</v>
      </c>
      <c r="B62" s="62">
        <v>104.86254005278131</v>
      </c>
      <c r="C62" s="62">
        <v>104.8549357716533</v>
      </c>
      <c r="D62" s="62"/>
      <c r="E62" s="62">
        <f t="shared" si="0"/>
        <v>-7.2516659659238591E-3</v>
      </c>
      <c r="F62" s="62"/>
      <c r="G62" s="62">
        <v>1.7622592668220884</v>
      </c>
      <c r="H62" s="62">
        <v>1.7621314736666047</v>
      </c>
      <c r="J62" s="62">
        <f t="shared" si="1"/>
        <v>-1.2779315548372416E-4</v>
      </c>
      <c r="L62" s="1"/>
      <c r="M62" s="1"/>
      <c r="N62" s="1"/>
      <c r="P62" s="1"/>
      <c r="Q62" s="1"/>
      <c r="R62" s="1"/>
    </row>
    <row r="63" spans="1:18" ht="15.75" x14ac:dyDescent="0.25">
      <c r="A63" s="39" t="s">
        <v>233</v>
      </c>
      <c r="B63" s="28">
        <v>109.52736874609153</v>
      </c>
      <c r="C63" s="28">
        <v>109.55725424990166</v>
      </c>
      <c r="D63" s="28"/>
      <c r="E63" s="28">
        <f t="shared" si="0"/>
        <v>2.7285877632476918E-2</v>
      </c>
      <c r="F63" s="28"/>
      <c r="G63" s="28">
        <v>0.67530853709020366</v>
      </c>
      <c r="H63" s="28">
        <v>0.67549280095127573</v>
      </c>
      <c r="J63" s="28">
        <f t="shared" si="1"/>
        <v>1.8426386107206483E-4</v>
      </c>
      <c r="L63" s="1"/>
      <c r="M63" s="1"/>
      <c r="N63" s="1"/>
      <c r="P63" s="1"/>
      <c r="Q63" s="1"/>
      <c r="R63" s="1"/>
    </row>
    <row r="64" spans="1:18" s="60" customFormat="1" ht="15.75" x14ac:dyDescent="0.25">
      <c r="A64" s="67" t="s">
        <v>77</v>
      </c>
      <c r="B64" s="62">
        <v>101.68364296943803</v>
      </c>
      <c r="C64" s="62">
        <v>102.29576053429702</v>
      </c>
      <c r="D64" s="62"/>
      <c r="E64" s="62">
        <f t="shared" si="0"/>
        <v>0.60198233165482673</v>
      </c>
      <c r="F64" s="62"/>
      <c r="G64" s="62">
        <v>0.42067997332565582</v>
      </c>
      <c r="H64" s="62">
        <v>0.4232123924378865</v>
      </c>
      <c r="J64" s="62">
        <f t="shared" si="1"/>
        <v>2.5324191122306772E-3</v>
      </c>
      <c r="L64" s="1"/>
      <c r="M64" s="1"/>
      <c r="N64" s="1"/>
      <c r="P64" s="1"/>
      <c r="Q64" s="1"/>
      <c r="R64" s="1"/>
    </row>
    <row r="65" spans="1:18" ht="15.75" x14ac:dyDescent="0.25">
      <c r="A65" s="39" t="s">
        <v>232</v>
      </c>
      <c r="B65" s="28">
        <v>102.46193885065318</v>
      </c>
      <c r="C65" s="28">
        <v>102.02450326404286</v>
      </c>
      <c r="D65" s="28"/>
      <c r="E65" s="28">
        <f t="shared" si="0"/>
        <v>-0.4269249552733112</v>
      </c>
      <c r="F65" s="28"/>
      <c r="G65" s="28">
        <v>0.66627075640622924</v>
      </c>
      <c r="H65" s="28">
        <v>0.66342628027744277</v>
      </c>
      <c r="J65" s="28">
        <f t="shared" si="1"/>
        <v>-2.8444761287864662E-3</v>
      </c>
      <c r="L65" s="1"/>
      <c r="M65" s="1"/>
      <c r="N65" s="1"/>
      <c r="P65" s="1"/>
      <c r="Q65" s="1"/>
      <c r="R65" s="1"/>
    </row>
    <row r="66" spans="1:18" s="60" customFormat="1" ht="15.75" x14ac:dyDescent="0.25">
      <c r="A66" s="58" t="s">
        <v>247</v>
      </c>
      <c r="B66" s="63">
        <v>122.50923101847108</v>
      </c>
      <c r="C66" s="63">
        <v>122.44672077236744</v>
      </c>
      <c r="D66" s="63"/>
      <c r="E66" s="63">
        <f t="shared" si="0"/>
        <v>-5.1024927333198633E-2</v>
      </c>
      <c r="F66" s="63"/>
      <c r="G66" s="63">
        <v>2.761559059807293</v>
      </c>
      <c r="H66" s="63">
        <v>2.7601499763037629</v>
      </c>
      <c r="J66" s="63">
        <f t="shared" si="1"/>
        <v>-1.4090835035300842E-3</v>
      </c>
      <c r="L66" s="1"/>
      <c r="M66" s="1"/>
      <c r="N66" s="1"/>
      <c r="P66" s="1"/>
      <c r="Q66" s="1"/>
      <c r="R66" s="1"/>
    </row>
    <row r="67" spans="1:18" ht="15.75" x14ac:dyDescent="0.25">
      <c r="A67" s="37" t="s">
        <v>1</v>
      </c>
      <c r="B67" s="28">
        <v>122.39425820760121</v>
      </c>
      <c r="C67" s="28">
        <v>122.39425820760121</v>
      </c>
      <c r="D67" s="28"/>
      <c r="E67" s="28">
        <f t="shared" si="0"/>
        <v>0</v>
      </c>
      <c r="F67" s="28"/>
      <c r="G67" s="28">
        <v>2.0387906092899555</v>
      </c>
      <c r="H67" s="28">
        <v>2.038790609289955</v>
      </c>
      <c r="J67" s="28">
        <f t="shared" si="1"/>
        <v>0</v>
      </c>
      <c r="L67" s="1"/>
      <c r="M67" s="1"/>
      <c r="N67" s="1"/>
      <c r="P67" s="1"/>
      <c r="Q67" s="1"/>
      <c r="R67" s="1"/>
    </row>
    <row r="68" spans="1:18" s="60" customFormat="1" ht="15.75" x14ac:dyDescent="0.25">
      <c r="A68" s="61" t="s">
        <v>78</v>
      </c>
      <c r="B68" s="62">
        <v>122.39425820760121</v>
      </c>
      <c r="C68" s="62">
        <v>122.39425820760121</v>
      </c>
      <c r="D68" s="62"/>
      <c r="E68" s="62">
        <f t="shared" si="0"/>
        <v>0</v>
      </c>
      <c r="F68" s="62"/>
      <c r="G68" s="62">
        <v>2.0387906092899555</v>
      </c>
      <c r="H68" s="62">
        <v>2.038790609289955</v>
      </c>
      <c r="J68" s="62">
        <f t="shared" si="1"/>
        <v>0</v>
      </c>
      <c r="L68" s="1"/>
      <c r="M68" s="1"/>
      <c r="N68" s="1"/>
      <c r="P68" s="1"/>
      <c r="Q68" s="1"/>
      <c r="R68" s="1"/>
    </row>
    <row r="69" spans="1:18" ht="15.75" x14ac:dyDescent="0.25">
      <c r="A69" s="39" t="s">
        <v>15</v>
      </c>
      <c r="B69" s="28">
        <v>122.39425820760121</v>
      </c>
      <c r="C69" s="28">
        <v>122.39425820760121</v>
      </c>
      <c r="D69" s="28"/>
      <c r="E69" s="28">
        <f t="shared" ref="E69:E132" si="2">((C69/B69-1)*100)</f>
        <v>0</v>
      </c>
      <c r="F69" s="28"/>
      <c r="G69" s="28">
        <v>2.0387906092899555</v>
      </c>
      <c r="H69" s="28">
        <v>2.038790609289955</v>
      </c>
      <c r="J69" s="28">
        <f t="shared" si="1"/>
        <v>0</v>
      </c>
      <c r="L69" s="1"/>
      <c r="M69" s="1"/>
      <c r="N69" s="1"/>
      <c r="P69" s="1"/>
      <c r="Q69" s="1"/>
      <c r="R69" s="1"/>
    </row>
    <row r="70" spans="1:18" s="75" customFormat="1" ht="15.75" x14ac:dyDescent="0.25">
      <c r="A70" s="64" t="s">
        <v>16</v>
      </c>
      <c r="B70" s="62">
        <v>122.83471428223289</v>
      </c>
      <c r="C70" s="62">
        <v>122.5952401194743</v>
      </c>
      <c r="D70" s="62"/>
      <c r="E70" s="62">
        <f t="shared" si="2"/>
        <v>-0.19495642103938282</v>
      </c>
      <c r="F70" s="62"/>
      <c r="G70" s="62">
        <v>0.72276845051733773</v>
      </c>
      <c r="H70" s="62">
        <v>0.72135936701380732</v>
      </c>
      <c r="I70" s="60"/>
      <c r="J70" s="62">
        <f t="shared" si="1"/>
        <v>-1.4090835035304172E-3</v>
      </c>
      <c r="L70" s="1"/>
      <c r="M70" s="1"/>
      <c r="N70" s="1"/>
      <c r="P70" s="1"/>
      <c r="Q70" s="1"/>
      <c r="R70" s="1"/>
    </row>
    <row r="71" spans="1:18" s="60" customFormat="1" ht="15.75" x14ac:dyDescent="0.25">
      <c r="A71" s="38" t="s">
        <v>16</v>
      </c>
      <c r="B71" s="28">
        <v>122.83471428223289</v>
      </c>
      <c r="C71" s="28">
        <v>122.5952401194743</v>
      </c>
      <c r="D71" s="28"/>
      <c r="E71" s="28">
        <f t="shared" si="2"/>
        <v>-0.19495642103938282</v>
      </c>
      <c r="F71" s="28"/>
      <c r="G71" s="28">
        <v>0.72276845051733773</v>
      </c>
      <c r="H71" s="28">
        <v>0.72135936701380732</v>
      </c>
      <c r="I71"/>
      <c r="J71" s="28">
        <f t="shared" si="1"/>
        <v>-1.4090835035304172E-3</v>
      </c>
      <c r="L71" s="1"/>
      <c r="M71" s="1"/>
      <c r="N71" s="1"/>
      <c r="P71" s="1"/>
      <c r="Q71" s="1"/>
      <c r="R71" s="1"/>
    </row>
    <row r="72" spans="1:18" s="4" customFormat="1" ht="15.75" x14ac:dyDescent="0.25">
      <c r="A72" s="67" t="s">
        <v>16</v>
      </c>
      <c r="B72" s="62">
        <v>122.83471428223289</v>
      </c>
      <c r="C72" s="62">
        <v>122.5952401194743</v>
      </c>
      <c r="D72" s="62"/>
      <c r="E72" s="62">
        <f t="shared" si="2"/>
        <v>-0.19495642103938282</v>
      </c>
      <c r="F72" s="62"/>
      <c r="G72" s="62">
        <v>0.72276845051733773</v>
      </c>
      <c r="H72" s="62">
        <v>0.72135936701380732</v>
      </c>
      <c r="I72" s="60"/>
      <c r="J72" s="62">
        <f t="shared" ref="J72:J135" si="3">H72-G72</f>
        <v>-1.4090835035304172E-3</v>
      </c>
      <c r="L72" s="1"/>
      <c r="M72" s="1"/>
      <c r="N72" s="1"/>
      <c r="P72" s="1"/>
      <c r="Q72" s="1"/>
      <c r="R72" s="1"/>
    </row>
    <row r="73" spans="1:18" s="60" customFormat="1" ht="15.75" x14ac:dyDescent="0.25">
      <c r="A73" s="36" t="s">
        <v>128</v>
      </c>
      <c r="B73" s="40">
        <v>100.81017832595245</v>
      </c>
      <c r="C73" s="40">
        <v>100.74457806290398</v>
      </c>
      <c r="D73" s="40"/>
      <c r="E73" s="40">
        <f t="shared" si="2"/>
        <v>-6.5073055258724199E-2</v>
      </c>
      <c r="F73" s="40"/>
      <c r="G73" s="40">
        <v>3.9218315976947511</v>
      </c>
      <c r="H73" s="40">
        <v>3.9192795420520286</v>
      </c>
      <c r="I73"/>
      <c r="J73" s="40">
        <f t="shared" si="3"/>
        <v>-2.5520556427225394E-3</v>
      </c>
      <c r="L73" s="1"/>
      <c r="M73" s="1"/>
      <c r="N73" s="1"/>
      <c r="P73" s="1"/>
      <c r="Q73" s="1"/>
      <c r="R73" s="1"/>
    </row>
    <row r="74" spans="1:18" s="4" customFormat="1" ht="15.75" x14ac:dyDescent="0.25">
      <c r="A74" s="64" t="s">
        <v>79</v>
      </c>
      <c r="B74" s="62">
        <v>100.640760671376</v>
      </c>
      <c r="C74" s="62">
        <v>100.640760671376</v>
      </c>
      <c r="D74" s="62"/>
      <c r="E74" s="62">
        <f t="shared" si="2"/>
        <v>0</v>
      </c>
      <c r="F74" s="62"/>
      <c r="G74" s="62">
        <v>3.0132140972676997</v>
      </c>
      <c r="H74" s="62">
        <v>3.0132140972676997</v>
      </c>
      <c r="I74" s="60"/>
      <c r="J74" s="62">
        <f t="shared" si="3"/>
        <v>0</v>
      </c>
      <c r="L74" s="1"/>
      <c r="M74" s="1"/>
      <c r="N74" s="1"/>
      <c r="P74" s="1"/>
      <c r="Q74" s="1"/>
      <c r="R74" s="1"/>
    </row>
    <row r="75" spans="1:18" s="60" customFormat="1" ht="15.75" x14ac:dyDescent="0.25">
      <c r="A75" s="38" t="s">
        <v>80</v>
      </c>
      <c r="B75" s="28">
        <v>96.161418958568348</v>
      </c>
      <c r="C75" s="28">
        <v>96.161418958568348</v>
      </c>
      <c r="D75" s="28"/>
      <c r="E75" s="28">
        <f t="shared" si="2"/>
        <v>0</v>
      </c>
      <c r="F75" s="28"/>
      <c r="G75" s="28">
        <v>0.49839936359696085</v>
      </c>
      <c r="H75" s="28">
        <v>0.4983993635969608</v>
      </c>
      <c r="I75"/>
      <c r="J75" s="28">
        <f t="shared" si="3"/>
        <v>0</v>
      </c>
      <c r="L75" s="1"/>
      <c r="M75" s="1"/>
      <c r="N75" s="1"/>
      <c r="P75" s="1"/>
      <c r="Q75" s="1"/>
      <c r="R75" s="1"/>
    </row>
    <row r="76" spans="1:18" s="4" customFormat="1" ht="15.75" x14ac:dyDescent="0.25">
      <c r="A76" s="67" t="s">
        <v>81</v>
      </c>
      <c r="B76" s="62">
        <v>96.161418958568348</v>
      </c>
      <c r="C76" s="62">
        <v>96.161418958568348</v>
      </c>
      <c r="D76" s="62"/>
      <c r="E76" s="62">
        <f t="shared" si="2"/>
        <v>0</v>
      </c>
      <c r="F76" s="62"/>
      <c r="G76" s="62">
        <v>0.49839936359696085</v>
      </c>
      <c r="H76" s="62">
        <v>0.4983993635969608</v>
      </c>
      <c r="I76" s="60"/>
      <c r="J76" s="62">
        <f t="shared" si="3"/>
        <v>0</v>
      </c>
      <c r="L76" s="1"/>
      <c r="M76" s="1"/>
      <c r="N76" s="1"/>
      <c r="P76" s="1"/>
      <c r="Q76" s="1"/>
      <c r="R76" s="1"/>
    </row>
    <row r="77" spans="1:18" s="60" customFormat="1" ht="15.75" x14ac:dyDescent="0.25">
      <c r="A77" s="38" t="s">
        <v>82</v>
      </c>
      <c r="B77" s="28">
        <v>103.99805493943828</v>
      </c>
      <c r="C77" s="28">
        <v>103.99805493943828</v>
      </c>
      <c r="D77" s="28"/>
      <c r="E77" s="28">
        <f t="shared" si="2"/>
        <v>0</v>
      </c>
      <c r="F77" s="28"/>
      <c r="G77" s="28">
        <v>2.2448558629899065</v>
      </c>
      <c r="H77" s="28">
        <v>2.2448558629899065</v>
      </c>
      <c r="I77"/>
      <c r="J77" s="28">
        <f t="shared" si="3"/>
        <v>0</v>
      </c>
      <c r="L77" s="1"/>
      <c r="M77" s="1"/>
      <c r="N77" s="1"/>
      <c r="P77" s="1"/>
      <c r="Q77" s="1"/>
      <c r="R77" s="1"/>
    </row>
    <row r="78" spans="1:18" s="4" customFormat="1" ht="15.75" x14ac:dyDescent="0.25">
      <c r="A78" s="67" t="s">
        <v>231</v>
      </c>
      <c r="B78" s="62">
        <v>100.56327618229524</v>
      </c>
      <c r="C78" s="62">
        <v>100.56327618229524</v>
      </c>
      <c r="D78" s="62"/>
      <c r="E78" s="62">
        <f t="shared" si="2"/>
        <v>0</v>
      </c>
      <c r="F78" s="62"/>
      <c r="G78" s="62">
        <v>0.99077827707592037</v>
      </c>
      <c r="H78" s="62">
        <v>0.99077827707592037</v>
      </c>
      <c r="I78" s="60"/>
      <c r="J78" s="62">
        <f t="shared" si="3"/>
        <v>0</v>
      </c>
      <c r="L78" s="1"/>
      <c r="M78" s="1"/>
      <c r="N78" s="1"/>
      <c r="P78" s="1"/>
      <c r="Q78" s="1"/>
      <c r="R78" s="1"/>
    </row>
    <row r="79" spans="1:18" s="60" customFormat="1" ht="15.75" x14ac:dyDescent="0.25">
      <c r="A79" s="39" t="s">
        <v>230</v>
      </c>
      <c r="B79" s="28">
        <v>108.42944228620098</v>
      </c>
      <c r="C79" s="28">
        <v>108.42944228620098</v>
      </c>
      <c r="D79" s="28"/>
      <c r="E79" s="28">
        <f t="shared" si="2"/>
        <v>0</v>
      </c>
      <c r="F79" s="28"/>
      <c r="G79" s="28">
        <v>0.7203191604735304</v>
      </c>
      <c r="H79" s="28">
        <v>0.72031916047353028</v>
      </c>
      <c r="I79"/>
      <c r="J79" s="28">
        <f t="shared" si="3"/>
        <v>0</v>
      </c>
      <c r="L79" s="1"/>
      <c r="M79" s="1"/>
      <c r="N79" s="1"/>
      <c r="P79" s="1"/>
      <c r="Q79" s="1"/>
      <c r="R79" s="1"/>
    </row>
    <row r="80" spans="1:18" s="4" customFormat="1" ht="15.75" x14ac:dyDescent="0.25">
      <c r="A80" s="67" t="s">
        <v>229</v>
      </c>
      <c r="B80" s="62">
        <v>104.86283920542236</v>
      </c>
      <c r="C80" s="62">
        <v>104.86283920542236</v>
      </c>
      <c r="D80" s="62"/>
      <c r="E80" s="62">
        <f t="shared" si="2"/>
        <v>0</v>
      </c>
      <c r="F80" s="62"/>
      <c r="G80" s="62">
        <v>0.53375842544045582</v>
      </c>
      <c r="H80" s="62">
        <v>0.53375842544045582</v>
      </c>
      <c r="I80" s="60"/>
      <c r="J80" s="62">
        <f t="shared" si="3"/>
        <v>0</v>
      </c>
      <c r="L80" s="1"/>
      <c r="M80" s="1"/>
      <c r="N80" s="1"/>
      <c r="P80" s="1"/>
      <c r="Q80" s="1"/>
      <c r="R80" s="1"/>
    </row>
    <row r="81" spans="1:18" s="60" customFormat="1" ht="15.75" x14ac:dyDescent="0.25">
      <c r="A81" s="38" t="s">
        <v>158</v>
      </c>
      <c r="B81" s="28">
        <v>85.112361614960932</v>
      </c>
      <c r="C81" s="28">
        <v>85.112361614960932</v>
      </c>
      <c r="D81" s="28"/>
      <c r="E81" s="28">
        <f t="shared" si="2"/>
        <v>0</v>
      </c>
      <c r="F81" s="28"/>
      <c r="G81" s="28">
        <v>0.2699588706808328</v>
      </c>
      <c r="H81" s="28">
        <v>0.26995887068083274</v>
      </c>
      <c r="I81"/>
      <c r="J81" s="28">
        <f t="shared" si="3"/>
        <v>0</v>
      </c>
      <c r="L81" s="1"/>
      <c r="M81" s="1"/>
      <c r="N81" s="1"/>
      <c r="P81" s="1"/>
      <c r="Q81" s="1"/>
      <c r="R81" s="1"/>
    </row>
    <row r="82" spans="1:18" s="4" customFormat="1" ht="15.75" x14ac:dyDescent="0.25">
      <c r="A82" s="67" t="s">
        <v>228</v>
      </c>
      <c r="B82" s="62">
        <v>85.112361614960932</v>
      </c>
      <c r="C82" s="62">
        <v>85.112361614960932</v>
      </c>
      <c r="D82" s="62"/>
      <c r="E82" s="62">
        <f t="shared" si="2"/>
        <v>0</v>
      </c>
      <c r="F82" s="62"/>
      <c r="G82" s="62">
        <v>0.2699588706808328</v>
      </c>
      <c r="H82" s="62">
        <v>0.26995887068083274</v>
      </c>
      <c r="I82" s="60"/>
      <c r="J82" s="62">
        <f t="shared" si="3"/>
        <v>0</v>
      </c>
      <c r="L82" s="1"/>
      <c r="M82" s="1"/>
      <c r="N82" s="1"/>
      <c r="P82" s="1"/>
      <c r="Q82" s="1"/>
      <c r="R82" s="1"/>
    </row>
    <row r="83" spans="1:18" s="60" customFormat="1" ht="15.75" x14ac:dyDescent="0.25">
      <c r="A83" s="37" t="s">
        <v>83</v>
      </c>
      <c r="B83" s="28">
        <v>101.376116904681</v>
      </c>
      <c r="C83" s="28">
        <v>101.09137938745049</v>
      </c>
      <c r="D83" s="28"/>
      <c r="E83" s="28">
        <f t="shared" si="2"/>
        <v>-0.28087238486184107</v>
      </c>
      <c r="F83" s="28"/>
      <c r="G83" s="28">
        <v>0.90861750042705036</v>
      </c>
      <c r="H83" s="28">
        <v>0.90606544478432871</v>
      </c>
      <c r="I83"/>
      <c r="J83" s="28">
        <f t="shared" si="3"/>
        <v>-2.5520556427216512E-3</v>
      </c>
      <c r="L83" s="1"/>
      <c r="M83" s="1"/>
      <c r="N83" s="1"/>
      <c r="P83" s="1"/>
      <c r="Q83" s="1"/>
      <c r="R83" s="1"/>
    </row>
    <row r="84" spans="1:18" s="4" customFormat="1" ht="15.75" x14ac:dyDescent="0.25">
      <c r="A84" s="61" t="s">
        <v>159</v>
      </c>
      <c r="B84" s="62">
        <v>101.376116904681</v>
      </c>
      <c r="C84" s="62">
        <v>101.09137938745049</v>
      </c>
      <c r="D84" s="62"/>
      <c r="E84" s="62">
        <f t="shared" si="2"/>
        <v>-0.28087238486184107</v>
      </c>
      <c r="F84" s="62"/>
      <c r="G84" s="62">
        <v>0.90861750042705036</v>
      </c>
      <c r="H84" s="62">
        <v>0.90606544478432871</v>
      </c>
      <c r="I84" s="60"/>
      <c r="J84" s="62">
        <f t="shared" si="3"/>
        <v>-2.5520556427216512E-3</v>
      </c>
      <c r="L84" s="1"/>
      <c r="M84" s="1"/>
      <c r="N84" s="1"/>
      <c r="P84" s="1"/>
      <c r="Q84" s="1"/>
      <c r="R84" s="1"/>
    </row>
    <row r="85" spans="1:18" s="60" customFormat="1" ht="15.75" x14ac:dyDescent="0.25">
      <c r="A85" s="39" t="s">
        <v>159</v>
      </c>
      <c r="B85" s="28">
        <v>101.376116904681</v>
      </c>
      <c r="C85" s="28">
        <v>101.09137938745049</v>
      </c>
      <c r="D85" s="28"/>
      <c r="E85" s="28">
        <f t="shared" si="2"/>
        <v>-0.28087238486184107</v>
      </c>
      <c r="F85" s="28"/>
      <c r="G85" s="28">
        <v>0.90861750042705036</v>
      </c>
      <c r="H85" s="28">
        <v>0.90606544478432871</v>
      </c>
      <c r="I85"/>
      <c r="J85" s="28">
        <f t="shared" si="3"/>
        <v>-2.5520556427216512E-3</v>
      </c>
      <c r="L85" s="1"/>
      <c r="M85" s="1"/>
      <c r="N85" s="1"/>
      <c r="P85" s="1"/>
      <c r="Q85" s="1"/>
      <c r="R85" s="1"/>
    </row>
    <row r="86" spans="1:18" s="4" customFormat="1" ht="15.75" x14ac:dyDescent="0.25">
      <c r="A86" s="58" t="s">
        <v>129</v>
      </c>
      <c r="B86" s="63">
        <v>108.67003620067761</v>
      </c>
      <c r="C86" s="63">
        <v>109.07814119351566</v>
      </c>
      <c r="D86" s="63"/>
      <c r="E86" s="63">
        <f t="shared" si="2"/>
        <v>0.37554509698001226</v>
      </c>
      <c r="F86" s="63"/>
      <c r="G86" s="63">
        <v>25.309761182819162</v>
      </c>
      <c r="H86" s="63">
        <v>25.404810749998592</v>
      </c>
      <c r="I86" s="60"/>
      <c r="J86" s="63">
        <f t="shared" si="3"/>
        <v>9.5049567179430028E-2</v>
      </c>
      <c r="L86" s="1"/>
      <c r="M86" s="1"/>
      <c r="N86" s="1"/>
      <c r="P86" s="1"/>
      <c r="Q86" s="1"/>
      <c r="R86" s="1"/>
    </row>
    <row r="87" spans="1:18" s="60" customFormat="1" ht="15.75" x14ac:dyDescent="0.25">
      <c r="A87" s="37" t="s">
        <v>149</v>
      </c>
      <c r="B87" s="28">
        <v>118.01741740061064</v>
      </c>
      <c r="C87" s="28">
        <v>118.65676641914334</v>
      </c>
      <c r="D87" s="28"/>
      <c r="E87" s="28">
        <f t="shared" si="2"/>
        <v>0.54174123838215404</v>
      </c>
      <c r="F87" s="28"/>
      <c r="G87" s="28">
        <v>13.784904543642956</v>
      </c>
      <c r="H87" s="28">
        <v>13.859583056227487</v>
      </c>
      <c r="I87"/>
      <c r="J87" s="28">
        <f t="shared" si="3"/>
        <v>7.4678512584531731E-2</v>
      </c>
      <c r="L87" s="1"/>
      <c r="M87" s="1"/>
      <c r="N87" s="1"/>
      <c r="P87" s="1"/>
      <c r="Q87" s="1"/>
      <c r="R87" s="1"/>
    </row>
    <row r="88" spans="1:18" s="4" customFormat="1" ht="15.75" x14ac:dyDescent="0.25">
      <c r="A88" s="61" t="s">
        <v>160</v>
      </c>
      <c r="B88" s="62">
        <v>118.01741740061064</v>
      </c>
      <c r="C88" s="62">
        <v>118.65676641914334</v>
      </c>
      <c r="D88" s="62"/>
      <c r="E88" s="62">
        <f t="shared" si="2"/>
        <v>0.54174123838215404</v>
      </c>
      <c r="F88" s="62"/>
      <c r="G88" s="62">
        <v>13.784904543642956</v>
      </c>
      <c r="H88" s="62">
        <v>13.859583056227487</v>
      </c>
      <c r="I88" s="60"/>
      <c r="J88" s="62">
        <f t="shared" si="3"/>
        <v>7.4678512584531731E-2</v>
      </c>
      <c r="L88" s="1"/>
      <c r="M88" s="1"/>
      <c r="N88" s="1"/>
      <c r="P88" s="1"/>
      <c r="Q88" s="1"/>
      <c r="R88" s="1"/>
    </row>
    <row r="89" spans="1:18" s="60" customFormat="1" ht="15.75" x14ac:dyDescent="0.25">
      <c r="A89" s="39" t="s">
        <v>160</v>
      </c>
      <c r="B89" s="28">
        <v>118.01741740061064</v>
      </c>
      <c r="C89" s="28">
        <v>118.65676641914334</v>
      </c>
      <c r="D89" s="28"/>
      <c r="E89" s="28">
        <f t="shared" si="2"/>
        <v>0.54174123838215404</v>
      </c>
      <c r="F89" s="28"/>
      <c r="G89" s="28">
        <v>13.784904543642956</v>
      </c>
      <c r="H89" s="28">
        <v>13.859583056227487</v>
      </c>
      <c r="I89"/>
      <c r="J89" s="28">
        <f t="shared" si="3"/>
        <v>7.4678512584531731E-2</v>
      </c>
      <c r="L89" s="1"/>
      <c r="M89" s="1"/>
      <c r="N89" s="1"/>
      <c r="P89" s="1"/>
      <c r="Q89" s="1"/>
      <c r="R89" s="1"/>
    </row>
    <row r="90" spans="1:18" s="4" customFormat="1" ht="15.75" x14ac:dyDescent="0.25">
      <c r="A90" s="64" t="s">
        <v>148</v>
      </c>
      <c r="B90" s="62">
        <v>107.70085059914848</v>
      </c>
      <c r="C90" s="62">
        <v>107.82302361737911</v>
      </c>
      <c r="D90" s="62"/>
      <c r="E90" s="62">
        <f t="shared" si="2"/>
        <v>0.11343737542550691</v>
      </c>
      <c r="F90" s="62"/>
      <c r="G90" s="62">
        <v>3.34982369575844</v>
      </c>
      <c r="H90" s="62">
        <v>3.3536236478402901</v>
      </c>
      <c r="I90" s="60"/>
      <c r="J90" s="62">
        <f t="shared" si="3"/>
        <v>3.7999520818501331E-3</v>
      </c>
      <c r="L90" s="1"/>
      <c r="M90" s="1"/>
      <c r="N90" s="1"/>
      <c r="P90" s="1"/>
      <c r="Q90" s="1"/>
      <c r="R90" s="1"/>
    </row>
    <row r="91" spans="1:18" s="60" customFormat="1" ht="15.75" x14ac:dyDescent="0.25">
      <c r="A91" s="38" t="s">
        <v>161</v>
      </c>
      <c r="B91" s="28">
        <v>104.23780327469295</v>
      </c>
      <c r="C91" s="28">
        <v>104.39005116951421</v>
      </c>
      <c r="D91" s="28"/>
      <c r="E91" s="28">
        <f t="shared" si="2"/>
        <v>0.14605823418980535</v>
      </c>
      <c r="F91" s="28"/>
      <c r="G91" s="28">
        <v>2.6016691923800765</v>
      </c>
      <c r="H91" s="28">
        <v>2.6054691444619267</v>
      </c>
      <c r="I91"/>
      <c r="J91" s="28">
        <f t="shared" si="3"/>
        <v>3.7999520818501331E-3</v>
      </c>
      <c r="L91" s="1"/>
      <c r="M91" s="1"/>
      <c r="N91" s="1"/>
      <c r="P91" s="1"/>
      <c r="Q91" s="1"/>
      <c r="R91" s="1"/>
    </row>
    <row r="92" spans="1:18" s="4" customFormat="1" ht="15.75" x14ac:dyDescent="0.25">
      <c r="A92" s="67" t="s">
        <v>227</v>
      </c>
      <c r="B92" s="62">
        <v>104.23780327469295</v>
      </c>
      <c r="C92" s="62">
        <v>104.39005116951421</v>
      </c>
      <c r="D92" s="62"/>
      <c r="E92" s="62">
        <f t="shared" si="2"/>
        <v>0.14605823418980535</v>
      </c>
      <c r="F92" s="62"/>
      <c r="G92" s="62">
        <v>2.6016691923800765</v>
      </c>
      <c r="H92" s="62">
        <v>2.6054691444619267</v>
      </c>
      <c r="I92" s="60"/>
      <c r="J92" s="62">
        <f t="shared" si="3"/>
        <v>3.7999520818501331E-3</v>
      </c>
      <c r="L92" s="1"/>
      <c r="M92" s="1"/>
      <c r="N92" s="1"/>
      <c r="P92" s="1"/>
      <c r="Q92" s="1"/>
      <c r="R92" s="1"/>
    </row>
    <row r="93" spans="1:18" s="60" customFormat="1" ht="15.75" x14ac:dyDescent="0.25">
      <c r="A93" s="38" t="s">
        <v>162</v>
      </c>
      <c r="B93" s="28">
        <v>121.76877013422421</v>
      </c>
      <c r="C93" s="28">
        <v>121.76877013422421</v>
      </c>
      <c r="D93" s="28"/>
      <c r="E93" s="28">
        <f t="shared" si="2"/>
        <v>0</v>
      </c>
      <c r="F93" s="28"/>
      <c r="G93" s="28">
        <v>0.74815450337836364</v>
      </c>
      <c r="H93" s="28">
        <v>0.74815450337836364</v>
      </c>
      <c r="I93"/>
      <c r="J93" s="28">
        <f t="shared" si="3"/>
        <v>0</v>
      </c>
      <c r="L93" s="1"/>
      <c r="M93" s="1"/>
      <c r="N93" s="1"/>
      <c r="P93" s="1"/>
      <c r="Q93" s="1"/>
      <c r="R93" s="1"/>
    </row>
    <row r="94" spans="1:18" s="4" customFormat="1" ht="15.75" x14ac:dyDescent="0.25">
      <c r="A94" s="67" t="s">
        <v>226</v>
      </c>
      <c r="B94" s="62">
        <v>121.76877013422421</v>
      </c>
      <c r="C94" s="62">
        <v>121.76877013422421</v>
      </c>
      <c r="D94" s="62"/>
      <c r="E94" s="62">
        <f t="shared" si="2"/>
        <v>0</v>
      </c>
      <c r="F94" s="62"/>
      <c r="G94" s="62">
        <v>0.74815450337836364</v>
      </c>
      <c r="H94" s="62">
        <v>0.74815450337836364</v>
      </c>
      <c r="I94" s="60"/>
      <c r="J94" s="62">
        <f t="shared" si="3"/>
        <v>0</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1.6125880229599248</v>
      </c>
      <c r="H95" s="28">
        <v>1.6125880229599248</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1.3959538897111063</v>
      </c>
      <c r="H96" s="62">
        <v>1.3959538897111063</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1.3959538897111063</v>
      </c>
      <c r="H97" s="28">
        <v>1.3959538897111063</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0.21663413324881833</v>
      </c>
      <c r="H98" s="62">
        <v>0.21663413324881833</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0.21663413324881833</v>
      </c>
      <c r="H99" s="28">
        <v>0.21663413324881833</v>
      </c>
      <c r="I99"/>
      <c r="J99" s="28">
        <f t="shared" si="3"/>
        <v>0</v>
      </c>
      <c r="L99" s="1"/>
      <c r="M99" s="1"/>
      <c r="N99" s="1"/>
      <c r="P99" s="1"/>
      <c r="Q99" s="1"/>
      <c r="R99" s="1"/>
    </row>
    <row r="100" spans="1:18" s="4" customFormat="1" ht="15.75" x14ac:dyDescent="0.25">
      <c r="A100" s="64" t="s">
        <v>146</v>
      </c>
      <c r="B100" s="62">
        <v>94.854659856516591</v>
      </c>
      <c r="C100" s="62">
        <v>95.094181301858171</v>
      </c>
      <c r="D100" s="62"/>
      <c r="E100" s="62">
        <f t="shared" si="2"/>
        <v>0.25251415766383012</v>
      </c>
      <c r="F100" s="62"/>
      <c r="G100" s="62">
        <v>6.5624449204578434</v>
      </c>
      <c r="H100" s="62">
        <v>6.5790160229708912</v>
      </c>
      <c r="I100" s="60"/>
      <c r="J100" s="62">
        <f t="shared" si="3"/>
        <v>1.657110251304772E-2</v>
      </c>
      <c r="L100" s="1"/>
      <c r="M100" s="1"/>
      <c r="N100" s="1"/>
      <c r="P100" s="1"/>
      <c r="Q100" s="1"/>
      <c r="R100" s="1"/>
    </row>
    <row r="101" spans="1:18" s="60" customFormat="1" ht="15.75" x14ac:dyDescent="0.25">
      <c r="A101" s="38" t="s">
        <v>17</v>
      </c>
      <c r="B101" s="28">
        <v>87.627712965125824</v>
      </c>
      <c r="C101" s="28">
        <v>87.99633460601278</v>
      </c>
      <c r="D101" s="28"/>
      <c r="E101" s="28">
        <f t="shared" si="2"/>
        <v>0.42066787824721619</v>
      </c>
      <c r="F101" s="28"/>
      <c r="G101" s="28">
        <v>3.9392364784525769</v>
      </c>
      <c r="H101" s="28">
        <v>3.9558075809656228</v>
      </c>
      <c r="I101"/>
      <c r="J101" s="28">
        <f t="shared" si="3"/>
        <v>1.6571102513045943E-2</v>
      </c>
      <c r="L101" s="1"/>
      <c r="M101" s="1"/>
      <c r="N101" s="1"/>
      <c r="P101" s="1"/>
      <c r="Q101" s="1"/>
      <c r="R101" s="1"/>
    </row>
    <row r="102" spans="1:18" s="4" customFormat="1" ht="15.75" x14ac:dyDescent="0.25">
      <c r="A102" s="67" t="s">
        <v>17</v>
      </c>
      <c r="B102" s="62">
        <v>87.627712965125824</v>
      </c>
      <c r="C102" s="62">
        <v>87.99633460601278</v>
      </c>
      <c r="D102" s="62"/>
      <c r="E102" s="62">
        <f t="shared" si="2"/>
        <v>0.42066787824721619</v>
      </c>
      <c r="F102" s="62"/>
      <c r="G102" s="62">
        <v>3.9392364784525769</v>
      </c>
      <c r="H102" s="62">
        <v>3.9558075809656228</v>
      </c>
      <c r="I102" s="60"/>
      <c r="J102" s="62">
        <f t="shared" si="3"/>
        <v>1.6571102513045943E-2</v>
      </c>
      <c r="L102" s="1"/>
      <c r="M102" s="1"/>
      <c r="N102" s="1"/>
      <c r="P102" s="1"/>
      <c r="Q102" s="1"/>
      <c r="R102" s="1"/>
    </row>
    <row r="103" spans="1:18" s="60" customFormat="1" ht="15.75" x14ac:dyDescent="0.25">
      <c r="A103" s="38" t="s">
        <v>88</v>
      </c>
      <c r="B103" s="28">
        <v>97.709840830703513</v>
      </c>
      <c r="C103" s="28">
        <v>97.709840830703513</v>
      </c>
      <c r="D103" s="28"/>
      <c r="E103" s="28">
        <f t="shared" si="2"/>
        <v>0</v>
      </c>
      <c r="F103" s="28"/>
      <c r="G103" s="28">
        <v>1.7071864379589394</v>
      </c>
      <c r="H103" s="28">
        <v>1.7071864379589397</v>
      </c>
      <c r="I103"/>
      <c r="J103" s="28">
        <f t="shared" si="3"/>
        <v>0</v>
      </c>
      <c r="L103" s="1"/>
      <c r="M103" s="1"/>
      <c r="N103" s="1"/>
      <c r="P103" s="1"/>
      <c r="Q103" s="1"/>
      <c r="R103" s="1"/>
    </row>
    <row r="104" spans="1:18" s="4" customFormat="1" ht="15.75" x14ac:dyDescent="0.25">
      <c r="A104" s="67" t="s">
        <v>89</v>
      </c>
      <c r="B104" s="62">
        <v>97.709840830703513</v>
      </c>
      <c r="C104" s="62">
        <v>97.709840830703513</v>
      </c>
      <c r="D104" s="62"/>
      <c r="E104" s="62">
        <f t="shared" si="2"/>
        <v>0</v>
      </c>
      <c r="F104" s="62"/>
      <c r="G104" s="62">
        <v>1.7071864379589394</v>
      </c>
      <c r="H104" s="62">
        <v>1.7071864379589397</v>
      </c>
      <c r="I104" s="60"/>
      <c r="J104" s="62">
        <f t="shared" si="3"/>
        <v>0</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0.91602200404632761</v>
      </c>
      <c r="H105" s="28">
        <v>0.9160220040463275</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0.91602200404632761</v>
      </c>
      <c r="H106" s="62">
        <v>0.9160220040463275</v>
      </c>
      <c r="I106" s="60"/>
      <c r="J106" s="62">
        <f t="shared" si="3"/>
        <v>0</v>
      </c>
      <c r="L106" s="1"/>
      <c r="M106" s="1"/>
      <c r="N106" s="1"/>
      <c r="P106" s="1"/>
      <c r="Q106" s="1"/>
      <c r="R106" s="1"/>
    </row>
    <row r="107" spans="1:18" s="60" customFormat="1" ht="15.75" x14ac:dyDescent="0.25">
      <c r="A107" s="36" t="s">
        <v>250</v>
      </c>
      <c r="B107" s="40">
        <v>99.413253966261692</v>
      </c>
      <c r="C107" s="40">
        <v>99.425074250063503</v>
      </c>
      <c r="D107" s="40"/>
      <c r="E107" s="40">
        <f t="shared" si="2"/>
        <v>1.1890048187956914E-2</v>
      </c>
      <c r="F107" s="40"/>
      <c r="G107" s="40">
        <v>8.6630349365329042</v>
      </c>
      <c r="H107" s="40">
        <v>8.6640649755613968</v>
      </c>
      <c r="I107"/>
      <c r="J107" s="40">
        <f t="shared" si="3"/>
        <v>1.0300390284925243E-3</v>
      </c>
      <c r="L107" s="1"/>
      <c r="M107" s="1"/>
      <c r="N107" s="1"/>
      <c r="P107" s="1"/>
      <c r="Q107" s="1"/>
      <c r="R107" s="1"/>
    </row>
    <row r="108" spans="1:18" s="4" customFormat="1" ht="15.75" x14ac:dyDescent="0.25">
      <c r="A108" s="64" t="s">
        <v>145</v>
      </c>
      <c r="B108" s="62">
        <v>101.15603986862948</v>
      </c>
      <c r="C108" s="62">
        <v>101.32733446262934</v>
      </c>
      <c r="D108" s="62"/>
      <c r="E108" s="62">
        <f t="shared" si="2"/>
        <v>0.16933699087302578</v>
      </c>
      <c r="F108" s="62"/>
      <c r="G108" s="62">
        <v>2.0933549808424337</v>
      </c>
      <c r="H108" s="62">
        <v>2.0968998051752825</v>
      </c>
      <c r="I108" s="60"/>
      <c r="J108" s="62">
        <f t="shared" si="3"/>
        <v>3.5448243328488616E-3</v>
      </c>
      <c r="L108" s="1"/>
      <c r="M108" s="1"/>
      <c r="N108" s="1"/>
      <c r="P108" s="1"/>
      <c r="Q108" s="1"/>
      <c r="R108" s="1"/>
    </row>
    <row r="109" spans="1:18" s="60" customFormat="1" ht="15.75" x14ac:dyDescent="0.25">
      <c r="A109" s="38" t="s">
        <v>163</v>
      </c>
      <c r="B109" s="28">
        <v>101.15603986862948</v>
      </c>
      <c r="C109" s="28">
        <v>101.32733446262934</v>
      </c>
      <c r="D109" s="28"/>
      <c r="E109" s="28">
        <f t="shared" si="2"/>
        <v>0.16933699087302578</v>
      </c>
      <c r="F109" s="28"/>
      <c r="G109" s="28">
        <v>2.0933549808424337</v>
      </c>
      <c r="H109" s="28">
        <v>2.0968998051752825</v>
      </c>
      <c r="I109"/>
      <c r="J109" s="28">
        <f t="shared" si="3"/>
        <v>3.5448243328488616E-3</v>
      </c>
      <c r="L109" s="1"/>
      <c r="M109" s="1"/>
      <c r="N109" s="1"/>
      <c r="P109" s="1"/>
      <c r="Q109" s="1"/>
      <c r="R109" s="1"/>
    </row>
    <row r="110" spans="1:18" s="4" customFormat="1" ht="15.75" x14ac:dyDescent="0.25">
      <c r="A110" s="67" t="s">
        <v>225</v>
      </c>
      <c r="B110" s="62">
        <v>101.15603986862948</v>
      </c>
      <c r="C110" s="62">
        <v>101.32733446262934</v>
      </c>
      <c r="D110" s="62"/>
      <c r="E110" s="62">
        <f t="shared" si="2"/>
        <v>0.16933699087302578</v>
      </c>
      <c r="F110" s="62"/>
      <c r="G110" s="62">
        <v>2.0933549808424337</v>
      </c>
      <c r="H110" s="62">
        <v>2.0968998051752825</v>
      </c>
      <c r="I110" s="60"/>
      <c r="J110" s="62">
        <f t="shared" si="3"/>
        <v>3.5448243328488616E-3</v>
      </c>
      <c r="L110" s="1"/>
      <c r="M110" s="1"/>
      <c r="N110" s="1"/>
      <c r="P110" s="1"/>
      <c r="Q110" s="1"/>
      <c r="R110" s="1"/>
    </row>
    <row r="111" spans="1:18" s="60" customFormat="1" ht="15.75" x14ac:dyDescent="0.25">
      <c r="A111" s="37" t="s">
        <v>92</v>
      </c>
      <c r="B111" s="28">
        <v>96.748689959231569</v>
      </c>
      <c r="C111" s="28">
        <v>96.642035605608712</v>
      </c>
      <c r="D111" s="28"/>
      <c r="E111" s="28">
        <f t="shared" si="2"/>
        <v>-0.1102385506902448</v>
      </c>
      <c r="F111" s="28"/>
      <c r="G111" s="28">
        <v>0.30244179907887087</v>
      </c>
      <c r="H111" s="28">
        <v>0.30210839162288483</v>
      </c>
      <c r="I111"/>
      <c r="J111" s="28">
        <f t="shared" si="3"/>
        <v>-3.334074559860345E-4</v>
      </c>
      <c r="L111" s="1"/>
      <c r="M111" s="1"/>
      <c r="N111" s="1"/>
      <c r="P111" s="1"/>
      <c r="Q111" s="1"/>
      <c r="R111" s="1"/>
    </row>
    <row r="112" spans="1:18" s="4" customFormat="1" ht="15.75" x14ac:dyDescent="0.25">
      <c r="A112" s="61" t="s">
        <v>93</v>
      </c>
      <c r="B112" s="62">
        <v>96.748689959231569</v>
      </c>
      <c r="C112" s="62">
        <v>96.642035605608712</v>
      </c>
      <c r="D112" s="62"/>
      <c r="E112" s="62">
        <f t="shared" si="2"/>
        <v>-0.1102385506902448</v>
      </c>
      <c r="F112" s="62"/>
      <c r="G112" s="62">
        <v>0.30244179907887087</v>
      </c>
      <c r="H112" s="62">
        <v>0.30210839162288483</v>
      </c>
      <c r="I112" s="60"/>
      <c r="J112" s="62">
        <f t="shared" si="3"/>
        <v>-3.334074559860345E-4</v>
      </c>
      <c r="L112" s="1"/>
      <c r="M112" s="1"/>
      <c r="N112" s="1"/>
      <c r="P112" s="1"/>
      <c r="Q112" s="1"/>
      <c r="R112" s="1"/>
    </row>
    <row r="113" spans="1:18" s="60" customFormat="1" ht="15.75" x14ac:dyDescent="0.25">
      <c r="A113" s="39" t="s">
        <v>92</v>
      </c>
      <c r="B113" s="28">
        <v>96.748689959231569</v>
      </c>
      <c r="C113" s="28">
        <v>96.642035605608712</v>
      </c>
      <c r="D113" s="28"/>
      <c r="E113" s="28">
        <f t="shared" si="2"/>
        <v>-0.1102385506902448</v>
      </c>
      <c r="F113" s="28"/>
      <c r="G113" s="28">
        <v>0.30244179907887087</v>
      </c>
      <c r="H113" s="28">
        <v>0.30210839162288483</v>
      </c>
      <c r="I113"/>
      <c r="J113" s="28">
        <f t="shared" si="3"/>
        <v>-3.334074559860345E-4</v>
      </c>
      <c r="L113" s="1"/>
      <c r="M113" s="1"/>
      <c r="N113" s="1"/>
      <c r="P113" s="1"/>
      <c r="Q113" s="1"/>
      <c r="R113" s="1"/>
    </row>
    <row r="114" spans="1:18" s="4" customFormat="1" ht="15.75" x14ac:dyDescent="0.25">
      <c r="A114" s="64" t="s">
        <v>94</v>
      </c>
      <c r="B114" s="62">
        <v>87.593592079761237</v>
      </c>
      <c r="C114" s="62">
        <v>87.593592079761237</v>
      </c>
      <c r="D114" s="62"/>
      <c r="E114" s="62">
        <f t="shared" si="2"/>
        <v>0</v>
      </c>
      <c r="F114" s="62"/>
      <c r="G114" s="62">
        <v>2.1573888499671656</v>
      </c>
      <c r="H114" s="62">
        <v>2.1573888499671656</v>
      </c>
      <c r="I114" s="60"/>
      <c r="J114" s="62">
        <f t="shared" si="3"/>
        <v>0</v>
      </c>
      <c r="L114" s="1"/>
      <c r="M114" s="1"/>
      <c r="N114" s="1"/>
      <c r="P114" s="1"/>
      <c r="Q114" s="1"/>
      <c r="R114" s="1"/>
    </row>
    <row r="115" spans="1:18" s="60" customFormat="1" ht="15.75" x14ac:dyDescent="0.25">
      <c r="A115" s="38" t="s">
        <v>164</v>
      </c>
      <c r="B115" s="28">
        <v>86.478702720131409</v>
      </c>
      <c r="C115" s="28">
        <v>86.478702720131409</v>
      </c>
      <c r="D115" s="28"/>
      <c r="E115" s="28">
        <f t="shared" si="2"/>
        <v>0</v>
      </c>
      <c r="F115" s="28"/>
      <c r="G115" s="28">
        <v>1.9189196985266899</v>
      </c>
      <c r="H115" s="28">
        <v>1.9189196985266894</v>
      </c>
      <c r="I115"/>
      <c r="J115" s="28">
        <f t="shared" si="3"/>
        <v>0</v>
      </c>
      <c r="L115" s="1"/>
      <c r="M115" s="1"/>
      <c r="N115" s="1"/>
      <c r="P115" s="1"/>
      <c r="Q115" s="1"/>
      <c r="R115" s="1"/>
    </row>
    <row r="116" spans="1:18" s="4" customFormat="1" ht="15.75" x14ac:dyDescent="0.25">
      <c r="A116" s="67" t="s">
        <v>224</v>
      </c>
      <c r="B116" s="62">
        <v>74.843783216032577</v>
      </c>
      <c r="C116" s="62">
        <v>74.843783216032577</v>
      </c>
      <c r="D116" s="62"/>
      <c r="E116" s="62">
        <f t="shared" si="2"/>
        <v>0</v>
      </c>
      <c r="F116" s="62"/>
      <c r="G116" s="62">
        <v>0.38906532411903516</v>
      </c>
      <c r="H116" s="62">
        <v>0.38906532411903516</v>
      </c>
      <c r="I116" s="60"/>
      <c r="J116" s="62">
        <f t="shared" si="3"/>
        <v>0</v>
      </c>
      <c r="L116" s="1"/>
      <c r="M116" s="1"/>
      <c r="N116" s="1"/>
      <c r="P116" s="1"/>
      <c r="Q116" s="1"/>
      <c r="R116" s="1"/>
    </row>
    <row r="117" spans="1:18" s="60" customFormat="1" ht="15.75" x14ac:dyDescent="0.25">
      <c r="A117" s="39" t="s">
        <v>223</v>
      </c>
      <c r="B117" s="28">
        <v>80.685699567789101</v>
      </c>
      <c r="C117" s="28">
        <v>80.685699567789101</v>
      </c>
      <c r="D117" s="28"/>
      <c r="E117" s="28">
        <f t="shared" si="2"/>
        <v>0</v>
      </c>
      <c r="F117" s="28"/>
      <c r="G117" s="28">
        <v>0.60016440439618024</v>
      </c>
      <c r="H117" s="28">
        <v>0.60016440439618024</v>
      </c>
      <c r="I117"/>
      <c r="J117" s="28">
        <f t="shared" si="3"/>
        <v>0</v>
      </c>
      <c r="L117" s="1"/>
      <c r="M117" s="1"/>
      <c r="N117" s="1"/>
      <c r="P117" s="1"/>
      <c r="Q117" s="1"/>
      <c r="R117" s="1"/>
    </row>
    <row r="118" spans="1:18" s="4" customFormat="1" ht="15.75" x14ac:dyDescent="0.25">
      <c r="A118" s="67" t="s">
        <v>18</v>
      </c>
      <c r="B118" s="62">
        <v>96.855582058986769</v>
      </c>
      <c r="C118" s="62">
        <v>96.855582058986769</v>
      </c>
      <c r="D118" s="62"/>
      <c r="E118" s="62">
        <f t="shared" si="2"/>
        <v>0</v>
      </c>
      <c r="F118" s="62"/>
      <c r="G118" s="62">
        <v>0.24302746886072452</v>
      </c>
      <c r="H118" s="62">
        <v>0.24302746886072449</v>
      </c>
      <c r="I118" s="60"/>
      <c r="J118" s="62">
        <f t="shared" si="3"/>
        <v>0</v>
      </c>
      <c r="L118" s="1"/>
      <c r="M118" s="1"/>
      <c r="N118" s="1"/>
      <c r="P118" s="1"/>
      <c r="Q118" s="1"/>
      <c r="R118" s="1"/>
    </row>
    <row r="119" spans="1:18" s="60" customFormat="1" ht="15.75" x14ac:dyDescent="0.25">
      <c r="A119" s="39" t="s">
        <v>95</v>
      </c>
      <c r="B119" s="28">
        <v>92.571078900423828</v>
      </c>
      <c r="C119" s="28">
        <v>92.571078900423828</v>
      </c>
      <c r="D119" s="28"/>
      <c r="E119" s="28">
        <f t="shared" si="2"/>
        <v>0</v>
      </c>
      <c r="F119" s="28"/>
      <c r="G119" s="28">
        <v>0.40695131299979609</v>
      </c>
      <c r="H119" s="28">
        <v>0.40695131299979614</v>
      </c>
      <c r="I119"/>
      <c r="J119" s="28">
        <f t="shared" si="3"/>
        <v>0</v>
      </c>
      <c r="L119" s="1"/>
      <c r="M119" s="1"/>
      <c r="N119" s="1"/>
      <c r="P119" s="1"/>
      <c r="Q119" s="1"/>
      <c r="R119" s="1"/>
    </row>
    <row r="120" spans="1:18" s="4" customFormat="1" ht="15.75" x14ac:dyDescent="0.25">
      <c r="A120" s="67" t="s">
        <v>96</v>
      </c>
      <c r="B120" s="62">
        <v>105.64818870305236</v>
      </c>
      <c r="C120" s="62">
        <v>105.64818870305236</v>
      </c>
      <c r="D120" s="62"/>
      <c r="E120" s="62">
        <f t="shared" si="2"/>
        <v>0</v>
      </c>
      <c r="F120" s="62"/>
      <c r="G120" s="62">
        <v>0.27971118815095342</v>
      </c>
      <c r="H120" s="62">
        <v>0.27971118815095342</v>
      </c>
      <c r="I120" s="60"/>
      <c r="J120" s="62">
        <f t="shared" si="3"/>
        <v>0</v>
      </c>
      <c r="L120" s="1"/>
      <c r="M120" s="1"/>
      <c r="N120" s="1"/>
      <c r="P120" s="1"/>
      <c r="Q120" s="1"/>
      <c r="R120" s="1"/>
    </row>
    <row r="121" spans="1:18" s="60" customFormat="1" ht="15.75" x14ac:dyDescent="0.25">
      <c r="A121" s="38" t="s">
        <v>97</v>
      </c>
      <c r="B121" s="28">
        <v>97.732370506198109</v>
      </c>
      <c r="C121" s="28">
        <v>97.732370506198109</v>
      </c>
      <c r="D121" s="28"/>
      <c r="E121" s="28">
        <f t="shared" si="2"/>
        <v>0</v>
      </c>
      <c r="F121" s="28"/>
      <c r="G121" s="28">
        <v>0.23846915144047595</v>
      </c>
      <c r="H121" s="28">
        <v>0.23846915144047598</v>
      </c>
      <c r="I121"/>
      <c r="J121" s="28">
        <f t="shared" si="3"/>
        <v>0</v>
      </c>
      <c r="L121" s="1"/>
      <c r="M121" s="1"/>
      <c r="N121" s="1"/>
      <c r="P121" s="1"/>
      <c r="Q121" s="1"/>
      <c r="R121" s="1"/>
    </row>
    <row r="122" spans="1:18" s="4" customFormat="1" ht="15.75" x14ac:dyDescent="0.25">
      <c r="A122" s="67" t="s">
        <v>98</v>
      </c>
      <c r="B122" s="62">
        <v>97.732370506198109</v>
      </c>
      <c r="C122" s="62">
        <v>97.732370506198109</v>
      </c>
      <c r="D122" s="62"/>
      <c r="E122" s="62">
        <f t="shared" si="2"/>
        <v>0</v>
      </c>
      <c r="F122" s="62"/>
      <c r="G122" s="62">
        <v>0.23846915144047595</v>
      </c>
      <c r="H122" s="62">
        <v>0.23846915144047598</v>
      </c>
      <c r="I122" s="60"/>
      <c r="J122" s="62">
        <f t="shared" si="3"/>
        <v>0</v>
      </c>
      <c r="L122" s="1"/>
      <c r="M122" s="1"/>
      <c r="N122" s="1"/>
      <c r="P122" s="1"/>
      <c r="Q122" s="1"/>
      <c r="R122" s="1"/>
    </row>
    <row r="123" spans="1:18" s="60" customFormat="1" ht="15.75" x14ac:dyDescent="0.25">
      <c r="A123" s="37" t="s">
        <v>144</v>
      </c>
      <c r="B123" s="28">
        <v>104.28243361956365</v>
      </c>
      <c r="C123" s="28">
        <v>104.22523537676388</v>
      </c>
      <c r="D123" s="28"/>
      <c r="E123" s="28">
        <f t="shared" si="2"/>
        <v>-5.4849355557273771E-2</v>
      </c>
      <c r="F123" s="28"/>
      <c r="G123" s="28">
        <v>0.92529037841272577</v>
      </c>
      <c r="H123" s="28">
        <v>0.92478286260313292</v>
      </c>
      <c r="I123"/>
      <c r="J123" s="28">
        <f t="shared" si="3"/>
        <v>-5.0751580959285114E-4</v>
      </c>
      <c r="L123" s="1"/>
      <c r="M123" s="1"/>
      <c r="N123" s="1"/>
      <c r="P123" s="1"/>
      <c r="Q123" s="1"/>
      <c r="R123" s="1"/>
    </row>
    <row r="124" spans="1:18" s="4" customFormat="1" ht="15.75" x14ac:dyDescent="0.25">
      <c r="A124" s="61" t="s">
        <v>165</v>
      </c>
      <c r="B124" s="62">
        <v>104.28243361956365</v>
      </c>
      <c r="C124" s="62">
        <v>104.22523537676388</v>
      </c>
      <c r="D124" s="62"/>
      <c r="E124" s="62">
        <f t="shared" si="2"/>
        <v>-5.4849355557273771E-2</v>
      </c>
      <c r="F124" s="62"/>
      <c r="G124" s="62">
        <v>0.92529037841272577</v>
      </c>
      <c r="H124" s="62">
        <v>0.92478286260313292</v>
      </c>
      <c r="I124" s="60"/>
      <c r="J124" s="62">
        <f t="shared" si="3"/>
        <v>-5.0751580959285114E-4</v>
      </c>
      <c r="L124" s="1"/>
      <c r="M124" s="1"/>
      <c r="N124" s="1"/>
      <c r="P124" s="1"/>
      <c r="Q124" s="1"/>
      <c r="R124" s="1"/>
    </row>
    <row r="125" spans="1:18" s="60" customFormat="1" ht="15.75" x14ac:dyDescent="0.25">
      <c r="A125" s="39" t="s">
        <v>222</v>
      </c>
      <c r="B125" s="28">
        <v>104.28243361956365</v>
      </c>
      <c r="C125" s="28">
        <v>104.22523537676388</v>
      </c>
      <c r="D125" s="28"/>
      <c r="E125" s="28">
        <f t="shared" si="2"/>
        <v>-5.4849355557273771E-2</v>
      </c>
      <c r="F125" s="28"/>
      <c r="G125" s="28">
        <v>0.92529037841272577</v>
      </c>
      <c r="H125" s="28">
        <v>0.92478286260313292</v>
      </c>
      <c r="I125"/>
      <c r="J125" s="28">
        <f t="shared" si="3"/>
        <v>-5.0751580959285114E-4</v>
      </c>
      <c r="L125" s="1"/>
      <c r="M125" s="1"/>
      <c r="N125" s="1"/>
      <c r="P125" s="1"/>
      <c r="Q125" s="1"/>
      <c r="R125" s="1"/>
    </row>
    <row r="126" spans="1:18" s="4" customFormat="1" ht="15.75" x14ac:dyDescent="0.25">
      <c r="A126" s="64" t="s">
        <v>143</v>
      </c>
      <c r="B126" s="62">
        <v>99.503018715632436</v>
      </c>
      <c r="C126" s="62">
        <v>99.503018715632436</v>
      </c>
      <c r="D126" s="62"/>
      <c r="E126" s="62">
        <f t="shared" si="2"/>
        <v>0</v>
      </c>
      <c r="F126" s="62"/>
      <c r="G126" s="62">
        <v>0.55187174865485866</v>
      </c>
      <c r="H126" s="62">
        <v>0.55187174865485866</v>
      </c>
      <c r="I126" s="60"/>
      <c r="J126" s="62">
        <f t="shared" si="3"/>
        <v>0</v>
      </c>
      <c r="L126" s="1"/>
      <c r="M126" s="1"/>
      <c r="N126" s="1"/>
      <c r="P126" s="1"/>
      <c r="Q126" s="1"/>
      <c r="R126" s="1"/>
    </row>
    <row r="127" spans="1:18" s="60" customFormat="1" ht="15.75" x14ac:dyDescent="0.25">
      <c r="A127" s="38" t="s">
        <v>166</v>
      </c>
      <c r="B127" s="28">
        <v>99.503018715632436</v>
      </c>
      <c r="C127" s="28">
        <v>99.503018715632436</v>
      </c>
      <c r="D127" s="28"/>
      <c r="E127" s="28">
        <f t="shared" si="2"/>
        <v>0</v>
      </c>
      <c r="F127" s="28"/>
      <c r="G127" s="28">
        <v>0.55187174865485866</v>
      </c>
      <c r="H127" s="28">
        <v>0.55187174865485866</v>
      </c>
      <c r="I127"/>
      <c r="J127" s="28">
        <f t="shared" si="3"/>
        <v>0</v>
      </c>
      <c r="L127" s="1"/>
      <c r="M127" s="1"/>
      <c r="N127" s="1"/>
      <c r="P127" s="1"/>
      <c r="Q127" s="1"/>
      <c r="R127" s="1"/>
    </row>
    <row r="128" spans="1:18" s="4" customFormat="1" ht="15.75" x14ac:dyDescent="0.25">
      <c r="A128" s="67" t="s">
        <v>221</v>
      </c>
      <c r="B128" s="62">
        <v>99.503018715632436</v>
      </c>
      <c r="C128" s="62">
        <v>99.503018715632436</v>
      </c>
      <c r="D128" s="62"/>
      <c r="E128" s="62">
        <f t="shared" si="2"/>
        <v>0</v>
      </c>
      <c r="F128" s="62"/>
      <c r="G128" s="62">
        <v>0.55187174865485866</v>
      </c>
      <c r="H128" s="62">
        <v>0.55187174865485866</v>
      </c>
      <c r="I128" s="60"/>
      <c r="J128" s="62">
        <f t="shared" si="3"/>
        <v>0</v>
      </c>
      <c r="L128" s="1"/>
      <c r="M128" s="1"/>
      <c r="N128" s="1"/>
      <c r="P128" s="1"/>
      <c r="Q128" s="1"/>
      <c r="R128" s="1"/>
    </row>
    <row r="129" spans="1:18" s="60" customFormat="1" ht="15.75" x14ac:dyDescent="0.25">
      <c r="A129" s="37" t="s">
        <v>142</v>
      </c>
      <c r="B129" s="28">
        <v>108.46359467278829</v>
      </c>
      <c r="C129" s="28">
        <v>108.39463353865867</v>
      </c>
      <c r="D129" s="28"/>
      <c r="E129" s="28">
        <f t="shared" si="2"/>
        <v>-6.3579982147621283E-2</v>
      </c>
      <c r="F129" s="28"/>
      <c r="G129" s="28">
        <v>2.6326871795768509</v>
      </c>
      <c r="H129" s="28">
        <v>2.631013317538073</v>
      </c>
      <c r="I129"/>
      <c r="J129" s="28">
        <f t="shared" si="3"/>
        <v>-1.6738620387779513E-3</v>
      </c>
      <c r="L129" s="1"/>
      <c r="M129" s="1"/>
      <c r="N129" s="1"/>
      <c r="P129" s="1"/>
      <c r="Q129" s="1"/>
      <c r="R129" s="1"/>
    </row>
    <row r="130" spans="1:18" s="4" customFormat="1" ht="15.75" x14ac:dyDescent="0.25">
      <c r="A130" s="61" t="s">
        <v>99</v>
      </c>
      <c r="B130" s="62">
        <v>100.25518263238978</v>
      </c>
      <c r="C130" s="62">
        <v>100.15790994845916</v>
      </c>
      <c r="D130" s="62"/>
      <c r="E130" s="62">
        <f t="shared" si="2"/>
        <v>-9.7025092744862373E-2</v>
      </c>
      <c r="F130" s="62"/>
      <c r="G130" s="62">
        <v>1.7251846830794615</v>
      </c>
      <c r="H130" s="62">
        <v>1.7235108210406835</v>
      </c>
      <c r="I130" s="60"/>
      <c r="J130" s="62">
        <f t="shared" si="3"/>
        <v>-1.6738620387779513E-3</v>
      </c>
      <c r="L130" s="1"/>
      <c r="M130" s="1"/>
      <c r="N130" s="1"/>
      <c r="P130" s="1"/>
      <c r="Q130" s="1"/>
      <c r="R130" s="1"/>
    </row>
    <row r="131" spans="1:18" s="60" customFormat="1" ht="15.75" x14ac:dyDescent="0.25">
      <c r="A131" s="39" t="s">
        <v>220</v>
      </c>
      <c r="B131" s="28">
        <v>97.530787892246323</v>
      </c>
      <c r="C131" s="28">
        <v>96.97458735637845</v>
      </c>
      <c r="D131" s="28"/>
      <c r="E131" s="28">
        <f t="shared" si="2"/>
        <v>-0.57028200826427788</v>
      </c>
      <c r="F131" s="28"/>
      <c r="G131" s="28">
        <v>1.2120840602996379</v>
      </c>
      <c r="H131" s="28">
        <v>1.2051717629787098</v>
      </c>
      <c r="I131"/>
      <c r="J131" s="28">
        <f t="shared" si="3"/>
        <v>-6.9122973209281291E-3</v>
      </c>
      <c r="L131" s="1"/>
      <c r="M131" s="1"/>
      <c r="N131" s="1"/>
      <c r="P131" s="1"/>
      <c r="Q131" s="1"/>
      <c r="R131" s="1"/>
    </row>
    <row r="132" spans="1:18" s="4" customFormat="1" ht="15.75" x14ac:dyDescent="0.25">
      <c r="A132" s="67" t="s">
        <v>100</v>
      </c>
      <c r="B132" s="62">
        <v>107.3381039656763</v>
      </c>
      <c r="C132" s="62">
        <v>108.43395863037463</v>
      </c>
      <c r="D132" s="62"/>
      <c r="E132" s="62">
        <f t="shared" si="2"/>
        <v>1.0209372293819907</v>
      </c>
      <c r="F132" s="62"/>
      <c r="G132" s="62">
        <v>0.51310062277982371</v>
      </c>
      <c r="H132" s="62">
        <v>0.51833905806197389</v>
      </c>
      <c r="I132" s="60"/>
      <c r="J132" s="62">
        <f t="shared" si="3"/>
        <v>5.2384352821501778E-3</v>
      </c>
      <c r="L132" s="1"/>
      <c r="M132" s="1"/>
      <c r="N132" s="1"/>
      <c r="P132" s="1"/>
      <c r="Q132" s="1"/>
      <c r="R132" s="1"/>
    </row>
    <row r="133" spans="1:18" s="60" customFormat="1" ht="15.75" x14ac:dyDescent="0.25">
      <c r="A133" s="38" t="s">
        <v>167</v>
      </c>
      <c r="B133" s="28">
        <v>128.4576044563841</v>
      </c>
      <c r="C133" s="28">
        <v>128.4576044563841</v>
      </c>
      <c r="D133" s="28"/>
      <c r="E133" s="28">
        <f t="shared" ref="E133:E196" si="4">((C133/B133-1)*100)</f>
        <v>0</v>
      </c>
      <c r="F133" s="28"/>
      <c r="G133" s="28">
        <v>0.90750249649738945</v>
      </c>
      <c r="H133" s="28">
        <v>0.90750249649738934</v>
      </c>
      <c r="I133"/>
      <c r="J133" s="28">
        <f t="shared" si="3"/>
        <v>0</v>
      </c>
      <c r="L133" s="1"/>
      <c r="M133" s="1"/>
      <c r="N133" s="1"/>
      <c r="P133" s="1"/>
      <c r="Q133" s="1"/>
      <c r="R133" s="1"/>
    </row>
    <row r="134" spans="1:18" s="4" customFormat="1" ht="15.75" x14ac:dyDescent="0.25">
      <c r="A134" s="67" t="s">
        <v>101</v>
      </c>
      <c r="B134" s="62">
        <v>128.4576044563841</v>
      </c>
      <c r="C134" s="62">
        <v>128.4576044563841</v>
      </c>
      <c r="D134" s="62"/>
      <c r="E134" s="62">
        <f t="shared" si="4"/>
        <v>0</v>
      </c>
      <c r="F134" s="62"/>
      <c r="G134" s="62">
        <v>0.90750249649738945</v>
      </c>
      <c r="H134" s="62">
        <v>0.90750249649738934</v>
      </c>
      <c r="I134" s="60"/>
      <c r="J134" s="62">
        <f t="shared" si="3"/>
        <v>0</v>
      </c>
      <c r="L134" s="1"/>
      <c r="M134" s="1"/>
      <c r="N134" s="1"/>
      <c r="P134" s="1"/>
      <c r="Q134" s="1"/>
      <c r="R134" s="1"/>
    </row>
    <row r="135" spans="1:18" s="66" customFormat="1" ht="15.75" x14ac:dyDescent="0.25">
      <c r="A135" s="36" t="s">
        <v>2</v>
      </c>
      <c r="B135" s="40">
        <v>125.98799311372866</v>
      </c>
      <c r="C135" s="40">
        <v>125.99723945717639</v>
      </c>
      <c r="D135" s="40"/>
      <c r="E135" s="40">
        <f t="shared" si="4"/>
        <v>7.3390671755380055E-3</v>
      </c>
      <c r="F135" s="40"/>
      <c r="G135" s="40">
        <v>6.8282073910747947</v>
      </c>
      <c r="H135" s="40">
        <v>6.8287085178021103</v>
      </c>
      <c r="I135" s="2"/>
      <c r="J135" s="40">
        <f t="shared" si="3"/>
        <v>5.0112672731561503E-4</v>
      </c>
      <c r="L135" s="1"/>
      <c r="M135" s="1"/>
      <c r="N135" s="1"/>
      <c r="P135" s="1"/>
      <c r="Q135" s="1"/>
      <c r="R135" s="1"/>
    </row>
    <row r="136" spans="1:18" s="4" customFormat="1" ht="15.75" x14ac:dyDescent="0.25">
      <c r="A136" s="64" t="s">
        <v>141</v>
      </c>
      <c r="B136" s="62">
        <v>104.15709096020765</v>
      </c>
      <c r="C136" s="62">
        <v>104.17277412762029</v>
      </c>
      <c r="D136" s="62"/>
      <c r="E136" s="62">
        <f t="shared" si="4"/>
        <v>1.5057224878356479E-2</v>
      </c>
      <c r="F136" s="62"/>
      <c r="G136" s="62">
        <v>3.3281479911750682</v>
      </c>
      <c r="H136" s="62">
        <v>3.3286491179023843</v>
      </c>
      <c r="I136" s="60"/>
      <c r="J136" s="62">
        <f t="shared" ref="J136:J199" si="5">H136-G136</f>
        <v>5.0112672731605912E-4</v>
      </c>
      <c r="L136" s="1"/>
      <c r="M136" s="1"/>
      <c r="N136" s="1"/>
      <c r="P136" s="1"/>
      <c r="Q136" s="1"/>
      <c r="R136" s="1"/>
    </row>
    <row r="137" spans="1:18" s="60" customFormat="1" ht="15.75" x14ac:dyDescent="0.25">
      <c r="A137" s="38" t="s">
        <v>102</v>
      </c>
      <c r="B137" s="28">
        <v>107.58013439921579</v>
      </c>
      <c r="C137" s="28">
        <v>107.60076887282239</v>
      </c>
      <c r="D137" s="28"/>
      <c r="E137" s="28">
        <f t="shared" si="4"/>
        <v>1.9180561282827746E-2</v>
      </c>
      <c r="F137" s="28"/>
      <c r="G137" s="28">
        <v>2.6126802022440705</v>
      </c>
      <c r="H137" s="28">
        <v>2.6131813289713861</v>
      </c>
      <c r="I137"/>
      <c r="J137" s="28">
        <f t="shared" si="5"/>
        <v>5.0112672731561503E-4</v>
      </c>
      <c r="L137" s="1"/>
      <c r="M137" s="1"/>
      <c r="N137" s="1"/>
      <c r="P137" s="1"/>
      <c r="Q137" s="1"/>
      <c r="R137" s="1"/>
    </row>
    <row r="138" spans="1:18" s="4" customFormat="1" ht="15.75" x14ac:dyDescent="0.25">
      <c r="A138" s="67" t="s">
        <v>103</v>
      </c>
      <c r="B138" s="62">
        <v>107.58013439921579</v>
      </c>
      <c r="C138" s="62">
        <v>107.60076887282239</v>
      </c>
      <c r="D138" s="62"/>
      <c r="E138" s="62">
        <f t="shared" si="4"/>
        <v>1.9180561282827746E-2</v>
      </c>
      <c r="F138" s="62"/>
      <c r="G138" s="62">
        <v>2.6126802022440705</v>
      </c>
      <c r="H138" s="62">
        <v>2.6131813289713861</v>
      </c>
      <c r="I138" s="60"/>
      <c r="J138" s="62">
        <f t="shared" si="5"/>
        <v>5.0112672731561503E-4</v>
      </c>
      <c r="L138" s="1"/>
      <c r="M138" s="1"/>
      <c r="N138" s="1"/>
      <c r="P138" s="1"/>
      <c r="Q138" s="1"/>
      <c r="R138" s="1"/>
    </row>
    <row r="139" spans="1:18" s="60" customFormat="1" ht="15.75" x14ac:dyDescent="0.25">
      <c r="A139" s="38" t="s">
        <v>168</v>
      </c>
      <c r="B139" s="28">
        <v>93.314666514675437</v>
      </c>
      <c r="C139" s="28">
        <v>93.314666514675437</v>
      </c>
      <c r="D139" s="28"/>
      <c r="E139" s="28">
        <f t="shared" si="4"/>
        <v>0</v>
      </c>
      <c r="F139" s="28"/>
      <c r="G139" s="28">
        <v>0.71546778893099827</v>
      </c>
      <c r="H139" s="28">
        <v>0.71546778893099827</v>
      </c>
      <c r="I139"/>
      <c r="J139" s="28">
        <f t="shared" si="5"/>
        <v>0</v>
      </c>
      <c r="L139" s="1"/>
      <c r="M139" s="1"/>
      <c r="N139" s="1"/>
      <c r="P139" s="1"/>
      <c r="Q139" s="1"/>
      <c r="R139" s="1"/>
    </row>
    <row r="140" spans="1:18" s="4" customFormat="1" ht="15.75" x14ac:dyDescent="0.25">
      <c r="A140" s="67" t="s">
        <v>219</v>
      </c>
      <c r="B140" s="62">
        <v>93.314666514675437</v>
      </c>
      <c r="C140" s="62">
        <v>93.314666514675437</v>
      </c>
      <c r="D140" s="62"/>
      <c r="E140" s="62">
        <f t="shared" si="4"/>
        <v>0</v>
      </c>
      <c r="F140" s="62"/>
      <c r="G140" s="62">
        <v>0.71546778893099827</v>
      </c>
      <c r="H140" s="62">
        <v>0.71546778893099827</v>
      </c>
      <c r="I140" s="60"/>
      <c r="J140" s="62">
        <f t="shared" si="5"/>
        <v>0</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3.5000593998997269</v>
      </c>
      <c r="H141" s="28">
        <v>3.5000593998997269</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2.8659697635359942</v>
      </c>
      <c r="H142" s="62">
        <v>2.8659697635359942</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2.8659697635359942</v>
      </c>
      <c r="H143" s="28">
        <v>2.8659697635359942</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0.10298628775933033</v>
      </c>
      <c r="H144" s="62">
        <v>0.10298628775933033</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0.10298628775933033</v>
      </c>
      <c r="H145" s="28">
        <v>0.10298628775933033</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0.53110334860440211</v>
      </c>
      <c r="H146" s="62">
        <v>0.531103348604402</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0.53110334860440211</v>
      </c>
      <c r="H147" s="28">
        <v>0.531103348604402</v>
      </c>
      <c r="I147"/>
      <c r="J147" s="28">
        <f t="shared" si="5"/>
        <v>0</v>
      </c>
      <c r="L147" s="1"/>
      <c r="M147" s="1"/>
      <c r="N147" s="1"/>
      <c r="P147" s="1"/>
      <c r="Q147" s="1"/>
      <c r="R147" s="1"/>
    </row>
    <row r="148" spans="1:18" s="4" customFormat="1" ht="15.75" x14ac:dyDescent="0.25">
      <c r="A148" s="58" t="s">
        <v>3</v>
      </c>
      <c r="B148" s="63">
        <v>101.430093072776</v>
      </c>
      <c r="C148" s="63">
        <v>102.92157333282107</v>
      </c>
      <c r="D148" s="63"/>
      <c r="E148" s="63">
        <f t="shared" si="4"/>
        <v>1.470451435921416</v>
      </c>
      <c r="F148" s="63"/>
      <c r="G148" s="63">
        <v>5.5156389401515682</v>
      </c>
      <c r="H148" s="63">
        <v>5.5967437321472664</v>
      </c>
      <c r="I148" s="60"/>
      <c r="J148" s="63">
        <f t="shared" si="5"/>
        <v>8.11047919956982E-2</v>
      </c>
      <c r="L148" s="1"/>
      <c r="M148" s="1"/>
      <c r="N148" s="1"/>
      <c r="P148" s="1"/>
      <c r="Q148" s="1"/>
      <c r="R148" s="1"/>
    </row>
    <row r="149" spans="1:18" s="60" customFormat="1" ht="15.75" x14ac:dyDescent="0.25">
      <c r="A149" s="37" t="s">
        <v>150</v>
      </c>
      <c r="B149" s="28">
        <v>94.349412221900764</v>
      </c>
      <c r="C149" s="28">
        <v>94.289095985040177</v>
      </c>
      <c r="D149" s="28"/>
      <c r="E149" s="28">
        <f t="shared" si="4"/>
        <v>-6.3928577232397199E-2</v>
      </c>
      <c r="F149" s="28"/>
      <c r="G149" s="28">
        <v>2.4292297051313847</v>
      </c>
      <c r="H149" s="28">
        <v>2.4276767331431879</v>
      </c>
      <c r="I149"/>
      <c r="J149" s="28">
        <f t="shared" si="5"/>
        <v>-1.5529719881968163E-3</v>
      </c>
      <c r="L149" s="1"/>
      <c r="M149" s="1"/>
      <c r="N149" s="1"/>
      <c r="P149" s="1"/>
      <c r="Q149" s="1"/>
      <c r="R149" s="1"/>
    </row>
    <row r="150" spans="1:18" s="4" customFormat="1" ht="15.75" x14ac:dyDescent="0.25">
      <c r="A150" s="61" t="s">
        <v>109</v>
      </c>
      <c r="B150" s="62">
        <v>101.30719718668522</v>
      </c>
      <c r="C150" s="62">
        <v>101.30719718668522</v>
      </c>
      <c r="D150" s="62"/>
      <c r="E150" s="62">
        <f t="shared" si="4"/>
        <v>0</v>
      </c>
      <c r="F150" s="62"/>
      <c r="G150" s="62">
        <v>1.7552414707481105</v>
      </c>
      <c r="H150" s="62">
        <v>1.7552414707481108</v>
      </c>
      <c r="I150" s="60"/>
      <c r="J150" s="62">
        <f t="shared" si="5"/>
        <v>0</v>
      </c>
      <c r="L150" s="1"/>
      <c r="M150" s="1"/>
      <c r="N150" s="1"/>
      <c r="P150" s="1"/>
      <c r="Q150" s="1"/>
      <c r="R150" s="1"/>
    </row>
    <row r="151" spans="1:18" s="60" customFormat="1" ht="15.75" x14ac:dyDescent="0.25">
      <c r="A151" s="39" t="s">
        <v>110</v>
      </c>
      <c r="B151" s="28">
        <v>101.30719718668522</v>
      </c>
      <c r="C151" s="28">
        <v>101.30719718668522</v>
      </c>
      <c r="D151" s="28"/>
      <c r="E151" s="28">
        <f t="shared" si="4"/>
        <v>0</v>
      </c>
      <c r="F151" s="28"/>
      <c r="G151" s="28">
        <v>1.7552414707481105</v>
      </c>
      <c r="H151" s="28">
        <v>1.7552414707481108</v>
      </c>
      <c r="I151"/>
      <c r="J151" s="28">
        <f t="shared" si="5"/>
        <v>0</v>
      </c>
      <c r="L151" s="1"/>
      <c r="M151" s="1"/>
      <c r="N151" s="1"/>
      <c r="P151" s="1"/>
      <c r="Q151" s="1"/>
      <c r="R151" s="1"/>
    </row>
    <row r="152" spans="1:18" s="4" customFormat="1" ht="15.75" x14ac:dyDescent="0.25">
      <c r="A152" s="61" t="s">
        <v>169</v>
      </c>
      <c r="B152" s="62">
        <v>62.83836946098225</v>
      </c>
      <c r="C152" s="62">
        <v>62.537691983754925</v>
      </c>
      <c r="D152" s="62"/>
      <c r="E152" s="62">
        <f t="shared" si="4"/>
        <v>-0.4784934424723164</v>
      </c>
      <c r="F152" s="62"/>
      <c r="G152" s="62">
        <v>0.32455449758571814</v>
      </c>
      <c r="H152" s="62">
        <v>0.32300152559752149</v>
      </c>
      <c r="I152" s="60"/>
      <c r="J152" s="62">
        <f t="shared" si="5"/>
        <v>-1.5529719881966497E-3</v>
      </c>
      <c r="L152" s="1"/>
      <c r="M152" s="1"/>
      <c r="N152" s="1"/>
      <c r="P152" s="1"/>
      <c r="Q152" s="1"/>
      <c r="R152" s="1"/>
    </row>
    <row r="153" spans="1:18" s="60" customFormat="1" ht="15.75" x14ac:dyDescent="0.25">
      <c r="A153" s="39" t="s">
        <v>217</v>
      </c>
      <c r="B153" s="28">
        <v>62.83836946098225</v>
      </c>
      <c r="C153" s="28">
        <v>62.537691983754925</v>
      </c>
      <c r="D153" s="28"/>
      <c r="E153" s="28">
        <f t="shared" si="4"/>
        <v>-0.4784934424723164</v>
      </c>
      <c r="F153" s="28"/>
      <c r="G153" s="28">
        <v>0.32455449758571814</v>
      </c>
      <c r="H153" s="28">
        <v>0.32300152559752149</v>
      </c>
      <c r="I153"/>
      <c r="J153" s="28">
        <f t="shared" si="5"/>
        <v>-1.5529719881966497E-3</v>
      </c>
      <c r="L153" s="1"/>
      <c r="M153" s="1"/>
      <c r="N153" s="1"/>
      <c r="P153" s="1"/>
      <c r="Q153" s="1"/>
      <c r="R153" s="1"/>
    </row>
    <row r="154" spans="1:18" s="4" customFormat="1" ht="15.75" x14ac:dyDescent="0.25">
      <c r="A154" s="61" t="s">
        <v>170</v>
      </c>
      <c r="B154" s="62">
        <v>107.30930262755987</v>
      </c>
      <c r="C154" s="62">
        <v>107.30930262755987</v>
      </c>
      <c r="D154" s="62"/>
      <c r="E154" s="62">
        <f t="shared" si="4"/>
        <v>0</v>
      </c>
      <c r="F154" s="62"/>
      <c r="G154" s="62">
        <v>0.34943373679755613</v>
      </c>
      <c r="H154" s="62">
        <v>0.34943373679755613</v>
      </c>
      <c r="I154" s="60"/>
      <c r="J154" s="62">
        <f t="shared" si="5"/>
        <v>0</v>
      </c>
      <c r="L154" s="1"/>
      <c r="M154" s="1"/>
      <c r="N154" s="1"/>
      <c r="P154" s="1"/>
      <c r="Q154" s="1"/>
      <c r="R154" s="1"/>
    </row>
    <row r="155" spans="1:18" s="60" customFormat="1" ht="15.75" x14ac:dyDescent="0.25">
      <c r="A155" s="39" t="s">
        <v>216</v>
      </c>
      <c r="B155" s="28">
        <v>107.30930262755987</v>
      </c>
      <c r="C155" s="28">
        <v>107.30930262755987</v>
      </c>
      <c r="D155" s="28"/>
      <c r="E155" s="28">
        <f t="shared" si="4"/>
        <v>0</v>
      </c>
      <c r="F155" s="28"/>
      <c r="G155" s="28">
        <v>0.34943373679755613</v>
      </c>
      <c r="H155" s="28">
        <v>0.34943373679755613</v>
      </c>
      <c r="I155"/>
      <c r="J155" s="28">
        <f t="shared" si="5"/>
        <v>0</v>
      </c>
      <c r="L155" s="1"/>
      <c r="M155" s="1"/>
      <c r="N155" s="1"/>
      <c r="P155" s="1"/>
      <c r="Q155" s="1"/>
      <c r="R155" s="1"/>
    </row>
    <row r="156" spans="1:18" s="4" customFormat="1" ht="15.75" x14ac:dyDescent="0.25">
      <c r="A156" s="64" t="s">
        <v>111</v>
      </c>
      <c r="B156" s="62">
        <v>107.79745290514121</v>
      </c>
      <c r="C156" s="62">
        <v>110.68439878360643</v>
      </c>
      <c r="D156" s="62"/>
      <c r="E156" s="62">
        <f t="shared" si="4"/>
        <v>2.6781206797211077</v>
      </c>
      <c r="F156" s="62"/>
      <c r="G156" s="62">
        <v>3.0864092350201822</v>
      </c>
      <c r="H156" s="62">
        <v>3.1690669990040798</v>
      </c>
      <c r="I156" s="60"/>
      <c r="J156" s="62">
        <f t="shared" si="5"/>
        <v>8.2657763983897681E-2</v>
      </c>
      <c r="L156" s="1"/>
      <c r="M156" s="1"/>
      <c r="N156" s="1"/>
      <c r="P156" s="1"/>
      <c r="Q156" s="1"/>
      <c r="R156" s="1"/>
    </row>
    <row r="157" spans="1:18" s="60" customFormat="1" ht="15.75" x14ac:dyDescent="0.25">
      <c r="A157" s="38" t="s">
        <v>171</v>
      </c>
      <c r="B157" s="28">
        <v>110.32982955934074</v>
      </c>
      <c r="C157" s="28">
        <v>110.32982955934074</v>
      </c>
      <c r="D157" s="28"/>
      <c r="E157" s="28">
        <f t="shared" si="4"/>
        <v>0</v>
      </c>
      <c r="F157" s="28"/>
      <c r="G157" s="28">
        <v>1.0774456361279945</v>
      </c>
      <c r="H157" s="28">
        <v>1.0774456361279945</v>
      </c>
      <c r="I157"/>
      <c r="J157" s="28">
        <f t="shared" si="5"/>
        <v>0</v>
      </c>
      <c r="L157" s="1"/>
      <c r="M157" s="1"/>
      <c r="N157" s="1"/>
      <c r="P157" s="1"/>
      <c r="Q157" s="1"/>
      <c r="R157" s="1"/>
    </row>
    <row r="158" spans="1:18" s="4" customFormat="1" ht="15.75" x14ac:dyDescent="0.25">
      <c r="A158" s="67" t="s">
        <v>215</v>
      </c>
      <c r="B158" s="62">
        <v>110.32982955934074</v>
      </c>
      <c r="C158" s="62">
        <v>110.32982955934074</v>
      </c>
      <c r="D158" s="62"/>
      <c r="E158" s="62">
        <f t="shared" si="4"/>
        <v>0</v>
      </c>
      <c r="F158" s="62"/>
      <c r="G158" s="62">
        <v>1.0774456361279945</v>
      </c>
      <c r="H158" s="62">
        <v>1.0774456361279945</v>
      </c>
      <c r="I158" s="60"/>
      <c r="J158" s="62">
        <f t="shared" si="5"/>
        <v>0</v>
      </c>
      <c r="L158" s="1"/>
      <c r="M158" s="1"/>
      <c r="N158" s="1"/>
      <c r="P158" s="1"/>
      <c r="Q158" s="1"/>
      <c r="R158" s="1"/>
    </row>
    <row r="159" spans="1:18" s="60" customFormat="1" ht="15.75" x14ac:dyDescent="0.25">
      <c r="A159" s="38" t="s">
        <v>172</v>
      </c>
      <c r="B159" s="28">
        <v>104.66065171106194</v>
      </c>
      <c r="C159" s="28">
        <v>104.39692048756122</v>
      </c>
      <c r="D159" s="28"/>
      <c r="E159" s="28">
        <f t="shared" si="4"/>
        <v>-0.2519869876491998</v>
      </c>
      <c r="F159" s="28"/>
      <c r="G159" s="28">
        <v>0.42977700025883392</v>
      </c>
      <c r="H159" s="28">
        <v>0.42869401814227259</v>
      </c>
      <c r="I159"/>
      <c r="J159" s="28">
        <f t="shared" si="5"/>
        <v>-1.0829821165613263E-3</v>
      </c>
      <c r="L159" s="1"/>
      <c r="M159" s="1"/>
      <c r="N159" s="1"/>
      <c r="P159" s="1"/>
      <c r="Q159" s="1"/>
      <c r="R159" s="1"/>
    </row>
    <row r="160" spans="1:18" s="4" customFormat="1" ht="15.75" x14ac:dyDescent="0.25">
      <c r="A160" s="67" t="s">
        <v>214</v>
      </c>
      <c r="B160" s="62">
        <v>104.66065171106194</v>
      </c>
      <c r="C160" s="62">
        <v>104.39692048756122</v>
      </c>
      <c r="D160" s="62"/>
      <c r="E160" s="62">
        <f t="shared" si="4"/>
        <v>-0.2519869876491998</v>
      </c>
      <c r="F160" s="62"/>
      <c r="G160" s="62">
        <v>0.42977700025883392</v>
      </c>
      <c r="H160" s="62">
        <v>0.42869401814227259</v>
      </c>
      <c r="I160" s="60"/>
      <c r="J160" s="62">
        <f t="shared" si="5"/>
        <v>-1.0829821165613263E-3</v>
      </c>
      <c r="L160" s="1"/>
      <c r="M160" s="1"/>
      <c r="N160" s="1"/>
      <c r="P160" s="1"/>
      <c r="Q160" s="1"/>
      <c r="R160" s="1"/>
    </row>
    <row r="161" spans="1:18" s="60" customFormat="1" ht="15.75" x14ac:dyDescent="0.25">
      <c r="A161" s="38" t="s">
        <v>173</v>
      </c>
      <c r="B161" s="28">
        <v>106.99461650045825</v>
      </c>
      <c r="C161" s="28">
        <v>112.66830257545074</v>
      </c>
      <c r="D161" s="28"/>
      <c r="E161" s="28">
        <f t="shared" si="4"/>
        <v>5.3027771495103071</v>
      </c>
      <c r="F161" s="28"/>
      <c r="G161" s="28">
        <v>1.579186598633354</v>
      </c>
      <c r="H161" s="28">
        <v>1.6629273447338124</v>
      </c>
      <c r="I161"/>
      <c r="J161" s="28">
        <f t="shared" si="5"/>
        <v>8.3740746100458452E-2</v>
      </c>
      <c r="L161" s="1"/>
      <c r="M161" s="1"/>
      <c r="N161" s="1"/>
      <c r="P161" s="1"/>
      <c r="Q161" s="1"/>
      <c r="R161" s="1"/>
    </row>
    <row r="162" spans="1:18" s="4" customFormat="1" ht="15.75" x14ac:dyDescent="0.25">
      <c r="A162" s="67" t="s">
        <v>213</v>
      </c>
      <c r="B162" s="62">
        <v>106.99461650045825</v>
      </c>
      <c r="C162" s="62">
        <v>112.66830257545074</v>
      </c>
      <c r="D162" s="62"/>
      <c r="E162" s="62">
        <f t="shared" si="4"/>
        <v>5.3027771495103071</v>
      </c>
      <c r="F162" s="62"/>
      <c r="G162" s="62">
        <v>1.579186598633354</v>
      </c>
      <c r="H162" s="62">
        <v>1.6629273447338124</v>
      </c>
      <c r="I162" s="60"/>
      <c r="J162" s="62">
        <f t="shared" si="5"/>
        <v>8.3740746100458452E-2</v>
      </c>
      <c r="L162" s="1"/>
      <c r="M162" s="1"/>
      <c r="N162" s="1"/>
      <c r="P162" s="1"/>
      <c r="Q162" s="1"/>
      <c r="R162" s="1"/>
    </row>
    <row r="163" spans="1:18" s="60" customFormat="1" ht="15.75" x14ac:dyDescent="0.25">
      <c r="A163" s="36" t="s">
        <v>4</v>
      </c>
      <c r="B163" s="40">
        <v>99.25672955425857</v>
      </c>
      <c r="C163" s="40">
        <v>99.25672955425857</v>
      </c>
      <c r="D163" s="40"/>
      <c r="E163" s="40">
        <f t="shared" si="4"/>
        <v>0</v>
      </c>
      <c r="F163" s="40"/>
      <c r="G163" s="40">
        <v>4.7157177215935322</v>
      </c>
      <c r="H163" s="40">
        <v>4.7157177215935322</v>
      </c>
      <c r="I163"/>
      <c r="J163" s="40">
        <f t="shared" si="5"/>
        <v>0</v>
      </c>
      <c r="L163" s="1"/>
      <c r="M163" s="1"/>
      <c r="N163" s="1"/>
      <c r="P163" s="1"/>
      <c r="Q163" s="1"/>
      <c r="R163" s="1"/>
    </row>
    <row r="164" spans="1:18" s="4" customFormat="1" ht="15.75" x14ac:dyDescent="0.25">
      <c r="A164" s="64" t="s">
        <v>140</v>
      </c>
      <c r="B164" s="62">
        <v>77.408827796194288</v>
      </c>
      <c r="C164" s="62">
        <v>77.408827796194288</v>
      </c>
      <c r="D164" s="62"/>
      <c r="E164" s="62">
        <f t="shared" si="4"/>
        <v>0</v>
      </c>
      <c r="F164" s="62"/>
      <c r="G164" s="62">
        <v>0.89747412742094457</v>
      </c>
      <c r="H164" s="62">
        <v>0.89747412742094457</v>
      </c>
      <c r="I164" s="60"/>
      <c r="J164" s="62">
        <f t="shared" si="5"/>
        <v>0</v>
      </c>
      <c r="L164" s="1"/>
      <c r="M164" s="1"/>
      <c r="N164" s="1"/>
      <c r="P164" s="1"/>
      <c r="Q164" s="1"/>
      <c r="R164" s="1"/>
    </row>
    <row r="165" spans="1:18" s="60" customFormat="1" ht="15.75" x14ac:dyDescent="0.25">
      <c r="A165" s="38" t="s">
        <v>174</v>
      </c>
      <c r="B165" s="28">
        <v>77.408827796194288</v>
      </c>
      <c r="C165" s="28">
        <v>77.408827796194288</v>
      </c>
      <c r="D165" s="28"/>
      <c r="E165" s="28">
        <f t="shared" si="4"/>
        <v>0</v>
      </c>
      <c r="F165" s="28"/>
      <c r="G165" s="28">
        <v>0.89747412742094457</v>
      </c>
      <c r="H165" s="28">
        <v>0.89747412742094457</v>
      </c>
      <c r="I165"/>
      <c r="J165" s="28">
        <f t="shared" si="5"/>
        <v>0</v>
      </c>
      <c r="L165" s="1"/>
      <c r="M165" s="1"/>
      <c r="N165" s="1"/>
      <c r="P165" s="1"/>
      <c r="Q165" s="1"/>
      <c r="R165" s="1"/>
    </row>
    <row r="166" spans="1:18" s="4" customFormat="1" ht="15.75" x14ac:dyDescent="0.25">
      <c r="A166" s="67" t="s">
        <v>140</v>
      </c>
      <c r="B166" s="62">
        <v>77.408827796194288</v>
      </c>
      <c r="C166" s="62">
        <v>77.408827796194288</v>
      </c>
      <c r="D166" s="62"/>
      <c r="E166" s="62">
        <f t="shared" si="4"/>
        <v>0</v>
      </c>
      <c r="F166" s="62"/>
      <c r="G166" s="62">
        <v>0.89747412742094457</v>
      </c>
      <c r="H166" s="62">
        <v>0.89747412742094457</v>
      </c>
      <c r="I166" s="60"/>
      <c r="J166" s="62">
        <f t="shared" si="5"/>
        <v>0</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3.8182435941725874</v>
      </c>
      <c r="H167" s="28">
        <v>3.8182435941725879</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3.8182435941725874</v>
      </c>
      <c r="H168" s="62">
        <v>3.8182435941725879</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3.8182435941725874</v>
      </c>
      <c r="H169" s="28">
        <v>3.8182435941725879</v>
      </c>
      <c r="I169"/>
      <c r="J169" s="28">
        <f t="shared" si="5"/>
        <v>0</v>
      </c>
      <c r="L169" s="1"/>
      <c r="M169" s="1"/>
      <c r="N169" s="1"/>
      <c r="P169" s="1"/>
      <c r="Q169" s="1"/>
      <c r="R169" s="1"/>
    </row>
    <row r="170" spans="1:18" s="4" customFormat="1" ht="15.75" x14ac:dyDescent="0.25">
      <c r="A170" s="58" t="s">
        <v>130</v>
      </c>
      <c r="B170" s="63">
        <v>101.42611891096485</v>
      </c>
      <c r="C170" s="63">
        <v>101.41518607013697</v>
      </c>
      <c r="D170" s="63"/>
      <c r="E170" s="63">
        <f t="shared" si="4"/>
        <v>-1.0779117790626902E-2</v>
      </c>
      <c r="F170" s="63"/>
      <c r="G170" s="63">
        <v>5.1759770959007776</v>
      </c>
      <c r="H170" s="63">
        <v>5.1754191712327948</v>
      </c>
      <c r="I170" s="60"/>
      <c r="J170" s="63">
        <f t="shared" si="5"/>
        <v>-5.5792466798276763E-4</v>
      </c>
      <c r="L170" s="1"/>
      <c r="M170" s="1"/>
      <c r="N170" s="1"/>
      <c r="P170" s="1"/>
      <c r="Q170" s="1"/>
      <c r="R170" s="1"/>
    </row>
    <row r="171" spans="1:18" s="60" customFormat="1" ht="15.75" x14ac:dyDescent="0.25">
      <c r="A171" s="37" t="s">
        <v>138</v>
      </c>
      <c r="B171" s="28">
        <v>91.005372121886509</v>
      </c>
      <c r="C171" s="28">
        <v>91.005455645003053</v>
      </c>
      <c r="D171" s="28"/>
      <c r="E171" s="28">
        <f t="shared" si="4"/>
        <v>9.1778226485317305E-5</v>
      </c>
      <c r="F171" s="28"/>
      <c r="G171" s="28">
        <v>2.4674994826217524</v>
      </c>
      <c r="H171" s="28">
        <v>2.4675017472490159</v>
      </c>
      <c r="I171"/>
      <c r="J171" s="28">
        <f t="shared" si="5"/>
        <v>2.2646272634929687E-6</v>
      </c>
      <c r="L171" s="1"/>
      <c r="M171" s="1"/>
      <c r="N171" s="1"/>
      <c r="P171" s="1"/>
      <c r="Q171" s="1"/>
      <c r="R171" s="1"/>
    </row>
    <row r="172" spans="1:18" s="4" customFormat="1" ht="15.75" x14ac:dyDescent="0.25">
      <c r="A172" s="61" t="s">
        <v>176</v>
      </c>
      <c r="B172" s="62">
        <v>75.398044701148152</v>
      </c>
      <c r="C172" s="62">
        <v>75.398246670947628</v>
      </c>
      <c r="D172" s="62"/>
      <c r="E172" s="62">
        <f t="shared" si="4"/>
        <v>2.6787140208206495E-4</v>
      </c>
      <c r="F172" s="62"/>
      <c r="G172" s="62">
        <v>0.8454158401259162</v>
      </c>
      <c r="H172" s="62">
        <v>0.84541810475318058</v>
      </c>
      <c r="I172" s="60"/>
      <c r="J172" s="62">
        <f t="shared" si="5"/>
        <v>2.2646272643811471E-6</v>
      </c>
      <c r="L172" s="1"/>
      <c r="M172" s="1"/>
      <c r="N172" s="1"/>
      <c r="P172" s="1"/>
      <c r="Q172" s="1"/>
      <c r="R172" s="1"/>
    </row>
    <row r="173" spans="1:18" s="60" customFormat="1" ht="15.75" x14ac:dyDescent="0.25">
      <c r="A173" s="39" t="s">
        <v>211</v>
      </c>
      <c r="B173" s="28">
        <v>81.966490957936074</v>
      </c>
      <c r="C173" s="28">
        <v>81.967638186577346</v>
      </c>
      <c r="D173" s="28"/>
      <c r="E173" s="28">
        <f t="shared" si="4"/>
        <v>1.3996312735464755E-3</v>
      </c>
      <c r="F173" s="28"/>
      <c r="G173" s="28">
        <v>0.16180170499560112</v>
      </c>
      <c r="H173" s="28">
        <v>0.16180396962286539</v>
      </c>
      <c r="I173"/>
      <c r="J173" s="28">
        <f t="shared" si="5"/>
        <v>2.2646272642701248E-6</v>
      </c>
      <c r="L173" s="1"/>
      <c r="M173" s="1"/>
      <c r="N173" s="1"/>
      <c r="P173" s="1"/>
      <c r="Q173" s="1"/>
      <c r="R173" s="1"/>
    </row>
    <row r="174" spans="1:18" s="4" customFormat="1" ht="15.75" x14ac:dyDescent="0.25">
      <c r="A174" s="67" t="s">
        <v>210</v>
      </c>
      <c r="B174" s="62">
        <v>73.994590203118179</v>
      </c>
      <c r="C174" s="62">
        <v>73.994590203118179</v>
      </c>
      <c r="D174" s="62"/>
      <c r="E174" s="62">
        <f t="shared" si="4"/>
        <v>0</v>
      </c>
      <c r="F174" s="62"/>
      <c r="G174" s="62">
        <v>0.68361413513031521</v>
      </c>
      <c r="H174" s="62">
        <v>0.68361413513031521</v>
      </c>
      <c r="I174" s="60"/>
      <c r="J174" s="62">
        <f t="shared" si="5"/>
        <v>0</v>
      </c>
      <c r="L174" s="1"/>
      <c r="M174" s="1"/>
      <c r="N174" s="1"/>
      <c r="P174" s="1"/>
      <c r="Q174" s="1"/>
      <c r="R174" s="1"/>
    </row>
    <row r="175" spans="1:18" s="60" customFormat="1" ht="15.75" x14ac:dyDescent="0.25">
      <c r="A175" s="38" t="s">
        <v>177</v>
      </c>
      <c r="B175" s="28">
        <v>99.262187476460838</v>
      </c>
      <c r="C175" s="28">
        <v>99.262187476460838</v>
      </c>
      <c r="D175" s="28"/>
      <c r="E175" s="28">
        <f t="shared" si="4"/>
        <v>0</v>
      </c>
      <c r="F175" s="28"/>
      <c r="G175" s="28">
        <v>0.14932741656095097</v>
      </c>
      <c r="H175" s="28">
        <v>0.14932741656095097</v>
      </c>
      <c r="I175"/>
      <c r="J175" s="28">
        <f t="shared" si="5"/>
        <v>0</v>
      </c>
      <c r="L175" s="1"/>
      <c r="M175" s="1"/>
      <c r="N175" s="1"/>
      <c r="P175" s="1"/>
      <c r="Q175" s="1"/>
      <c r="R175" s="1"/>
    </row>
    <row r="176" spans="1:18" s="4" customFormat="1" ht="15.75" x14ac:dyDescent="0.25">
      <c r="A176" s="67" t="s">
        <v>209</v>
      </c>
      <c r="B176" s="62">
        <v>99.262187476460838</v>
      </c>
      <c r="C176" s="62">
        <v>99.262187476460838</v>
      </c>
      <c r="D176" s="62"/>
      <c r="E176" s="62">
        <f t="shared" si="4"/>
        <v>0</v>
      </c>
      <c r="F176" s="62"/>
      <c r="G176" s="62">
        <v>0.14932741656095097</v>
      </c>
      <c r="H176" s="62">
        <v>0.14932741656095097</v>
      </c>
      <c r="I176" s="60"/>
      <c r="J176" s="62">
        <f t="shared" si="5"/>
        <v>0</v>
      </c>
      <c r="L176" s="1"/>
      <c r="M176" s="1"/>
      <c r="N176" s="1"/>
      <c r="P176" s="1"/>
      <c r="Q176" s="1"/>
      <c r="R176" s="1"/>
    </row>
    <row r="177" spans="1:18" s="60" customFormat="1" ht="15.75" x14ac:dyDescent="0.25">
      <c r="A177" s="38" t="s">
        <v>112</v>
      </c>
      <c r="B177" s="28">
        <v>100.04769782417017</v>
      </c>
      <c r="C177" s="28">
        <v>100.04769782417017</v>
      </c>
      <c r="D177" s="28"/>
      <c r="E177" s="28">
        <f t="shared" si="4"/>
        <v>0</v>
      </c>
      <c r="F177" s="28"/>
      <c r="G177" s="28">
        <v>1.3630900643148922</v>
      </c>
      <c r="H177" s="28">
        <v>1.363090064314892</v>
      </c>
      <c r="I177"/>
      <c r="J177" s="28">
        <f t="shared" si="5"/>
        <v>0</v>
      </c>
      <c r="L177" s="1"/>
      <c r="M177" s="1"/>
      <c r="N177" s="1"/>
      <c r="P177" s="1"/>
      <c r="Q177" s="1"/>
      <c r="R177" s="1"/>
    </row>
    <row r="178" spans="1:18" s="4" customFormat="1" ht="15.75" x14ac:dyDescent="0.25">
      <c r="A178" s="67" t="s">
        <v>113</v>
      </c>
      <c r="B178" s="62">
        <v>100.04769782417017</v>
      </c>
      <c r="C178" s="62">
        <v>100.04769782417017</v>
      </c>
      <c r="D178" s="62"/>
      <c r="E178" s="62">
        <f t="shared" si="4"/>
        <v>0</v>
      </c>
      <c r="F178" s="62"/>
      <c r="G178" s="62">
        <v>1.3630900643148922</v>
      </c>
      <c r="H178" s="62">
        <v>1.363090064314892</v>
      </c>
      <c r="I178" s="60"/>
      <c r="J178" s="62">
        <f t="shared" si="5"/>
        <v>0</v>
      </c>
      <c r="L178" s="1"/>
      <c r="M178" s="1"/>
      <c r="N178" s="1"/>
      <c r="P178" s="1"/>
      <c r="Q178" s="1"/>
      <c r="R178" s="1"/>
    </row>
    <row r="179" spans="1:18" s="60" customFormat="1" ht="15.75" x14ac:dyDescent="0.25">
      <c r="A179" s="38" t="s">
        <v>178</v>
      </c>
      <c r="B179" s="28">
        <v>141.99941030830831</v>
      </c>
      <c r="C179" s="28">
        <v>141.99941030830831</v>
      </c>
      <c r="D179" s="28"/>
      <c r="E179" s="28">
        <f t="shared" si="4"/>
        <v>0</v>
      </c>
      <c r="F179" s="28"/>
      <c r="G179" s="28">
        <v>0.10966616161999258</v>
      </c>
      <c r="H179" s="28">
        <v>0.10966616161999258</v>
      </c>
      <c r="I179"/>
      <c r="J179" s="28">
        <f t="shared" si="5"/>
        <v>0</v>
      </c>
      <c r="L179" s="1"/>
      <c r="M179" s="1"/>
      <c r="N179" s="1"/>
      <c r="P179" s="1"/>
      <c r="Q179" s="1"/>
      <c r="R179" s="1"/>
    </row>
    <row r="180" spans="1:18" s="4" customFormat="1" ht="15.75" x14ac:dyDescent="0.25">
      <c r="A180" s="67" t="s">
        <v>208</v>
      </c>
      <c r="B180" s="62">
        <v>141.99941030830831</v>
      </c>
      <c r="C180" s="62">
        <v>141.99941030830831</v>
      </c>
      <c r="D180" s="62"/>
      <c r="E180" s="62">
        <f t="shared" si="4"/>
        <v>0</v>
      </c>
      <c r="F180" s="62"/>
      <c r="G180" s="62">
        <v>0.10966616161999258</v>
      </c>
      <c r="H180" s="62">
        <v>0.10966616161999258</v>
      </c>
      <c r="I180" s="60"/>
      <c r="J180" s="62">
        <f t="shared" si="5"/>
        <v>0</v>
      </c>
      <c r="L180" s="1"/>
      <c r="M180" s="1"/>
      <c r="N180" s="1"/>
      <c r="P180" s="1"/>
      <c r="Q180" s="1"/>
      <c r="R180" s="1"/>
    </row>
    <row r="181" spans="1:18" s="60" customFormat="1" ht="15.75" x14ac:dyDescent="0.25">
      <c r="A181" s="37" t="s">
        <v>137</v>
      </c>
      <c r="B181" s="28">
        <v>112.15517289409321</v>
      </c>
      <c r="C181" s="28">
        <v>112.15517289409321</v>
      </c>
      <c r="D181" s="28"/>
      <c r="E181" s="28">
        <f t="shared" si="4"/>
        <v>0</v>
      </c>
      <c r="F181" s="28"/>
      <c r="G181" s="28">
        <v>0.76458043551000743</v>
      </c>
      <c r="H181" s="28">
        <v>0.76458043551000743</v>
      </c>
      <c r="I181"/>
      <c r="J181" s="28">
        <f t="shared" si="5"/>
        <v>0</v>
      </c>
      <c r="L181" s="1"/>
      <c r="M181" s="1"/>
      <c r="N181" s="1"/>
      <c r="P181" s="1"/>
      <c r="Q181" s="1"/>
      <c r="R181" s="1"/>
    </row>
    <row r="182" spans="1:18" s="4" customFormat="1" ht="15.75" x14ac:dyDescent="0.25">
      <c r="A182" s="61" t="s">
        <v>179</v>
      </c>
      <c r="B182" s="62">
        <v>112.15517289409321</v>
      </c>
      <c r="C182" s="62">
        <v>112.15517289409321</v>
      </c>
      <c r="D182" s="62"/>
      <c r="E182" s="62">
        <f t="shared" si="4"/>
        <v>0</v>
      </c>
      <c r="F182" s="62"/>
      <c r="G182" s="62">
        <v>0.76458043551000743</v>
      </c>
      <c r="H182" s="62">
        <v>0.76458043551000743</v>
      </c>
      <c r="I182" s="60"/>
      <c r="J182" s="62">
        <f t="shared" si="5"/>
        <v>0</v>
      </c>
      <c r="L182" s="1"/>
      <c r="M182" s="1"/>
      <c r="N182" s="1"/>
      <c r="P182" s="1"/>
      <c r="Q182" s="1"/>
      <c r="R182" s="1"/>
    </row>
    <row r="183" spans="1:18" s="60" customFormat="1" ht="15.75" x14ac:dyDescent="0.25">
      <c r="A183" s="39" t="s">
        <v>207</v>
      </c>
      <c r="B183" s="28">
        <v>112.15517289409321</v>
      </c>
      <c r="C183" s="28">
        <v>112.15517289409321</v>
      </c>
      <c r="D183" s="28"/>
      <c r="E183" s="28">
        <f t="shared" si="4"/>
        <v>0</v>
      </c>
      <c r="F183" s="28"/>
      <c r="G183" s="28">
        <v>0.76458043551000743</v>
      </c>
      <c r="H183" s="28">
        <v>0.76458043551000743</v>
      </c>
      <c r="I183"/>
      <c r="J183" s="28">
        <f t="shared" si="5"/>
        <v>0</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1.061782558705878</v>
      </c>
      <c r="H184" s="62">
        <v>1.061782558705878</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0.16292357012160846</v>
      </c>
      <c r="H185" s="28">
        <v>0.16292357012160844</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0.16292357012160846</v>
      </c>
      <c r="H186" s="62">
        <v>0.16292357012160844</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0.8988589885842696</v>
      </c>
      <c r="H187" s="28">
        <v>0.8988589885842696</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0.67343581507941097</v>
      </c>
      <c r="H188" s="62">
        <v>0.67343581507941097</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0.2254231735048586</v>
      </c>
      <c r="H189" s="28">
        <v>0.22542317350485858</v>
      </c>
      <c r="I189"/>
      <c r="J189" s="28">
        <f t="shared" si="5"/>
        <v>0</v>
      </c>
      <c r="L189" s="1"/>
      <c r="M189" s="1"/>
      <c r="N189" s="1"/>
      <c r="P189" s="1"/>
      <c r="Q189" s="1"/>
      <c r="R189" s="1"/>
    </row>
    <row r="190" spans="1:18" s="4" customFormat="1" ht="15" customHeight="1" x14ac:dyDescent="0.25">
      <c r="A190" s="64" t="s">
        <v>151</v>
      </c>
      <c r="B190" s="62">
        <v>106.10512900394176</v>
      </c>
      <c r="C190" s="62">
        <v>106.03774665231265</v>
      </c>
      <c r="D190" s="62"/>
      <c r="E190" s="62">
        <f t="shared" si="4"/>
        <v>-6.3505272800346013E-2</v>
      </c>
      <c r="F190" s="62"/>
      <c r="G190" s="62">
        <v>0.88211461906314026</v>
      </c>
      <c r="H190" s="62">
        <v>0.88155442976789256</v>
      </c>
      <c r="I190" s="60"/>
      <c r="J190" s="62">
        <f t="shared" si="5"/>
        <v>-5.6018929524770389E-4</v>
      </c>
      <c r="L190" s="1"/>
      <c r="M190" s="1"/>
      <c r="N190" s="1"/>
      <c r="P190" s="1"/>
      <c r="Q190" s="1"/>
      <c r="R190" s="1"/>
    </row>
    <row r="191" spans="1:18" s="60" customFormat="1" ht="15.75" x14ac:dyDescent="0.25">
      <c r="A191" s="38" t="s">
        <v>116</v>
      </c>
      <c r="B191" s="28">
        <v>107.4637905193425</v>
      </c>
      <c r="C191" s="28">
        <v>107.4637905193425</v>
      </c>
      <c r="D191" s="28"/>
      <c r="E191" s="28">
        <f t="shared" si="4"/>
        <v>0</v>
      </c>
      <c r="F191" s="28"/>
      <c r="G191" s="28">
        <v>0.29243653839451461</v>
      </c>
      <c r="H191" s="28">
        <v>0.29243653839451467</v>
      </c>
      <c r="I191"/>
      <c r="J191" s="28">
        <f t="shared" si="5"/>
        <v>0</v>
      </c>
      <c r="L191" s="1"/>
      <c r="M191" s="1"/>
      <c r="N191" s="1"/>
      <c r="P191" s="1"/>
      <c r="Q191" s="1"/>
      <c r="R191" s="1"/>
    </row>
    <row r="192" spans="1:18" s="4" customFormat="1" ht="15.75" x14ac:dyDescent="0.25">
      <c r="A192" s="67" t="s">
        <v>20</v>
      </c>
      <c r="B192" s="62">
        <v>107.4637905193425</v>
      </c>
      <c r="C192" s="62">
        <v>107.4637905193425</v>
      </c>
      <c r="D192" s="62"/>
      <c r="E192" s="62">
        <f t="shared" si="4"/>
        <v>0</v>
      </c>
      <c r="F192" s="62"/>
      <c r="G192" s="62">
        <v>0.29243653839451461</v>
      </c>
      <c r="H192" s="62">
        <v>0.29243653839451467</v>
      </c>
      <c r="I192" s="60"/>
      <c r="J192" s="62">
        <f t="shared" si="5"/>
        <v>0</v>
      </c>
      <c r="L192" s="1"/>
      <c r="M192" s="1"/>
      <c r="N192" s="1"/>
      <c r="P192" s="1"/>
      <c r="Q192" s="1"/>
      <c r="R192" s="1"/>
    </row>
    <row r="193" spans="1:18" s="60" customFormat="1" ht="15.75" x14ac:dyDescent="0.25">
      <c r="A193" s="38" t="s">
        <v>181</v>
      </c>
      <c r="B193" s="28">
        <v>105.44399783524428</v>
      </c>
      <c r="C193" s="28">
        <v>105.343826910172</v>
      </c>
      <c r="D193" s="28"/>
      <c r="E193" s="28">
        <f t="shared" si="4"/>
        <v>-9.4999172194509818E-2</v>
      </c>
      <c r="F193" s="28"/>
      <c r="G193" s="28">
        <v>0.58967808066862559</v>
      </c>
      <c r="H193" s="28">
        <v>0.589117891373378</v>
      </c>
      <c r="I193"/>
      <c r="J193" s="28">
        <f t="shared" si="5"/>
        <v>-5.6018929524759287E-4</v>
      </c>
      <c r="L193" s="1"/>
      <c r="M193" s="1"/>
      <c r="N193" s="1"/>
      <c r="P193" s="1"/>
      <c r="Q193" s="1"/>
      <c r="R193" s="1"/>
    </row>
    <row r="194" spans="1:18" s="4" customFormat="1" ht="15.75" x14ac:dyDescent="0.25">
      <c r="A194" s="67" t="s">
        <v>204</v>
      </c>
      <c r="B194" s="62">
        <v>105.44399783524428</v>
      </c>
      <c r="C194" s="62">
        <v>105.343826910172</v>
      </c>
      <c r="D194" s="62"/>
      <c r="E194" s="62">
        <f t="shared" si="4"/>
        <v>-9.4999172194509818E-2</v>
      </c>
      <c r="F194" s="62"/>
      <c r="G194" s="62">
        <v>0.58967808066862559</v>
      </c>
      <c r="H194" s="62">
        <v>0.589117891373378</v>
      </c>
      <c r="I194" s="60"/>
      <c r="J194" s="62">
        <f t="shared" si="5"/>
        <v>-5.6018929524759287E-4</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3.1199124158456484</v>
      </c>
      <c r="H195" s="40">
        <v>3.1199124158456488</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0.90097523478461083</v>
      </c>
      <c r="H196" s="62">
        <v>0.90097523478461083</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0.90097523478461083</v>
      </c>
      <c r="H197" s="28">
        <v>0.90097523478461083</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0.90097523478461083</v>
      </c>
      <c r="H198" s="62">
        <v>0.90097523478461083</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2.077265867752168</v>
      </c>
      <c r="H199" s="28">
        <v>2.0772658677521676</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2.077265867752168</v>
      </c>
      <c r="H200" s="62">
        <v>2.0772658677521676</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2.077265867752168</v>
      </c>
      <c r="H201" s="28">
        <v>2.0772658677521676</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0.14167131330887009</v>
      </c>
      <c r="H202" s="62">
        <v>0.14167131330887009</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0.14167131330887009</v>
      </c>
      <c r="H203" s="28">
        <v>0.14167131330887009</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0.14167131330887009</v>
      </c>
      <c r="H204" s="62">
        <v>0.14167131330887009</v>
      </c>
      <c r="I204" s="60"/>
      <c r="J204" s="62">
        <f t="shared" si="7"/>
        <v>0</v>
      </c>
      <c r="L204" s="1"/>
      <c r="M204" s="1"/>
      <c r="N204" s="1"/>
      <c r="P204" s="1"/>
      <c r="Q204" s="1"/>
      <c r="R204" s="1"/>
    </row>
    <row r="205" spans="1:18" s="60" customFormat="1" ht="15.75" x14ac:dyDescent="0.25">
      <c r="A205" s="36" t="s">
        <v>131</v>
      </c>
      <c r="B205" s="40">
        <v>125.31492371445513</v>
      </c>
      <c r="C205" s="40">
        <v>125.2509877483465</v>
      </c>
      <c r="D205" s="40"/>
      <c r="E205" s="40">
        <f t="shared" si="6"/>
        <v>-5.1020233036502827E-2</v>
      </c>
      <c r="F205" s="40"/>
      <c r="G205" s="40">
        <v>3.7899586665317284</v>
      </c>
      <c r="H205" s="40">
        <v>3.7880250207880768</v>
      </c>
      <c r="I205"/>
      <c r="J205" s="40">
        <f t="shared" si="7"/>
        <v>-1.9336457436516241E-3</v>
      </c>
      <c r="L205" s="1"/>
      <c r="M205" s="1"/>
      <c r="N205" s="1"/>
      <c r="P205" s="1"/>
      <c r="Q205" s="1"/>
      <c r="R205" s="1"/>
    </row>
    <row r="206" spans="1:18" s="4" customFormat="1" ht="15.75" x14ac:dyDescent="0.25">
      <c r="A206" s="64" t="s">
        <v>122</v>
      </c>
      <c r="B206" s="62">
        <v>125.39107034340127</v>
      </c>
      <c r="C206" s="62">
        <v>125.32505381281541</v>
      </c>
      <c r="D206" s="62"/>
      <c r="E206" s="62">
        <f t="shared" si="6"/>
        <v>-5.264851030065687E-2</v>
      </c>
      <c r="F206" s="62"/>
      <c r="G206" s="62">
        <v>3.6727454064874885</v>
      </c>
      <c r="H206" s="62">
        <v>3.6708117607438373</v>
      </c>
      <c r="I206" s="60"/>
      <c r="J206" s="62">
        <f t="shared" si="7"/>
        <v>-1.93364574365118E-3</v>
      </c>
      <c r="L206" s="1"/>
      <c r="M206" s="1"/>
      <c r="N206" s="1"/>
      <c r="P206" s="1"/>
      <c r="Q206" s="1"/>
      <c r="R206" s="1"/>
    </row>
    <row r="207" spans="1:18" s="60" customFormat="1" ht="15.75" x14ac:dyDescent="0.25">
      <c r="A207" s="38" t="s">
        <v>183</v>
      </c>
      <c r="B207" s="28">
        <v>125.39107034340127</v>
      </c>
      <c r="C207" s="28">
        <v>125.32505381281541</v>
      </c>
      <c r="D207" s="28"/>
      <c r="E207" s="28">
        <f t="shared" si="6"/>
        <v>-5.264851030065687E-2</v>
      </c>
      <c r="F207" s="28"/>
      <c r="G207" s="28">
        <v>3.6727454064874885</v>
      </c>
      <c r="H207" s="28">
        <v>3.6708117607438373</v>
      </c>
      <c r="I207"/>
      <c r="J207" s="28">
        <f t="shared" si="7"/>
        <v>-1.93364574365118E-3</v>
      </c>
      <c r="L207" s="1"/>
      <c r="M207" s="1"/>
      <c r="N207" s="1"/>
      <c r="P207" s="1"/>
      <c r="Q207" s="1"/>
      <c r="R207" s="1"/>
    </row>
    <row r="208" spans="1:18" s="4" customFormat="1" ht="15.75" x14ac:dyDescent="0.25">
      <c r="A208" s="67" t="s">
        <v>21</v>
      </c>
      <c r="B208" s="62">
        <v>117.43633236193088</v>
      </c>
      <c r="C208" s="62">
        <v>117.11723298318616</v>
      </c>
      <c r="D208" s="62"/>
      <c r="E208" s="62">
        <f t="shared" si="6"/>
        <v>-0.27172117208266178</v>
      </c>
      <c r="F208" s="62"/>
      <c r="G208" s="62">
        <v>0.71162866287920057</v>
      </c>
      <c r="H208" s="62">
        <v>0.70969501713554894</v>
      </c>
      <c r="I208" s="60"/>
      <c r="J208" s="62">
        <f t="shared" si="7"/>
        <v>-1.9336457436516241E-3</v>
      </c>
      <c r="L208" s="1"/>
      <c r="M208" s="1"/>
      <c r="N208" s="1"/>
      <c r="P208" s="1"/>
      <c r="Q208" s="1"/>
      <c r="R208" s="1"/>
    </row>
    <row r="209" spans="1:18" s="60" customFormat="1" ht="15.75" x14ac:dyDescent="0.25">
      <c r="A209" s="39" t="s">
        <v>203</v>
      </c>
      <c r="B209" s="28">
        <v>127.46605964858927</v>
      </c>
      <c r="C209" s="28">
        <v>127.46605964858927</v>
      </c>
      <c r="D209" s="28"/>
      <c r="E209" s="28">
        <f t="shared" si="6"/>
        <v>0</v>
      </c>
      <c r="F209" s="28"/>
      <c r="G209" s="28">
        <v>2.9611167436082884</v>
      </c>
      <c r="H209" s="28">
        <v>2.9611167436082879</v>
      </c>
      <c r="I209"/>
      <c r="J209" s="28">
        <f t="shared" si="7"/>
        <v>0</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0.11721326004424022</v>
      </c>
      <c r="H210" s="62">
        <v>0.11721326004424022</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0.11721326004424022</v>
      </c>
      <c r="H211" s="28">
        <v>0.11721326004424022</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0.11721326004424022</v>
      </c>
      <c r="H212" s="62">
        <v>0.11721326004424022</v>
      </c>
      <c r="I212" s="60"/>
      <c r="J212" s="62">
        <f t="shared" si="7"/>
        <v>0</v>
      </c>
      <c r="L212" s="1"/>
      <c r="M212" s="1"/>
      <c r="N212" s="1"/>
      <c r="P212" s="1"/>
      <c r="Q212" s="1"/>
      <c r="R212" s="1"/>
    </row>
    <row r="213" spans="1:18" s="60" customFormat="1" ht="15.75" x14ac:dyDescent="0.25">
      <c r="A213" s="36" t="s">
        <v>132</v>
      </c>
      <c r="B213" s="40">
        <v>98.506817339409096</v>
      </c>
      <c r="C213" s="40">
        <v>98.115405771927044</v>
      </c>
      <c r="D213" s="40"/>
      <c r="E213" s="40">
        <f t="shared" si="6"/>
        <v>-0.39734464888194765</v>
      </c>
      <c r="F213" s="40"/>
      <c r="G213" s="40">
        <v>7.0738444765899162</v>
      </c>
      <c r="H213" s="40">
        <v>7.0457369340919556</v>
      </c>
      <c r="I213"/>
      <c r="J213" s="40">
        <f t="shared" si="7"/>
        <v>-2.8107542497960658E-2</v>
      </c>
      <c r="L213" s="1"/>
      <c r="M213" s="1"/>
      <c r="N213" s="1"/>
      <c r="P213" s="1"/>
      <c r="Q213" s="1"/>
      <c r="R213" s="1"/>
    </row>
    <row r="214" spans="1:18" s="4" customFormat="1" ht="15.75" x14ac:dyDescent="0.25">
      <c r="A214" s="64" t="s">
        <v>125</v>
      </c>
      <c r="B214" s="62">
        <v>98.950683073431691</v>
      </c>
      <c r="C214" s="62">
        <v>98.417414310077149</v>
      </c>
      <c r="D214" s="62"/>
      <c r="E214" s="62">
        <f t="shared" si="6"/>
        <v>-0.53892378181846778</v>
      </c>
      <c r="F214" s="62"/>
      <c r="G214" s="62">
        <v>5.1891259816926683</v>
      </c>
      <c r="H214" s="62">
        <v>5.1611605477088052</v>
      </c>
      <c r="I214" s="60"/>
      <c r="J214" s="62">
        <f t="shared" si="7"/>
        <v>-2.7965433983863086E-2</v>
      </c>
      <c r="L214" s="1"/>
      <c r="M214" s="1"/>
      <c r="N214" s="1"/>
      <c r="P214" s="1"/>
      <c r="Q214" s="1"/>
      <c r="R214" s="1"/>
    </row>
    <row r="215" spans="1:18" s="60" customFormat="1" ht="15.75" x14ac:dyDescent="0.25">
      <c r="A215" s="38" t="s">
        <v>184</v>
      </c>
      <c r="B215" s="28">
        <v>120.09215057311731</v>
      </c>
      <c r="C215" s="28">
        <v>120.09215057311731</v>
      </c>
      <c r="D215" s="28"/>
      <c r="E215" s="28">
        <f t="shared" si="6"/>
        <v>0</v>
      </c>
      <c r="F215" s="28"/>
      <c r="G215" s="28">
        <v>0.13971738065705427</v>
      </c>
      <c r="H215" s="28">
        <v>0.13971738065705425</v>
      </c>
      <c r="I215"/>
      <c r="J215" s="28">
        <f t="shared" si="7"/>
        <v>0</v>
      </c>
      <c r="L215" s="1"/>
      <c r="M215" s="1"/>
      <c r="N215" s="1"/>
      <c r="P215" s="1"/>
      <c r="Q215" s="1"/>
      <c r="R215" s="1"/>
    </row>
    <row r="216" spans="1:18" s="4" customFormat="1" ht="15.75" x14ac:dyDescent="0.25">
      <c r="A216" s="67" t="s">
        <v>202</v>
      </c>
      <c r="B216" s="62">
        <v>120.09215057311731</v>
      </c>
      <c r="C216" s="62">
        <v>120.09215057311731</v>
      </c>
      <c r="D216" s="62"/>
      <c r="E216" s="62">
        <f t="shared" si="6"/>
        <v>0</v>
      </c>
      <c r="F216" s="62"/>
      <c r="G216" s="62">
        <v>0.13971738065705427</v>
      </c>
      <c r="H216" s="62">
        <v>0.13971738065705425</v>
      </c>
      <c r="I216" s="60"/>
      <c r="J216" s="62">
        <f t="shared" si="7"/>
        <v>0</v>
      </c>
      <c r="L216" s="1"/>
      <c r="M216" s="1"/>
      <c r="N216" s="1"/>
      <c r="P216" s="1"/>
      <c r="Q216" s="1"/>
      <c r="R216" s="1"/>
    </row>
    <row r="217" spans="1:18" s="60" customFormat="1" ht="15.75" x14ac:dyDescent="0.25">
      <c r="A217" s="38" t="s">
        <v>185</v>
      </c>
      <c r="B217" s="28">
        <v>98.47101716640914</v>
      </c>
      <c r="C217" s="28">
        <v>97.92564939218579</v>
      </c>
      <c r="D217" s="28"/>
      <c r="E217" s="28">
        <f t="shared" si="6"/>
        <v>-0.553835828974647</v>
      </c>
      <c r="F217" s="28"/>
      <c r="G217" s="28">
        <v>5.049408601035613</v>
      </c>
      <c r="H217" s="28">
        <v>5.0214431670517508</v>
      </c>
      <c r="I217"/>
      <c r="J217" s="28">
        <f t="shared" si="7"/>
        <v>-2.7965433983862198E-2</v>
      </c>
      <c r="L217" s="1"/>
      <c r="M217" s="1"/>
      <c r="N217" s="1"/>
      <c r="P217" s="1"/>
      <c r="Q217" s="1"/>
      <c r="R217" s="1"/>
    </row>
    <row r="218" spans="1:18" s="4" customFormat="1" ht="15.75" x14ac:dyDescent="0.25">
      <c r="A218" s="67" t="s">
        <v>201</v>
      </c>
      <c r="B218" s="62">
        <v>98.47101716640914</v>
      </c>
      <c r="C218" s="62">
        <v>97.92564939218579</v>
      </c>
      <c r="D218" s="62"/>
      <c r="E218" s="62">
        <f t="shared" si="6"/>
        <v>-0.553835828974647</v>
      </c>
      <c r="F218" s="62"/>
      <c r="G218" s="62">
        <v>5.049408601035613</v>
      </c>
      <c r="H218" s="62">
        <v>5.0214431670517508</v>
      </c>
      <c r="I218" s="60"/>
      <c r="J218" s="62">
        <f t="shared" si="7"/>
        <v>-2.7965433983862198E-2</v>
      </c>
      <c r="L218" s="1"/>
      <c r="M218" s="1"/>
      <c r="N218" s="1"/>
      <c r="P218" s="1"/>
      <c r="Q218" s="1"/>
      <c r="R218" s="1"/>
    </row>
    <row r="219" spans="1:18" s="60" customFormat="1" ht="15.75" x14ac:dyDescent="0.25">
      <c r="A219" s="37" t="s">
        <v>134</v>
      </c>
      <c r="B219" s="28">
        <v>88.84444873050721</v>
      </c>
      <c r="C219" s="28">
        <v>88.81407827294322</v>
      </c>
      <c r="D219" s="28"/>
      <c r="E219" s="28">
        <f t="shared" si="6"/>
        <v>-3.4183855038727451E-2</v>
      </c>
      <c r="F219" s="28"/>
      <c r="G219" s="28">
        <v>0.41571822118075336</v>
      </c>
      <c r="H219" s="28">
        <v>0.4155761126666554</v>
      </c>
      <c r="I219"/>
      <c r="J219" s="28">
        <f t="shared" si="7"/>
        <v>-1.4210851409796055E-4</v>
      </c>
      <c r="L219" s="1"/>
      <c r="M219" s="1"/>
      <c r="N219" s="1"/>
      <c r="P219" s="1"/>
      <c r="Q219" s="1"/>
      <c r="R219" s="1"/>
    </row>
    <row r="220" spans="1:18" s="4" customFormat="1" ht="15.75" x14ac:dyDescent="0.25">
      <c r="A220" s="61" t="s">
        <v>126</v>
      </c>
      <c r="B220" s="62">
        <v>88.84444873050721</v>
      </c>
      <c r="C220" s="62">
        <v>88.81407827294322</v>
      </c>
      <c r="D220" s="62"/>
      <c r="E220" s="62">
        <f t="shared" si="6"/>
        <v>-3.4183855038727451E-2</v>
      </c>
      <c r="F220" s="62"/>
      <c r="G220" s="62">
        <v>0.41571822118075336</v>
      </c>
      <c r="H220" s="62">
        <v>0.4155761126666554</v>
      </c>
      <c r="I220" s="60"/>
      <c r="J220" s="62">
        <f t="shared" si="7"/>
        <v>-1.4210851409796055E-4</v>
      </c>
      <c r="L220" s="1"/>
      <c r="M220" s="1"/>
      <c r="N220" s="1"/>
      <c r="P220" s="1"/>
      <c r="Q220" s="1"/>
      <c r="R220" s="1"/>
    </row>
    <row r="221" spans="1:18" s="60" customFormat="1" ht="15.75" x14ac:dyDescent="0.25">
      <c r="A221" s="39" t="s">
        <v>200</v>
      </c>
      <c r="B221" s="28">
        <v>88.84444873050721</v>
      </c>
      <c r="C221" s="28">
        <v>88.81407827294322</v>
      </c>
      <c r="D221" s="28"/>
      <c r="E221" s="28">
        <f t="shared" si="6"/>
        <v>-3.4183855038727451E-2</v>
      </c>
      <c r="F221" s="28"/>
      <c r="G221" s="28">
        <v>0.41571822118075336</v>
      </c>
      <c r="H221" s="28">
        <v>0.4155761126666554</v>
      </c>
      <c r="I221"/>
      <c r="J221" s="28">
        <f t="shared" si="7"/>
        <v>-1.4210851409796055E-4</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1.4690002737164956</v>
      </c>
      <c r="H222" s="62">
        <v>1.4690002737164956</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1.4690002737164956</v>
      </c>
      <c r="H223" s="28">
        <v>1.4690002737164956</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1.4690002737164956</v>
      </c>
      <c r="H224" s="62">
        <v>1.4690002737164956</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1" t="s">
        <v>54</v>
      </c>
      <c r="B226" s="132"/>
      <c r="C226" s="13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activeCell="P11" sqref="P1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28" t="s">
        <v>56</v>
      </c>
      <c r="B3" s="133" t="s">
        <v>242</v>
      </c>
      <c r="C3" s="133"/>
      <c r="D3" s="82"/>
      <c r="E3" s="125" t="s">
        <v>243</v>
      </c>
      <c r="F3" s="83"/>
      <c r="G3" s="134" t="s">
        <v>244</v>
      </c>
      <c r="H3" s="134"/>
      <c r="I3" s="83"/>
      <c r="J3" s="84" t="s">
        <v>245</v>
      </c>
    </row>
    <row r="4" spans="1:11" ht="30" x14ac:dyDescent="0.25">
      <c r="A4" s="129"/>
      <c r="B4" s="87">
        <v>42646</v>
      </c>
      <c r="C4" s="120">
        <v>42677</v>
      </c>
      <c r="D4" s="88"/>
      <c r="E4" s="89" t="s">
        <v>267</v>
      </c>
      <c r="F4" s="88"/>
      <c r="G4" s="87">
        <v>42646</v>
      </c>
      <c r="H4" s="120">
        <v>42677</v>
      </c>
      <c r="I4" s="88"/>
      <c r="J4" s="89" t="s">
        <v>267</v>
      </c>
      <c r="K4" s="90"/>
    </row>
    <row r="5" spans="1:11" s="60" customFormat="1" ht="15.75" x14ac:dyDescent="0.25">
      <c r="A5" s="65" t="s">
        <v>241</v>
      </c>
      <c r="B5" s="96">
        <v>109.37532954155068</v>
      </c>
      <c r="C5" s="96">
        <v>109.43065477943924</v>
      </c>
      <c r="D5" s="59"/>
      <c r="E5" s="59">
        <f t="shared" ref="E5:E68" si="0">((C5/B5-1)*100)</f>
        <v>5.0582922237074612E-2</v>
      </c>
      <c r="F5" s="59"/>
      <c r="G5" s="96">
        <v>109.37532954155068</v>
      </c>
      <c r="H5" s="96">
        <v>109.43065477943924</v>
      </c>
      <c r="J5" s="59">
        <f>H5-G5</f>
        <v>5.5325237888553147E-2</v>
      </c>
    </row>
    <row r="6" spans="1:11" ht="9.75" customHeight="1" x14ac:dyDescent="0.25">
      <c r="A6" s="42"/>
      <c r="B6" s="42"/>
      <c r="C6" s="42"/>
      <c r="D6" s="42"/>
      <c r="E6" s="42"/>
      <c r="F6" s="42"/>
      <c r="G6" s="42"/>
      <c r="H6" s="42"/>
      <c r="I6" s="42"/>
      <c r="J6" s="42"/>
    </row>
    <row r="7" spans="1:11" ht="15.75" x14ac:dyDescent="0.25">
      <c r="A7" s="36" t="s">
        <v>127</v>
      </c>
      <c r="B7" s="41">
        <v>108.77932459161769</v>
      </c>
      <c r="C7" s="41">
        <v>108.41146467498176</v>
      </c>
      <c r="D7" s="41"/>
      <c r="E7" s="41">
        <f t="shared" si="0"/>
        <v>-0.33817080407234634</v>
      </c>
      <c r="F7" s="41"/>
      <c r="G7" s="41">
        <v>25.872197059395251</v>
      </c>
      <c r="H7" s="41">
        <v>25.78470484256831</v>
      </c>
      <c r="J7" s="41">
        <f>H7-G7</f>
        <v>-8.7492216826941416E-2</v>
      </c>
    </row>
    <row r="8" spans="1:11" s="60" customFormat="1" ht="15.75" x14ac:dyDescent="0.25">
      <c r="A8" s="64" t="s">
        <v>57</v>
      </c>
      <c r="B8" s="62">
        <v>109.15089573214497</v>
      </c>
      <c r="C8" s="62">
        <v>108.72564429948451</v>
      </c>
      <c r="D8" s="62"/>
      <c r="E8" s="62">
        <f t="shared" si="0"/>
        <v>-0.38959958121097538</v>
      </c>
      <c r="F8" s="62"/>
      <c r="G8" s="62">
        <v>23.602684160171219</v>
      </c>
      <c r="H8" s="62">
        <v>23.510728201528643</v>
      </c>
      <c r="J8" s="62">
        <f t="shared" ref="J8:J71" si="1">H8-G8</f>
        <v>-9.1955958642575553E-2</v>
      </c>
    </row>
    <row r="9" spans="1:11" ht="15.75" x14ac:dyDescent="0.25">
      <c r="A9" s="38" t="s">
        <v>58</v>
      </c>
      <c r="B9" s="28">
        <v>124.13473301972721</v>
      </c>
      <c r="C9" s="28">
        <v>123.71523091765575</v>
      </c>
      <c r="D9" s="28"/>
      <c r="E9" s="28">
        <f t="shared" si="0"/>
        <v>-0.33794095485329967</v>
      </c>
      <c r="F9" s="28"/>
      <c r="G9" s="28">
        <v>3.6218215892930763</v>
      </c>
      <c r="H9" s="28">
        <v>3.6095819708311363</v>
      </c>
      <c r="J9" s="28">
        <f t="shared" si="1"/>
        <v>-1.2239618461939994E-2</v>
      </c>
    </row>
    <row r="10" spans="1:11" s="60" customFormat="1" ht="15.75" x14ac:dyDescent="0.25">
      <c r="A10" s="67" t="s">
        <v>6</v>
      </c>
      <c r="B10" s="62">
        <v>154.10745762384326</v>
      </c>
      <c r="C10" s="62">
        <v>152.74507572291341</v>
      </c>
      <c r="D10" s="62"/>
      <c r="E10" s="62">
        <f t="shared" si="0"/>
        <v>-0.8840467047709355</v>
      </c>
      <c r="F10" s="62"/>
      <c r="G10" s="62">
        <v>1.1681664265510145</v>
      </c>
      <c r="H10" s="62">
        <v>1.1578392897508498</v>
      </c>
      <c r="J10" s="62">
        <f t="shared" si="1"/>
        <v>-1.0327136800164727E-2</v>
      </c>
    </row>
    <row r="11" spans="1:11" ht="15.75" x14ac:dyDescent="0.25">
      <c r="A11" s="39" t="s">
        <v>7</v>
      </c>
      <c r="B11" s="28">
        <v>100.64622931977259</v>
      </c>
      <c r="C11" s="28">
        <v>99.933761221954583</v>
      </c>
      <c r="D11" s="28"/>
      <c r="E11" s="28">
        <f t="shared" si="0"/>
        <v>-0.70789348258081253</v>
      </c>
      <c r="F11" s="28"/>
      <c r="G11" s="28">
        <v>0.44790083347024179</v>
      </c>
      <c r="H11" s="28">
        <v>0.4447301726616808</v>
      </c>
      <c r="J11" s="28">
        <f t="shared" si="1"/>
        <v>-3.1706608085609878E-3</v>
      </c>
    </row>
    <row r="12" spans="1:11" s="60" customFormat="1" ht="15.75" x14ac:dyDescent="0.25">
      <c r="A12" s="67" t="s">
        <v>59</v>
      </c>
      <c r="B12" s="62">
        <v>114.96009896792013</v>
      </c>
      <c r="C12" s="62">
        <v>114.95250502150941</v>
      </c>
      <c r="D12" s="62"/>
      <c r="E12" s="62">
        <f t="shared" si="0"/>
        <v>-6.6057236196681579E-3</v>
      </c>
      <c r="F12" s="62"/>
      <c r="G12" s="62">
        <v>0.38239094798094608</v>
      </c>
      <c r="H12" s="62">
        <v>0.38236568829177581</v>
      </c>
      <c r="J12" s="62">
        <f t="shared" si="1"/>
        <v>-2.5259689170276101E-5</v>
      </c>
    </row>
    <row r="13" spans="1:11" ht="15.75" x14ac:dyDescent="0.25">
      <c r="A13" s="39" t="s">
        <v>60</v>
      </c>
      <c r="B13" s="28">
        <v>93.51127201342436</v>
      </c>
      <c r="C13" s="28">
        <v>93.211029491427652</v>
      </c>
      <c r="D13" s="28"/>
      <c r="E13" s="28">
        <f t="shared" si="0"/>
        <v>-0.32107628902064977</v>
      </c>
      <c r="F13" s="28"/>
      <c r="G13" s="28">
        <v>0.28740968096125796</v>
      </c>
      <c r="H13" s="28">
        <v>0.28648687662334155</v>
      </c>
      <c r="J13" s="28">
        <f t="shared" si="1"/>
        <v>-9.2280433791641636E-4</v>
      </c>
    </row>
    <row r="14" spans="1:11" s="60" customFormat="1" ht="15.75" x14ac:dyDescent="0.25">
      <c r="A14" s="67" t="s">
        <v>61</v>
      </c>
      <c r="B14" s="62">
        <v>124.31804193970085</v>
      </c>
      <c r="C14" s="62">
        <v>124.5233453355827</v>
      </c>
      <c r="D14" s="62"/>
      <c r="E14" s="62">
        <f t="shared" si="0"/>
        <v>0.16514368524356282</v>
      </c>
      <c r="F14" s="62"/>
      <c r="G14" s="62">
        <v>1.3359537003296158</v>
      </c>
      <c r="H14" s="62">
        <v>1.3381599435034879</v>
      </c>
      <c r="J14" s="62">
        <f t="shared" si="1"/>
        <v>2.20624317387208E-3</v>
      </c>
    </row>
    <row r="15" spans="1:11" ht="15.75" x14ac:dyDescent="0.25">
      <c r="A15" s="38" t="s">
        <v>62</v>
      </c>
      <c r="B15" s="28">
        <v>99.902774201025267</v>
      </c>
      <c r="C15" s="28">
        <v>99.788514860496278</v>
      </c>
      <c r="D15" s="28"/>
      <c r="E15" s="28">
        <f t="shared" si="0"/>
        <v>-0.11437053819854937</v>
      </c>
      <c r="F15" s="28"/>
      <c r="G15" s="28">
        <v>1.2935694953740597</v>
      </c>
      <c r="H15" s="28">
        <v>1.2920900329802281</v>
      </c>
      <c r="J15" s="28">
        <f t="shared" si="1"/>
        <v>-1.4794623938316764E-3</v>
      </c>
    </row>
    <row r="16" spans="1:11" s="60" customFormat="1" ht="15.75" x14ac:dyDescent="0.25">
      <c r="A16" s="67" t="s">
        <v>188</v>
      </c>
      <c r="B16" s="62">
        <v>122.14145574431295</v>
      </c>
      <c r="C16" s="62">
        <v>122.06866558360613</v>
      </c>
      <c r="D16" s="62"/>
      <c r="E16" s="62">
        <f t="shared" si="0"/>
        <v>-5.959496737880654E-2</v>
      </c>
      <c r="F16" s="62"/>
      <c r="G16" s="62">
        <v>0.19310694261498876</v>
      </c>
      <c r="H16" s="62">
        <v>0.19299186059553114</v>
      </c>
      <c r="J16" s="62">
        <f t="shared" si="1"/>
        <v>-1.1508201945761853E-4</v>
      </c>
    </row>
    <row r="17" spans="1:10" ht="15.75" x14ac:dyDescent="0.25">
      <c r="A17" s="39" t="s">
        <v>187</v>
      </c>
      <c r="B17" s="28">
        <v>97.9885886486895</v>
      </c>
      <c r="C17" s="28">
        <v>97.32618934177853</v>
      </c>
      <c r="D17" s="28"/>
      <c r="E17" s="28">
        <f t="shared" si="0"/>
        <v>-0.67599637472667284</v>
      </c>
      <c r="F17" s="28"/>
      <c r="G17" s="28">
        <v>0.82520825672615561</v>
      </c>
      <c r="H17" s="28">
        <v>0.81962987882674154</v>
      </c>
      <c r="J17" s="28">
        <f t="shared" si="1"/>
        <v>-5.5783778994140665E-3</v>
      </c>
    </row>
    <row r="18" spans="1:10" s="60" customFormat="1" ht="15.75" x14ac:dyDescent="0.25">
      <c r="A18" s="67" t="s">
        <v>189</v>
      </c>
      <c r="B18" s="62">
        <v>93.43956278371779</v>
      </c>
      <c r="C18" s="62">
        <v>94.870073013662903</v>
      </c>
      <c r="D18" s="62"/>
      <c r="E18" s="62">
        <f t="shared" si="0"/>
        <v>1.5309470499731193</v>
      </c>
      <c r="F18" s="62"/>
      <c r="G18" s="62">
        <v>0.27525429603291524</v>
      </c>
      <c r="H18" s="62">
        <v>0.27946829355795544</v>
      </c>
      <c r="J18" s="62">
        <f t="shared" si="1"/>
        <v>4.2139975250402029E-3</v>
      </c>
    </row>
    <row r="19" spans="1:10" ht="15.75" x14ac:dyDescent="0.25">
      <c r="A19" s="38" t="s">
        <v>63</v>
      </c>
      <c r="B19" s="28">
        <v>98.262983753232064</v>
      </c>
      <c r="C19" s="28">
        <v>98.126568096252001</v>
      </c>
      <c r="D19" s="28"/>
      <c r="E19" s="28">
        <f t="shared" si="0"/>
        <v>-0.13882710637267426</v>
      </c>
      <c r="F19" s="28"/>
      <c r="G19" s="28">
        <v>7.5101636266825524</v>
      </c>
      <c r="H19" s="28">
        <v>7.4997374838357764</v>
      </c>
      <c r="J19" s="28">
        <f t="shared" si="1"/>
        <v>-1.042614284677601E-2</v>
      </c>
    </row>
    <row r="20" spans="1:10" s="60" customFormat="1" ht="15.75" x14ac:dyDescent="0.25">
      <c r="A20" s="67" t="s">
        <v>190</v>
      </c>
      <c r="B20" s="62">
        <v>99.257332578800728</v>
      </c>
      <c r="C20" s="62">
        <v>99.028665301249163</v>
      </c>
      <c r="D20" s="62"/>
      <c r="E20" s="62">
        <f t="shared" si="0"/>
        <v>-0.23037822154854393</v>
      </c>
      <c r="F20" s="62"/>
      <c r="G20" s="62">
        <v>3.747519120966265</v>
      </c>
      <c r="H20" s="62">
        <v>3.7388856530631913</v>
      </c>
      <c r="J20" s="62">
        <f t="shared" si="1"/>
        <v>-8.6334679030737327E-3</v>
      </c>
    </row>
    <row r="21" spans="1:10" ht="15.75" x14ac:dyDescent="0.25">
      <c r="A21" s="39" t="s">
        <v>191</v>
      </c>
      <c r="B21" s="28">
        <v>117.88349580214107</v>
      </c>
      <c r="C21" s="28">
        <v>117.88349580214107</v>
      </c>
      <c r="D21" s="28"/>
      <c r="E21" s="28">
        <f t="shared" si="0"/>
        <v>0</v>
      </c>
      <c r="F21" s="28"/>
      <c r="G21" s="28">
        <v>0.82597342141923435</v>
      </c>
      <c r="H21" s="28">
        <v>0.82597342141923435</v>
      </c>
      <c r="J21" s="28">
        <f t="shared" si="1"/>
        <v>0</v>
      </c>
    </row>
    <row r="22" spans="1:10" s="60" customFormat="1" ht="15.75" x14ac:dyDescent="0.25">
      <c r="A22" s="67" t="s">
        <v>192</v>
      </c>
      <c r="B22" s="62">
        <v>92.736175278201273</v>
      </c>
      <c r="C22" s="62">
        <v>92.679564982725893</v>
      </c>
      <c r="D22" s="62"/>
      <c r="E22" s="62">
        <f t="shared" si="0"/>
        <v>-6.1044457899572802E-2</v>
      </c>
      <c r="F22" s="62"/>
      <c r="G22" s="62">
        <v>2.9366710842970534</v>
      </c>
      <c r="H22" s="62">
        <v>2.9348784093533506</v>
      </c>
      <c r="J22" s="62">
        <f t="shared" si="1"/>
        <v>-1.7926749437027212E-3</v>
      </c>
    </row>
    <row r="23" spans="1:10" ht="15.75" x14ac:dyDescent="0.25">
      <c r="A23" s="38" t="s">
        <v>152</v>
      </c>
      <c r="B23" s="28">
        <v>101.14601127405318</v>
      </c>
      <c r="C23" s="28">
        <v>101.8690495649431</v>
      </c>
      <c r="D23" s="28"/>
      <c r="E23" s="28">
        <f t="shared" si="0"/>
        <v>0.71484607428646818</v>
      </c>
      <c r="F23" s="28"/>
      <c r="G23" s="28">
        <v>3.6278681339017118</v>
      </c>
      <c r="H23" s="28">
        <v>3.6538018068371985</v>
      </c>
      <c r="J23" s="28">
        <f t="shared" si="1"/>
        <v>2.5933672935486651E-2</v>
      </c>
    </row>
    <row r="24" spans="1:10" s="60" customFormat="1" ht="15.75" x14ac:dyDescent="0.25">
      <c r="A24" s="67" t="s">
        <v>64</v>
      </c>
      <c r="B24" s="62">
        <v>103.51822847264189</v>
      </c>
      <c r="C24" s="62">
        <v>103.51822847264189</v>
      </c>
      <c r="D24" s="62"/>
      <c r="E24" s="62">
        <f t="shared" si="0"/>
        <v>0</v>
      </c>
      <c r="F24" s="62"/>
      <c r="G24" s="62">
        <v>0.10373749747341528</v>
      </c>
      <c r="H24" s="62">
        <v>0.10373749747341526</v>
      </c>
      <c r="J24" s="62">
        <f t="shared" si="1"/>
        <v>0</v>
      </c>
    </row>
    <row r="25" spans="1:10" ht="15.75" x14ac:dyDescent="0.25">
      <c r="A25" s="39" t="s">
        <v>65</v>
      </c>
      <c r="B25" s="28">
        <v>102.51478258682327</v>
      </c>
      <c r="C25" s="28">
        <v>102.62146599971861</v>
      </c>
      <c r="D25" s="28"/>
      <c r="E25" s="28">
        <f t="shared" si="0"/>
        <v>0.10406636994522156</v>
      </c>
      <c r="F25" s="28"/>
      <c r="G25" s="28">
        <v>2.355982333500986</v>
      </c>
      <c r="H25" s="28">
        <v>2.3584341187920113</v>
      </c>
      <c r="J25" s="28">
        <f t="shared" si="1"/>
        <v>2.4517852910252991E-3</v>
      </c>
    </row>
    <row r="26" spans="1:10" s="60" customFormat="1" ht="15.75" x14ac:dyDescent="0.25">
      <c r="A26" s="67" t="s">
        <v>193</v>
      </c>
      <c r="B26" s="62">
        <v>103.9646007346509</v>
      </c>
      <c r="C26" s="62">
        <v>103.43780024202184</v>
      </c>
      <c r="D26" s="62"/>
      <c r="E26" s="62">
        <f t="shared" si="0"/>
        <v>-0.50671140840873319</v>
      </c>
      <c r="F26" s="62"/>
      <c r="G26" s="62">
        <v>0.24033802862436215</v>
      </c>
      <c r="H26" s="62">
        <v>0.23912020841457787</v>
      </c>
      <c r="J26" s="62">
        <f t="shared" si="1"/>
        <v>-1.2178202097842816E-3</v>
      </c>
    </row>
    <row r="27" spans="1:10" ht="15.75" x14ac:dyDescent="0.25">
      <c r="A27" s="39" t="s">
        <v>194</v>
      </c>
      <c r="B27" s="28">
        <v>103.33551421604994</v>
      </c>
      <c r="C27" s="28">
        <v>101.83988589766304</v>
      </c>
      <c r="D27" s="28"/>
      <c r="E27" s="28">
        <f t="shared" si="0"/>
        <v>-1.4473516967844269</v>
      </c>
      <c r="F27" s="28"/>
      <c r="G27" s="28">
        <v>3.0122477922876503E-2</v>
      </c>
      <c r="H27" s="28">
        <v>2.9686499727546244E-2</v>
      </c>
      <c r="J27" s="28">
        <f t="shared" si="1"/>
        <v>-4.3597819533025897E-4</v>
      </c>
    </row>
    <row r="28" spans="1:10" s="60" customFormat="1" ht="15.75" x14ac:dyDescent="0.25">
      <c r="A28" s="67" t="s">
        <v>66</v>
      </c>
      <c r="B28" s="62">
        <v>101.54938292521462</v>
      </c>
      <c r="C28" s="62">
        <v>100.98787934007288</v>
      </c>
      <c r="D28" s="62"/>
      <c r="E28" s="62">
        <f t="shared" si="0"/>
        <v>-0.55293648170688936</v>
      </c>
      <c r="F28" s="62"/>
      <c r="G28" s="62">
        <v>0.58043602437856567</v>
      </c>
      <c r="H28" s="62">
        <v>0.57722658184680753</v>
      </c>
      <c r="J28" s="62">
        <f t="shared" si="1"/>
        <v>-3.2094425317581443E-3</v>
      </c>
    </row>
    <row r="29" spans="1:10" ht="15.75" x14ac:dyDescent="0.25">
      <c r="A29" s="39" t="s">
        <v>8</v>
      </c>
      <c r="B29" s="28">
        <v>89.000534376420305</v>
      </c>
      <c r="C29" s="28">
        <v>96.95236258778526</v>
      </c>
      <c r="D29" s="28"/>
      <c r="E29" s="28">
        <f t="shared" si="0"/>
        <v>8.9345847944388268</v>
      </c>
      <c r="F29" s="28"/>
      <c r="G29" s="28">
        <v>0.31725177200150639</v>
      </c>
      <c r="H29" s="28">
        <v>0.3455969005828407</v>
      </c>
      <c r="J29" s="28">
        <f t="shared" si="1"/>
        <v>2.8345128581334311E-2</v>
      </c>
    </row>
    <row r="30" spans="1:10" s="60" customFormat="1" ht="15.75" x14ac:dyDescent="0.25">
      <c r="A30" s="61" t="s">
        <v>153</v>
      </c>
      <c r="B30" s="62">
        <v>88.567878419075868</v>
      </c>
      <c r="C30" s="62">
        <v>88.743949952331903</v>
      </c>
      <c r="D30" s="62"/>
      <c r="E30" s="62">
        <f t="shared" si="0"/>
        <v>0.19879840908338942</v>
      </c>
      <c r="F30" s="62"/>
      <c r="G30" s="62">
        <v>0.52011853673963282</v>
      </c>
      <c r="H30" s="62">
        <v>0.52115252411601909</v>
      </c>
      <c r="J30" s="62">
        <f t="shared" si="1"/>
        <v>1.0339873763862695E-3</v>
      </c>
    </row>
    <row r="31" spans="1:10" ht="15.75" x14ac:dyDescent="0.25">
      <c r="A31" s="39" t="s">
        <v>195</v>
      </c>
      <c r="B31" s="28">
        <v>84.533471588588611</v>
      </c>
      <c r="C31" s="28">
        <v>85.110927865977132</v>
      </c>
      <c r="D31" s="28"/>
      <c r="E31" s="28">
        <f t="shared" si="0"/>
        <v>0.68310962100186501</v>
      </c>
      <c r="F31" s="28"/>
      <c r="G31" s="28">
        <v>1.4890351406593703E-2</v>
      </c>
      <c r="H31" s="28">
        <v>1.499206882965313E-2</v>
      </c>
      <c r="J31" s="28">
        <f t="shared" si="1"/>
        <v>1.017174230594272E-4</v>
      </c>
    </row>
    <row r="32" spans="1:10" s="60" customFormat="1" ht="15.75" x14ac:dyDescent="0.25">
      <c r="A32" s="67" t="s">
        <v>67</v>
      </c>
      <c r="B32" s="62">
        <v>131.57797744351046</v>
      </c>
      <c r="C32" s="62">
        <v>130.46751548824568</v>
      </c>
      <c r="D32" s="62"/>
      <c r="E32" s="62">
        <f t="shared" si="0"/>
        <v>-0.84395730717287121</v>
      </c>
      <c r="F32" s="62"/>
      <c r="G32" s="62">
        <v>4.4245369375291534E-2</v>
      </c>
      <c r="H32" s="62">
        <v>4.3871957347363127E-2</v>
      </c>
      <c r="J32" s="62">
        <f t="shared" si="1"/>
        <v>-3.7341202792840616E-4</v>
      </c>
    </row>
    <row r="33" spans="1:10" ht="15.75" x14ac:dyDescent="0.25">
      <c r="A33" s="39" t="s">
        <v>68</v>
      </c>
      <c r="B33" s="28">
        <v>86.002222864394724</v>
      </c>
      <c r="C33" s="28">
        <v>86.24581448832248</v>
      </c>
      <c r="D33" s="28"/>
      <c r="E33" s="28">
        <f t="shared" si="0"/>
        <v>0.28323875338878146</v>
      </c>
      <c r="F33" s="28"/>
      <c r="G33" s="28">
        <v>0.46098281595774754</v>
      </c>
      <c r="H33" s="28">
        <v>0.46228849793900278</v>
      </c>
      <c r="J33" s="28">
        <f t="shared" si="1"/>
        <v>1.3056819812552467E-3</v>
      </c>
    </row>
    <row r="34" spans="1:10" s="60" customFormat="1" ht="15.75" x14ac:dyDescent="0.25">
      <c r="A34" s="61" t="s">
        <v>69</v>
      </c>
      <c r="B34" s="62">
        <v>131.18538283913995</v>
      </c>
      <c r="C34" s="62">
        <v>125.60542273740447</v>
      </c>
      <c r="D34" s="62"/>
      <c r="E34" s="62">
        <f t="shared" si="0"/>
        <v>-4.2534922572720291</v>
      </c>
      <c r="F34" s="62"/>
      <c r="G34" s="62">
        <v>1.6331719014918158</v>
      </c>
      <c r="H34" s="62">
        <v>1.5637050611139189</v>
      </c>
      <c r="J34" s="62">
        <f t="shared" si="1"/>
        <v>-6.9466840377896855E-2</v>
      </c>
    </row>
    <row r="35" spans="1:10" ht="15.75" x14ac:dyDescent="0.25">
      <c r="A35" s="39" t="s">
        <v>70</v>
      </c>
      <c r="B35" s="28">
        <v>95.430515701025428</v>
      </c>
      <c r="C35" s="28">
        <v>84.187409266656346</v>
      </c>
      <c r="D35" s="28"/>
      <c r="E35" s="28">
        <f t="shared" si="0"/>
        <v>-11.781458322611027</v>
      </c>
      <c r="F35" s="28"/>
      <c r="G35" s="28">
        <v>0.20538241086602324</v>
      </c>
      <c r="H35" s="28">
        <v>0.181185367727869</v>
      </c>
      <c r="J35" s="28">
        <f t="shared" si="1"/>
        <v>-2.4197043138154239E-2</v>
      </c>
    </row>
    <row r="36" spans="1:10" s="60" customFormat="1" ht="15.75" x14ac:dyDescent="0.25">
      <c r="A36" s="67" t="s">
        <v>9</v>
      </c>
      <c r="B36" s="62">
        <v>124.18235094078661</v>
      </c>
      <c r="C36" s="62">
        <v>126.98454836093913</v>
      </c>
      <c r="D36" s="62"/>
      <c r="E36" s="62">
        <f t="shared" si="0"/>
        <v>2.2565182563572872</v>
      </c>
      <c r="F36" s="62"/>
      <c r="G36" s="62">
        <v>0.34144970941509512</v>
      </c>
      <c r="H36" s="62">
        <v>0.34915458444432562</v>
      </c>
      <c r="J36" s="62">
        <f t="shared" si="1"/>
        <v>7.7048750292305068E-3</v>
      </c>
    </row>
    <row r="37" spans="1:10" ht="15.75" x14ac:dyDescent="0.25">
      <c r="A37" s="39" t="s">
        <v>10</v>
      </c>
      <c r="B37" s="28">
        <v>105.10633741469707</v>
      </c>
      <c r="C37" s="28">
        <v>97.83913894312569</v>
      </c>
      <c r="D37" s="28"/>
      <c r="E37" s="28">
        <f t="shared" si="0"/>
        <v>-6.9141391949551494</v>
      </c>
      <c r="F37" s="28"/>
      <c r="G37" s="28">
        <v>0.16763576522145485</v>
      </c>
      <c r="H37" s="28">
        <v>0.15604519507351525</v>
      </c>
      <c r="J37" s="28">
        <f t="shared" si="1"/>
        <v>-1.1590570147939599E-2</v>
      </c>
    </row>
    <row r="38" spans="1:10" s="60" customFormat="1" ht="15.75" x14ac:dyDescent="0.25">
      <c r="A38" s="67" t="s">
        <v>196</v>
      </c>
      <c r="B38" s="62">
        <v>144.3066206842424</v>
      </c>
      <c r="C38" s="62">
        <v>130.67383953320376</v>
      </c>
      <c r="D38" s="62"/>
      <c r="E38" s="62">
        <f t="shared" si="0"/>
        <v>-9.4470933394446011</v>
      </c>
      <c r="F38" s="62"/>
      <c r="G38" s="62">
        <v>0.42921492471479644</v>
      </c>
      <c r="H38" s="62">
        <v>0.38866659015016286</v>
      </c>
      <c r="J38" s="62">
        <f t="shared" si="1"/>
        <v>-4.0548334564633581E-2</v>
      </c>
    </row>
    <row r="39" spans="1:10" ht="15.75" x14ac:dyDescent="0.25">
      <c r="A39" s="39" t="s">
        <v>71</v>
      </c>
      <c r="B39" s="28">
        <v>186.99942846635679</v>
      </c>
      <c r="C39" s="28">
        <v>186.1342377176527</v>
      </c>
      <c r="D39" s="28"/>
      <c r="E39" s="28">
        <f t="shared" si="0"/>
        <v>-0.46267026364722463</v>
      </c>
      <c r="F39" s="28"/>
      <c r="G39" s="28">
        <v>0.40686151859583103</v>
      </c>
      <c r="H39" s="28">
        <v>0.4049790913350646</v>
      </c>
      <c r="J39" s="28">
        <f t="shared" si="1"/>
        <v>-1.8824272607664283E-3</v>
      </c>
    </row>
    <row r="40" spans="1:10" s="60" customFormat="1" ht="15.75" x14ac:dyDescent="0.25">
      <c r="A40" s="67" t="s">
        <v>197</v>
      </c>
      <c r="B40" s="62">
        <v>102.947981333063</v>
      </c>
      <c r="C40" s="62">
        <v>104.25204364802779</v>
      </c>
      <c r="D40" s="62"/>
      <c r="E40" s="62">
        <f t="shared" si="0"/>
        <v>1.2667196559647209</v>
      </c>
      <c r="F40" s="62"/>
      <c r="G40" s="62">
        <v>8.2627572678615147E-2</v>
      </c>
      <c r="H40" s="62">
        <v>8.3674232382981703E-2</v>
      </c>
      <c r="J40" s="62">
        <f t="shared" si="1"/>
        <v>1.0466597043665565E-3</v>
      </c>
    </row>
    <row r="41" spans="1:10" ht="15.75" x14ac:dyDescent="0.25">
      <c r="A41" s="38" t="s">
        <v>72</v>
      </c>
      <c r="B41" s="28">
        <v>111.02096663411763</v>
      </c>
      <c r="C41" s="28">
        <v>106.55975549214732</v>
      </c>
      <c r="D41" s="28"/>
      <c r="E41" s="28">
        <f t="shared" si="0"/>
        <v>-4.0183501163998603</v>
      </c>
      <c r="F41" s="28"/>
      <c r="G41" s="28">
        <v>1.6975550564984097</v>
      </c>
      <c r="H41" s="28">
        <v>1.6293413509096544</v>
      </c>
      <c r="J41" s="28">
        <f t="shared" si="1"/>
        <v>-6.821370558875528E-2</v>
      </c>
    </row>
    <row r="42" spans="1:10" s="60" customFormat="1" ht="15.75" x14ac:dyDescent="0.25">
      <c r="A42" s="67" t="s">
        <v>11</v>
      </c>
      <c r="B42" s="62">
        <v>78.928957077206732</v>
      </c>
      <c r="C42" s="62">
        <v>77.529074206723223</v>
      </c>
      <c r="D42" s="62"/>
      <c r="E42" s="62">
        <f t="shared" si="0"/>
        <v>-1.7735985908367891</v>
      </c>
      <c r="F42" s="62"/>
      <c r="G42" s="62">
        <v>3.5821645201018777E-2</v>
      </c>
      <c r="H42" s="62">
        <v>3.5186313006518956E-2</v>
      </c>
      <c r="J42" s="62">
        <f t="shared" si="1"/>
        <v>-6.3533219449982137E-4</v>
      </c>
    </row>
    <row r="43" spans="1:10" ht="15.75" x14ac:dyDescent="0.25">
      <c r="A43" s="39" t="s">
        <v>198</v>
      </c>
      <c r="B43" s="28">
        <v>121.48100608547318</v>
      </c>
      <c r="C43" s="28">
        <v>123.25132783687904</v>
      </c>
      <c r="D43" s="28"/>
      <c r="E43" s="28">
        <f t="shared" si="0"/>
        <v>1.4572827542770561</v>
      </c>
      <c r="F43" s="28"/>
      <c r="G43" s="28">
        <v>0.4044169208748814</v>
      </c>
      <c r="H43" s="28">
        <v>0.41031041891816927</v>
      </c>
      <c r="J43" s="28">
        <f t="shared" si="1"/>
        <v>5.8934980432878703E-3</v>
      </c>
    </row>
    <row r="44" spans="1:10" s="60" customFormat="1" ht="15.75" x14ac:dyDescent="0.25">
      <c r="A44" s="67" t="s">
        <v>199</v>
      </c>
      <c r="B44" s="62">
        <v>112.94995574203091</v>
      </c>
      <c r="C44" s="62">
        <v>104.86168979410483</v>
      </c>
      <c r="D44" s="62"/>
      <c r="E44" s="62">
        <f t="shared" si="0"/>
        <v>-7.1609288332959213</v>
      </c>
      <c r="F44" s="62"/>
      <c r="G44" s="62">
        <v>0.92269405648314073</v>
      </c>
      <c r="H44" s="62">
        <v>0.85662059174933169</v>
      </c>
      <c r="J44" s="62">
        <f t="shared" si="1"/>
        <v>-6.607346473380904E-2</v>
      </c>
    </row>
    <row r="45" spans="1:10" ht="15.75" x14ac:dyDescent="0.25">
      <c r="A45" s="39" t="s">
        <v>73</v>
      </c>
      <c r="B45" s="28">
        <v>117.53765313021411</v>
      </c>
      <c r="C45" s="28">
        <v>113.31797162309235</v>
      </c>
      <c r="D45" s="28"/>
      <c r="E45" s="28">
        <f t="shared" si="0"/>
        <v>-3.5900678588902779</v>
      </c>
      <c r="F45" s="28"/>
      <c r="G45" s="28">
        <v>6.9090984181929299E-2</v>
      </c>
      <c r="H45" s="28">
        <v>6.6610570965422888E-2</v>
      </c>
      <c r="J45" s="28">
        <f t="shared" si="1"/>
        <v>-2.4804132165064108E-3</v>
      </c>
    </row>
    <row r="46" spans="1:10" s="60" customFormat="1" ht="15.75" x14ac:dyDescent="0.25">
      <c r="A46" s="67" t="s">
        <v>240</v>
      </c>
      <c r="B46" s="62">
        <v>91.737903371021218</v>
      </c>
      <c r="C46" s="62">
        <v>91.225673368931609</v>
      </c>
      <c r="D46" s="62"/>
      <c r="E46" s="62">
        <f t="shared" si="0"/>
        <v>-0.55836244700073756</v>
      </c>
      <c r="F46" s="62"/>
      <c r="G46" s="62">
        <v>0.1641589527500438</v>
      </c>
      <c r="H46" s="62">
        <v>0.16324235080449787</v>
      </c>
      <c r="J46" s="62">
        <f t="shared" si="1"/>
        <v>-9.1660194554593621E-4</v>
      </c>
    </row>
    <row r="47" spans="1:10" ht="15.75" x14ac:dyDescent="0.25">
      <c r="A47" s="39" t="s">
        <v>12</v>
      </c>
      <c r="B47" s="28">
        <v>105.4652995117071</v>
      </c>
      <c r="C47" s="28">
        <v>101.30235620987297</v>
      </c>
      <c r="D47" s="28"/>
      <c r="E47" s="28">
        <f t="shared" si="0"/>
        <v>-3.9472161185793886</v>
      </c>
      <c r="F47" s="28"/>
      <c r="G47" s="28">
        <v>0.10137249700739603</v>
      </c>
      <c r="H47" s="28">
        <v>9.7371105465713689E-2</v>
      </c>
      <c r="J47" s="28">
        <f t="shared" si="1"/>
        <v>-4.0013915416823448E-3</v>
      </c>
    </row>
    <row r="48" spans="1:10" s="60" customFormat="1" ht="15.75" x14ac:dyDescent="0.25">
      <c r="A48" s="61" t="s">
        <v>154</v>
      </c>
      <c r="B48" s="62">
        <v>129.14976266604708</v>
      </c>
      <c r="C48" s="62">
        <v>129.33304343010508</v>
      </c>
      <c r="D48" s="62"/>
      <c r="E48" s="62">
        <f t="shared" si="0"/>
        <v>0.14191335723312548</v>
      </c>
      <c r="F48" s="62"/>
      <c r="G48" s="62">
        <v>1.0176884645682451</v>
      </c>
      <c r="H48" s="62">
        <v>1.0191327004344881</v>
      </c>
      <c r="J48" s="62">
        <f t="shared" si="1"/>
        <v>1.4442358662429822E-3</v>
      </c>
    </row>
    <row r="49" spans="1:10" ht="15.75" x14ac:dyDescent="0.25">
      <c r="A49" s="39" t="s">
        <v>239</v>
      </c>
      <c r="B49" s="28">
        <v>181.95522872722486</v>
      </c>
      <c r="C49" s="28">
        <v>182.68124623121267</v>
      </c>
      <c r="D49" s="28"/>
      <c r="E49" s="28">
        <f t="shared" si="0"/>
        <v>0.39900887106476546</v>
      </c>
      <c r="F49" s="28"/>
      <c r="G49" s="28">
        <v>0.44790125503746753</v>
      </c>
      <c r="H49" s="28">
        <v>0.44968842077867743</v>
      </c>
      <c r="J49" s="28">
        <f t="shared" si="1"/>
        <v>1.7871657412099062E-3</v>
      </c>
    </row>
    <row r="50" spans="1:10" s="60" customFormat="1" ht="15.75" x14ac:dyDescent="0.25">
      <c r="A50" s="67" t="s">
        <v>238</v>
      </c>
      <c r="B50" s="62">
        <v>100.54771934476346</v>
      </c>
      <c r="C50" s="62">
        <v>100.66316432370209</v>
      </c>
      <c r="D50" s="62"/>
      <c r="E50" s="62">
        <f t="shared" si="0"/>
        <v>0.11481610889927385</v>
      </c>
      <c r="F50" s="62"/>
      <c r="G50" s="62">
        <v>3.6327844109097264E-2</v>
      </c>
      <c r="H50" s="62">
        <v>3.636955432615032E-2</v>
      </c>
      <c r="J50" s="62">
        <f t="shared" si="1"/>
        <v>4.1710217053056442E-5</v>
      </c>
    </row>
    <row r="51" spans="1:10" ht="15.75" x14ac:dyDescent="0.25">
      <c r="A51" s="39" t="s">
        <v>237</v>
      </c>
      <c r="B51" s="28">
        <v>105.69356940220881</v>
      </c>
      <c r="C51" s="28">
        <v>105.68810400780124</v>
      </c>
      <c r="D51" s="28"/>
      <c r="E51" s="28">
        <f t="shared" si="0"/>
        <v>-5.1709810147126944E-3</v>
      </c>
      <c r="F51" s="28"/>
      <c r="G51" s="28">
        <v>0.19306419731544491</v>
      </c>
      <c r="H51" s="28">
        <v>0.19305421400245554</v>
      </c>
      <c r="J51" s="28">
        <f t="shared" si="1"/>
        <v>-9.9833129893756034E-6</v>
      </c>
    </row>
    <row r="52" spans="1:10" s="60" customFormat="1" ht="15.75" x14ac:dyDescent="0.25">
      <c r="A52" s="67" t="s">
        <v>74</v>
      </c>
      <c r="B52" s="62">
        <v>102.9565681091952</v>
      </c>
      <c r="C52" s="62">
        <v>103.15400019129171</v>
      </c>
      <c r="D52" s="62"/>
      <c r="E52" s="62">
        <f t="shared" si="0"/>
        <v>0.19176249337207185</v>
      </c>
      <c r="F52" s="62"/>
      <c r="G52" s="62">
        <v>0.12211812919819429</v>
      </c>
      <c r="H52" s="62">
        <v>0.12235230596760409</v>
      </c>
      <c r="J52" s="62">
        <f t="shared" si="1"/>
        <v>2.3417676940980237E-4</v>
      </c>
    </row>
    <row r="53" spans="1:10" ht="15.75" x14ac:dyDescent="0.25">
      <c r="A53" s="39" t="s">
        <v>236</v>
      </c>
      <c r="B53" s="28">
        <v>103.07895699880582</v>
      </c>
      <c r="C53" s="28">
        <v>103.25133176311097</v>
      </c>
      <c r="D53" s="28"/>
      <c r="E53" s="28">
        <f t="shared" si="0"/>
        <v>0.16722594923728185</v>
      </c>
      <c r="F53" s="28"/>
      <c r="G53" s="28">
        <v>0.14779395797918821</v>
      </c>
      <c r="H53" s="28">
        <v>0.14804110782833424</v>
      </c>
      <c r="J53" s="28">
        <f t="shared" si="1"/>
        <v>2.4714984914603333E-4</v>
      </c>
    </row>
    <row r="54" spans="1:10" s="60" customFormat="1" ht="15.75" x14ac:dyDescent="0.25">
      <c r="A54" s="67" t="s">
        <v>75</v>
      </c>
      <c r="B54" s="62">
        <v>115.4587690244075</v>
      </c>
      <c r="C54" s="62">
        <v>114.05657734821743</v>
      </c>
      <c r="D54" s="62"/>
      <c r="E54" s="62">
        <f t="shared" si="0"/>
        <v>-1.214452300191815</v>
      </c>
      <c r="F54" s="62"/>
      <c r="G54" s="62">
        <v>7.0483080928852859E-2</v>
      </c>
      <c r="H54" s="62">
        <v>6.9627097531266335E-2</v>
      </c>
      <c r="J54" s="62">
        <f t="shared" si="1"/>
        <v>-8.5598339758652386E-4</v>
      </c>
    </row>
    <row r="55" spans="1:10" ht="15.75" x14ac:dyDescent="0.25">
      <c r="A55" s="38" t="s">
        <v>155</v>
      </c>
      <c r="B55" s="28">
        <v>131.89207540627964</v>
      </c>
      <c r="C55" s="28">
        <v>133.9318092941441</v>
      </c>
      <c r="D55" s="28"/>
      <c r="E55" s="28">
        <f t="shared" si="0"/>
        <v>1.546517394302338</v>
      </c>
      <c r="F55" s="28"/>
      <c r="G55" s="28">
        <v>2.6807273556217117</v>
      </c>
      <c r="H55" s="28">
        <v>2.7221852704702227</v>
      </c>
      <c r="J55" s="28">
        <f t="shared" si="1"/>
        <v>4.1457914848511024E-2</v>
      </c>
    </row>
    <row r="56" spans="1:10" s="60" customFormat="1" ht="15.75" x14ac:dyDescent="0.25">
      <c r="A56" s="67" t="s">
        <v>235</v>
      </c>
      <c r="B56" s="62">
        <v>105.54633534154493</v>
      </c>
      <c r="C56" s="62">
        <v>112.05400237982558</v>
      </c>
      <c r="D56" s="62"/>
      <c r="E56" s="62">
        <f t="shared" si="0"/>
        <v>6.165696816684374</v>
      </c>
      <c r="F56" s="62"/>
      <c r="G56" s="62">
        <v>0.39236696899602302</v>
      </c>
      <c r="H56" s="62">
        <v>0.41655912671313178</v>
      </c>
      <c r="J56" s="62">
        <f t="shared" si="1"/>
        <v>2.4192157717108753E-2</v>
      </c>
    </row>
    <row r="57" spans="1:10" ht="15.75" x14ac:dyDescent="0.25">
      <c r="A57" s="39" t="s">
        <v>234</v>
      </c>
      <c r="B57" s="28">
        <v>137.78934380696984</v>
      </c>
      <c r="C57" s="28">
        <v>138.82896910347941</v>
      </c>
      <c r="D57" s="28"/>
      <c r="E57" s="28">
        <f t="shared" si="0"/>
        <v>0.75450340917944114</v>
      </c>
      <c r="F57" s="28"/>
      <c r="G57" s="28">
        <v>2.2883603866256887</v>
      </c>
      <c r="H57" s="28">
        <v>2.3056261437570913</v>
      </c>
      <c r="J57" s="28">
        <f t="shared" si="1"/>
        <v>1.7265757131402548E-2</v>
      </c>
    </row>
    <row r="58" spans="1:10" s="60" customFormat="1" ht="15.75" x14ac:dyDescent="0.25">
      <c r="A58" s="64" t="s">
        <v>76</v>
      </c>
      <c r="B58" s="62">
        <v>105.05986165475643</v>
      </c>
      <c r="C58" s="62">
        <v>105.26649634618006</v>
      </c>
      <c r="D58" s="62"/>
      <c r="E58" s="62">
        <f t="shared" si="0"/>
        <v>0.19668281317812841</v>
      </c>
      <c r="F58" s="62"/>
      <c r="G58" s="62">
        <v>2.2695128992240337</v>
      </c>
      <c r="H58" s="62">
        <v>2.2739766410396682</v>
      </c>
      <c r="J58" s="62">
        <f t="shared" si="1"/>
        <v>4.4637418156345809E-3</v>
      </c>
    </row>
    <row r="59" spans="1:10" ht="15.75" x14ac:dyDescent="0.25">
      <c r="A59" s="38" t="s">
        <v>156</v>
      </c>
      <c r="B59" s="28">
        <v>104.38818944320685</v>
      </c>
      <c r="C59" s="28">
        <v>105.1345664619065</v>
      </c>
      <c r="D59" s="28"/>
      <c r="E59" s="28">
        <f t="shared" si="0"/>
        <v>0.71500140263063283</v>
      </c>
      <c r="F59" s="28"/>
      <c r="G59" s="28">
        <v>0.51144364627312133</v>
      </c>
      <c r="H59" s="28">
        <v>0.51510047551763938</v>
      </c>
      <c r="J59" s="28">
        <f t="shared" si="1"/>
        <v>3.656829244518045E-3</v>
      </c>
    </row>
    <row r="60" spans="1:10" s="60" customFormat="1" ht="15.75" x14ac:dyDescent="0.25">
      <c r="A60" s="67" t="s">
        <v>13</v>
      </c>
      <c r="B60" s="62">
        <v>105.88199245074281</v>
      </c>
      <c r="C60" s="62">
        <v>106.86100892694846</v>
      </c>
      <c r="D60" s="62"/>
      <c r="E60" s="62">
        <f t="shared" si="0"/>
        <v>0.92462981999614779</v>
      </c>
      <c r="F60" s="62"/>
      <c r="G60" s="62">
        <v>0.39283374917459002</v>
      </c>
      <c r="H60" s="62">
        <v>0.39646600716246716</v>
      </c>
      <c r="J60" s="62">
        <f t="shared" si="1"/>
        <v>3.632257987877141E-3</v>
      </c>
    </row>
    <row r="61" spans="1:10" ht="15.75" x14ac:dyDescent="0.25">
      <c r="A61" s="39" t="s">
        <v>14</v>
      </c>
      <c r="B61" s="28">
        <v>99.728280625800679</v>
      </c>
      <c r="C61" s="28">
        <v>99.748940361940427</v>
      </c>
      <c r="D61" s="28"/>
      <c r="E61" s="28">
        <f t="shared" si="0"/>
        <v>2.0716025594857967E-2</v>
      </c>
      <c r="F61" s="28"/>
      <c r="G61" s="28">
        <v>0.11860989709853129</v>
      </c>
      <c r="H61" s="28">
        <v>0.11863446835517227</v>
      </c>
      <c r="J61" s="28">
        <f t="shared" si="1"/>
        <v>2.4571256640987249E-5</v>
      </c>
    </row>
    <row r="62" spans="1:10" s="60" customFormat="1" ht="15.75" x14ac:dyDescent="0.25">
      <c r="A62" s="61" t="s">
        <v>157</v>
      </c>
      <c r="B62" s="62">
        <v>105.25688529528838</v>
      </c>
      <c r="C62" s="62">
        <v>105.30519573800771</v>
      </c>
      <c r="D62" s="62"/>
      <c r="E62" s="62">
        <f t="shared" si="0"/>
        <v>4.5897655610649402E-2</v>
      </c>
      <c r="F62" s="62"/>
      <c r="G62" s="62">
        <v>1.7580692529509125</v>
      </c>
      <c r="H62" s="62">
        <v>1.7588761655220286</v>
      </c>
      <c r="J62" s="62">
        <f t="shared" si="1"/>
        <v>8.0691257111609183E-4</v>
      </c>
    </row>
    <row r="63" spans="1:10" ht="15.75" x14ac:dyDescent="0.25">
      <c r="A63" s="39" t="s">
        <v>233</v>
      </c>
      <c r="B63" s="28">
        <v>108.55654881859395</v>
      </c>
      <c r="C63" s="28">
        <v>108.55654881859395</v>
      </c>
      <c r="D63" s="28"/>
      <c r="E63" s="28">
        <f t="shared" si="0"/>
        <v>0</v>
      </c>
      <c r="F63" s="28"/>
      <c r="G63" s="28">
        <v>0.98766452624803969</v>
      </c>
      <c r="H63" s="28">
        <v>0.9876645262480398</v>
      </c>
      <c r="J63" s="28">
        <f t="shared" si="1"/>
        <v>0</v>
      </c>
    </row>
    <row r="64" spans="1:10" s="60" customFormat="1" ht="15.75" x14ac:dyDescent="0.25">
      <c r="A64" s="67" t="s">
        <v>77</v>
      </c>
      <c r="B64" s="62">
        <v>106.29618263130584</v>
      </c>
      <c r="C64" s="62">
        <v>106.50829325693675</v>
      </c>
      <c r="D64" s="62"/>
      <c r="E64" s="62">
        <f t="shared" si="0"/>
        <v>0.19954679498381811</v>
      </c>
      <c r="F64" s="62"/>
      <c r="G64" s="62">
        <v>0.25409133689216473</v>
      </c>
      <c r="H64" s="62">
        <v>0.25459836801126456</v>
      </c>
      <c r="J64" s="62">
        <f t="shared" si="1"/>
        <v>5.0703111909983223E-4</v>
      </c>
    </row>
    <row r="65" spans="1:10" ht="15.75" x14ac:dyDescent="0.25">
      <c r="A65" s="39" t="s">
        <v>232</v>
      </c>
      <c r="B65" s="28">
        <v>99.02277368047487</v>
      </c>
      <c r="C65" s="28">
        <v>99.080287379983758</v>
      </c>
      <c r="D65" s="28"/>
      <c r="E65" s="28">
        <f t="shared" si="0"/>
        <v>5.808128511373134E-2</v>
      </c>
      <c r="F65" s="28"/>
      <c r="G65" s="28">
        <v>0.51631338981070807</v>
      </c>
      <c r="H65" s="28">
        <v>0.51661327126272438</v>
      </c>
      <c r="J65" s="28">
        <f t="shared" si="1"/>
        <v>2.9988145201631511E-4</v>
      </c>
    </row>
    <row r="66" spans="1:10" s="60" customFormat="1" ht="15.75" x14ac:dyDescent="0.25">
      <c r="A66" s="58" t="s">
        <v>247</v>
      </c>
      <c r="B66" s="63">
        <v>119.72676002031872</v>
      </c>
      <c r="C66" s="63">
        <v>119.65181422122551</v>
      </c>
      <c r="D66" s="63"/>
      <c r="E66" s="63">
        <f t="shared" si="0"/>
        <v>-6.2597366771222074E-2</v>
      </c>
      <c r="F66" s="63"/>
      <c r="G66" s="63">
        <v>1.502722205731954</v>
      </c>
      <c r="H66" s="63">
        <v>1.5017815412012796</v>
      </c>
      <c r="J66" s="63">
        <f t="shared" si="1"/>
        <v>-9.4066453067442879E-4</v>
      </c>
    </row>
    <row r="67" spans="1:10" ht="15.75" x14ac:dyDescent="0.25">
      <c r="A67" s="37" t="s">
        <v>1</v>
      </c>
      <c r="B67" s="28">
        <v>121.70339549880912</v>
      </c>
      <c r="C67" s="28">
        <v>121.70339549880912</v>
      </c>
      <c r="D67" s="28"/>
      <c r="E67" s="28">
        <f t="shared" si="0"/>
        <v>0</v>
      </c>
      <c r="F67" s="28"/>
      <c r="G67" s="28">
        <v>1.0585478906467674</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1.0585478906467674</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1.0585478906467674</v>
      </c>
      <c r="H69" s="28">
        <v>1.0585478906467674</v>
      </c>
      <c r="J69" s="28">
        <f t="shared" si="1"/>
        <v>0</v>
      </c>
    </row>
    <row r="70" spans="1:10" s="60" customFormat="1" ht="15.75" x14ac:dyDescent="0.25">
      <c r="A70" s="64" t="s">
        <v>16</v>
      </c>
      <c r="B70" s="62">
        <v>115.26527487702361</v>
      </c>
      <c r="C70" s="62">
        <v>115.02116811079948</v>
      </c>
      <c r="D70" s="62"/>
      <c r="E70" s="62">
        <f t="shared" si="2"/>
        <v>-0.21177823632014814</v>
      </c>
      <c r="F70" s="62"/>
      <c r="G70" s="62">
        <v>0.44417431508518662</v>
      </c>
      <c r="H70" s="62">
        <v>0.44323365055451208</v>
      </c>
      <c r="J70" s="62">
        <f t="shared" si="1"/>
        <v>-9.4066453067453981E-4</v>
      </c>
    </row>
    <row r="71" spans="1:10" ht="15.75" x14ac:dyDescent="0.25">
      <c r="A71" s="38" t="s">
        <v>16</v>
      </c>
      <c r="B71" s="28">
        <v>115.26527487702361</v>
      </c>
      <c r="C71" s="28">
        <v>115.02116811079948</v>
      </c>
      <c r="D71" s="28"/>
      <c r="E71" s="28">
        <f t="shared" si="2"/>
        <v>-0.21177823632014814</v>
      </c>
      <c r="F71" s="28"/>
      <c r="G71" s="28">
        <v>0.44417431508518662</v>
      </c>
      <c r="H71" s="28">
        <v>0.44323365055451208</v>
      </c>
      <c r="J71" s="28">
        <f t="shared" si="1"/>
        <v>-9.4066453067453981E-4</v>
      </c>
    </row>
    <row r="72" spans="1:10" s="60" customFormat="1" ht="15.75" x14ac:dyDescent="0.25">
      <c r="A72" s="67" t="s">
        <v>16</v>
      </c>
      <c r="B72" s="62">
        <v>115.26527487702361</v>
      </c>
      <c r="C72" s="62">
        <v>115.02116811079948</v>
      </c>
      <c r="D72" s="62"/>
      <c r="E72" s="62">
        <f t="shared" si="2"/>
        <v>-0.21177823632014814</v>
      </c>
      <c r="F72" s="62"/>
      <c r="G72" s="62">
        <v>0.44417431508518662</v>
      </c>
      <c r="H72" s="62">
        <v>0.44323365055451208</v>
      </c>
      <c r="J72" s="62">
        <f t="shared" ref="J72:J135" si="3">H72-G72</f>
        <v>-9.4066453067453981E-4</v>
      </c>
    </row>
    <row r="73" spans="1:10" ht="15.75" x14ac:dyDescent="0.25">
      <c r="A73" s="36" t="s">
        <v>128</v>
      </c>
      <c r="B73" s="40">
        <v>98.365247650977508</v>
      </c>
      <c r="C73" s="40">
        <v>98.365247650977508</v>
      </c>
      <c r="D73" s="40"/>
      <c r="E73" s="40">
        <f t="shared" si="2"/>
        <v>0</v>
      </c>
      <c r="F73" s="40"/>
      <c r="G73" s="40">
        <v>3.2708753387507903</v>
      </c>
      <c r="H73" s="40">
        <v>3.2708753387507903</v>
      </c>
      <c r="J73" s="40">
        <f t="shared" si="3"/>
        <v>0</v>
      </c>
    </row>
    <row r="74" spans="1:10" s="60" customFormat="1" ht="15.75" x14ac:dyDescent="0.25">
      <c r="A74" s="64" t="s">
        <v>79</v>
      </c>
      <c r="B74" s="62">
        <v>98.27401060904154</v>
      </c>
      <c r="C74" s="62">
        <v>98.27401060904154</v>
      </c>
      <c r="D74" s="62"/>
      <c r="E74" s="62">
        <f t="shared" si="2"/>
        <v>0</v>
      </c>
      <c r="F74" s="62"/>
      <c r="G74" s="62">
        <v>2.6328519741778962</v>
      </c>
      <c r="H74" s="62">
        <v>2.6328519741778962</v>
      </c>
      <c r="J74" s="62">
        <f t="shared" si="3"/>
        <v>0</v>
      </c>
    </row>
    <row r="75" spans="1:10" ht="15.75" x14ac:dyDescent="0.25">
      <c r="A75" s="38" t="s">
        <v>80</v>
      </c>
      <c r="B75" s="28">
        <v>96.526526343188522</v>
      </c>
      <c r="C75" s="28">
        <v>96.526526343188522</v>
      </c>
      <c r="D75" s="28"/>
      <c r="E75" s="28">
        <f t="shared" si="2"/>
        <v>0</v>
      </c>
      <c r="F75" s="28"/>
      <c r="G75" s="28">
        <v>0.42161882706020604</v>
      </c>
      <c r="H75" s="28">
        <v>0.42161882706020604</v>
      </c>
      <c r="J75" s="28">
        <f t="shared" si="3"/>
        <v>0</v>
      </c>
    </row>
    <row r="76" spans="1:10" s="60" customFormat="1" ht="15.75" x14ac:dyDescent="0.25">
      <c r="A76" s="67" t="s">
        <v>81</v>
      </c>
      <c r="B76" s="62">
        <v>96.526526343188522</v>
      </c>
      <c r="C76" s="62">
        <v>96.526526343188522</v>
      </c>
      <c r="D76" s="62"/>
      <c r="E76" s="62">
        <f t="shared" si="2"/>
        <v>0</v>
      </c>
      <c r="F76" s="62"/>
      <c r="G76" s="62">
        <v>0.42161882706020604</v>
      </c>
      <c r="H76" s="62">
        <v>0.42161882706020604</v>
      </c>
      <c r="J76" s="62">
        <f t="shared" si="3"/>
        <v>0</v>
      </c>
    </row>
    <row r="77" spans="1:10" ht="15.75" x14ac:dyDescent="0.25">
      <c r="A77" s="38" t="s">
        <v>82</v>
      </c>
      <c r="B77" s="28">
        <v>103.11622867364201</v>
      </c>
      <c r="C77" s="28">
        <v>103.11622867364201</v>
      </c>
      <c r="D77" s="28"/>
      <c r="E77" s="28">
        <f t="shared" si="2"/>
        <v>0</v>
      </c>
      <c r="F77" s="28"/>
      <c r="G77" s="28">
        <v>2.0705197146472774</v>
      </c>
      <c r="H77" s="28">
        <v>2.0705197146472774</v>
      </c>
      <c r="J77" s="28">
        <f t="shared" si="3"/>
        <v>0</v>
      </c>
    </row>
    <row r="78" spans="1:10" s="60" customFormat="1" ht="15.75" x14ac:dyDescent="0.25">
      <c r="A78" s="67" t="s">
        <v>231</v>
      </c>
      <c r="B78" s="62">
        <v>99.12966546889227</v>
      </c>
      <c r="C78" s="62">
        <v>99.12966546889227</v>
      </c>
      <c r="D78" s="62"/>
      <c r="E78" s="62">
        <f t="shared" si="2"/>
        <v>0</v>
      </c>
      <c r="F78" s="62"/>
      <c r="G78" s="62">
        <v>0.85842557654166263</v>
      </c>
      <c r="H78" s="62">
        <v>0.85842557654166263</v>
      </c>
      <c r="J78" s="62">
        <f t="shared" si="3"/>
        <v>0</v>
      </c>
    </row>
    <row r="79" spans="1:10" ht="15.75" x14ac:dyDescent="0.25">
      <c r="A79" s="39" t="s">
        <v>230</v>
      </c>
      <c r="B79" s="28">
        <v>109.94246479206925</v>
      </c>
      <c r="C79" s="28">
        <v>109.94246479206925</v>
      </c>
      <c r="D79" s="28"/>
      <c r="E79" s="28">
        <f t="shared" si="2"/>
        <v>0</v>
      </c>
      <c r="F79" s="28"/>
      <c r="G79" s="28">
        <v>0.79762781952347483</v>
      </c>
      <c r="H79" s="28">
        <v>0.79762781952347483</v>
      </c>
      <c r="J79" s="28">
        <f t="shared" si="3"/>
        <v>0</v>
      </c>
    </row>
    <row r="80" spans="1:10" s="60" customFormat="1" ht="15.75" x14ac:dyDescent="0.25">
      <c r="A80" s="67" t="s">
        <v>229</v>
      </c>
      <c r="B80" s="62">
        <v>99.514238147720008</v>
      </c>
      <c r="C80" s="62">
        <v>99.514238147720008</v>
      </c>
      <c r="D80" s="62"/>
      <c r="E80" s="62">
        <f t="shared" si="2"/>
        <v>0</v>
      </c>
      <c r="F80" s="62"/>
      <c r="G80" s="62">
        <v>0.41446631858213989</v>
      </c>
      <c r="H80" s="62">
        <v>0.41446631858213995</v>
      </c>
      <c r="J80" s="62">
        <f t="shared" si="3"/>
        <v>0</v>
      </c>
    </row>
    <row r="81" spans="1:10" ht="15.75" x14ac:dyDescent="0.25">
      <c r="A81" s="38" t="s">
        <v>158</v>
      </c>
      <c r="B81" s="28">
        <v>60.042927092511697</v>
      </c>
      <c r="C81" s="28">
        <v>60.042927092511697</v>
      </c>
      <c r="D81" s="28"/>
      <c r="E81" s="28">
        <f t="shared" si="2"/>
        <v>0</v>
      </c>
      <c r="F81" s="28"/>
      <c r="G81" s="28">
        <v>0.14071343247041285</v>
      </c>
      <c r="H81" s="28">
        <v>0.14071343247041285</v>
      </c>
      <c r="J81" s="28">
        <f t="shared" si="3"/>
        <v>0</v>
      </c>
    </row>
    <row r="82" spans="1:10" s="60" customFormat="1" ht="15.75" x14ac:dyDescent="0.25">
      <c r="A82" s="67" t="s">
        <v>228</v>
      </c>
      <c r="B82" s="62">
        <v>60.042927092511697</v>
      </c>
      <c r="C82" s="62">
        <v>60.042927092511697</v>
      </c>
      <c r="D82" s="62"/>
      <c r="E82" s="62">
        <f t="shared" si="2"/>
        <v>0</v>
      </c>
      <c r="F82" s="62"/>
      <c r="G82" s="62">
        <v>0.14071343247041285</v>
      </c>
      <c r="H82" s="62">
        <v>0.14071343247041285</v>
      </c>
      <c r="J82" s="62">
        <f t="shared" si="3"/>
        <v>0</v>
      </c>
    </row>
    <row r="83" spans="1:10" ht="15.75" x14ac:dyDescent="0.25">
      <c r="A83" s="37" t="s">
        <v>83</v>
      </c>
      <c r="B83" s="28">
        <v>98.743543069824739</v>
      </c>
      <c r="C83" s="28">
        <v>98.743543069824739</v>
      </c>
      <c r="D83" s="28"/>
      <c r="E83" s="28">
        <f t="shared" si="2"/>
        <v>0</v>
      </c>
      <c r="F83" s="28"/>
      <c r="G83" s="28">
        <v>0.63802336457289377</v>
      </c>
      <c r="H83" s="28">
        <v>0.63802336457289388</v>
      </c>
      <c r="J83" s="28">
        <f t="shared" si="3"/>
        <v>0</v>
      </c>
    </row>
    <row r="84" spans="1:10" s="60" customFormat="1" ht="15.75" x14ac:dyDescent="0.25">
      <c r="A84" s="61" t="s">
        <v>159</v>
      </c>
      <c r="B84" s="62">
        <v>98.743543069824739</v>
      </c>
      <c r="C84" s="62">
        <v>98.743543069824739</v>
      </c>
      <c r="D84" s="62"/>
      <c r="E84" s="62">
        <f t="shared" si="2"/>
        <v>0</v>
      </c>
      <c r="F84" s="62"/>
      <c r="G84" s="62">
        <v>0.63802336457289377</v>
      </c>
      <c r="H84" s="62">
        <v>0.63802336457289388</v>
      </c>
      <c r="J84" s="62">
        <f t="shared" si="3"/>
        <v>0</v>
      </c>
    </row>
    <row r="85" spans="1:10" ht="15.75" x14ac:dyDescent="0.25">
      <c r="A85" s="39" t="s">
        <v>159</v>
      </c>
      <c r="B85" s="28">
        <v>98.743543069824739</v>
      </c>
      <c r="C85" s="28">
        <v>98.743543069824739</v>
      </c>
      <c r="D85" s="28"/>
      <c r="E85" s="28">
        <f t="shared" si="2"/>
        <v>0</v>
      </c>
      <c r="F85" s="28"/>
      <c r="G85" s="28">
        <v>0.63802336457289377</v>
      </c>
      <c r="H85" s="28">
        <v>0.63802336457289388</v>
      </c>
      <c r="J85" s="28">
        <f t="shared" si="3"/>
        <v>0</v>
      </c>
    </row>
    <row r="86" spans="1:10" s="60" customFormat="1" ht="15.75" x14ac:dyDescent="0.25">
      <c r="A86" s="58" t="s">
        <v>129</v>
      </c>
      <c r="B86" s="63">
        <v>112.73579717116333</v>
      </c>
      <c r="C86" s="63">
        <v>113.27044492318822</v>
      </c>
      <c r="D86" s="63"/>
      <c r="E86" s="63">
        <f t="shared" si="2"/>
        <v>0.47424843345291734</v>
      </c>
      <c r="F86" s="63"/>
      <c r="G86" s="63">
        <v>37.48836438393392</v>
      </c>
      <c r="H86" s="63">
        <v>37.666152364751845</v>
      </c>
      <c r="J86" s="63">
        <f t="shared" si="3"/>
        <v>0.17778798081792502</v>
      </c>
    </row>
    <row r="87" spans="1:10" ht="15.75" x14ac:dyDescent="0.25">
      <c r="A87" s="37" t="s">
        <v>149</v>
      </c>
      <c r="B87" s="28">
        <v>118.63168174154399</v>
      </c>
      <c r="C87" s="28">
        <v>119.30620839814509</v>
      </c>
      <c r="D87" s="28"/>
      <c r="E87" s="28">
        <f t="shared" si="2"/>
        <v>0.56858896940419346</v>
      </c>
      <c r="F87" s="28"/>
      <c r="G87" s="28">
        <v>28.489554912919974</v>
      </c>
      <c r="H87" s="28">
        <v>28.651543379587189</v>
      </c>
      <c r="J87" s="28">
        <f t="shared" si="3"/>
        <v>0.16198846666721423</v>
      </c>
    </row>
    <row r="88" spans="1:10" s="60" customFormat="1" ht="15.75" x14ac:dyDescent="0.25">
      <c r="A88" s="61" t="s">
        <v>160</v>
      </c>
      <c r="B88" s="62">
        <v>118.63168174154399</v>
      </c>
      <c r="C88" s="62">
        <v>119.30620839814509</v>
      </c>
      <c r="D88" s="62"/>
      <c r="E88" s="62">
        <f t="shared" si="2"/>
        <v>0.56858896940419346</v>
      </c>
      <c r="F88" s="62"/>
      <c r="G88" s="62">
        <v>28.489554912919974</v>
      </c>
      <c r="H88" s="62">
        <v>28.651543379587189</v>
      </c>
      <c r="J88" s="62">
        <f t="shared" si="3"/>
        <v>0.16198846666721423</v>
      </c>
    </row>
    <row r="89" spans="1:10" ht="15.75" x14ac:dyDescent="0.25">
      <c r="A89" s="39" t="s">
        <v>160</v>
      </c>
      <c r="B89" s="28">
        <v>118.63168174154399</v>
      </c>
      <c r="C89" s="28">
        <v>119.30620839814509</v>
      </c>
      <c r="D89" s="28"/>
      <c r="E89" s="28">
        <f t="shared" si="2"/>
        <v>0.56858896940419346</v>
      </c>
      <c r="F89" s="28"/>
      <c r="G89" s="28">
        <v>28.489554912919974</v>
      </c>
      <c r="H89" s="28">
        <v>28.651543379587189</v>
      </c>
      <c r="J89" s="28">
        <f t="shared" si="3"/>
        <v>0.16198846666721423</v>
      </c>
    </row>
    <row r="90" spans="1:10" s="60" customFormat="1" ht="15.75" x14ac:dyDescent="0.25">
      <c r="A90" s="64" t="s">
        <v>148</v>
      </c>
      <c r="B90" s="62">
        <v>109.76986601983418</v>
      </c>
      <c r="C90" s="62">
        <v>109.70388062776897</v>
      </c>
      <c r="D90" s="62"/>
      <c r="E90" s="62">
        <f t="shared" si="2"/>
        <v>-6.011248301359684E-2</v>
      </c>
      <c r="F90" s="62"/>
      <c r="G90" s="62">
        <v>1.3402019964340903</v>
      </c>
      <c r="H90" s="62">
        <v>1.3393963677366363</v>
      </c>
      <c r="J90" s="62">
        <f t="shared" si="3"/>
        <v>-8.0562869745404164E-4</v>
      </c>
    </row>
    <row r="91" spans="1:10" ht="15.75" x14ac:dyDescent="0.25">
      <c r="A91" s="38" t="s">
        <v>161</v>
      </c>
      <c r="B91" s="28">
        <v>97.823893864162571</v>
      </c>
      <c r="C91" s="28">
        <v>97.688373419602115</v>
      </c>
      <c r="D91" s="28"/>
      <c r="E91" s="28">
        <f t="shared" si="2"/>
        <v>-0.13853511571378929</v>
      </c>
      <c r="F91" s="28"/>
      <c r="G91" s="28">
        <v>0.58153392611175347</v>
      </c>
      <c r="H91" s="28">
        <v>0.58072829741429965</v>
      </c>
      <c r="J91" s="28">
        <f t="shared" si="3"/>
        <v>-8.056286974538196E-4</v>
      </c>
    </row>
    <row r="92" spans="1:10" s="60" customFormat="1" ht="15.75" x14ac:dyDescent="0.25">
      <c r="A92" s="67" t="s">
        <v>227</v>
      </c>
      <c r="B92" s="62">
        <v>97.823893864162571</v>
      </c>
      <c r="C92" s="62">
        <v>97.688373419602115</v>
      </c>
      <c r="D92" s="62"/>
      <c r="E92" s="62">
        <f t="shared" si="2"/>
        <v>-0.13853511571378929</v>
      </c>
      <c r="F92" s="62"/>
      <c r="G92" s="62">
        <v>0.58153392611175347</v>
      </c>
      <c r="H92" s="62">
        <v>0.58072829741429965</v>
      </c>
      <c r="J92" s="62">
        <f t="shared" si="3"/>
        <v>-8.056286974538196E-4</v>
      </c>
    </row>
    <row r="93" spans="1:10" ht="15.75" x14ac:dyDescent="0.25">
      <c r="A93" s="38" t="s">
        <v>162</v>
      </c>
      <c r="B93" s="28">
        <v>121.10601416389966</v>
      </c>
      <c r="C93" s="28">
        <v>121.10601416389966</v>
      </c>
      <c r="D93" s="28"/>
      <c r="E93" s="28">
        <f t="shared" si="2"/>
        <v>0</v>
      </c>
      <c r="F93" s="28"/>
      <c r="G93" s="28">
        <v>0.75866807032233674</v>
      </c>
      <c r="H93" s="28">
        <v>0.75866807032233674</v>
      </c>
      <c r="J93" s="28">
        <f t="shared" si="3"/>
        <v>0</v>
      </c>
    </row>
    <row r="94" spans="1:10" s="60" customFormat="1" ht="15.75" x14ac:dyDescent="0.25">
      <c r="A94" s="67" t="s">
        <v>226</v>
      </c>
      <c r="B94" s="62">
        <v>121.10601416389966</v>
      </c>
      <c r="C94" s="62">
        <v>121.10601416389966</v>
      </c>
      <c r="D94" s="62"/>
      <c r="E94" s="62">
        <f t="shared" si="2"/>
        <v>0</v>
      </c>
      <c r="F94" s="62"/>
      <c r="G94" s="62">
        <v>0.75866807032233674</v>
      </c>
      <c r="H94" s="62">
        <v>0.75866807032233674</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2.7871770751551543</v>
      </c>
      <c r="H96" s="62">
        <v>2.7871770751551548</v>
      </c>
      <c r="J96" s="62">
        <f t="shared" si="3"/>
        <v>0</v>
      </c>
    </row>
    <row r="97" spans="1:10" ht="15.75" x14ac:dyDescent="0.25">
      <c r="A97" s="39" t="s">
        <v>85</v>
      </c>
      <c r="B97" s="28">
        <v>100.00000000000001</v>
      </c>
      <c r="C97" s="28">
        <v>100.00000000000001</v>
      </c>
      <c r="D97" s="28"/>
      <c r="E97" s="28">
        <f t="shared" si="2"/>
        <v>0</v>
      </c>
      <c r="F97" s="28"/>
      <c r="G97" s="28">
        <v>2.7871770751551543</v>
      </c>
      <c r="H97" s="28">
        <v>2.7871770751551548</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0.30385656615007756</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0.30385656615007756</v>
      </c>
      <c r="J99" s="28">
        <f t="shared" si="3"/>
        <v>0</v>
      </c>
    </row>
    <row r="100" spans="1:10" s="60" customFormat="1" ht="15.75" x14ac:dyDescent="0.25">
      <c r="A100" s="64" t="s">
        <v>146</v>
      </c>
      <c r="B100" s="62">
        <v>91.95995378400039</v>
      </c>
      <c r="C100" s="62">
        <v>92.294268723316762</v>
      </c>
      <c r="D100" s="62"/>
      <c r="E100" s="62">
        <f t="shared" si="2"/>
        <v>0.36354404886025371</v>
      </c>
      <c r="F100" s="62"/>
      <c r="G100" s="62">
        <v>4.5675738332746221</v>
      </c>
      <c r="H100" s="62">
        <v>4.5841789761227902</v>
      </c>
      <c r="J100" s="62">
        <f t="shared" si="3"/>
        <v>1.6605142848168164E-2</v>
      </c>
    </row>
    <row r="101" spans="1:10" ht="15.75" x14ac:dyDescent="0.25">
      <c r="A101" s="38" t="s">
        <v>17</v>
      </c>
      <c r="B101" s="28">
        <v>82.406473171796264</v>
      </c>
      <c r="C101" s="28">
        <v>82.939375758737782</v>
      </c>
      <c r="D101" s="28"/>
      <c r="E101" s="28">
        <f t="shared" si="2"/>
        <v>0.64667563897626845</v>
      </c>
      <c r="F101" s="28"/>
      <c r="G101" s="28">
        <v>2.5677699680250701</v>
      </c>
      <c r="H101" s="28">
        <v>2.5843751108732369</v>
      </c>
      <c r="J101" s="28">
        <f t="shared" si="3"/>
        <v>1.6605142848166832E-2</v>
      </c>
    </row>
    <row r="102" spans="1:10" s="60" customFormat="1" ht="15.75" x14ac:dyDescent="0.25">
      <c r="A102" s="67" t="s">
        <v>17</v>
      </c>
      <c r="B102" s="62">
        <v>82.406473171796264</v>
      </c>
      <c r="C102" s="62">
        <v>82.939375758737782</v>
      </c>
      <c r="D102" s="62"/>
      <c r="E102" s="62">
        <f t="shared" si="2"/>
        <v>0.64667563897626845</v>
      </c>
      <c r="F102" s="62"/>
      <c r="G102" s="62">
        <v>2.5677699680250701</v>
      </c>
      <c r="H102" s="62">
        <v>2.5843751108732369</v>
      </c>
      <c r="J102" s="62">
        <f t="shared" si="3"/>
        <v>1.6605142848166832E-2</v>
      </c>
    </row>
    <row r="103" spans="1:10" ht="15.75" x14ac:dyDescent="0.25">
      <c r="A103" s="38" t="s">
        <v>88</v>
      </c>
      <c r="B103" s="28">
        <v>88.888888888888886</v>
      </c>
      <c r="C103" s="28">
        <v>88.888888888888886</v>
      </c>
      <c r="D103" s="28"/>
      <c r="E103" s="28">
        <f t="shared" si="2"/>
        <v>0</v>
      </c>
      <c r="F103" s="28"/>
      <c r="G103" s="28">
        <v>0.9896661396057117</v>
      </c>
      <c r="H103" s="28">
        <v>0.98966613960571148</v>
      </c>
      <c r="J103" s="28">
        <f t="shared" si="3"/>
        <v>0</v>
      </c>
    </row>
    <row r="104" spans="1:10" s="60" customFormat="1" ht="15.75" x14ac:dyDescent="0.25">
      <c r="A104" s="67" t="s">
        <v>89</v>
      </c>
      <c r="B104" s="62">
        <v>88.888888888888886</v>
      </c>
      <c r="C104" s="62">
        <v>88.888888888888886</v>
      </c>
      <c r="D104" s="62"/>
      <c r="E104" s="62">
        <f t="shared" si="2"/>
        <v>0</v>
      </c>
      <c r="F104" s="62"/>
      <c r="G104" s="62">
        <v>0.9896661396057117</v>
      </c>
      <c r="H104" s="62">
        <v>0.98966613960571148</v>
      </c>
      <c r="J104" s="62">
        <f t="shared" si="3"/>
        <v>0</v>
      </c>
    </row>
    <row r="105" spans="1:10" ht="15.75" x14ac:dyDescent="0.25">
      <c r="A105" s="38" t="s">
        <v>90</v>
      </c>
      <c r="B105" s="28">
        <v>136.95652173913044</v>
      </c>
      <c r="C105" s="28">
        <v>136.95652173913044</v>
      </c>
      <c r="D105" s="28"/>
      <c r="E105" s="28">
        <f t="shared" si="2"/>
        <v>0</v>
      </c>
      <c r="F105" s="28"/>
      <c r="G105" s="28">
        <v>1.0101377256438411</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1.0101377256438411</v>
      </c>
      <c r="J106" s="62">
        <f t="shared" si="3"/>
        <v>0</v>
      </c>
    </row>
    <row r="107" spans="1:10" ht="15.75" x14ac:dyDescent="0.25">
      <c r="A107" s="36" t="s">
        <v>250</v>
      </c>
      <c r="B107" s="40">
        <v>98.571263814235934</v>
      </c>
      <c r="C107" s="40">
        <v>98.512220865916021</v>
      </c>
      <c r="D107" s="40"/>
      <c r="E107" s="40">
        <f t="shared" si="2"/>
        <v>-5.9898743340847105E-2</v>
      </c>
      <c r="F107" s="40"/>
      <c r="G107" s="40">
        <v>7.2733141886450943</v>
      </c>
      <c r="H107" s="40">
        <v>7.2689575648468638</v>
      </c>
      <c r="J107" s="40">
        <f t="shared" si="3"/>
        <v>-4.3566237982304301E-3</v>
      </c>
    </row>
    <row r="108" spans="1:10" s="60" customFormat="1" ht="15.75" x14ac:dyDescent="0.25">
      <c r="A108" s="64" t="s">
        <v>145</v>
      </c>
      <c r="B108" s="62">
        <v>99.285976893483422</v>
      </c>
      <c r="C108" s="62">
        <v>99.57584157453627</v>
      </c>
      <c r="D108" s="62"/>
      <c r="E108" s="62">
        <f t="shared" si="2"/>
        <v>0.29194926627333917</v>
      </c>
      <c r="F108" s="62"/>
      <c r="G108" s="62">
        <v>2.1717834648342516</v>
      </c>
      <c r="H108" s="62">
        <v>2.1781239707248812</v>
      </c>
      <c r="J108" s="62">
        <f t="shared" si="3"/>
        <v>6.3405058906296219E-3</v>
      </c>
    </row>
    <row r="109" spans="1:10" ht="15.75" x14ac:dyDescent="0.25">
      <c r="A109" s="38" t="s">
        <v>163</v>
      </c>
      <c r="B109" s="28">
        <v>99.285976893483422</v>
      </c>
      <c r="C109" s="28">
        <v>99.57584157453627</v>
      </c>
      <c r="D109" s="28"/>
      <c r="E109" s="28">
        <f t="shared" si="2"/>
        <v>0.29194926627333917</v>
      </c>
      <c r="F109" s="28"/>
      <c r="G109" s="28">
        <v>2.1717834648342516</v>
      </c>
      <c r="H109" s="28">
        <v>2.1781239707248812</v>
      </c>
      <c r="J109" s="28">
        <f t="shared" si="3"/>
        <v>6.3405058906296219E-3</v>
      </c>
    </row>
    <row r="110" spans="1:10" s="60" customFormat="1" ht="15.75" x14ac:dyDescent="0.25">
      <c r="A110" s="67" t="s">
        <v>225</v>
      </c>
      <c r="B110" s="62">
        <v>99.285976893483422</v>
      </c>
      <c r="C110" s="62">
        <v>99.57584157453627</v>
      </c>
      <c r="D110" s="62"/>
      <c r="E110" s="62">
        <f t="shared" si="2"/>
        <v>0.29194926627333917</v>
      </c>
      <c r="F110" s="62"/>
      <c r="G110" s="62">
        <v>2.1717834648342516</v>
      </c>
      <c r="H110" s="62">
        <v>2.1781239707248812</v>
      </c>
      <c r="J110" s="62">
        <f t="shared" si="3"/>
        <v>6.3405058906296219E-3</v>
      </c>
    </row>
    <row r="111" spans="1:10" ht="15.75" x14ac:dyDescent="0.25">
      <c r="A111" s="37" t="s">
        <v>92</v>
      </c>
      <c r="B111" s="28">
        <v>94.97193505124784</v>
      </c>
      <c r="C111" s="28">
        <v>94.745629217608482</v>
      </c>
      <c r="D111" s="28"/>
      <c r="E111" s="28">
        <f t="shared" si="2"/>
        <v>-0.23828706187489779</v>
      </c>
      <c r="F111" s="28"/>
      <c r="G111" s="28">
        <v>0.30350320432121741</v>
      </c>
      <c r="H111" s="28">
        <v>0.30277999545294421</v>
      </c>
      <c r="J111" s="28">
        <f t="shared" si="3"/>
        <v>-7.232088682732063E-4</v>
      </c>
    </row>
    <row r="112" spans="1:10" s="60" customFormat="1" ht="15.75" x14ac:dyDescent="0.25">
      <c r="A112" s="61" t="s">
        <v>93</v>
      </c>
      <c r="B112" s="62">
        <v>94.97193505124784</v>
      </c>
      <c r="C112" s="62">
        <v>94.745629217608482</v>
      </c>
      <c r="D112" s="62"/>
      <c r="E112" s="62">
        <f t="shared" si="2"/>
        <v>-0.23828706187489779</v>
      </c>
      <c r="F112" s="62"/>
      <c r="G112" s="62">
        <v>0.30350320432121741</v>
      </c>
      <c r="H112" s="62">
        <v>0.30277999545294421</v>
      </c>
      <c r="J112" s="62">
        <f t="shared" si="3"/>
        <v>-7.232088682732063E-4</v>
      </c>
    </row>
    <row r="113" spans="1:10" ht="15.75" x14ac:dyDescent="0.25">
      <c r="A113" s="39" t="s">
        <v>92</v>
      </c>
      <c r="B113" s="28">
        <v>94.97193505124784</v>
      </c>
      <c r="C113" s="28">
        <v>94.745629217608482</v>
      </c>
      <c r="D113" s="28"/>
      <c r="E113" s="28">
        <f t="shared" si="2"/>
        <v>-0.23828706187489779</v>
      </c>
      <c r="F113" s="28"/>
      <c r="G113" s="28">
        <v>0.30350320432121741</v>
      </c>
      <c r="H113" s="28">
        <v>0.30277999545294421</v>
      </c>
      <c r="J113" s="28">
        <f t="shared" si="3"/>
        <v>-7.232088682732063E-4</v>
      </c>
    </row>
    <row r="114" spans="1:10" s="60" customFormat="1" ht="15.75" x14ac:dyDescent="0.25">
      <c r="A114" s="64" t="s">
        <v>94</v>
      </c>
      <c r="B114" s="62">
        <v>82.501633193398234</v>
      </c>
      <c r="C114" s="62">
        <v>82.501633193398234</v>
      </c>
      <c r="D114" s="62"/>
      <c r="E114" s="62">
        <f t="shared" si="2"/>
        <v>0</v>
      </c>
      <c r="F114" s="62"/>
      <c r="G114" s="62">
        <v>1.6791924938380394</v>
      </c>
      <c r="H114" s="62">
        <v>1.6791924938380394</v>
      </c>
      <c r="J114" s="62">
        <f t="shared" si="3"/>
        <v>0</v>
      </c>
    </row>
    <row r="115" spans="1:10" ht="15.75" x14ac:dyDescent="0.25">
      <c r="A115" s="38" t="s">
        <v>164</v>
      </c>
      <c r="B115" s="28">
        <v>81.865617782263143</v>
      </c>
      <c r="C115" s="28">
        <v>81.865617782263143</v>
      </c>
      <c r="D115" s="28"/>
      <c r="E115" s="28">
        <f t="shared" si="2"/>
        <v>0</v>
      </c>
      <c r="F115" s="28"/>
      <c r="G115" s="28">
        <v>1.5253844011041533</v>
      </c>
      <c r="H115" s="28">
        <v>1.5253844011041533</v>
      </c>
      <c r="J115" s="28">
        <f t="shared" si="3"/>
        <v>0</v>
      </c>
    </row>
    <row r="116" spans="1:10" s="60" customFormat="1" ht="15.75" x14ac:dyDescent="0.25">
      <c r="A116" s="67" t="s">
        <v>224</v>
      </c>
      <c r="B116" s="62">
        <v>71.617277925741831</v>
      </c>
      <c r="C116" s="62">
        <v>71.617277925741831</v>
      </c>
      <c r="D116" s="62"/>
      <c r="E116" s="62">
        <f t="shared" si="2"/>
        <v>0</v>
      </c>
      <c r="F116" s="62"/>
      <c r="G116" s="62">
        <v>0.30268376977432015</v>
      </c>
      <c r="H116" s="62">
        <v>0.30268376977432015</v>
      </c>
      <c r="J116" s="62">
        <f t="shared" si="3"/>
        <v>0</v>
      </c>
    </row>
    <row r="117" spans="1:10" ht="15.75" x14ac:dyDescent="0.25">
      <c r="A117" s="39" t="s">
        <v>223</v>
      </c>
      <c r="B117" s="28">
        <v>72.823998389900837</v>
      </c>
      <c r="C117" s="28">
        <v>72.823998389900837</v>
      </c>
      <c r="D117" s="28"/>
      <c r="E117" s="28">
        <f t="shared" si="2"/>
        <v>0</v>
      </c>
      <c r="F117" s="28"/>
      <c r="G117" s="28">
        <v>0.44892880611515135</v>
      </c>
      <c r="H117" s="28">
        <v>0.44892880611515135</v>
      </c>
      <c r="J117" s="28">
        <f t="shared" si="3"/>
        <v>0</v>
      </c>
    </row>
    <row r="118" spans="1:10" s="60" customFormat="1" ht="15.75" x14ac:dyDescent="0.25">
      <c r="A118" s="67" t="s">
        <v>18</v>
      </c>
      <c r="B118" s="62">
        <v>92.64009199062032</v>
      </c>
      <c r="C118" s="62">
        <v>92.64009199062032</v>
      </c>
      <c r="D118" s="62"/>
      <c r="E118" s="62">
        <f t="shared" si="2"/>
        <v>0</v>
      </c>
      <c r="F118" s="62"/>
      <c r="G118" s="62">
        <v>0.20528575551765968</v>
      </c>
      <c r="H118" s="62">
        <v>0.20528575551765968</v>
      </c>
      <c r="J118" s="62">
        <f t="shared" si="3"/>
        <v>0</v>
      </c>
    </row>
    <row r="119" spans="1:10" ht="15.75" x14ac:dyDescent="0.25">
      <c r="A119" s="39" t="s">
        <v>95</v>
      </c>
      <c r="B119" s="28">
        <v>92.245907902471387</v>
      </c>
      <c r="C119" s="28">
        <v>92.245907902471387</v>
      </c>
      <c r="D119" s="28"/>
      <c r="E119" s="28">
        <f t="shared" si="2"/>
        <v>0</v>
      </c>
      <c r="F119" s="28"/>
      <c r="G119" s="28">
        <v>0.42160517135089703</v>
      </c>
      <c r="H119" s="28">
        <v>0.42160517135089703</v>
      </c>
      <c r="J119" s="28">
        <f t="shared" si="3"/>
        <v>0</v>
      </c>
    </row>
    <row r="120" spans="1:10" s="60" customFormat="1" ht="15.75" x14ac:dyDescent="0.25">
      <c r="A120" s="67" t="s">
        <v>96</v>
      </c>
      <c r="B120" s="62">
        <v>100.92083813869822</v>
      </c>
      <c r="C120" s="62">
        <v>100.92083813869822</v>
      </c>
      <c r="D120" s="62"/>
      <c r="E120" s="62">
        <f t="shared" si="2"/>
        <v>0</v>
      </c>
      <c r="F120" s="62"/>
      <c r="G120" s="62">
        <v>0.14688089834612519</v>
      </c>
      <c r="H120" s="62">
        <v>0.14688089834612522</v>
      </c>
      <c r="J120" s="62">
        <f t="shared" si="3"/>
        <v>0</v>
      </c>
    </row>
    <row r="121" spans="1:10" ht="15.75" x14ac:dyDescent="0.25">
      <c r="A121" s="38" t="s">
        <v>97</v>
      </c>
      <c r="B121" s="28">
        <v>89.388949745555934</v>
      </c>
      <c r="C121" s="28">
        <v>89.388949745555934</v>
      </c>
      <c r="D121" s="28"/>
      <c r="E121" s="28">
        <f t="shared" si="2"/>
        <v>0</v>
      </c>
      <c r="F121" s="28"/>
      <c r="G121" s="28">
        <v>0.15380809273388601</v>
      </c>
      <c r="H121" s="28">
        <v>0.15380809273388604</v>
      </c>
      <c r="J121" s="28">
        <f t="shared" si="3"/>
        <v>0</v>
      </c>
    </row>
    <row r="122" spans="1:10" s="60" customFormat="1" ht="15.75" x14ac:dyDescent="0.25">
      <c r="A122" s="67" t="s">
        <v>98</v>
      </c>
      <c r="B122" s="62">
        <v>89.388949745555934</v>
      </c>
      <c r="C122" s="62">
        <v>89.388949745555934</v>
      </c>
      <c r="D122" s="62"/>
      <c r="E122" s="62">
        <f t="shared" si="2"/>
        <v>0</v>
      </c>
      <c r="F122" s="62"/>
      <c r="G122" s="62">
        <v>0.15380809273388601</v>
      </c>
      <c r="H122" s="62">
        <v>0.15380809273388604</v>
      </c>
      <c r="J122" s="62">
        <f t="shared" si="3"/>
        <v>0</v>
      </c>
    </row>
    <row r="123" spans="1:10" ht="15.75" x14ac:dyDescent="0.25">
      <c r="A123" s="37" t="s">
        <v>144</v>
      </c>
      <c r="B123" s="28">
        <v>108.49383965424769</v>
      </c>
      <c r="C123" s="28">
        <v>108.49383965424769</v>
      </c>
      <c r="D123" s="28"/>
      <c r="E123" s="28">
        <f t="shared" si="2"/>
        <v>0</v>
      </c>
      <c r="F123" s="28"/>
      <c r="G123" s="28">
        <v>0.82370814711032059</v>
      </c>
      <c r="H123" s="28">
        <v>0.82370814711032048</v>
      </c>
      <c r="J123" s="28">
        <f t="shared" si="3"/>
        <v>0</v>
      </c>
    </row>
    <row r="124" spans="1:10" s="60" customFormat="1" ht="15.75" x14ac:dyDescent="0.25">
      <c r="A124" s="61" t="s">
        <v>165</v>
      </c>
      <c r="B124" s="62">
        <v>108.49383965424769</v>
      </c>
      <c r="C124" s="62">
        <v>108.49383965424769</v>
      </c>
      <c r="D124" s="62"/>
      <c r="E124" s="62">
        <f t="shared" si="2"/>
        <v>0</v>
      </c>
      <c r="F124" s="62"/>
      <c r="G124" s="62">
        <v>0.82370814711032059</v>
      </c>
      <c r="H124" s="62">
        <v>0.82370814711032048</v>
      </c>
      <c r="J124" s="62">
        <f t="shared" si="3"/>
        <v>0</v>
      </c>
    </row>
    <row r="125" spans="1:10" ht="15.75" x14ac:dyDescent="0.25">
      <c r="A125" s="39" t="s">
        <v>222</v>
      </c>
      <c r="B125" s="28">
        <v>108.49383965424769</v>
      </c>
      <c r="C125" s="28">
        <v>108.49383965424769</v>
      </c>
      <c r="D125" s="28"/>
      <c r="E125" s="28">
        <f t="shared" si="2"/>
        <v>0</v>
      </c>
      <c r="F125" s="28"/>
      <c r="G125" s="28">
        <v>0.82370814711032059</v>
      </c>
      <c r="H125" s="28">
        <v>0.82370814711032048</v>
      </c>
      <c r="J125" s="28">
        <f t="shared" si="3"/>
        <v>0</v>
      </c>
    </row>
    <row r="126" spans="1:10" s="60" customFormat="1" ht="15.75" x14ac:dyDescent="0.25">
      <c r="A126" s="64" t="s">
        <v>143</v>
      </c>
      <c r="B126" s="62">
        <v>96.012044718019368</v>
      </c>
      <c r="C126" s="62">
        <v>96.012044718019368</v>
      </c>
      <c r="D126" s="62"/>
      <c r="E126" s="62">
        <f t="shared" si="2"/>
        <v>0</v>
      </c>
      <c r="F126" s="62"/>
      <c r="G126" s="62">
        <v>0.26896423662767921</v>
      </c>
      <c r="H126" s="62">
        <v>0.26896423662767915</v>
      </c>
      <c r="J126" s="62">
        <f t="shared" si="3"/>
        <v>0</v>
      </c>
    </row>
    <row r="127" spans="1:10" ht="15.75" x14ac:dyDescent="0.25">
      <c r="A127" s="38" t="s">
        <v>166</v>
      </c>
      <c r="B127" s="28">
        <v>96.012044718019368</v>
      </c>
      <c r="C127" s="28">
        <v>96.012044718019368</v>
      </c>
      <c r="D127" s="28"/>
      <c r="E127" s="28">
        <f t="shared" si="2"/>
        <v>0</v>
      </c>
      <c r="F127" s="28"/>
      <c r="G127" s="28">
        <v>0.26896423662767921</v>
      </c>
      <c r="H127" s="28">
        <v>0.26896423662767915</v>
      </c>
      <c r="J127" s="28">
        <f t="shared" si="3"/>
        <v>0</v>
      </c>
    </row>
    <row r="128" spans="1:10" s="60" customFormat="1" ht="15.75" x14ac:dyDescent="0.25">
      <c r="A128" s="67" t="s">
        <v>221</v>
      </c>
      <c r="B128" s="62">
        <v>96.012044718019368</v>
      </c>
      <c r="C128" s="62">
        <v>96.012044718019368</v>
      </c>
      <c r="D128" s="62"/>
      <c r="E128" s="62">
        <f t="shared" si="2"/>
        <v>0</v>
      </c>
      <c r="F128" s="62"/>
      <c r="G128" s="62">
        <v>0.26896423662767921</v>
      </c>
      <c r="H128" s="62">
        <v>0.26896423662767915</v>
      </c>
      <c r="J128" s="62">
        <f t="shared" si="3"/>
        <v>0</v>
      </c>
    </row>
    <row r="129" spans="1:10" ht="15.75" x14ac:dyDescent="0.25">
      <c r="A129" s="37" t="s">
        <v>142</v>
      </c>
      <c r="B129" s="28">
        <v>112.74863563221943</v>
      </c>
      <c r="C129" s="28">
        <v>112.19362294905056</v>
      </c>
      <c r="D129" s="28"/>
      <c r="E129" s="28">
        <f t="shared" si="2"/>
        <v>-0.49225667349030999</v>
      </c>
      <c r="F129" s="28"/>
      <c r="G129" s="28">
        <v>2.0261626419135865</v>
      </c>
      <c r="H129" s="28">
        <v>2.0161887210929996</v>
      </c>
      <c r="J129" s="28">
        <f t="shared" si="3"/>
        <v>-9.9739208205869012E-3</v>
      </c>
    </row>
    <row r="130" spans="1:10" s="60" customFormat="1" ht="15.75" x14ac:dyDescent="0.25">
      <c r="A130" s="61" t="s">
        <v>99</v>
      </c>
      <c r="B130" s="62">
        <v>101.03516572096044</v>
      </c>
      <c r="C130" s="62">
        <v>100.08221081199069</v>
      </c>
      <c r="D130" s="62"/>
      <c r="E130" s="62">
        <f t="shared" si="2"/>
        <v>-0.94319131578565196</v>
      </c>
      <c r="F130" s="62"/>
      <c r="G130" s="62">
        <v>1.0574652940139924</v>
      </c>
      <c r="H130" s="62">
        <v>1.047491373193405</v>
      </c>
      <c r="J130" s="62">
        <f t="shared" si="3"/>
        <v>-9.9739208205873453E-3</v>
      </c>
    </row>
    <row r="131" spans="1:10" ht="15.75" x14ac:dyDescent="0.25">
      <c r="A131" s="39" t="s">
        <v>220</v>
      </c>
      <c r="B131" s="28">
        <v>99.045412207455939</v>
      </c>
      <c r="C131" s="28">
        <v>97.884483614239414</v>
      </c>
      <c r="D131" s="28"/>
      <c r="E131" s="28">
        <f t="shared" si="2"/>
        <v>-1.1721174836295312</v>
      </c>
      <c r="F131" s="28"/>
      <c r="G131" s="28">
        <v>0.85093183574929632</v>
      </c>
      <c r="H131" s="28">
        <v>0.84095791492870919</v>
      </c>
      <c r="J131" s="28">
        <f t="shared" si="3"/>
        <v>-9.9739208205871233E-3</v>
      </c>
    </row>
    <row r="132" spans="1:10" s="60" customFormat="1" ht="15.75" x14ac:dyDescent="0.25">
      <c r="A132" s="67" t="s">
        <v>100</v>
      </c>
      <c r="B132" s="62">
        <v>110.15240276564357</v>
      </c>
      <c r="C132" s="62">
        <v>110.15240276564357</v>
      </c>
      <c r="D132" s="62"/>
      <c r="E132" s="62">
        <f t="shared" si="2"/>
        <v>0</v>
      </c>
      <c r="F132" s="62"/>
      <c r="G132" s="62">
        <v>0.20653345826469596</v>
      </c>
      <c r="H132" s="62">
        <v>0.20653345826469596</v>
      </c>
      <c r="J132" s="62">
        <f t="shared" si="3"/>
        <v>0</v>
      </c>
    </row>
    <row r="133" spans="1:10" ht="15.75" x14ac:dyDescent="0.25">
      <c r="A133" s="38" t="s">
        <v>167</v>
      </c>
      <c r="B133" s="28">
        <v>129.0854904396779</v>
      </c>
      <c r="C133" s="28">
        <v>129.0854904396779</v>
      </c>
      <c r="D133" s="28"/>
      <c r="E133" s="28">
        <f t="shared" ref="E133:E196" si="4">((C133/B133-1)*100)</f>
        <v>0</v>
      </c>
      <c r="F133" s="28"/>
      <c r="G133" s="28">
        <v>0.96869734789959439</v>
      </c>
      <c r="H133" s="28">
        <v>0.96869734789959439</v>
      </c>
      <c r="J133" s="28">
        <f t="shared" si="3"/>
        <v>0</v>
      </c>
    </row>
    <row r="134" spans="1:10" s="60" customFormat="1" ht="15.75" x14ac:dyDescent="0.25">
      <c r="A134" s="67" t="s">
        <v>101</v>
      </c>
      <c r="B134" s="62">
        <v>129.0854904396779</v>
      </c>
      <c r="C134" s="62">
        <v>129.0854904396779</v>
      </c>
      <c r="D134" s="62"/>
      <c r="E134" s="62">
        <f t="shared" si="4"/>
        <v>0</v>
      </c>
      <c r="F134" s="62"/>
      <c r="G134" s="62">
        <v>0.96869734789959439</v>
      </c>
      <c r="H134" s="62">
        <v>0.96869734789959439</v>
      </c>
      <c r="J134" s="62">
        <f t="shared" si="3"/>
        <v>0</v>
      </c>
    </row>
    <row r="135" spans="1:10" s="2" customFormat="1" ht="15.75" x14ac:dyDescent="0.25">
      <c r="A135" s="36" t="s">
        <v>2</v>
      </c>
      <c r="B135" s="40">
        <v>129.01992051420666</v>
      </c>
      <c r="C135" s="40">
        <v>128.9298380825463</v>
      </c>
      <c r="D135" s="40"/>
      <c r="E135" s="40">
        <f t="shared" si="4"/>
        <v>-6.9820560500533091E-2</v>
      </c>
      <c r="F135" s="40"/>
      <c r="G135" s="40">
        <v>4.3149214045536368</v>
      </c>
      <c r="H135" s="40">
        <v>4.3119087022438203</v>
      </c>
      <c r="J135" s="40">
        <f t="shared" si="3"/>
        <v>-3.0127023098165395E-3</v>
      </c>
    </row>
    <row r="136" spans="1:10" s="60" customFormat="1" ht="15.75" x14ac:dyDescent="0.25">
      <c r="A136" s="64" t="s">
        <v>141</v>
      </c>
      <c r="B136" s="62">
        <v>102.32794144746346</v>
      </c>
      <c r="C136" s="62">
        <v>102.168061724252</v>
      </c>
      <c r="D136" s="62"/>
      <c r="E136" s="62">
        <f t="shared" si="4"/>
        <v>-0.15624248953893805</v>
      </c>
      <c r="F136" s="62"/>
      <c r="G136" s="62">
        <v>1.9282221620428364</v>
      </c>
      <c r="H136" s="62">
        <v>1.9252094597330189</v>
      </c>
      <c r="J136" s="62">
        <f t="shared" ref="J136:J199" si="5">H136-G136</f>
        <v>-3.0127023098174277E-3</v>
      </c>
    </row>
    <row r="137" spans="1:10" ht="15.75" x14ac:dyDescent="0.25">
      <c r="A137" s="38" t="s">
        <v>102</v>
      </c>
      <c r="B137" s="28">
        <v>107.86727841895417</v>
      </c>
      <c r="C137" s="28">
        <v>107.62412649710477</v>
      </c>
      <c r="D137" s="28"/>
      <c r="E137" s="28">
        <f t="shared" si="4"/>
        <v>-0.22541768496745496</v>
      </c>
      <c r="F137" s="28"/>
      <c r="G137" s="28">
        <v>1.336497759815175</v>
      </c>
      <c r="H137" s="28">
        <v>1.3334850575053576</v>
      </c>
      <c r="J137" s="28">
        <f t="shared" si="5"/>
        <v>-3.0127023098174277E-3</v>
      </c>
    </row>
    <row r="138" spans="1:10" s="60" customFormat="1" ht="15.75" x14ac:dyDescent="0.25">
      <c r="A138" s="67" t="s">
        <v>103</v>
      </c>
      <c r="B138" s="62">
        <v>107.86727841895417</v>
      </c>
      <c r="C138" s="62">
        <v>107.62412649710477</v>
      </c>
      <c r="D138" s="62"/>
      <c r="E138" s="62">
        <f t="shared" si="4"/>
        <v>-0.22541768496745496</v>
      </c>
      <c r="F138" s="62"/>
      <c r="G138" s="62">
        <v>1.336497759815175</v>
      </c>
      <c r="H138" s="62">
        <v>1.3334850575053576</v>
      </c>
      <c r="J138" s="62">
        <f t="shared" si="5"/>
        <v>-3.0127023098174277E-3</v>
      </c>
    </row>
    <row r="139" spans="1:10" ht="15.75" x14ac:dyDescent="0.25">
      <c r="A139" s="38" t="s">
        <v>168</v>
      </c>
      <c r="B139" s="28">
        <v>91.692607251142078</v>
      </c>
      <c r="C139" s="28">
        <v>91.692607251142078</v>
      </c>
      <c r="D139" s="28"/>
      <c r="E139" s="28">
        <f t="shared" si="4"/>
        <v>0</v>
      </c>
      <c r="F139" s="28"/>
      <c r="G139" s="28">
        <v>0.59172440222766132</v>
      </c>
      <c r="H139" s="28">
        <v>0.59172440222766143</v>
      </c>
      <c r="J139" s="28">
        <f t="shared" si="5"/>
        <v>0</v>
      </c>
    </row>
    <row r="140" spans="1:10" s="60" customFormat="1" ht="15.75" x14ac:dyDescent="0.25">
      <c r="A140" s="67" t="s">
        <v>219</v>
      </c>
      <c r="B140" s="62">
        <v>91.692607251142078</v>
      </c>
      <c r="C140" s="62">
        <v>91.692607251142078</v>
      </c>
      <c r="D140" s="62"/>
      <c r="E140" s="62">
        <f t="shared" si="4"/>
        <v>0</v>
      </c>
      <c r="F140" s="62"/>
      <c r="G140" s="62">
        <v>0.59172440222766132</v>
      </c>
      <c r="H140" s="62">
        <v>0.59172440222766143</v>
      </c>
      <c r="J140" s="62">
        <f t="shared" si="5"/>
        <v>0</v>
      </c>
    </row>
    <row r="141" spans="1:10" ht="15.75" x14ac:dyDescent="0.25">
      <c r="A141" s="37" t="s">
        <v>104</v>
      </c>
      <c r="B141" s="28">
        <v>163.46937158495564</v>
      </c>
      <c r="C141" s="28">
        <v>163.46937158495564</v>
      </c>
      <c r="D141" s="28"/>
      <c r="E141" s="28">
        <f t="shared" si="4"/>
        <v>0</v>
      </c>
      <c r="F141" s="28"/>
      <c r="G141" s="28">
        <v>2.3866992425108013</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0.23229287637563806</v>
      </c>
      <c r="H146" s="62">
        <v>0.23229287637563806</v>
      </c>
      <c r="J146" s="62">
        <f t="shared" si="5"/>
        <v>0</v>
      </c>
    </row>
    <row r="147" spans="1:10" ht="15.75" x14ac:dyDescent="0.25">
      <c r="A147" s="39" t="s">
        <v>218</v>
      </c>
      <c r="B147" s="28">
        <v>132.09195402298852</v>
      </c>
      <c r="C147" s="28">
        <v>132.09195402298852</v>
      </c>
      <c r="D147" s="28"/>
      <c r="E147" s="28">
        <f t="shared" si="4"/>
        <v>0</v>
      </c>
      <c r="F147" s="28"/>
      <c r="G147" s="28">
        <v>0.23229287637563806</v>
      </c>
      <c r="H147" s="28">
        <v>0.23229287637563806</v>
      </c>
      <c r="J147" s="28">
        <f t="shared" si="5"/>
        <v>0</v>
      </c>
    </row>
    <row r="148" spans="1:10" s="60" customFormat="1" ht="15.75" x14ac:dyDescent="0.25">
      <c r="A148" s="58" t="s">
        <v>3</v>
      </c>
      <c r="B148" s="63">
        <v>107.40123136522182</v>
      </c>
      <c r="C148" s="63">
        <v>107.38075972220254</v>
      </c>
      <c r="D148" s="63"/>
      <c r="E148" s="63">
        <f t="shared" si="4"/>
        <v>-1.906090159214946E-2</v>
      </c>
      <c r="F148" s="63"/>
      <c r="G148" s="63">
        <v>5.3966506146133133</v>
      </c>
      <c r="H148" s="63">
        <v>5.39562196435039</v>
      </c>
      <c r="J148" s="63">
        <f t="shared" si="5"/>
        <v>-1.0286502629233141E-3</v>
      </c>
    </row>
    <row r="149" spans="1:10" ht="15.75" x14ac:dyDescent="0.25">
      <c r="A149" s="37" t="s">
        <v>150</v>
      </c>
      <c r="B149" s="28">
        <v>102.52330302642137</v>
      </c>
      <c r="C149" s="28">
        <v>102.52330302642137</v>
      </c>
      <c r="D149" s="28"/>
      <c r="E149" s="28">
        <f t="shared" si="4"/>
        <v>0</v>
      </c>
      <c r="F149" s="28"/>
      <c r="G149" s="28">
        <v>2.9265342607136633</v>
      </c>
      <c r="H149" s="28">
        <v>2.9265342607136637</v>
      </c>
      <c r="J149" s="28">
        <f t="shared" si="5"/>
        <v>0</v>
      </c>
    </row>
    <row r="150" spans="1:10" s="60" customFormat="1" ht="15.75" x14ac:dyDescent="0.25">
      <c r="A150" s="61" t="s">
        <v>109</v>
      </c>
      <c r="B150" s="62">
        <v>102.27560468880655</v>
      </c>
      <c r="C150" s="62">
        <v>102.27560468880655</v>
      </c>
      <c r="D150" s="62"/>
      <c r="E150" s="62">
        <f t="shared" si="4"/>
        <v>0</v>
      </c>
      <c r="F150" s="62"/>
      <c r="G150" s="62">
        <v>2.3323992450591819</v>
      </c>
      <c r="H150" s="62">
        <v>2.3323992450591819</v>
      </c>
      <c r="J150" s="62">
        <f t="shared" si="5"/>
        <v>0</v>
      </c>
    </row>
    <row r="151" spans="1:10" ht="15.75" x14ac:dyDescent="0.25">
      <c r="A151" s="39" t="s">
        <v>110</v>
      </c>
      <c r="B151" s="28">
        <v>102.27560468880655</v>
      </c>
      <c r="C151" s="28">
        <v>102.27560468880655</v>
      </c>
      <c r="D151" s="28"/>
      <c r="E151" s="28">
        <f t="shared" si="4"/>
        <v>0</v>
      </c>
      <c r="F151" s="28"/>
      <c r="G151" s="28">
        <v>2.3323992450591819</v>
      </c>
      <c r="H151" s="28">
        <v>2.3323992450591819</v>
      </c>
      <c r="J151" s="28">
        <f t="shared" si="5"/>
        <v>0</v>
      </c>
    </row>
    <row r="152" spans="1:10" s="60" customFormat="1" ht="15.75" x14ac:dyDescent="0.25">
      <c r="A152" s="61" t="s">
        <v>169</v>
      </c>
      <c r="B152" s="62">
        <v>58.577205646101383</v>
      </c>
      <c r="C152" s="62">
        <v>58.577205646101383</v>
      </c>
      <c r="D152" s="62"/>
      <c r="E152" s="62">
        <f t="shared" si="4"/>
        <v>0</v>
      </c>
      <c r="F152" s="62"/>
      <c r="G152" s="62">
        <v>3.789768762796257E-2</v>
      </c>
      <c r="H152" s="62">
        <v>3.789768762796257E-2</v>
      </c>
      <c r="J152" s="62">
        <f t="shared" si="5"/>
        <v>0</v>
      </c>
    </row>
    <row r="153" spans="1:10" ht="15.75" x14ac:dyDescent="0.25">
      <c r="A153" s="39" t="s">
        <v>217</v>
      </c>
      <c r="B153" s="28">
        <v>58.577205646101383</v>
      </c>
      <c r="C153" s="28">
        <v>58.577205646101383</v>
      </c>
      <c r="D153" s="28"/>
      <c r="E153" s="28">
        <f t="shared" si="4"/>
        <v>0</v>
      </c>
      <c r="F153" s="28"/>
      <c r="G153" s="28">
        <v>3.789768762796257E-2</v>
      </c>
      <c r="H153" s="28">
        <v>3.789768762796257E-2</v>
      </c>
      <c r="J153" s="28">
        <f t="shared" si="5"/>
        <v>0</v>
      </c>
    </row>
    <row r="154" spans="1:10" s="60" customFormat="1" ht="15.75" x14ac:dyDescent="0.25">
      <c r="A154" s="61" t="s">
        <v>170</v>
      </c>
      <c r="B154" s="62">
        <v>109.21488126207966</v>
      </c>
      <c r="C154" s="62">
        <v>109.21488126207966</v>
      </c>
      <c r="D154" s="62"/>
      <c r="E154" s="62">
        <f t="shared" si="4"/>
        <v>0</v>
      </c>
      <c r="F154" s="62"/>
      <c r="G154" s="62">
        <v>0.55623732802651893</v>
      </c>
      <c r="H154" s="62">
        <v>0.55623732802651893</v>
      </c>
      <c r="J154" s="62">
        <f t="shared" si="5"/>
        <v>0</v>
      </c>
    </row>
    <row r="155" spans="1:10" ht="15.75" x14ac:dyDescent="0.25">
      <c r="A155" s="39" t="s">
        <v>216</v>
      </c>
      <c r="B155" s="28">
        <v>109.21488126207966</v>
      </c>
      <c r="C155" s="28">
        <v>109.21488126207966</v>
      </c>
      <c r="D155" s="28"/>
      <c r="E155" s="28">
        <f t="shared" si="4"/>
        <v>0</v>
      </c>
      <c r="F155" s="28"/>
      <c r="G155" s="28">
        <v>0.55623732802651893</v>
      </c>
      <c r="H155" s="28">
        <v>0.55623732802651893</v>
      </c>
      <c r="J155" s="28">
        <f t="shared" si="5"/>
        <v>0</v>
      </c>
    </row>
    <row r="156" spans="1:10" s="60" customFormat="1" ht="15.75" x14ac:dyDescent="0.25">
      <c r="A156" s="64" t="s">
        <v>111</v>
      </c>
      <c r="B156" s="62">
        <v>113.81711691846708</v>
      </c>
      <c r="C156" s="62">
        <v>113.76971914829386</v>
      </c>
      <c r="D156" s="62"/>
      <c r="E156" s="62">
        <f t="shared" si="4"/>
        <v>-4.1643797924673098E-2</v>
      </c>
      <c r="F156" s="62"/>
      <c r="G156" s="62">
        <v>2.4701163538996491</v>
      </c>
      <c r="H156" s="62">
        <v>2.4690877036367267</v>
      </c>
      <c r="J156" s="62">
        <f t="shared" si="5"/>
        <v>-1.0286502629224259E-3</v>
      </c>
    </row>
    <row r="157" spans="1:10" ht="15.75" x14ac:dyDescent="0.25">
      <c r="A157" s="38" t="s">
        <v>171</v>
      </c>
      <c r="B157" s="28">
        <v>122.09635610194326</v>
      </c>
      <c r="C157" s="28">
        <v>122.09635610194326</v>
      </c>
      <c r="D157" s="28"/>
      <c r="E157" s="28">
        <f t="shared" si="4"/>
        <v>0</v>
      </c>
      <c r="F157" s="28"/>
      <c r="G157" s="28">
        <v>0.90627837124632538</v>
      </c>
      <c r="H157" s="28">
        <v>0.90627837124632538</v>
      </c>
      <c r="J157" s="28">
        <f t="shared" si="5"/>
        <v>0</v>
      </c>
    </row>
    <row r="158" spans="1:10" s="60" customFormat="1" ht="15.75" x14ac:dyDescent="0.25">
      <c r="A158" s="67" t="s">
        <v>215</v>
      </c>
      <c r="B158" s="62">
        <v>122.09635610194326</v>
      </c>
      <c r="C158" s="62">
        <v>122.09635610194326</v>
      </c>
      <c r="D158" s="62"/>
      <c r="E158" s="62">
        <f t="shared" si="4"/>
        <v>0</v>
      </c>
      <c r="F158" s="62"/>
      <c r="G158" s="62">
        <v>0.90627837124632538</v>
      </c>
      <c r="H158" s="62">
        <v>0.90627837124632538</v>
      </c>
      <c r="J158" s="62">
        <f t="shared" si="5"/>
        <v>0</v>
      </c>
    </row>
    <row r="159" spans="1:10" ht="15.75" x14ac:dyDescent="0.25">
      <c r="A159" s="38" t="s">
        <v>172</v>
      </c>
      <c r="B159" s="28">
        <v>105.66025843601027</v>
      </c>
      <c r="C159" s="28">
        <v>105.39652721250954</v>
      </c>
      <c r="D159" s="28"/>
      <c r="E159" s="28">
        <f t="shared" si="4"/>
        <v>-0.24960304603121042</v>
      </c>
      <c r="F159" s="28"/>
      <c r="G159" s="28">
        <v>0.41211446706217564</v>
      </c>
      <c r="H159" s="28">
        <v>0.41108581679925321</v>
      </c>
      <c r="J159" s="28">
        <f t="shared" si="5"/>
        <v>-1.0286502629224259E-3</v>
      </c>
    </row>
    <row r="160" spans="1:10" s="60" customFormat="1" ht="15.75" x14ac:dyDescent="0.25">
      <c r="A160" s="67" t="s">
        <v>214</v>
      </c>
      <c r="B160" s="62">
        <v>105.66025843601027</v>
      </c>
      <c r="C160" s="62">
        <v>105.39652721250954</v>
      </c>
      <c r="D160" s="62"/>
      <c r="E160" s="62">
        <f t="shared" si="4"/>
        <v>-0.24960304603121042</v>
      </c>
      <c r="F160" s="62"/>
      <c r="G160" s="62">
        <v>0.41211446706217564</v>
      </c>
      <c r="H160" s="62">
        <v>0.41108581679925321</v>
      </c>
      <c r="J160" s="62">
        <f t="shared" si="5"/>
        <v>-1.0286502629224259E-3</v>
      </c>
    </row>
    <row r="161" spans="1:10" ht="15.75" x14ac:dyDescent="0.25">
      <c r="A161" s="38" t="s">
        <v>173</v>
      </c>
      <c r="B161" s="28">
        <v>110.96157043944844</v>
      </c>
      <c r="C161" s="28">
        <v>110.96157043944844</v>
      </c>
      <c r="D161" s="28"/>
      <c r="E161" s="28">
        <f t="shared" si="4"/>
        <v>0</v>
      </c>
      <c r="F161" s="28"/>
      <c r="G161" s="28">
        <v>1.1517235155911481</v>
      </c>
      <c r="H161" s="28">
        <v>1.1517235155911483</v>
      </c>
      <c r="J161" s="28">
        <f t="shared" si="5"/>
        <v>0</v>
      </c>
    </row>
    <row r="162" spans="1:10" s="60" customFormat="1" ht="15.75" x14ac:dyDescent="0.25">
      <c r="A162" s="67" t="s">
        <v>213</v>
      </c>
      <c r="B162" s="62">
        <v>110.96157043944844</v>
      </c>
      <c r="C162" s="62">
        <v>110.96157043944844</v>
      </c>
      <c r="D162" s="62"/>
      <c r="E162" s="62">
        <f t="shared" si="4"/>
        <v>0</v>
      </c>
      <c r="F162" s="62"/>
      <c r="G162" s="62">
        <v>1.1517235155911481</v>
      </c>
      <c r="H162" s="62">
        <v>1.1517235155911483</v>
      </c>
      <c r="J162" s="62">
        <f t="shared" si="5"/>
        <v>0</v>
      </c>
    </row>
    <row r="163" spans="1:10" ht="15.75" x14ac:dyDescent="0.25">
      <c r="A163" s="36" t="s">
        <v>4</v>
      </c>
      <c r="B163" s="40">
        <v>95.746365973594948</v>
      </c>
      <c r="C163" s="40">
        <v>95.746365973594948</v>
      </c>
      <c r="D163" s="40"/>
      <c r="E163" s="40">
        <f t="shared" si="4"/>
        <v>0</v>
      </c>
      <c r="F163" s="40"/>
      <c r="G163" s="40">
        <v>4.739381463030143</v>
      </c>
      <c r="H163" s="40">
        <v>4.7393814630301438</v>
      </c>
      <c r="J163" s="40">
        <f t="shared" si="5"/>
        <v>0</v>
      </c>
    </row>
    <row r="164" spans="1:10" s="60" customFormat="1" ht="15.75" x14ac:dyDescent="0.25">
      <c r="A164" s="64" t="s">
        <v>140</v>
      </c>
      <c r="B164" s="62">
        <v>67.034874246153493</v>
      </c>
      <c r="C164" s="62">
        <v>67.034874246153493</v>
      </c>
      <c r="D164" s="62"/>
      <c r="E164" s="62">
        <f t="shared" si="4"/>
        <v>0</v>
      </c>
      <c r="F164" s="62"/>
      <c r="G164" s="62">
        <v>0.9013828001803077</v>
      </c>
      <c r="H164" s="62">
        <v>0.9013828001803077</v>
      </c>
      <c r="J164" s="62">
        <f t="shared" si="5"/>
        <v>0</v>
      </c>
    </row>
    <row r="165" spans="1:10" ht="15.75" x14ac:dyDescent="0.25">
      <c r="A165" s="38" t="s">
        <v>174</v>
      </c>
      <c r="B165" s="28">
        <v>67.034874246153493</v>
      </c>
      <c r="C165" s="28">
        <v>67.034874246153493</v>
      </c>
      <c r="D165" s="28"/>
      <c r="E165" s="28">
        <f t="shared" si="4"/>
        <v>0</v>
      </c>
      <c r="F165" s="28"/>
      <c r="G165" s="28">
        <v>0.9013828001803077</v>
      </c>
      <c r="H165" s="28">
        <v>0.9013828001803077</v>
      </c>
      <c r="J165" s="28">
        <f t="shared" si="5"/>
        <v>0</v>
      </c>
    </row>
    <row r="166" spans="1:10" s="60" customFormat="1" ht="15.75" x14ac:dyDescent="0.25">
      <c r="A166" s="67" t="s">
        <v>140</v>
      </c>
      <c r="B166" s="62">
        <v>67.034874246153493</v>
      </c>
      <c r="C166" s="62">
        <v>67.034874246153493</v>
      </c>
      <c r="D166" s="62"/>
      <c r="E166" s="62">
        <f t="shared" si="4"/>
        <v>0</v>
      </c>
      <c r="F166" s="62"/>
      <c r="G166" s="62">
        <v>0.9013828001803077</v>
      </c>
      <c r="H166" s="62">
        <v>0.9013828001803077</v>
      </c>
      <c r="J166" s="62">
        <f t="shared" si="5"/>
        <v>0</v>
      </c>
    </row>
    <row r="167" spans="1:10" ht="15.75" x14ac:dyDescent="0.25">
      <c r="A167" s="37" t="s">
        <v>139</v>
      </c>
      <c r="B167" s="28">
        <v>106.45476405536553</v>
      </c>
      <c r="C167" s="28">
        <v>106.45476405536553</v>
      </c>
      <c r="D167" s="28"/>
      <c r="E167" s="28">
        <f t="shared" si="4"/>
        <v>0</v>
      </c>
      <c r="F167" s="28"/>
      <c r="G167" s="28">
        <v>3.8379986628498357</v>
      </c>
      <c r="H167" s="28">
        <v>3.8379986628498353</v>
      </c>
      <c r="J167" s="28">
        <f t="shared" si="5"/>
        <v>0</v>
      </c>
    </row>
    <row r="168" spans="1:10" s="60" customFormat="1" ht="15.75" x14ac:dyDescent="0.25">
      <c r="A168" s="61" t="s">
        <v>175</v>
      </c>
      <c r="B168" s="62">
        <v>106.45476405536553</v>
      </c>
      <c r="C168" s="62">
        <v>106.45476405536553</v>
      </c>
      <c r="D168" s="62"/>
      <c r="E168" s="62">
        <f t="shared" si="4"/>
        <v>0</v>
      </c>
      <c r="F168" s="62"/>
      <c r="G168" s="62">
        <v>3.8379986628498357</v>
      </c>
      <c r="H168" s="62">
        <v>3.8379986628498353</v>
      </c>
      <c r="J168" s="62">
        <f t="shared" si="5"/>
        <v>0</v>
      </c>
    </row>
    <row r="169" spans="1:10" ht="15.75" x14ac:dyDescent="0.25">
      <c r="A169" s="39" t="s">
        <v>212</v>
      </c>
      <c r="B169" s="28">
        <v>106.45476405536553</v>
      </c>
      <c r="C169" s="28">
        <v>106.45476405536553</v>
      </c>
      <c r="D169" s="28"/>
      <c r="E169" s="28">
        <f t="shared" si="4"/>
        <v>0</v>
      </c>
      <c r="F169" s="28"/>
      <c r="G169" s="28">
        <v>3.8379986628498357</v>
      </c>
      <c r="H169" s="28">
        <v>3.8379986628498353</v>
      </c>
      <c r="J169" s="28">
        <f t="shared" si="5"/>
        <v>0</v>
      </c>
    </row>
    <row r="170" spans="1:10" s="60" customFormat="1" ht="15.75" x14ac:dyDescent="0.25">
      <c r="A170" s="58" t="s">
        <v>130</v>
      </c>
      <c r="B170" s="63">
        <v>101.25221618022775</v>
      </c>
      <c r="C170" s="63">
        <v>101.25221618022775</v>
      </c>
      <c r="D170" s="63"/>
      <c r="E170" s="63">
        <f t="shared" si="4"/>
        <v>0</v>
      </c>
      <c r="F170" s="63"/>
      <c r="G170" s="63">
        <v>3.9245336265389712</v>
      </c>
      <c r="H170" s="63">
        <v>3.9245336265389708</v>
      </c>
      <c r="J170" s="63">
        <f t="shared" si="5"/>
        <v>0</v>
      </c>
    </row>
    <row r="171" spans="1:10" ht="15.75" x14ac:dyDescent="0.25">
      <c r="A171" s="37" t="s">
        <v>138</v>
      </c>
      <c r="B171" s="28">
        <v>94.257401135375574</v>
      </c>
      <c r="C171" s="28">
        <v>94.257401135375574</v>
      </c>
      <c r="D171" s="28"/>
      <c r="E171" s="28">
        <f t="shared" si="4"/>
        <v>0</v>
      </c>
      <c r="F171" s="28"/>
      <c r="G171" s="28">
        <v>1.9517752635012573</v>
      </c>
      <c r="H171" s="28">
        <v>1.9517752635012571</v>
      </c>
      <c r="J171" s="28">
        <f t="shared" si="5"/>
        <v>0</v>
      </c>
    </row>
    <row r="172" spans="1:10" s="60" customFormat="1" ht="15.75" x14ac:dyDescent="0.25">
      <c r="A172" s="61" t="s">
        <v>176</v>
      </c>
      <c r="B172" s="62">
        <v>81.740187779980687</v>
      </c>
      <c r="C172" s="62">
        <v>81.740187779980687</v>
      </c>
      <c r="D172" s="62"/>
      <c r="E172" s="62">
        <f t="shared" si="4"/>
        <v>0</v>
      </c>
      <c r="F172" s="62"/>
      <c r="G172" s="62">
        <v>0.71657682380845811</v>
      </c>
      <c r="H172" s="62">
        <v>0.71657682380845822</v>
      </c>
      <c r="J172" s="62">
        <f t="shared" si="5"/>
        <v>0</v>
      </c>
    </row>
    <row r="173" spans="1:10" ht="15.75" x14ac:dyDescent="0.25">
      <c r="A173" s="39" t="s">
        <v>211</v>
      </c>
      <c r="B173" s="28">
        <v>79.791088857728639</v>
      </c>
      <c r="C173" s="28">
        <v>79.791088857728639</v>
      </c>
      <c r="D173" s="28"/>
      <c r="E173" s="28">
        <f t="shared" si="4"/>
        <v>0</v>
      </c>
      <c r="F173" s="28"/>
      <c r="G173" s="28">
        <v>9.1698065802620507E-2</v>
      </c>
      <c r="H173" s="28">
        <v>9.1698065802620507E-2</v>
      </c>
      <c r="J173" s="28">
        <f t="shared" si="5"/>
        <v>0</v>
      </c>
    </row>
    <row r="174" spans="1:10" s="60" customFormat="1" ht="15.75" x14ac:dyDescent="0.25">
      <c r="A174" s="67" t="s">
        <v>210</v>
      </c>
      <c r="B174" s="62">
        <v>82.034249920849945</v>
      </c>
      <c r="C174" s="62">
        <v>82.034249920849945</v>
      </c>
      <c r="D174" s="62"/>
      <c r="E174" s="62">
        <f t="shared" si="4"/>
        <v>0</v>
      </c>
      <c r="F174" s="62"/>
      <c r="G174" s="62">
        <v>0.6248787580058377</v>
      </c>
      <c r="H174" s="62">
        <v>0.62487875800583759</v>
      </c>
      <c r="J174" s="62">
        <f t="shared" si="5"/>
        <v>0</v>
      </c>
    </row>
    <row r="175" spans="1:10" ht="15.75" x14ac:dyDescent="0.25">
      <c r="A175" s="38" t="s">
        <v>177</v>
      </c>
      <c r="B175" s="28">
        <v>99.262187476460795</v>
      </c>
      <c r="C175" s="28">
        <v>99.262187476460795</v>
      </c>
      <c r="D175" s="28"/>
      <c r="E175" s="28">
        <f t="shared" si="4"/>
        <v>0</v>
      </c>
      <c r="F175" s="28"/>
      <c r="G175" s="28">
        <v>0.17182709087528872</v>
      </c>
      <c r="H175" s="28">
        <v>0.17182709087528872</v>
      </c>
      <c r="J175" s="28">
        <f t="shared" si="5"/>
        <v>0</v>
      </c>
    </row>
    <row r="176" spans="1:10" s="60" customFormat="1" ht="15.75" x14ac:dyDescent="0.25">
      <c r="A176" s="67" t="s">
        <v>209</v>
      </c>
      <c r="B176" s="62">
        <v>99.262187476460795</v>
      </c>
      <c r="C176" s="62">
        <v>99.262187476460795</v>
      </c>
      <c r="D176" s="62"/>
      <c r="E176" s="62">
        <f t="shared" si="4"/>
        <v>0</v>
      </c>
      <c r="F176" s="62"/>
      <c r="G176" s="62">
        <v>0.17182709087528872</v>
      </c>
      <c r="H176" s="62">
        <v>0.17182709087528872</v>
      </c>
      <c r="J176" s="62">
        <f t="shared" si="5"/>
        <v>0</v>
      </c>
    </row>
    <row r="177" spans="1:10" ht="15.75" x14ac:dyDescent="0.25">
      <c r="A177" s="38" t="s">
        <v>112</v>
      </c>
      <c r="B177" s="28">
        <v>96.809263820244652</v>
      </c>
      <c r="C177" s="28">
        <v>96.809263820244652</v>
      </c>
      <c r="D177" s="28"/>
      <c r="E177" s="28">
        <f t="shared" si="4"/>
        <v>0</v>
      </c>
      <c r="F177" s="28"/>
      <c r="G177" s="28">
        <v>0.87468480531947868</v>
      </c>
      <c r="H177" s="28">
        <v>0.87468480531947868</v>
      </c>
      <c r="J177" s="28">
        <f t="shared" si="5"/>
        <v>0</v>
      </c>
    </row>
    <row r="178" spans="1:10" s="60" customFormat="1" ht="15.75" x14ac:dyDescent="0.25">
      <c r="A178" s="67" t="s">
        <v>113</v>
      </c>
      <c r="B178" s="62">
        <v>96.809263820244652</v>
      </c>
      <c r="C178" s="62">
        <v>96.809263820244652</v>
      </c>
      <c r="D178" s="62"/>
      <c r="E178" s="62">
        <f t="shared" si="4"/>
        <v>0</v>
      </c>
      <c r="F178" s="62"/>
      <c r="G178" s="62">
        <v>0.87468480531947868</v>
      </c>
      <c r="H178" s="62">
        <v>0.87468480531947868</v>
      </c>
      <c r="J178" s="62">
        <f t="shared" si="5"/>
        <v>0</v>
      </c>
    </row>
    <row r="179" spans="1:10" ht="15.75" x14ac:dyDescent="0.25">
      <c r="A179" s="38" t="s">
        <v>178</v>
      </c>
      <c r="B179" s="28">
        <v>160.69798195713369</v>
      </c>
      <c r="C179" s="28">
        <v>160.69798195713369</v>
      </c>
      <c r="D179" s="28"/>
      <c r="E179" s="28">
        <f t="shared" si="4"/>
        <v>0</v>
      </c>
      <c r="F179" s="28"/>
      <c r="G179" s="28">
        <v>0.18868654349803171</v>
      </c>
      <c r="H179" s="28">
        <v>0.18868654349803171</v>
      </c>
      <c r="J179" s="28">
        <f t="shared" si="5"/>
        <v>0</v>
      </c>
    </row>
    <row r="180" spans="1:10" s="60" customFormat="1" ht="15.75" x14ac:dyDescent="0.25">
      <c r="A180" s="67" t="s">
        <v>208</v>
      </c>
      <c r="B180" s="62">
        <v>160.69798195713369</v>
      </c>
      <c r="C180" s="62">
        <v>160.69798195713369</v>
      </c>
      <c r="D180" s="62"/>
      <c r="E180" s="62">
        <f t="shared" si="4"/>
        <v>0</v>
      </c>
      <c r="F180" s="62"/>
      <c r="G180" s="62">
        <v>0.18868654349803171</v>
      </c>
      <c r="H180" s="62">
        <v>0.18868654349803171</v>
      </c>
      <c r="J180" s="62">
        <f t="shared" si="5"/>
        <v>0</v>
      </c>
    </row>
    <row r="181" spans="1:10" ht="15.75" x14ac:dyDescent="0.25">
      <c r="A181" s="37" t="s">
        <v>137</v>
      </c>
      <c r="B181" s="28">
        <v>111.50561142510205</v>
      </c>
      <c r="C181" s="28">
        <v>111.50561142510205</v>
      </c>
      <c r="D181" s="28"/>
      <c r="E181" s="28">
        <f t="shared" si="4"/>
        <v>0</v>
      </c>
      <c r="F181" s="28"/>
      <c r="G181" s="28">
        <v>0.51790337017018184</v>
      </c>
      <c r="H181" s="28">
        <v>0.51790337017018195</v>
      </c>
      <c r="J181" s="28">
        <f t="shared" si="5"/>
        <v>0</v>
      </c>
    </row>
    <row r="182" spans="1:10" s="60" customFormat="1" ht="15.75" x14ac:dyDescent="0.25">
      <c r="A182" s="61" t="s">
        <v>179</v>
      </c>
      <c r="B182" s="62">
        <v>111.50561142510205</v>
      </c>
      <c r="C182" s="62">
        <v>111.50561142510205</v>
      </c>
      <c r="D182" s="62"/>
      <c r="E182" s="62">
        <f t="shared" si="4"/>
        <v>0</v>
      </c>
      <c r="F182" s="62"/>
      <c r="G182" s="62">
        <v>0.51790337017018184</v>
      </c>
      <c r="H182" s="62">
        <v>0.51790337017018195</v>
      </c>
      <c r="J182" s="62">
        <f t="shared" si="5"/>
        <v>0</v>
      </c>
    </row>
    <row r="183" spans="1:10" ht="15.75" x14ac:dyDescent="0.25">
      <c r="A183" s="39" t="s">
        <v>207</v>
      </c>
      <c r="B183" s="28">
        <v>111.50561142510205</v>
      </c>
      <c r="C183" s="28">
        <v>111.50561142510205</v>
      </c>
      <c r="D183" s="28"/>
      <c r="E183" s="28">
        <f t="shared" si="4"/>
        <v>0</v>
      </c>
      <c r="F183" s="28"/>
      <c r="G183" s="28">
        <v>0.51790337017018184</v>
      </c>
      <c r="H183" s="28">
        <v>0.51790337017018195</v>
      </c>
      <c r="J183" s="28">
        <f t="shared" si="5"/>
        <v>0</v>
      </c>
    </row>
    <row r="184" spans="1:10" s="60" customFormat="1" ht="15.75" x14ac:dyDescent="0.25">
      <c r="A184" s="64" t="s">
        <v>136</v>
      </c>
      <c r="B184" s="62">
        <v>115.20391032718963</v>
      </c>
      <c r="C184" s="62">
        <v>115.20391032718963</v>
      </c>
      <c r="D184" s="62"/>
      <c r="E184" s="62">
        <f t="shared" si="4"/>
        <v>0</v>
      </c>
      <c r="F184" s="62"/>
      <c r="G184" s="62">
        <v>0.84216460146753047</v>
      </c>
      <c r="H184" s="62">
        <v>0.84216460146753036</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0.39920368875855861</v>
      </c>
      <c r="J188" s="62">
        <f t="shared" si="5"/>
        <v>0</v>
      </c>
    </row>
    <row r="189" spans="1:10" ht="15.75" x14ac:dyDescent="0.25">
      <c r="A189" s="39" t="s">
        <v>115</v>
      </c>
      <c r="B189" s="28">
        <v>128.77552870189598</v>
      </c>
      <c r="C189" s="28">
        <v>128.77552870189598</v>
      </c>
      <c r="D189" s="28"/>
      <c r="E189" s="28">
        <f t="shared" si="4"/>
        <v>0</v>
      </c>
      <c r="F189" s="28"/>
      <c r="G189" s="28">
        <v>0.18817769605704368</v>
      </c>
      <c r="H189" s="28">
        <v>0.18817769605704368</v>
      </c>
      <c r="J189" s="28">
        <f t="shared" si="5"/>
        <v>0</v>
      </c>
    </row>
    <row r="190" spans="1:10" s="60" customFormat="1" ht="15.75" x14ac:dyDescent="0.25">
      <c r="A190" s="64" t="s">
        <v>151</v>
      </c>
      <c r="B190" s="62">
        <v>100.46962830637797</v>
      </c>
      <c r="C190" s="62">
        <v>100.46962830637797</v>
      </c>
      <c r="D190" s="62"/>
      <c r="E190" s="62">
        <f t="shared" si="4"/>
        <v>0</v>
      </c>
      <c r="F190" s="62"/>
      <c r="G190" s="62">
        <v>0.6126903914000017</v>
      </c>
      <c r="H190" s="62">
        <v>0.6126903914000017</v>
      </c>
      <c r="J190" s="62">
        <f t="shared" si="5"/>
        <v>0</v>
      </c>
    </row>
    <row r="191" spans="1:10" ht="15.75" x14ac:dyDescent="0.25">
      <c r="A191" s="38" t="s">
        <v>116</v>
      </c>
      <c r="B191" s="28">
        <v>99.110843992442682</v>
      </c>
      <c r="C191" s="28">
        <v>99.110843992442682</v>
      </c>
      <c r="D191" s="28"/>
      <c r="E191" s="28">
        <f t="shared" si="4"/>
        <v>0</v>
      </c>
      <c r="F191" s="28"/>
      <c r="G191" s="28">
        <v>0.18610715426975102</v>
      </c>
      <c r="H191" s="28">
        <v>0.18610715426975102</v>
      </c>
      <c r="J191" s="28">
        <f t="shared" si="5"/>
        <v>0</v>
      </c>
    </row>
    <row r="192" spans="1:10" s="60" customFormat="1" ht="15.75" x14ac:dyDescent="0.25">
      <c r="A192" s="67" t="s">
        <v>20</v>
      </c>
      <c r="B192" s="62">
        <v>99.110843992442682</v>
      </c>
      <c r="C192" s="62">
        <v>99.110843992442682</v>
      </c>
      <c r="D192" s="62"/>
      <c r="E192" s="62">
        <f t="shared" si="4"/>
        <v>0</v>
      </c>
      <c r="F192" s="62"/>
      <c r="G192" s="62">
        <v>0.18610715426975102</v>
      </c>
      <c r="H192" s="62">
        <v>0.18610715426975102</v>
      </c>
      <c r="J192" s="62">
        <f t="shared" si="5"/>
        <v>0</v>
      </c>
    </row>
    <row r="193" spans="1:10" ht="15.75" x14ac:dyDescent="0.25">
      <c r="A193" s="38" t="s">
        <v>181</v>
      </c>
      <c r="B193" s="28">
        <v>101.07417358278701</v>
      </c>
      <c r="C193" s="28">
        <v>101.07417358278701</v>
      </c>
      <c r="D193" s="28"/>
      <c r="E193" s="28">
        <f t="shared" si="4"/>
        <v>0</v>
      </c>
      <c r="F193" s="28"/>
      <c r="G193" s="28">
        <v>0.42658323713025065</v>
      </c>
      <c r="H193" s="28">
        <v>0.42658323713025065</v>
      </c>
      <c r="J193" s="28">
        <f t="shared" si="5"/>
        <v>0</v>
      </c>
    </row>
    <row r="194" spans="1:10" s="60" customFormat="1" ht="15.75" x14ac:dyDescent="0.25">
      <c r="A194" s="67" t="s">
        <v>204</v>
      </c>
      <c r="B194" s="62">
        <v>101.07417358278701</v>
      </c>
      <c r="C194" s="62">
        <v>101.07417358278701</v>
      </c>
      <c r="D194" s="62"/>
      <c r="E194" s="62">
        <f t="shared" si="4"/>
        <v>0</v>
      </c>
      <c r="F194" s="62"/>
      <c r="G194" s="62">
        <v>0.42658323713025065</v>
      </c>
      <c r="H194" s="62">
        <v>0.42658323713025065</v>
      </c>
      <c r="J194" s="62">
        <f t="shared" si="5"/>
        <v>0</v>
      </c>
    </row>
    <row r="195" spans="1:10" ht="15.75" x14ac:dyDescent="0.25">
      <c r="A195" s="36" t="s">
        <v>117</v>
      </c>
      <c r="B195" s="40">
        <v>125.51210025739101</v>
      </c>
      <c r="C195" s="40">
        <v>125.51210025739101</v>
      </c>
      <c r="D195" s="40"/>
      <c r="E195" s="40">
        <f t="shared" si="4"/>
        <v>0</v>
      </c>
      <c r="F195" s="40"/>
      <c r="G195" s="40">
        <v>3.9505525643620154</v>
      </c>
      <c r="H195" s="40">
        <v>3.9505525643620159</v>
      </c>
      <c r="J195" s="40">
        <f t="shared" si="5"/>
        <v>0</v>
      </c>
    </row>
    <row r="196" spans="1:10" s="60" customFormat="1" ht="15.75" x14ac:dyDescent="0.25">
      <c r="A196" s="64" t="s">
        <v>135</v>
      </c>
      <c r="B196" s="62">
        <v>146.63602035335904</v>
      </c>
      <c r="C196" s="62">
        <v>146.63602035335904</v>
      </c>
      <c r="D196" s="62"/>
      <c r="E196" s="62">
        <f t="shared" si="4"/>
        <v>0</v>
      </c>
      <c r="F196" s="62"/>
      <c r="G196" s="62">
        <v>1.0635968537962697</v>
      </c>
      <c r="H196" s="62">
        <v>1.0635968537962697</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1.0635968537962697</v>
      </c>
      <c r="H197" s="28">
        <v>1.0635968537962697</v>
      </c>
      <c r="J197" s="28">
        <f t="shared" si="5"/>
        <v>0</v>
      </c>
    </row>
    <row r="198" spans="1:10" s="60" customFormat="1" ht="15.75" x14ac:dyDescent="0.25">
      <c r="A198" s="67" t="s">
        <v>135</v>
      </c>
      <c r="B198" s="62">
        <v>146.63602035335904</v>
      </c>
      <c r="C198" s="62">
        <v>146.63602035335904</v>
      </c>
      <c r="D198" s="62"/>
      <c r="E198" s="62">
        <f t="shared" si="6"/>
        <v>0</v>
      </c>
      <c r="F198" s="62"/>
      <c r="G198" s="62">
        <v>1.0635968537962697</v>
      </c>
      <c r="H198" s="62">
        <v>1.0635968537962697</v>
      </c>
      <c r="J198" s="62">
        <f t="shared" si="5"/>
        <v>0</v>
      </c>
    </row>
    <row r="199" spans="1:10" ht="15.75" x14ac:dyDescent="0.25">
      <c r="A199" s="37" t="s">
        <v>118</v>
      </c>
      <c r="B199" s="28">
        <v>117.96022131494277</v>
      </c>
      <c r="C199" s="28">
        <v>117.96022131494277</v>
      </c>
      <c r="D199" s="28"/>
      <c r="E199" s="28">
        <f t="shared" si="6"/>
        <v>0</v>
      </c>
      <c r="F199" s="28"/>
      <c r="G199" s="28">
        <v>2.7315553601734543</v>
      </c>
      <c r="H199" s="28">
        <v>2.7315553601734543</v>
      </c>
      <c r="J199" s="28">
        <f t="shared" si="5"/>
        <v>0</v>
      </c>
    </row>
    <row r="200" spans="1:10" s="60" customFormat="1" ht="15.75" x14ac:dyDescent="0.25">
      <c r="A200" s="61" t="s">
        <v>119</v>
      </c>
      <c r="B200" s="62">
        <v>117.96022131494277</v>
      </c>
      <c r="C200" s="62">
        <v>117.96022131494277</v>
      </c>
      <c r="D200" s="62"/>
      <c r="E200" s="62">
        <f t="shared" si="6"/>
        <v>0</v>
      </c>
      <c r="F200" s="62"/>
      <c r="G200" s="62">
        <v>2.7315553601734543</v>
      </c>
      <c r="H200" s="62">
        <v>2.7315553601734543</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2.7315553601734543</v>
      </c>
      <c r="H201" s="28">
        <v>2.7315553601734543</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0.15540035039229164</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0.15540035039229164</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0.15540035039229164</v>
      </c>
      <c r="J204" s="62">
        <f t="shared" si="7"/>
        <v>0</v>
      </c>
    </row>
    <row r="205" spans="1:10" ht="15.75" x14ac:dyDescent="0.25">
      <c r="A205" s="36" t="s">
        <v>131</v>
      </c>
      <c r="B205" s="40">
        <v>127.43791499834202</v>
      </c>
      <c r="C205" s="40">
        <v>127.3354085177866</v>
      </c>
      <c r="D205" s="40"/>
      <c r="E205" s="40">
        <f t="shared" si="6"/>
        <v>-8.043640745123426E-2</v>
      </c>
      <c r="F205" s="40"/>
      <c r="G205" s="40">
        <v>5.2145001152157038</v>
      </c>
      <c r="H205" s="40">
        <v>5.2103057586564843</v>
      </c>
      <c r="J205" s="40">
        <f t="shared" si="7"/>
        <v>-4.1943565592195142E-3</v>
      </c>
    </row>
    <row r="206" spans="1:10" s="60" customFormat="1" ht="15.75" x14ac:dyDescent="0.25">
      <c r="A206" s="64" t="s">
        <v>122</v>
      </c>
      <c r="B206" s="62">
        <v>127.56532290706259</v>
      </c>
      <c r="C206" s="62">
        <v>127.45989010351128</v>
      </c>
      <c r="D206" s="62"/>
      <c r="E206" s="62">
        <f t="shared" si="6"/>
        <v>-8.2650050302557343E-2</v>
      </c>
      <c r="F206" s="62"/>
      <c r="G206" s="62">
        <v>5.07483848329825</v>
      </c>
      <c r="H206" s="62">
        <v>5.0706441267390305</v>
      </c>
      <c r="J206" s="62">
        <f t="shared" si="7"/>
        <v>-4.1943565592195142E-3</v>
      </c>
    </row>
    <row r="207" spans="1:10" ht="15.75" x14ac:dyDescent="0.25">
      <c r="A207" s="38" t="s">
        <v>183</v>
      </c>
      <c r="B207" s="28">
        <v>127.56532290706259</v>
      </c>
      <c r="C207" s="28">
        <v>127.45989010351128</v>
      </c>
      <c r="D207" s="28"/>
      <c r="E207" s="28">
        <f t="shared" si="6"/>
        <v>-8.2650050302557343E-2</v>
      </c>
      <c r="F207" s="28"/>
      <c r="G207" s="28">
        <v>5.07483848329825</v>
      </c>
      <c r="H207" s="28">
        <v>5.0706441267390305</v>
      </c>
      <c r="J207" s="28">
        <f t="shared" si="7"/>
        <v>-4.1943565592195142E-3</v>
      </c>
    </row>
    <row r="208" spans="1:10" s="60" customFormat="1" ht="15.75" x14ac:dyDescent="0.25">
      <c r="A208" s="67" t="s">
        <v>21</v>
      </c>
      <c r="B208" s="62">
        <v>120.19486701534024</v>
      </c>
      <c r="C208" s="62">
        <v>119.61197024987595</v>
      </c>
      <c r="D208" s="62"/>
      <c r="E208" s="62">
        <f t="shared" si="6"/>
        <v>-0.48495978234236459</v>
      </c>
      <c r="F208" s="62"/>
      <c r="G208" s="62">
        <v>0.86488750447743334</v>
      </c>
      <c r="H208" s="62">
        <v>0.86069314791821327</v>
      </c>
      <c r="J208" s="62">
        <f t="shared" si="7"/>
        <v>-4.1943565592200693E-3</v>
      </c>
    </row>
    <row r="209" spans="1:10" ht="15.75" x14ac:dyDescent="0.25">
      <c r="A209" s="39" t="s">
        <v>203</v>
      </c>
      <c r="B209" s="28">
        <v>129.1928548049722</v>
      </c>
      <c r="C209" s="28">
        <v>129.1928548049722</v>
      </c>
      <c r="D209" s="28"/>
      <c r="E209" s="28">
        <f t="shared" si="6"/>
        <v>0</v>
      </c>
      <c r="F209" s="28"/>
      <c r="G209" s="28">
        <v>4.2099509788208174</v>
      </c>
      <c r="H209" s="28">
        <v>4.2099509788208174</v>
      </c>
      <c r="J209" s="28">
        <f t="shared" si="7"/>
        <v>0</v>
      </c>
    </row>
    <row r="210" spans="1:10" s="60" customFormat="1" ht="15.75" x14ac:dyDescent="0.25">
      <c r="A210" s="64" t="s">
        <v>123</v>
      </c>
      <c r="B210" s="62">
        <v>122.97492976527282</v>
      </c>
      <c r="C210" s="62">
        <v>122.97492976527282</v>
      </c>
      <c r="D210" s="62"/>
      <c r="E210" s="62">
        <f t="shared" si="6"/>
        <v>0</v>
      </c>
      <c r="F210" s="62"/>
      <c r="G210" s="62">
        <v>0.13966163191745345</v>
      </c>
      <c r="H210" s="62">
        <v>0.13966163191745345</v>
      </c>
      <c r="J210" s="62">
        <f t="shared" si="7"/>
        <v>0</v>
      </c>
    </row>
    <row r="211" spans="1:10" ht="15.75" x14ac:dyDescent="0.25">
      <c r="A211" s="38" t="s">
        <v>124</v>
      </c>
      <c r="B211" s="28">
        <v>122.97492976527282</v>
      </c>
      <c r="C211" s="28">
        <v>122.97492976527282</v>
      </c>
      <c r="D211" s="28"/>
      <c r="E211" s="28">
        <f t="shared" si="6"/>
        <v>0</v>
      </c>
      <c r="F211" s="28"/>
      <c r="G211" s="28">
        <v>0.13966163191745345</v>
      </c>
      <c r="H211" s="28">
        <v>0.13966163191745345</v>
      </c>
      <c r="J211" s="28">
        <f t="shared" si="7"/>
        <v>0</v>
      </c>
    </row>
    <row r="212" spans="1:10" s="60" customFormat="1" ht="15.75" x14ac:dyDescent="0.25">
      <c r="A212" s="67" t="s">
        <v>123</v>
      </c>
      <c r="B212" s="62">
        <v>122.97492976527282</v>
      </c>
      <c r="C212" s="62">
        <v>122.97492976527282</v>
      </c>
      <c r="D212" s="62"/>
      <c r="E212" s="62">
        <f t="shared" si="6"/>
        <v>0</v>
      </c>
      <c r="F212" s="62"/>
      <c r="G212" s="62">
        <v>0.13966163191745345</v>
      </c>
      <c r="H212" s="62">
        <v>0.13966163191745345</v>
      </c>
      <c r="J212" s="62">
        <f t="shared" si="7"/>
        <v>0</v>
      </c>
    </row>
    <row r="213" spans="1:10" ht="15.75" x14ac:dyDescent="0.25">
      <c r="A213" s="36" t="s">
        <v>132</v>
      </c>
      <c r="B213" s="40">
        <v>97.841938905711814</v>
      </c>
      <c r="C213" s="40">
        <v>97.515599080594498</v>
      </c>
      <c r="D213" s="40"/>
      <c r="E213" s="40">
        <f t="shared" si="6"/>
        <v>-0.33353777405392693</v>
      </c>
      <c r="F213" s="40"/>
      <c r="G213" s="40">
        <v>6.427316576779921</v>
      </c>
      <c r="H213" s="40">
        <v>6.4058790481383303</v>
      </c>
      <c r="J213" s="40">
        <f t="shared" si="7"/>
        <v>-2.1437528641590653E-2</v>
      </c>
    </row>
    <row r="214" spans="1:10" s="60" customFormat="1" ht="15.75" x14ac:dyDescent="0.25">
      <c r="A214" s="64" t="s">
        <v>125</v>
      </c>
      <c r="B214" s="62">
        <v>98.601544709265823</v>
      </c>
      <c r="C214" s="62">
        <v>98.12804795782769</v>
      </c>
      <c r="D214" s="62"/>
      <c r="E214" s="62">
        <f t="shared" si="6"/>
        <v>-0.48021230583584762</v>
      </c>
      <c r="F214" s="62"/>
      <c r="G214" s="62">
        <v>4.4641772776474404</v>
      </c>
      <c r="H214" s="62">
        <v>4.4427397490058489</v>
      </c>
      <c r="J214" s="62">
        <f t="shared" si="7"/>
        <v>-2.1437528641591541E-2</v>
      </c>
    </row>
    <row r="215" spans="1:10" ht="15.75" x14ac:dyDescent="0.25">
      <c r="A215" s="38" t="s">
        <v>184</v>
      </c>
      <c r="B215" s="28">
        <v>119.03936600643362</v>
      </c>
      <c r="C215" s="28">
        <v>119.03936600643362</v>
      </c>
      <c r="D215" s="28"/>
      <c r="E215" s="28">
        <f t="shared" si="6"/>
        <v>0</v>
      </c>
      <c r="F215" s="28"/>
      <c r="G215" s="28">
        <v>0.19088997706404651</v>
      </c>
      <c r="H215" s="28">
        <v>0.19088997706404648</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0.19088997706404648</v>
      </c>
      <c r="J216" s="62">
        <f t="shared" si="7"/>
        <v>0</v>
      </c>
    </row>
    <row r="217" spans="1:10" ht="15.75" x14ac:dyDescent="0.25">
      <c r="A217" s="38" t="s">
        <v>185</v>
      </c>
      <c r="B217" s="28">
        <v>97.851079356921048</v>
      </c>
      <c r="C217" s="28">
        <v>97.360196069940045</v>
      </c>
      <c r="D217" s="28"/>
      <c r="E217" s="28">
        <f t="shared" si="6"/>
        <v>-0.50166364051076329</v>
      </c>
      <c r="F217" s="28"/>
      <c r="G217" s="28">
        <v>4.2732873005833927</v>
      </c>
      <c r="H217" s="28">
        <v>4.2518497719418029</v>
      </c>
      <c r="J217" s="28">
        <f t="shared" si="7"/>
        <v>-2.1437528641589765E-2</v>
      </c>
    </row>
    <row r="218" spans="1:10" s="60" customFormat="1" ht="15.75" x14ac:dyDescent="0.25">
      <c r="A218" s="67" t="s">
        <v>201</v>
      </c>
      <c r="B218" s="62">
        <v>97.851079356921048</v>
      </c>
      <c r="C218" s="62">
        <v>97.360196069940045</v>
      </c>
      <c r="D218" s="62"/>
      <c r="E218" s="62">
        <f t="shared" si="6"/>
        <v>-0.50166364051076329</v>
      </c>
      <c r="F218" s="62"/>
      <c r="G218" s="62">
        <v>4.2732873005833927</v>
      </c>
      <c r="H218" s="62">
        <v>4.2518497719418029</v>
      </c>
      <c r="J218" s="62">
        <f t="shared" si="7"/>
        <v>-2.1437528641589765E-2</v>
      </c>
    </row>
    <row r="219" spans="1:10" ht="15.75" x14ac:dyDescent="0.25">
      <c r="A219" s="37" t="s">
        <v>134</v>
      </c>
      <c r="B219" s="28">
        <v>81.678738890388757</v>
      </c>
      <c r="C219" s="28">
        <v>81.678738890388757</v>
      </c>
      <c r="D219" s="28"/>
      <c r="E219" s="28">
        <f t="shared" si="6"/>
        <v>0</v>
      </c>
      <c r="F219" s="28"/>
      <c r="G219" s="28">
        <v>0.34974031066832673</v>
      </c>
      <c r="H219" s="28">
        <v>0.34974031066832667</v>
      </c>
      <c r="J219" s="28">
        <f t="shared" si="7"/>
        <v>0</v>
      </c>
    </row>
    <row r="220" spans="1:10" s="60" customFormat="1" ht="15.75" x14ac:dyDescent="0.25">
      <c r="A220" s="61" t="s">
        <v>126</v>
      </c>
      <c r="B220" s="62">
        <v>81.678738890388757</v>
      </c>
      <c r="C220" s="62">
        <v>81.678738890388757</v>
      </c>
      <c r="D220" s="62"/>
      <c r="E220" s="62">
        <f t="shared" si="6"/>
        <v>0</v>
      </c>
      <c r="F220" s="62"/>
      <c r="G220" s="62">
        <v>0.34974031066832673</v>
      </c>
      <c r="H220" s="62">
        <v>0.34974031066832667</v>
      </c>
      <c r="J220" s="62">
        <f t="shared" si="7"/>
        <v>0</v>
      </c>
    </row>
    <row r="221" spans="1:10" ht="15.75" x14ac:dyDescent="0.25">
      <c r="A221" s="39" t="s">
        <v>200</v>
      </c>
      <c r="B221" s="28">
        <v>81.678738890388757</v>
      </c>
      <c r="C221" s="28">
        <v>81.678738890388757</v>
      </c>
      <c r="D221" s="28"/>
      <c r="E221" s="28">
        <f t="shared" si="6"/>
        <v>0</v>
      </c>
      <c r="F221" s="28"/>
      <c r="G221" s="28">
        <v>0.34974031066832673</v>
      </c>
      <c r="H221" s="28">
        <v>0.34974031066832667</v>
      </c>
      <c r="J221" s="28">
        <f t="shared" si="7"/>
        <v>0</v>
      </c>
    </row>
    <row r="222" spans="1:10" s="60" customFormat="1" ht="15.75" x14ac:dyDescent="0.25">
      <c r="A222" s="64" t="s">
        <v>133</v>
      </c>
      <c r="B222" s="62">
        <v>100.00000000000001</v>
      </c>
      <c r="C222" s="62">
        <v>100.00000000000001</v>
      </c>
      <c r="D222" s="62"/>
      <c r="E222" s="62">
        <f t="shared" si="6"/>
        <v>0</v>
      </c>
      <c r="F222" s="62"/>
      <c r="G222" s="62">
        <v>1.6133989884641546</v>
      </c>
      <c r="H222" s="62">
        <v>1.6133989884641546</v>
      </c>
      <c r="J222" s="62">
        <f t="shared" si="7"/>
        <v>0</v>
      </c>
    </row>
    <row r="223" spans="1:10" ht="15.75" x14ac:dyDescent="0.25">
      <c r="A223" s="38" t="s">
        <v>186</v>
      </c>
      <c r="B223" s="28">
        <v>100.00000000000001</v>
      </c>
      <c r="C223" s="28">
        <v>100.00000000000001</v>
      </c>
      <c r="D223" s="28"/>
      <c r="E223" s="28">
        <f t="shared" si="6"/>
        <v>0</v>
      </c>
      <c r="F223" s="28"/>
      <c r="G223" s="28">
        <v>1.6133989884641546</v>
      </c>
      <c r="H223" s="28">
        <v>1.6133989884641546</v>
      </c>
      <c r="J223" s="28">
        <f t="shared" si="7"/>
        <v>0</v>
      </c>
    </row>
    <row r="224" spans="1:10" s="60" customFormat="1" ht="15.75" x14ac:dyDescent="0.25">
      <c r="A224" s="67" t="s">
        <v>133</v>
      </c>
      <c r="B224" s="62">
        <v>100.00000000000001</v>
      </c>
      <c r="C224" s="62">
        <v>100.00000000000001</v>
      </c>
      <c r="D224" s="62"/>
      <c r="E224" s="62">
        <f t="shared" si="6"/>
        <v>0</v>
      </c>
      <c r="F224" s="62"/>
      <c r="G224" s="62">
        <v>1.6133989884641546</v>
      </c>
      <c r="H224" s="62">
        <v>1.6133989884641546</v>
      </c>
      <c r="J224" s="62">
        <f t="shared" si="7"/>
        <v>0</v>
      </c>
    </row>
    <row r="225" spans="1:10" ht="7.5" customHeight="1" x14ac:dyDescent="0.25">
      <c r="A225" s="47"/>
      <c r="B225" s="46"/>
      <c r="C225" s="46"/>
      <c r="D225" s="46"/>
      <c r="E225" s="46"/>
      <c r="F225" s="46"/>
      <c r="G225" s="46"/>
      <c r="H225" s="46"/>
      <c r="I225" s="31"/>
      <c r="J225" s="46"/>
    </row>
    <row r="226" spans="1:10" x14ac:dyDescent="0.25">
      <c r="A226" s="131" t="s">
        <v>54</v>
      </c>
      <c r="B226" s="132"/>
      <c r="C226" s="13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O16" sqref="O1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28" t="s">
        <v>56</v>
      </c>
      <c r="B3" s="133" t="s">
        <v>242</v>
      </c>
      <c r="C3" s="133"/>
      <c r="D3" s="82"/>
      <c r="E3" s="125" t="s">
        <v>243</v>
      </c>
      <c r="F3" s="83"/>
      <c r="G3" s="134" t="s">
        <v>244</v>
      </c>
      <c r="H3" s="134"/>
      <c r="I3" s="83"/>
      <c r="J3" s="84" t="s">
        <v>245</v>
      </c>
    </row>
    <row r="4" spans="1:10" ht="30" x14ac:dyDescent="0.25">
      <c r="A4" s="129"/>
      <c r="B4" s="87">
        <v>42646</v>
      </c>
      <c r="C4" s="120">
        <v>42677</v>
      </c>
      <c r="D4" s="88"/>
      <c r="E4" s="89" t="s">
        <v>267</v>
      </c>
      <c r="F4" s="88"/>
      <c r="G4" s="87">
        <v>42646</v>
      </c>
      <c r="H4" s="120">
        <v>42677</v>
      </c>
      <c r="I4" s="88"/>
      <c r="J4" s="89" t="s">
        <v>267</v>
      </c>
    </row>
    <row r="5" spans="1:10" s="60" customFormat="1" ht="15.75" x14ac:dyDescent="0.25">
      <c r="A5" s="65" t="s">
        <v>241</v>
      </c>
      <c r="B5" s="96">
        <v>108.28047659160642</v>
      </c>
      <c r="C5" s="96">
        <v>108.01935415496268</v>
      </c>
      <c r="D5" s="59"/>
      <c r="E5" s="59">
        <f>((C5/B5-1)*100)</f>
        <v>-0.24115375630325842</v>
      </c>
      <c r="F5" s="59"/>
      <c r="G5" s="96">
        <v>108.28047659160642</v>
      </c>
      <c r="H5" s="96">
        <v>108.01935415496268</v>
      </c>
      <c r="J5" s="59">
        <f>H5-G5</f>
        <v>-0.26112243664373125</v>
      </c>
    </row>
    <row r="6" spans="1:10" ht="6" customHeight="1" x14ac:dyDescent="0.25">
      <c r="A6" s="42"/>
      <c r="B6" s="42"/>
      <c r="C6" s="42"/>
      <c r="D6" s="42"/>
      <c r="E6" s="42"/>
      <c r="F6" s="42"/>
      <c r="G6" s="42"/>
      <c r="H6" s="42"/>
      <c r="I6" s="42"/>
      <c r="J6" s="42"/>
    </row>
    <row r="7" spans="1:10" ht="15.75" x14ac:dyDescent="0.25">
      <c r="A7" s="36" t="s">
        <v>127</v>
      </c>
      <c r="B7" s="41">
        <v>114.37761965375675</v>
      </c>
      <c r="C7" s="41">
        <v>113.12965164515757</v>
      </c>
      <c r="D7" s="41"/>
      <c r="E7" s="41">
        <f t="shared" ref="E7:E70" si="0">((C7/B7-1)*100)</f>
        <v>-1.0910945798461524</v>
      </c>
      <c r="F7" s="41"/>
      <c r="G7" s="41">
        <v>37.073870771850054</v>
      </c>
      <c r="H7" s="41">
        <v>36.669359777319229</v>
      </c>
      <c r="J7" s="41">
        <f>H7-G7</f>
        <v>-0.40451099453082406</v>
      </c>
    </row>
    <row r="8" spans="1:10" s="60" customFormat="1" ht="15.75" x14ac:dyDescent="0.25">
      <c r="A8" s="64" t="s">
        <v>57</v>
      </c>
      <c r="B8" s="62">
        <v>115.15198155623615</v>
      </c>
      <c r="C8" s="62">
        <v>113.80016089141674</v>
      </c>
      <c r="D8" s="62"/>
      <c r="E8" s="62">
        <f t="shared" si="0"/>
        <v>-1.1739447698164263</v>
      </c>
      <c r="F8" s="62"/>
      <c r="G8" s="62">
        <v>34.510617249764906</v>
      </c>
      <c r="H8" s="62">
        <v>34.105481663529929</v>
      </c>
      <c r="J8" s="62">
        <f t="shared" ref="J8:J71" si="1">H8-G8</f>
        <v>-0.40513558623497659</v>
      </c>
    </row>
    <row r="9" spans="1:10" ht="15.75" x14ac:dyDescent="0.25">
      <c r="A9" s="38" t="s">
        <v>58</v>
      </c>
      <c r="B9" s="28">
        <v>144.44257657422273</v>
      </c>
      <c r="C9" s="28">
        <v>143.96854801647581</v>
      </c>
      <c r="D9" s="28"/>
      <c r="E9" s="28">
        <f t="shared" si="0"/>
        <v>-0.32817786070392652</v>
      </c>
      <c r="F9" s="28"/>
      <c r="G9" s="28">
        <v>7.3683841730155013</v>
      </c>
      <c r="H9" s="28">
        <v>7.3442027674680528</v>
      </c>
      <c r="J9" s="28">
        <f>H9-G9</f>
        <v>-2.418140554744852E-2</v>
      </c>
    </row>
    <row r="10" spans="1:10" s="60" customFormat="1" ht="15.75" x14ac:dyDescent="0.25">
      <c r="A10" s="67" t="s">
        <v>6</v>
      </c>
      <c r="B10" s="62">
        <v>186.35079167784838</v>
      </c>
      <c r="C10" s="62">
        <v>184.59035659187953</v>
      </c>
      <c r="D10" s="62"/>
      <c r="E10" s="62">
        <f t="shared" si="0"/>
        <v>-0.94468881517401071</v>
      </c>
      <c r="F10" s="62"/>
      <c r="G10" s="62">
        <v>3.0968011626941494</v>
      </c>
      <c r="H10" s="62">
        <v>3.0675460284819991</v>
      </c>
      <c r="J10" s="62">
        <f t="shared" si="1"/>
        <v>-2.9255134212150313E-2</v>
      </c>
    </row>
    <row r="11" spans="1:10" ht="15.75" x14ac:dyDescent="0.25">
      <c r="A11" s="39" t="s">
        <v>7</v>
      </c>
      <c r="B11" s="28">
        <v>130.77154396053453</v>
      </c>
      <c r="C11" s="28">
        <v>136.0346399931953</v>
      </c>
      <c r="D11" s="28"/>
      <c r="E11" s="28">
        <f t="shared" si="0"/>
        <v>4.024649303100003</v>
      </c>
      <c r="F11" s="28"/>
      <c r="G11" s="28">
        <v>0.22981250383284374</v>
      </c>
      <c r="H11" s="28">
        <v>0.23906165116678893</v>
      </c>
      <c r="J11" s="28">
        <f t="shared" si="1"/>
        <v>9.2491473339451902E-3</v>
      </c>
    </row>
    <row r="12" spans="1:10" s="60" customFormat="1" ht="15.75" x14ac:dyDescent="0.25">
      <c r="A12" s="67" t="s">
        <v>59</v>
      </c>
      <c r="B12" s="62">
        <v>104.36146090888687</v>
      </c>
      <c r="C12" s="62">
        <v>104.24334905151026</v>
      </c>
      <c r="D12" s="62"/>
      <c r="E12" s="62">
        <f t="shared" si="0"/>
        <v>-0.11317574164635413</v>
      </c>
      <c r="F12" s="62"/>
      <c r="G12" s="62">
        <v>0.57191458281038521</v>
      </c>
      <c r="H12" s="62">
        <v>0.57126731423970589</v>
      </c>
      <c r="J12" s="62">
        <f t="shared" si="1"/>
        <v>-6.4726857067931576E-4</v>
      </c>
    </row>
    <row r="13" spans="1:10" ht="15.75" x14ac:dyDescent="0.25">
      <c r="A13" s="39" t="s">
        <v>60</v>
      </c>
      <c r="B13" s="28">
        <v>104.04741034770989</v>
      </c>
      <c r="C13" s="28">
        <v>104.04741034770989</v>
      </c>
      <c r="D13" s="28"/>
      <c r="E13" s="28">
        <f t="shared" si="0"/>
        <v>0</v>
      </c>
      <c r="F13" s="28"/>
      <c r="G13" s="28">
        <v>0.41702226137348442</v>
      </c>
      <c r="H13" s="28">
        <v>0.41702226137348442</v>
      </c>
      <c r="J13" s="28">
        <f t="shared" si="1"/>
        <v>0</v>
      </c>
    </row>
    <row r="14" spans="1:10" s="60" customFormat="1" ht="15.75" x14ac:dyDescent="0.25">
      <c r="A14" s="67" t="s">
        <v>61</v>
      </c>
      <c r="B14" s="62">
        <v>131.87796045536868</v>
      </c>
      <c r="C14" s="62">
        <v>131.72554951830242</v>
      </c>
      <c r="D14" s="62"/>
      <c r="E14" s="62">
        <f t="shared" si="0"/>
        <v>-0.11556968013457514</v>
      </c>
      <c r="F14" s="62"/>
      <c r="G14" s="62">
        <v>3.0528336623046406</v>
      </c>
      <c r="H14" s="62">
        <v>3.0493055122060744</v>
      </c>
      <c r="J14" s="62">
        <f t="shared" si="1"/>
        <v>-3.5281500985662184E-3</v>
      </c>
    </row>
    <row r="15" spans="1:10" ht="15.75" x14ac:dyDescent="0.25">
      <c r="A15" s="38" t="s">
        <v>62</v>
      </c>
      <c r="B15" s="28">
        <v>91.537761092411969</v>
      </c>
      <c r="C15" s="28">
        <v>91.800432121322231</v>
      </c>
      <c r="D15" s="28"/>
      <c r="E15" s="28">
        <f t="shared" si="0"/>
        <v>0.28695373993807838</v>
      </c>
      <c r="F15" s="28"/>
      <c r="G15" s="28">
        <v>0.75825950220894267</v>
      </c>
      <c r="H15" s="28">
        <v>0.76043535620896696</v>
      </c>
      <c r="J15" s="28">
        <f t="shared" si="1"/>
        <v>2.175854000024291E-3</v>
      </c>
    </row>
    <row r="16" spans="1:10" s="60" customFormat="1" ht="15.75" x14ac:dyDescent="0.25">
      <c r="A16" s="67" t="s">
        <v>188</v>
      </c>
      <c r="B16" s="62">
        <v>116.20927075556762</v>
      </c>
      <c r="C16" s="62">
        <v>116.03098921200881</v>
      </c>
      <c r="D16" s="62"/>
      <c r="E16" s="62">
        <f t="shared" si="0"/>
        <v>-0.15341421764344387</v>
      </c>
      <c r="F16" s="62"/>
      <c r="G16" s="62">
        <v>3.559648051843075E-2</v>
      </c>
      <c r="H16" s="62">
        <v>3.55418704563348E-2</v>
      </c>
      <c r="J16" s="62">
        <f t="shared" si="1"/>
        <v>-5.4610062095949985E-5</v>
      </c>
    </row>
    <row r="17" spans="1:10" ht="15.75" x14ac:dyDescent="0.25">
      <c r="A17" s="39" t="s">
        <v>187</v>
      </c>
      <c r="B17" s="28">
        <v>89.585803597940213</v>
      </c>
      <c r="C17" s="28">
        <v>89.994213330275599</v>
      </c>
      <c r="D17" s="28"/>
      <c r="E17" s="28">
        <f t="shared" si="0"/>
        <v>0.45588666499920549</v>
      </c>
      <c r="F17" s="28"/>
      <c r="G17" s="28">
        <v>0.52151822097579104</v>
      </c>
      <c r="H17" s="28">
        <v>0.52389575300076086</v>
      </c>
      <c r="J17" s="28">
        <f>H17-G17</f>
        <v>2.3775320249698195E-3</v>
      </c>
    </row>
    <row r="18" spans="1:10" s="60" customFormat="1" ht="15.75" x14ac:dyDescent="0.25">
      <c r="A18" s="67" t="s">
        <v>189</v>
      </c>
      <c r="B18" s="62">
        <v>93.303206801552392</v>
      </c>
      <c r="C18" s="62">
        <v>93.234987725032028</v>
      </c>
      <c r="D18" s="62"/>
      <c r="E18" s="62">
        <f t="shared" si="0"/>
        <v>-7.3115468223361457E-2</v>
      </c>
      <c r="F18" s="62"/>
      <c r="G18" s="62">
        <v>0.20114480071472085</v>
      </c>
      <c r="H18" s="62">
        <v>0.20099773275187136</v>
      </c>
      <c r="J18" s="62">
        <f t="shared" si="1"/>
        <v>-1.470679628494953E-4</v>
      </c>
    </row>
    <row r="19" spans="1:10" ht="15.75" x14ac:dyDescent="0.25">
      <c r="A19" s="38" t="s">
        <v>63</v>
      </c>
      <c r="B19" s="28">
        <v>106.2317789552817</v>
      </c>
      <c r="C19" s="28">
        <v>104.19057438846242</v>
      </c>
      <c r="D19" s="28"/>
      <c r="E19" s="28">
        <f t="shared" si="0"/>
        <v>-1.9214632258756748</v>
      </c>
      <c r="F19" s="28"/>
      <c r="G19" s="28">
        <v>10.096882614330667</v>
      </c>
      <c r="H19" s="28">
        <v>9.9028747279364691</v>
      </c>
      <c r="J19" s="28">
        <f t="shared" si="1"/>
        <v>-0.19400788639419808</v>
      </c>
    </row>
    <row r="20" spans="1:10" s="60" customFormat="1" ht="15.75" x14ac:dyDescent="0.25">
      <c r="A20" s="67" t="s">
        <v>190</v>
      </c>
      <c r="B20" s="62">
        <v>112.50820004226225</v>
      </c>
      <c r="C20" s="62">
        <v>107.70281222139046</v>
      </c>
      <c r="D20" s="62"/>
      <c r="E20" s="62">
        <f t="shared" si="0"/>
        <v>-4.2711445201920384</v>
      </c>
      <c r="F20" s="62"/>
      <c r="G20" s="62">
        <v>4.4740983338834726</v>
      </c>
      <c r="H20" s="62">
        <v>4.283003128067806</v>
      </c>
      <c r="J20" s="62">
        <f t="shared" si="1"/>
        <v>-0.19109520581566652</v>
      </c>
    </row>
    <row r="21" spans="1:10" ht="15.75" x14ac:dyDescent="0.25">
      <c r="A21" s="39" t="s">
        <v>191</v>
      </c>
      <c r="B21" s="28">
        <v>106.11922245575936</v>
      </c>
      <c r="C21" s="28">
        <v>104.39885313840919</v>
      </c>
      <c r="D21" s="28"/>
      <c r="E21" s="28">
        <f t="shared" si="0"/>
        <v>-1.6211665309434187</v>
      </c>
      <c r="F21" s="28"/>
      <c r="G21" s="28">
        <v>0.76575992451646024</v>
      </c>
      <c r="H21" s="28">
        <v>0.75334568091282172</v>
      </c>
      <c r="J21" s="28">
        <f t="shared" si="1"/>
        <v>-1.241424360363852E-2</v>
      </c>
    </row>
    <row r="22" spans="1:10" s="60" customFormat="1" ht="15.75" x14ac:dyDescent="0.25">
      <c r="A22" s="67" t="s">
        <v>192</v>
      </c>
      <c r="B22" s="62">
        <v>101.05561491803341</v>
      </c>
      <c r="C22" s="62">
        <v>101.25330515465167</v>
      </c>
      <c r="D22" s="62"/>
      <c r="E22" s="62">
        <f t="shared" si="0"/>
        <v>0.19562518795082084</v>
      </c>
      <c r="F22" s="62"/>
      <c r="G22" s="62">
        <v>4.8570243559307347</v>
      </c>
      <c r="H22" s="62">
        <v>4.8665259189558414</v>
      </c>
      <c r="J22" s="62">
        <f t="shared" si="1"/>
        <v>9.5015630251067407E-3</v>
      </c>
    </row>
    <row r="23" spans="1:10" ht="15.75" x14ac:dyDescent="0.25">
      <c r="A23" s="38" t="s">
        <v>152</v>
      </c>
      <c r="B23" s="28">
        <v>103.14450210924004</v>
      </c>
      <c r="C23" s="28">
        <v>102.6364062122155</v>
      </c>
      <c r="D23" s="28"/>
      <c r="E23" s="28">
        <f t="shared" si="0"/>
        <v>-0.4926058942883893</v>
      </c>
      <c r="F23" s="28"/>
      <c r="G23" s="28">
        <v>6.1886476694393293</v>
      </c>
      <c r="H23" s="28">
        <v>6.1581620262429304</v>
      </c>
      <c r="J23" s="28">
        <f t="shared" si="1"/>
        <v>-3.0485643196398904E-2</v>
      </c>
    </row>
    <row r="24" spans="1:10" s="60" customFormat="1" ht="15.75" x14ac:dyDescent="0.25">
      <c r="A24" s="67" t="s">
        <v>64</v>
      </c>
      <c r="B24" s="62">
        <v>95.418186083022007</v>
      </c>
      <c r="C24" s="62">
        <v>95.175036759828501</v>
      </c>
      <c r="D24" s="62"/>
      <c r="E24" s="62">
        <f t="shared" si="0"/>
        <v>-0.25482492717053828</v>
      </c>
      <c r="F24" s="62"/>
      <c r="G24" s="62">
        <v>7.4457465063881415E-2</v>
      </c>
      <c r="H24" s="62">
        <v>7.4267728882759343E-2</v>
      </c>
      <c r="J24" s="62">
        <f t="shared" si="1"/>
        <v>-1.8973618112207158E-4</v>
      </c>
    </row>
    <row r="25" spans="1:10" ht="15.75" x14ac:dyDescent="0.25">
      <c r="A25" s="39" t="s">
        <v>65</v>
      </c>
      <c r="B25" s="28">
        <v>102.5950697453392</v>
      </c>
      <c r="C25" s="28">
        <v>101.91868773247123</v>
      </c>
      <c r="D25" s="28"/>
      <c r="E25" s="28">
        <f t="shared" si="0"/>
        <v>-0.6592734081149132</v>
      </c>
      <c r="F25" s="28"/>
      <c r="G25" s="28">
        <v>3.9567289419160909</v>
      </c>
      <c r="H25" s="28">
        <v>3.9306432801708509</v>
      </c>
      <c r="J25" s="28">
        <f t="shared" si="1"/>
        <v>-2.6085661745240074E-2</v>
      </c>
    </row>
    <row r="26" spans="1:10" s="60" customFormat="1" ht="15.75" x14ac:dyDescent="0.25">
      <c r="A26" s="67" t="s">
        <v>193</v>
      </c>
      <c r="B26" s="62">
        <v>96.929048042228629</v>
      </c>
      <c r="C26" s="62">
        <v>96.788603408088733</v>
      </c>
      <c r="D26" s="62"/>
      <c r="E26" s="62">
        <f t="shared" si="0"/>
        <v>-0.14489426748389711</v>
      </c>
      <c r="F26" s="62"/>
      <c r="G26" s="62">
        <v>0.26777968110889361</v>
      </c>
      <c r="H26" s="62">
        <v>0.2673916837014802</v>
      </c>
      <c r="J26" s="62">
        <f t="shared" si="1"/>
        <v>-3.879974074134096E-4</v>
      </c>
    </row>
    <row r="27" spans="1:10" ht="15.75" x14ac:dyDescent="0.25">
      <c r="A27" s="39" t="s">
        <v>194</v>
      </c>
      <c r="B27" s="28">
        <v>101.56768733264143</v>
      </c>
      <c r="C27" s="28">
        <v>101.61477090994913</v>
      </c>
      <c r="D27" s="28"/>
      <c r="E27" s="28">
        <f t="shared" si="0"/>
        <v>4.6356846891182357E-2</v>
      </c>
      <c r="F27" s="28"/>
      <c r="G27" s="28">
        <v>2.8535459245930549E-2</v>
      </c>
      <c r="H27" s="28">
        <v>2.8548687385082882E-2</v>
      </c>
      <c r="J27" s="28">
        <f t="shared" si="1"/>
        <v>1.3228139152332563E-5</v>
      </c>
    </row>
    <row r="28" spans="1:10" s="60" customFormat="1" ht="15.75" x14ac:dyDescent="0.25">
      <c r="A28" s="67" t="s">
        <v>66</v>
      </c>
      <c r="B28" s="62">
        <v>99.66267399174636</v>
      </c>
      <c r="C28" s="62">
        <v>99.486731631713269</v>
      </c>
      <c r="D28" s="62"/>
      <c r="E28" s="62">
        <f t="shared" si="0"/>
        <v>-0.17653786817686257</v>
      </c>
      <c r="F28" s="62"/>
      <c r="G28" s="62">
        <v>1.0242568961255798</v>
      </c>
      <c r="H28" s="62">
        <v>1.022448694836505</v>
      </c>
      <c r="J28" s="62">
        <f t="shared" si="1"/>
        <v>-1.8082012890747734E-3</v>
      </c>
    </row>
    <row r="29" spans="1:10" ht="15.75" x14ac:dyDescent="0.25">
      <c r="A29" s="39" t="s">
        <v>8</v>
      </c>
      <c r="B29" s="28">
        <v>114.13938525048147</v>
      </c>
      <c r="C29" s="28">
        <v>113.86289478763582</v>
      </c>
      <c r="D29" s="28"/>
      <c r="E29" s="28">
        <f t="shared" si="0"/>
        <v>-0.24223931313356317</v>
      </c>
      <c r="F29" s="28"/>
      <c r="G29" s="28">
        <v>0.83688922597895277</v>
      </c>
      <c r="H29" s="28">
        <v>0.8348619512662524</v>
      </c>
      <c r="J29" s="28">
        <f t="shared" si="1"/>
        <v>-2.0272747127003665E-3</v>
      </c>
    </row>
    <row r="30" spans="1:10" s="60" customFormat="1" ht="15.75" x14ac:dyDescent="0.25">
      <c r="A30" s="61" t="s">
        <v>153</v>
      </c>
      <c r="B30" s="62">
        <v>85.375398615203451</v>
      </c>
      <c r="C30" s="62">
        <v>84.97186739474536</v>
      </c>
      <c r="D30" s="62"/>
      <c r="E30" s="62">
        <f t="shared" si="0"/>
        <v>-0.47265515242493894</v>
      </c>
      <c r="F30" s="62"/>
      <c r="G30" s="62">
        <v>1.0605275612753471</v>
      </c>
      <c r="H30" s="62">
        <v>1.0555149231140926</v>
      </c>
      <c r="J30" s="62">
        <f t="shared" si="1"/>
        <v>-5.0126381612545234E-3</v>
      </c>
    </row>
    <row r="31" spans="1:10" ht="15.75" x14ac:dyDescent="0.25">
      <c r="A31" s="39" t="s">
        <v>195</v>
      </c>
      <c r="B31" s="28">
        <v>97.51050080898159</v>
      </c>
      <c r="C31" s="28">
        <v>98.195962537896364</v>
      </c>
      <c r="D31" s="28"/>
      <c r="E31" s="28">
        <f t="shared" si="0"/>
        <v>0.70296196125334554</v>
      </c>
      <c r="F31" s="28"/>
      <c r="G31" s="28">
        <v>4.6231582837876241E-2</v>
      </c>
      <c r="H31" s="28">
        <v>4.6556573279311841E-2</v>
      </c>
      <c r="J31" s="28">
        <f t="shared" si="1"/>
        <v>3.2499044143560057E-4</v>
      </c>
    </row>
    <row r="32" spans="1:10" s="60" customFormat="1" ht="15.75" x14ac:dyDescent="0.25">
      <c r="A32" s="67" t="s">
        <v>67</v>
      </c>
      <c r="B32" s="62">
        <v>111.02736142581246</v>
      </c>
      <c r="C32" s="62">
        <v>111.02736142581246</v>
      </c>
      <c r="D32" s="62"/>
      <c r="E32" s="62">
        <f t="shared" si="0"/>
        <v>0</v>
      </c>
      <c r="F32" s="62"/>
      <c r="G32" s="62">
        <v>9.1275978499641437E-3</v>
      </c>
      <c r="H32" s="62">
        <v>9.1275978499641437E-3</v>
      </c>
      <c r="J32" s="62">
        <f t="shared" si="1"/>
        <v>0</v>
      </c>
    </row>
    <row r="33" spans="1:10" ht="15.75" x14ac:dyDescent="0.25">
      <c r="A33" s="39" t="s">
        <v>68</v>
      </c>
      <c r="B33" s="28">
        <v>84.712782611758186</v>
      </c>
      <c r="C33" s="28">
        <v>84.262942186796039</v>
      </c>
      <c r="D33" s="28"/>
      <c r="E33" s="28">
        <f t="shared" si="0"/>
        <v>-0.53101835530983132</v>
      </c>
      <c r="F33" s="28"/>
      <c r="G33" s="28">
        <v>1.0051683805875069</v>
      </c>
      <c r="H33" s="28">
        <v>0.99983075198481663</v>
      </c>
      <c r="J33" s="28">
        <f t="shared" si="1"/>
        <v>-5.3376286026902697E-3</v>
      </c>
    </row>
    <row r="34" spans="1:10" s="60" customFormat="1" ht="15.75" x14ac:dyDescent="0.25">
      <c r="A34" s="61" t="s">
        <v>69</v>
      </c>
      <c r="B34" s="62">
        <v>104.65019455437471</v>
      </c>
      <c r="C34" s="62">
        <v>99.828105171668739</v>
      </c>
      <c r="D34" s="62"/>
      <c r="E34" s="62">
        <f t="shared" si="0"/>
        <v>-4.6078169307181565</v>
      </c>
      <c r="F34" s="62"/>
      <c r="G34" s="62">
        <v>2.1208770802489099</v>
      </c>
      <c r="H34" s="62">
        <v>2.0231509470654796</v>
      </c>
      <c r="J34" s="62">
        <f t="shared" si="1"/>
        <v>-9.7726133183430264E-2</v>
      </c>
    </row>
    <row r="35" spans="1:10" ht="15.75" x14ac:dyDescent="0.25">
      <c r="A35" s="39" t="s">
        <v>70</v>
      </c>
      <c r="B35" s="28">
        <v>119.53252245583464</v>
      </c>
      <c r="C35" s="28">
        <v>109.14067377761239</v>
      </c>
      <c r="D35" s="28"/>
      <c r="E35" s="28">
        <f t="shared" si="0"/>
        <v>-8.6937416401146166</v>
      </c>
      <c r="F35" s="28"/>
      <c r="G35" s="28">
        <v>0.31325028995718207</v>
      </c>
      <c r="H35" s="28">
        <v>0.28601711906139471</v>
      </c>
      <c r="J35" s="28">
        <f t="shared" si="1"/>
        <v>-2.7233170895787362E-2</v>
      </c>
    </row>
    <row r="36" spans="1:10" s="60" customFormat="1" ht="15.75" x14ac:dyDescent="0.25">
      <c r="A36" s="67" t="s">
        <v>9</v>
      </c>
      <c r="B36" s="62">
        <v>114.53127664327933</v>
      </c>
      <c r="C36" s="62">
        <v>112.5806933111492</v>
      </c>
      <c r="D36" s="62"/>
      <c r="E36" s="62">
        <f t="shared" si="0"/>
        <v>-1.7031010124906154</v>
      </c>
      <c r="F36" s="62"/>
      <c r="G36" s="62">
        <v>0.31526002552313115</v>
      </c>
      <c r="H36" s="62">
        <v>0.30989082883646857</v>
      </c>
      <c r="J36" s="62">
        <f t="shared" si="1"/>
        <v>-5.3691966866625807E-3</v>
      </c>
    </row>
    <row r="37" spans="1:10" ht="15.75" x14ac:dyDescent="0.25">
      <c r="A37" s="39" t="s">
        <v>10</v>
      </c>
      <c r="B37" s="28">
        <v>100.70785560632697</v>
      </c>
      <c r="C37" s="28">
        <v>102.41116636746558</v>
      </c>
      <c r="D37" s="28"/>
      <c r="E37" s="28">
        <f t="shared" si="0"/>
        <v>1.6913385265564074</v>
      </c>
      <c r="F37" s="28"/>
      <c r="G37" s="28">
        <v>0.15741016548508804</v>
      </c>
      <c r="H37" s="28">
        <v>0.16007250425865358</v>
      </c>
      <c r="J37" s="28">
        <f t="shared" si="1"/>
        <v>2.6623387735655313E-3</v>
      </c>
    </row>
    <row r="38" spans="1:10" s="60" customFormat="1" ht="15.75" x14ac:dyDescent="0.25">
      <c r="A38" s="67" t="s">
        <v>196</v>
      </c>
      <c r="B38" s="62">
        <v>90.984193330508802</v>
      </c>
      <c r="C38" s="62">
        <v>76.592547526970108</v>
      </c>
      <c r="D38" s="62"/>
      <c r="E38" s="62">
        <f t="shared" si="0"/>
        <v>-15.817742925147071</v>
      </c>
      <c r="F38" s="62"/>
      <c r="G38" s="62">
        <v>0.51087069808948249</v>
      </c>
      <c r="H38" s="62">
        <v>0.43006248438578382</v>
      </c>
      <c r="J38" s="62">
        <f t="shared" si="1"/>
        <v>-8.0808213703698673E-2</v>
      </c>
    </row>
    <row r="39" spans="1:10" ht="15.75" x14ac:dyDescent="0.25">
      <c r="A39" s="39" t="s">
        <v>71</v>
      </c>
      <c r="B39" s="28">
        <v>107.98713855412461</v>
      </c>
      <c r="C39" s="28">
        <v>109.45479466930126</v>
      </c>
      <c r="D39" s="28"/>
      <c r="E39" s="28">
        <f t="shared" si="0"/>
        <v>1.3591026994766109</v>
      </c>
      <c r="F39" s="28"/>
      <c r="G39" s="28">
        <v>0.62854386417731023</v>
      </c>
      <c r="H39" s="28">
        <v>0.63708642080273858</v>
      </c>
      <c r="J39" s="28">
        <f t="shared" si="1"/>
        <v>8.5425566254283547E-3</v>
      </c>
    </row>
    <row r="40" spans="1:10" s="60" customFormat="1" ht="15.75" x14ac:dyDescent="0.25">
      <c r="A40" s="67" t="s">
        <v>197</v>
      </c>
      <c r="B40" s="62">
        <v>103.21090415400603</v>
      </c>
      <c r="C40" s="62">
        <v>105.57529951272568</v>
      </c>
      <c r="D40" s="62"/>
      <c r="E40" s="62">
        <f t="shared" si="0"/>
        <v>2.2908387230012206</v>
      </c>
      <c r="F40" s="62"/>
      <c r="G40" s="62">
        <v>0.19554203701671558</v>
      </c>
      <c r="H40" s="62">
        <v>0.20002158972043987</v>
      </c>
      <c r="J40" s="62">
        <f t="shared" si="1"/>
        <v>4.4795527037242988E-3</v>
      </c>
    </row>
    <row r="41" spans="1:10" ht="15.75" x14ac:dyDescent="0.25">
      <c r="A41" s="38" t="s">
        <v>72</v>
      </c>
      <c r="B41" s="28">
        <v>123.9896389932747</v>
      </c>
      <c r="C41" s="28">
        <v>121.307528046184</v>
      </c>
      <c r="D41" s="28"/>
      <c r="E41" s="28">
        <f t="shared" si="0"/>
        <v>-2.1631734464814256</v>
      </c>
      <c r="F41" s="28"/>
      <c r="G41" s="28">
        <v>2.2802881301364857</v>
      </c>
      <c r="H41" s="28">
        <v>2.2309615428021052</v>
      </c>
      <c r="J41" s="28">
        <f t="shared" si="1"/>
        <v>-4.9326587334380445E-2</v>
      </c>
    </row>
    <row r="42" spans="1:10" s="60" customFormat="1" ht="15.75" x14ac:dyDescent="0.25">
      <c r="A42" s="67" t="s">
        <v>11</v>
      </c>
      <c r="B42" s="62">
        <v>118.33298333775441</v>
      </c>
      <c r="C42" s="62">
        <v>116.88446926497754</v>
      </c>
      <c r="D42" s="62"/>
      <c r="E42" s="62">
        <f t="shared" si="0"/>
        <v>-1.2241000200615471</v>
      </c>
      <c r="F42" s="62"/>
      <c r="G42" s="62">
        <v>6.4227207629138264E-2</v>
      </c>
      <c r="H42" s="62">
        <v>6.3441002367665006E-2</v>
      </c>
      <c r="J42" s="62">
        <f t="shared" si="1"/>
        <v>-7.8620526147325787E-4</v>
      </c>
    </row>
    <row r="43" spans="1:10" ht="15.75" x14ac:dyDescent="0.25">
      <c r="A43" s="39" t="s">
        <v>198</v>
      </c>
      <c r="B43" s="28">
        <v>112.39338173940084</v>
      </c>
      <c r="C43" s="28">
        <v>112.20323344260323</v>
      </c>
      <c r="D43" s="28"/>
      <c r="E43" s="28">
        <f t="shared" si="0"/>
        <v>-0.16918104416369095</v>
      </c>
      <c r="F43" s="28"/>
      <c r="G43" s="28">
        <v>0.5032691869170286</v>
      </c>
      <c r="H43" s="28">
        <v>0.5024177508516483</v>
      </c>
      <c r="J43" s="28">
        <f t="shared" si="1"/>
        <v>-8.5143606538029548E-4</v>
      </c>
    </row>
    <row r="44" spans="1:10" s="60" customFormat="1" ht="15.75" x14ac:dyDescent="0.25">
      <c r="A44" s="67" t="s">
        <v>199</v>
      </c>
      <c r="B44" s="62">
        <v>146.37750194898214</v>
      </c>
      <c r="C44" s="62">
        <v>142.00493560574199</v>
      </c>
      <c r="D44" s="62"/>
      <c r="E44" s="62">
        <f t="shared" si="0"/>
        <v>-2.9871847005314756</v>
      </c>
      <c r="F44" s="62"/>
      <c r="G44" s="62">
        <v>1.0747835770886565</v>
      </c>
      <c r="H44" s="62">
        <v>1.0426778065100393</v>
      </c>
      <c r="J44" s="62">
        <f t="shared" si="1"/>
        <v>-3.2105770578617188E-2</v>
      </c>
    </row>
    <row r="45" spans="1:10" ht="15.75" x14ac:dyDescent="0.25">
      <c r="A45" s="39" t="s">
        <v>73</v>
      </c>
      <c r="B45" s="28">
        <v>103.8545247542994</v>
      </c>
      <c r="C45" s="28">
        <v>99.304392387869072</v>
      </c>
      <c r="D45" s="28"/>
      <c r="E45" s="28">
        <f t="shared" si="0"/>
        <v>-4.3812557779211891</v>
      </c>
      <c r="F45" s="28"/>
      <c r="G45" s="28">
        <v>8.5183936437473767E-2</v>
      </c>
      <c r="H45" s="28">
        <v>8.1451810300446237E-2</v>
      </c>
      <c r="J45" s="28">
        <f t="shared" si="1"/>
        <v>-3.7321261370275305E-3</v>
      </c>
    </row>
    <row r="46" spans="1:10" s="60" customFormat="1" ht="15.75" x14ac:dyDescent="0.25">
      <c r="A46" s="67" t="s">
        <v>240</v>
      </c>
      <c r="B46" s="62">
        <v>102.27968506957747</v>
      </c>
      <c r="C46" s="62">
        <v>102.33931172984562</v>
      </c>
      <c r="D46" s="62"/>
      <c r="E46" s="62">
        <f t="shared" si="0"/>
        <v>5.8297657279249293E-2</v>
      </c>
      <c r="F46" s="62"/>
      <c r="G46" s="62">
        <v>0.39045138421287273</v>
      </c>
      <c r="H46" s="62">
        <v>0.3906790082226832</v>
      </c>
      <c r="J46" s="62">
        <f t="shared" si="1"/>
        <v>2.276240098104676E-4</v>
      </c>
    </row>
    <row r="47" spans="1:10" ht="15.75" x14ac:dyDescent="0.25">
      <c r="A47" s="39" t="s">
        <v>12</v>
      </c>
      <c r="B47" s="28">
        <v>116.79938038907065</v>
      </c>
      <c r="C47" s="28">
        <v>108.11084863567778</v>
      </c>
      <c r="D47" s="28"/>
      <c r="E47" s="28">
        <f t="shared" si="0"/>
        <v>-7.4388508949709164</v>
      </c>
      <c r="F47" s="28"/>
      <c r="G47" s="28">
        <v>0.16237283785131595</v>
      </c>
      <c r="H47" s="28">
        <v>0.15029416454962369</v>
      </c>
      <c r="J47" s="28">
        <f t="shared" si="1"/>
        <v>-1.2078673301692266E-2</v>
      </c>
    </row>
    <row r="48" spans="1:10" s="60" customFormat="1" ht="15.75" x14ac:dyDescent="0.25">
      <c r="A48" s="61" t="s">
        <v>154</v>
      </c>
      <c r="B48" s="62">
        <v>158.43589965369623</v>
      </c>
      <c r="C48" s="62">
        <v>157.83231258498094</v>
      </c>
      <c r="D48" s="62"/>
      <c r="E48" s="62">
        <f t="shared" si="0"/>
        <v>-0.3809661005078957</v>
      </c>
      <c r="F48" s="62"/>
      <c r="G48" s="62">
        <v>2.1814721002224897</v>
      </c>
      <c r="H48" s="62">
        <v>2.1731614310286047</v>
      </c>
      <c r="J48" s="62">
        <f t="shared" si="1"/>
        <v>-8.3106691938850119E-3</v>
      </c>
    </row>
    <row r="49" spans="1:10" ht="15.75" x14ac:dyDescent="0.25">
      <c r="A49" s="39" t="s">
        <v>239</v>
      </c>
      <c r="B49" s="28">
        <v>188.05113926601936</v>
      </c>
      <c r="C49" s="28">
        <v>187.09829082968238</v>
      </c>
      <c r="D49" s="28"/>
      <c r="E49" s="28">
        <f t="shared" si="0"/>
        <v>-0.50669644441189154</v>
      </c>
      <c r="F49" s="28"/>
      <c r="G49" s="28">
        <v>1.6832756284499848</v>
      </c>
      <c r="H49" s="28">
        <v>1.6747465306909768</v>
      </c>
      <c r="J49" s="28">
        <f t="shared" si="1"/>
        <v>-8.5290977590080086E-3</v>
      </c>
    </row>
    <row r="50" spans="1:10" s="60" customFormat="1" ht="15.75" x14ac:dyDescent="0.25">
      <c r="A50" s="67" t="s">
        <v>238</v>
      </c>
      <c r="B50" s="62">
        <v>108.84594227217372</v>
      </c>
      <c r="C50" s="62">
        <v>108.84594227217372</v>
      </c>
      <c r="D50" s="62"/>
      <c r="E50" s="62">
        <f t="shared" si="0"/>
        <v>0</v>
      </c>
      <c r="F50" s="62"/>
      <c r="G50" s="62">
        <v>2.4638350111603015E-2</v>
      </c>
      <c r="H50" s="62">
        <v>2.4638350111603015E-2</v>
      </c>
      <c r="J50" s="62">
        <f t="shared" si="1"/>
        <v>0</v>
      </c>
    </row>
    <row r="51" spans="1:10" ht="15.75" x14ac:dyDescent="0.25">
      <c r="A51" s="39" t="s">
        <v>237</v>
      </c>
      <c r="B51" s="28">
        <v>99.83529453803213</v>
      </c>
      <c r="C51" s="28">
        <v>99.83529453803213</v>
      </c>
      <c r="D51" s="28"/>
      <c r="E51" s="28">
        <f t="shared" si="0"/>
        <v>0</v>
      </c>
      <c r="F51" s="28"/>
      <c r="G51" s="28">
        <v>0.11096693709089306</v>
      </c>
      <c r="H51" s="28">
        <v>0.11096693709089307</v>
      </c>
      <c r="J51" s="28">
        <f t="shared" si="1"/>
        <v>0</v>
      </c>
    </row>
    <row r="52" spans="1:10" s="60" customFormat="1" ht="15.75" x14ac:dyDescent="0.25">
      <c r="A52" s="67" t="s">
        <v>74</v>
      </c>
      <c r="B52" s="62">
        <v>102.70573761052631</v>
      </c>
      <c r="C52" s="62">
        <v>102.88625041814343</v>
      </c>
      <c r="D52" s="62"/>
      <c r="E52" s="62">
        <f t="shared" si="0"/>
        <v>0.17575727687351161</v>
      </c>
      <c r="F52" s="62"/>
      <c r="G52" s="62">
        <v>0.12427853287672137</v>
      </c>
      <c r="H52" s="62">
        <v>0.12449696144184386</v>
      </c>
      <c r="J52" s="62">
        <f t="shared" si="1"/>
        <v>2.1842856512248321E-4</v>
      </c>
    </row>
    <row r="53" spans="1:10" ht="15.75" x14ac:dyDescent="0.25">
      <c r="A53" s="39" t="s">
        <v>236</v>
      </c>
      <c r="B53" s="28">
        <v>96.923674805678957</v>
      </c>
      <c r="C53" s="28">
        <v>96.923674805678957</v>
      </c>
      <c r="D53" s="28"/>
      <c r="E53" s="28">
        <f t="shared" si="0"/>
        <v>0</v>
      </c>
      <c r="F53" s="28"/>
      <c r="G53" s="28">
        <v>0.14208903529994543</v>
      </c>
      <c r="H53" s="28">
        <v>0.14208903529994543</v>
      </c>
      <c r="J53" s="28">
        <f t="shared" si="1"/>
        <v>0</v>
      </c>
    </row>
    <row r="54" spans="1:10" s="60" customFormat="1" ht="15.75" x14ac:dyDescent="0.25">
      <c r="A54" s="67" t="s">
        <v>75</v>
      </c>
      <c r="B54" s="62">
        <v>119.71881295022426</v>
      </c>
      <c r="C54" s="62">
        <v>119.71881295022426</v>
      </c>
      <c r="D54" s="62"/>
      <c r="E54" s="62">
        <f t="shared" si="0"/>
        <v>0</v>
      </c>
      <c r="F54" s="62"/>
      <c r="G54" s="62">
        <v>9.622361639334262E-2</v>
      </c>
      <c r="H54" s="62">
        <v>9.622361639334262E-2</v>
      </c>
      <c r="J54" s="62">
        <f t="shared" si="1"/>
        <v>0</v>
      </c>
    </row>
    <row r="55" spans="1:10" ht="15.75" x14ac:dyDescent="0.25">
      <c r="A55" s="38" t="s">
        <v>155</v>
      </c>
      <c r="B55" s="28">
        <v>119.73154485183107</v>
      </c>
      <c r="C55" s="28">
        <v>119.81637260402098</v>
      </c>
      <c r="D55" s="28"/>
      <c r="E55" s="28">
        <f t="shared" si="0"/>
        <v>7.0848290059966068E-2</v>
      </c>
      <c r="F55" s="28"/>
      <c r="G55" s="28">
        <v>2.4552784188872332</v>
      </c>
      <c r="H55" s="28">
        <v>2.4570179416632261</v>
      </c>
      <c r="J55" s="28">
        <f t="shared" si="1"/>
        <v>1.7395227759928744E-3</v>
      </c>
    </row>
    <row r="56" spans="1:10" s="60" customFormat="1" ht="15.75" x14ac:dyDescent="0.25">
      <c r="A56" s="67" t="s">
        <v>235</v>
      </c>
      <c r="B56" s="62">
        <v>106.09336198228182</v>
      </c>
      <c r="C56" s="62">
        <v>106.31237558677918</v>
      </c>
      <c r="D56" s="62"/>
      <c r="E56" s="62">
        <f t="shared" si="0"/>
        <v>0.2064347857446025</v>
      </c>
      <c r="F56" s="62"/>
      <c r="G56" s="62">
        <v>0.82737949340192507</v>
      </c>
      <c r="H56" s="62">
        <v>0.8290874924864241</v>
      </c>
      <c r="J56" s="62">
        <f t="shared" si="1"/>
        <v>1.7079990844990345E-3</v>
      </c>
    </row>
    <row r="57" spans="1:10" ht="15.75" x14ac:dyDescent="0.25">
      <c r="A57" s="39" t="s">
        <v>234</v>
      </c>
      <c r="B57" s="28">
        <v>128.10101953363844</v>
      </c>
      <c r="C57" s="28">
        <v>128.10350016493356</v>
      </c>
      <c r="D57" s="28"/>
      <c r="E57" s="28">
        <f t="shared" si="0"/>
        <v>1.9364649119557598E-3</v>
      </c>
      <c r="F57" s="28"/>
      <c r="G57" s="28">
        <v>1.6278989254853082</v>
      </c>
      <c r="H57" s="28">
        <v>1.6279304491768025</v>
      </c>
      <c r="J57" s="28">
        <f t="shared" si="1"/>
        <v>3.1523691494284023E-5</v>
      </c>
    </row>
    <row r="58" spans="1:10" s="60" customFormat="1" ht="15.75" x14ac:dyDescent="0.25">
      <c r="A58" s="64" t="s">
        <v>76</v>
      </c>
      <c r="B58" s="62">
        <v>104.88177191069296</v>
      </c>
      <c r="C58" s="62">
        <v>104.90732860420323</v>
      </c>
      <c r="D58" s="62"/>
      <c r="E58" s="62">
        <f t="shared" si="0"/>
        <v>2.4367145066950258E-2</v>
      </c>
      <c r="F58" s="62"/>
      <c r="G58" s="62">
        <v>2.5632535220851458</v>
      </c>
      <c r="H58" s="62">
        <v>2.5638781137893059</v>
      </c>
      <c r="J58" s="62">
        <f t="shared" si="1"/>
        <v>6.2459170416007126E-4</v>
      </c>
    </row>
    <row r="59" spans="1:10" ht="15.75" x14ac:dyDescent="0.25">
      <c r="A59" s="38" t="s">
        <v>156</v>
      </c>
      <c r="B59" s="28">
        <v>105.67139396343083</v>
      </c>
      <c r="C59" s="28">
        <v>105.87704410531938</v>
      </c>
      <c r="D59" s="28"/>
      <c r="E59" s="28">
        <f t="shared" si="0"/>
        <v>0.19461287882671652</v>
      </c>
      <c r="F59" s="28"/>
      <c r="G59" s="28">
        <v>0.79741042559672048</v>
      </c>
      <c r="H59" s="28">
        <v>0.79896228898203869</v>
      </c>
      <c r="J59" s="28">
        <f t="shared" si="1"/>
        <v>1.5518633853182084E-3</v>
      </c>
    </row>
    <row r="60" spans="1:10" s="60" customFormat="1" ht="15.75" x14ac:dyDescent="0.25">
      <c r="A60" s="67" t="s">
        <v>13</v>
      </c>
      <c r="B60" s="62">
        <v>108.30214018436529</v>
      </c>
      <c r="C60" s="62">
        <v>108.54067881826427</v>
      </c>
      <c r="D60" s="62"/>
      <c r="E60" s="62">
        <f t="shared" si="0"/>
        <v>0.22025292712859468</v>
      </c>
      <c r="F60" s="62"/>
      <c r="G60" s="62">
        <v>0.62806817625692357</v>
      </c>
      <c r="H60" s="62">
        <v>0.62945151479949268</v>
      </c>
      <c r="J60" s="62">
        <f t="shared" si="1"/>
        <v>1.3833385425691125E-3</v>
      </c>
    </row>
    <row r="61" spans="1:10" ht="15.75" x14ac:dyDescent="0.25">
      <c r="A61" s="39" t="s">
        <v>14</v>
      </c>
      <c r="B61" s="28">
        <v>96.938103593351954</v>
      </c>
      <c r="C61" s="28">
        <v>97.034573781554542</v>
      </c>
      <c r="D61" s="28"/>
      <c r="E61" s="28">
        <f t="shared" si="0"/>
        <v>9.9517304988006039E-2</v>
      </c>
      <c r="F61" s="28"/>
      <c r="G61" s="28">
        <v>0.16934224933979691</v>
      </c>
      <c r="H61" s="28">
        <v>0.16951077418254595</v>
      </c>
      <c r="J61" s="28">
        <f t="shared" si="1"/>
        <v>1.6852484274904045E-4</v>
      </c>
    </row>
    <row r="62" spans="1:10" s="60" customFormat="1" ht="15.75" x14ac:dyDescent="0.25">
      <c r="A62" s="61" t="s">
        <v>157</v>
      </c>
      <c r="B62" s="62">
        <v>104.52905307985826</v>
      </c>
      <c r="C62" s="62">
        <v>104.47416324792928</v>
      </c>
      <c r="D62" s="62"/>
      <c r="E62" s="62">
        <f t="shared" si="0"/>
        <v>-5.2511555698342427E-2</v>
      </c>
      <c r="F62" s="62"/>
      <c r="G62" s="62">
        <v>1.7658430964884249</v>
      </c>
      <c r="H62" s="62">
        <v>1.7649158248072674</v>
      </c>
      <c r="J62" s="62">
        <f t="shared" si="1"/>
        <v>-9.2727168115747105E-4</v>
      </c>
    </row>
    <row r="63" spans="1:10" ht="15.75" x14ac:dyDescent="0.25">
      <c r="A63" s="39" t="s">
        <v>233</v>
      </c>
      <c r="B63" s="28">
        <v>111.59298384235117</v>
      </c>
      <c r="C63" s="28">
        <v>111.68645677991809</v>
      </c>
      <c r="D63" s="28"/>
      <c r="E63" s="28">
        <f t="shared" si="0"/>
        <v>8.3762378555052308E-2</v>
      </c>
      <c r="F63" s="28"/>
      <c r="G63" s="28">
        <v>0.40814219950300468</v>
      </c>
      <c r="H63" s="28">
        <v>0.40848406911719526</v>
      </c>
      <c r="J63" s="28">
        <f t="shared" si="1"/>
        <v>3.4186961419058193E-4</v>
      </c>
    </row>
    <row r="64" spans="1:10" s="60" customFormat="1" ht="15.75" x14ac:dyDescent="0.25">
      <c r="A64" s="67" t="s">
        <v>77</v>
      </c>
      <c r="B64" s="62">
        <v>100.00891138287547</v>
      </c>
      <c r="C64" s="62">
        <v>100.76626439394809</v>
      </c>
      <c r="D64" s="62"/>
      <c r="E64" s="62">
        <f t="shared" si="0"/>
        <v>0.75728552645990543</v>
      </c>
      <c r="F64" s="62"/>
      <c r="G64" s="62">
        <v>0.56316763940044201</v>
      </c>
      <c r="H64" s="62">
        <v>0.56743242642332747</v>
      </c>
      <c r="J64" s="62">
        <f t="shared" si="1"/>
        <v>4.2647870228854634E-3</v>
      </c>
    </row>
    <row r="65" spans="1:10" ht="15.75" x14ac:dyDescent="0.25">
      <c r="A65" s="39" t="s">
        <v>232</v>
      </c>
      <c r="B65" s="28">
        <v>104.47881576526565</v>
      </c>
      <c r="C65" s="28">
        <v>103.7511202639139</v>
      </c>
      <c r="D65" s="28"/>
      <c r="E65" s="28">
        <f t="shared" si="0"/>
        <v>-0.69650052598860812</v>
      </c>
      <c r="F65" s="28"/>
      <c r="G65" s="28">
        <v>0.79453325758497839</v>
      </c>
      <c r="H65" s="28">
        <v>0.78899932926674454</v>
      </c>
      <c r="J65" s="28">
        <f t="shared" si="1"/>
        <v>-5.5339283182338495E-3</v>
      </c>
    </row>
    <row r="66" spans="1:10" s="60" customFormat="1" ht="15.75" x14ac:dyDescent="0.25">
      <c r="A66" s="58" t="s">
        <v>247</v>
      </c>
      <c r="B66" s="63">
        <v>123.47012564522699</v>
      </c>
      <c r="C66" s="63">
        <v>123.41190987552804</v>
      </c>
      <c r="D66" s="63"/>
      <c r="E66" s="63">
        <f t="shared" si="0"/>
        <v>-4.7149680454872112E-2</v>
      </c>
      <c r="F66" s="63"/>
      <c r="G66" s="63">
        <v>3.8382755102581769</v>
      </c>
      <c r="H66" s="63">
        <v>3.836465775620113</v>
      </c>
      <c r="J66" s="63">
        <f t="shared" si="1"/>
        <v>-1.8097346380638868E-3</v>
      </c>
    </row>
    <row r="67" spans="1:10" ht="15.75" x14ac:dyDescent="0.25">
      <c r="A67" s="37" t="s">
        <v>1</v>
      </c>
      <c r="B67" s="28">
        <v>122.61328447630241</v>
      </c>
      <c r="C67" s="28">
        <v>122.61328447630241</v>
      </c>
      <c r="D67" s="28"/>
      <c r="E67" s="28">
        <f t="shared" si="0"/>
        <v>0</v>
      </c>
      <c r="F67" s="28"/>
      <c r="G67" s="28">
        <v>2.8772181284565104</v>
      </c>
      <c r="H67" s="28">
        <v>2.8772181284565104</v>
      </c>
      <c r="J67" s="28">
        <f t="shared" si="1"/>
        <v>0</v>
      </c>
    </row>
    <row r="68" spans="1:10" s="60" customFormat="1" ht="15.75" x14ac:dyDescent="0.25">
      <c r="A68" s="61" t="s">
        <v>78</v>
      </c>
      <c r="B68" s="62">
        <v>122.61328447630241</v>
      </c>
      <c r="C68" s="62">
        <v>122.61328447630241</v>
      </c>
      <c r="D68" s="62"/>
      <c r="E68" s="62">
        <f t="shared" si="0"/>
        <v>0</v>
      </c>
      <c r="F68" s="62"/>
      <c r="G68" s="62">
        <v>2.8772181284565104</v>
      </c>
      <c r="H68" s="62">
        <v>2.8772181284565104</v>
      </c>
      <c r="J68" s="62">
        <f t="shared" si="1"/>
        <v>0</v>
      </c>
    </row>
    <row r="69" spans="1:10" ht="15.75" x14ac:dyDescent="0.25">
      <c r="A69" s="39" t="s">
        <v>15</v>
      </c>
      <c r="B69" s="28">
        <v>122.61328447630241</v>
      </c>
      <c r="C69" s="28">
        <v>122.61328447630241</v>
      </c>
      <c r="D69" s="28"/>
      <c r="E69" s="28">
        <f t="shared" si="0"/>
        <v>0</v>
      </c>
      <c r="F69" s="28"/>
      <c r="G69" s="28">
        <v>2.8772181284565104</v>
      </c>
      <c r="H69" s="28">
        <v>2.8772181284565104</v>
      </c>
      <c r="J69" s="28">
        <f t="shared" si="1"/>
        <v>0</v>
      </c>
    </row>
    <row r="70" spans="1:10" s="60" customFormat="1" ht="15.75" x14ac:dyDescent="0.25">
      <c r="A70" s="64" t="s">
        <v>16</v>
      </c>
      <c r="B70" s="62">
        <v>126.10846408050412</v>
      </c>
      <c r="C70" s="62">
        <v>125.87099349870428</v>
      </c>
      <c r="D70" s="62"/>
      <c r="E70" s="62">
        <f t="shared" si="0"/>
        <v>-0.18830661647599722</v>
      </c>
      <c r="F70" s="62"/>
      <c r="G70" s="62">
        <v>0.961057381801666</v>
      </c>
      <c r="H70" s="62">
        <v>0.95924764716360267</v>
      </c>
      <c r="J70" s="62">
        <f t="shared" si="1"/>
        <v>-1.8097346380633317E-3</v>
      </c>
    </row>
    <row r="71" spans="1:10" ht="15.75" x14ac:dyDescent="0.25">
      <c r="A71" s="38" t="s">
        <v>16</v>
      </c>
      <c r="B71" s="28">
        <v>126.10846408050412</v>
      </c>
      <c r="C71" s="28">
        <v>125.87099349870428</v>
      </c>
      <c r="D71" s="28"/>
      <c r="E71" s="28">
        <f t="shared" ref="E71:E134" si="2">((C71/B71-1)*100)</f>
        <v>-0.18830661647599722</v>
      </c>
      <c r="F71" s="28"/>
      <c r="G71" s="28">
        <v>0.961057381801666</v>
      </c>
      <c r="H71" s="28">
        <v>0.95924764716360267</v>
      </c>
      <c r="J71" s="28">
        <f t="shared" si="1"/>
        <v>-1.8097346380633317E-3</v>
      </c>
    </row>
    <row r="72" spans="1:10" s="60" customFormat="1" ht="15.75" x14ac:dyDescent="0.25">
      <c r="A72" s="67" t="s">
        <v>16</v>
      </c>
      <c r="B72" s="62">
        <v>126.10846408050412</v>
      </c>
      <c r="C72" s="62">
        <v>125.87099349870428</v>
      </c>
      <c r="D72" s="62"/>
      <c r="E72" s="62">
        <f t="shared" si="2"/>
        <v>-0.18830661647599722</v>
      </c>
      <c r="F72" s="62"/>
      <c r="G72" s="62">
        <v>0.961057381801666</v>
      </c>
      <c r="H72" s="62">
        <v>0.95924764716360267</v>
      </c>
      <c r="J72" s="62">
        <f t="shared" ref="J72:J135" si="3">H72-G72</f>
        <v>-1.8097346380633317E-3</v>
      </c>
    </row>
    <row r="73" spans="1:10" ht="15.75" x14ac:dyDescent="0.25">
      <c r="A73" s="36" t="s">
        <v>128</v>
      </c>
      <c r="B73" s="40">
        <v>102.4001074083494</v>
      </c>
      <c r="C73" s="40">
        <v>102.29184754472364</v>
      </c>
      <c r="D73" s="40"/>
      <c r="E73" s="40">
        <f t="shared" si="2"/>
        <v>-0.10572241217877698</v>
      </c>
      <c r="F73" s="40"/>
      <c r="G73" s="40">
        <v>4.4786117001042562</v>
      </c>
      <c r="H73" s="40">
        <v>4.473876803782785</v>
      </c>
      <c r="J73" s="40">
        <f t="shared" si="3"/>
        <v>-4.7348963214712825E-3</v>
      </c>
    </row>
    <row r="74" spans="1:10" s="60" customFormat="1" ht="15.75" x14ac:dyDescent="0.25">
      <c r="A74" s="64" t="s">
        <v>79</v>
      </c>
      <c r="B74" s="62">
        <v>102.30264702266497</v>
      </c>
      <c r="C74" s="62">
        <v>102.30264702266497</v>
      </c>
      <c r="D74" s="62"/>
      <c r="E74" s="62">
        <f t="shared" si="2"/>
        <v>0</v>
      </c>
      <c r="F74" s="62"/>
      <c r="G74" s="62">
        <v>3.3385478795869656</v>
      </c>
      <c r="H74" s="62">
        <v>3.3385478795869656</v>
      </c>
      <c r="J74" s="62">
        <f t="shared" si="3"/>
        <v>0</v>
      </c>
    </row>
    <row r="75" spans="1:10" ht="15.75" x14ac:dyDescent="0.25">
      <c r="A75" s="38" t="s">
        <v>80</v>
      </c>
      <c r="B75" s="28">
        <v>95.929442786281598</v>
      </c>
      <c r="C75" s="28">
        <v>95.929442786281598</v>
      </c>
      <c r="D75" s="28"/>
      <c r="E75" s="28">
        <f t="shared" si="2"/>
        <v>0</v>
      </c>
      <c r="F75" s="28"/>
      <c r="G75" s="28">
        <v>0.56407178691053927</v>
      </c>
      <c r="H75" s="28">
        <v>0.56407178691053927</v>
      </c>
      <c r="J75" s="28">
        <f t="shared" si="3"/>
        <v>0</v>
      </c>
    </row>
    <row r="76" spans="1:10" s="60" customFormat="1" ht="15.75" x14ac:dyDescent="0.25">
      <c r="A76" s="67" t="s">
        <v>81</v>
      </c>
      <c r="B76" s="62">
        <v>95.929442786281598</v>
      </c>
      <c r="C76" s="62">
        <v>95.929442786281598</v>
      </c>
      <c r="D76" s="62"/>
      <c r="E76" s="62">
        <f t="shared" si="2"/>
        <v>0</v>
      </c>
      <c r="F76" s="62"/>
      <c r="G76" s="62">
        <v>0.56407178691053927</v>
      </c>
      <c r="H76" s="62">
        <v>0.56407178691053927</v>
      </c>
      <c r="J76" s="62">
        <f t="shared" si="3"/>
        <v>0</v>
      </c>
    </row>
    <row r="77" spans="1:10" ht="15.75" x14ac:dyDescent="0.25">
      <c r="A77" s="38" t="s">
        <v>82</v>
      </c>
      <c r="B77" s="28">
        <v>104.66016464802405</v>
      </c>
      <c r="C77" s="28">
        <v>104.66016464802405</v>
      </c>
      <c r="D77" s="28"/>
      <c r="E77" s="28">
        <f t="shared" si="2"/>
        <v>0</v>
      </c>
      <c r="F77" s="28"/>
      <c r="G77" s="28">
        <v>2.3939701808787284</v>
      </c>
      <c r="H77" s="28">
        <v>2.3939701808787279</v>
      </c>
      <c r="J77" s="28">
        <f t="shared" si="3"/>
        <v>0</v>
      </c>
    </row>
    <row r="78" spans="1:10" s="60" customFormat="1" ht="15.75" x14ac:dyDescent="0.25">
      <c r="A78" s="67" t="s">
        <v>231</v>
      </c>
      <c r="B78" s="62">
        <v>101.53992080578419</v>
      </c>
      <c r="C78" s="62">
        <v>101.53992080578419</v>
      </c>
      <c r="D78" s="62"/>
      <c r="E78" s="62">
        <f t="shared" si="2"/>
        <v>0</v>
      </c>
      <c r="F78" s="62"/>
      <c r="G78" s="62">
        <v>1.1039830418279903</v>
      </c>
      <c r="H78" s="62">
        <v>1.1039830418279903</v>
      </c>
      <c r="J78" s="62">
        <f t="shared" si="3"/>
        <v>0</v>
      </c>
    </row>
    <row r="79" spans="1:10" ht="15.75" x14ac:dyDescent="0.25">
      <c r="A79" s="39" t="s">
        <v>230</v>
      </c>
      <c r="B79" s="28">
        <v>106.89530749731126</v>
      </c>
      <c r="C79" s="28">
        <v>106.89530749731126</v>
      </c>
      <c r="D79" s="28"/>
      <c r="E79" s="28">
        <f t="shared" si="2"/>
        <v>0</v>
      </c>
      <c r="F79" s="28"/>
      <c r="G79" s="28">
        <v>0.65419502000854846</v>
      </c>
      <c r="H79" s="28">
        <v>0.65419502000854846</v>
      </c>
      <c r="J79" s="28">
        <f t="shared" si="3"/>
        <v>0</v>
      </c>
    </row>
    <row r="80" spans="1:10" s="60" customFormat="1" ht="15.75" x14ac:dyDescent="0.25">
      <c r="A80" s="67" t="s">
        <v>229</v>
      </c>
      <c r="B80" s="62">
        <v>108.10247834098456</v>
      </c>
      <c r="C80" s="62">
        <v>108.10247834098456</v>
      </c>
      <c r="D80" s="62"/>
      <c r="E80" s="62">
        <f t="shared" si="2"/>
        <v>0</v>
      </c>
      <c r="F80" s="62"/>
      <c r="G80" s="62">
        <v>0.63579211904218935</v>
      </c>
      <c r="H80" s="62">
        <v>0.63579211904218946</v>
      </c>
      <c r="J80" s="62">
        <f t="shared" si="3"/>
        <v>0</v>
      </c>
    </row>
    <row r="81" spans="1:10" ht="15.75" x14ac:dyDescent="0.25">
      <c r="A81" s="38" t="s">
        <v>158</v>
      </c>
      <c r="B81" s="28">
        <v>98.063093734317746</v>
      </c>
      <c r="C81" s="28">
        <v>98.063093734317746</v>
      </c>
      <c r="D81" s="28"/>
      <c r="E81" s="28">
        <f t="shared" si="2"/>
        <v>0</v>
      </c>
      <c r="F81" s="28"/>
      <c r="G81" s="28">
        <v>0.38050591179769838</v>
      </c>
      <c r="H81" s="28">
        <v>0.38050591179769838</v>
      </c>
      <c r="J81" s="28">
        <f t="shared" si="3"/>
        <v>0</v>
      </c>
    </row>
    <row r="82" spans="1:10" s="60" customFormat="1" ht="15.75" x14ac:dyDescent="0.25">
      <c r="A82" s="67" t="s">
        <v>228</v>
      </c>
      <c r="B82" s="62">
        <v>98.063093734317746</v>
      </c>
      <c r="C82" s="62">
        <v>98.063093734317746</v>
      </c>
      <c r="D82" s="62"/>
      <c r="E82" s="62">
        <f t="shared" si="2"/>
        <v>0</v>
      </c>
      <c r="F82" s="62"/>
      <c r="G82" s="62">
        <v>0.38050591179769838</v>
      </c>
      <c r="H82" s="62">
        <v>0.38050591179769838</v>
      </c>
      <c r="J82" s="62">
        <f t="shared" si="3"/>
        <v>0</v>
      </c>
    </row>
    <row r="83" spans="1:10" ht="15.75" x14ac:dyDescent="0.25">
      <c r="A83" s="37" t="s">
        <v>83</v>
      </c>
      <c r="B83" s="28">
        <v>102.68658020691061</v>
      </c>
      <c r="C83" s="28">
        <v>102.2601038095932</v>
      </c>
      <c r="D83" s="28"/>
      <c r="E83" s="28">
        <f t="shared" si="2"/>
        <v>-0.41531853184522127</v>
      </c>
      <c r="F83" s="28"/>
      <c r="G83" s="28">
        <v>1.1400638205172904</v>
      </c>
      <c r="H83" s="28">
        <v>1.1353289241958193</v>
      </c>
      <c r="J83" s="28">
        <f t="shared" si="3"/>
        <v>-4.7348963214710604E-3</v>
      </c>
    </row>
    <row r="84" spans="1:10" s="60" customFormat="1" ht="15.75" x14ac:dyDescent="0.25">
      <c r="A84" s="61" t="s">
        <v>159</v>
      </c>
      <c r="B84" s="62">
        <v>102.68658020691061</v>
      </c>
      <c r="C84" s="62">
        <v>102.2601038095932</v>
      </c>
      <c r="D84" s="62"/>
      <c r="E84" s="62">
        <f t="shared" si="2"/>
        <v>-0.41531853184522127</v>
      </c>
      <c r="F84" s="62"/>
      <c r="G84" s="62">
        <v>1.1400638205172904</v>
      </c>
      <c r="H84" s="62">
        <v>1.1353289241958193</v>
      </c>
      <c r="J84" s="62">
        <f t="shared" si="3"/>
        <v>-4.7348963214710604E-3</v>
      </c>
    </row>
    <row r="85" spans="1:10" ht="15.75" x14ac:dyDescent="0.25">
      <c r="A85" s="39" t="s">
        <v>159</v>
      </c>
      <c r="B85" s="28">
        <v>102.68658020691061</v>
      </c>
      <c r="C85" s="28">
        <v>102.2601038095932</v>
      </c>
      <c r="D85" s="28"/>
      <c r="E85" s="28">
        <f t="shared" si="2"/>
        <v>-0.41531853184522127</v>
      </c>
      <c r="F85" s="28"/>
      <c r="G85" s="28">
        <v>1.1400638205172904</v>
      </c>
      <c r="H85" s="28">
        <v>1.1353289241958193</v>
      </c>
      <c r="J85" s="28">
        <f t="shared" si="3"/>
        <v>-4.7348963214710604E-3</v>
      </c>
    </row>
    <row r="86" spans="1:10" s="60" customFormat="1" ht="15.75" x14ac:dyDescent="0.25">
      <c r="A86" s="58" t="s">
        <v>129</v>
      </c>
      <c r="B86" s="63">
        <v>100.84011803696542</v>
      </c>
      <c r="C86" s="63">
        <v>101.00452462848672</v>
      </c>
      <c r="D86" s="63"/>
      <c r="E86" s="63">
        <f t="shared" si="2"/>
        <v>0.16303688920815684</v>
      </c>
      <c r="F86" s="63"/>
      <c r="G86" s="63">
        <v>14.893079809293653</v>
      </c>
      <c r="H86" s="63">
        <v>14.917361023322016</v>
      </c>
      <c r="J86" s="63">
        <f t="shared" si="3"/>
        <v>2.4281214028363252E-2</v>
      </c>
    </row>
    <row r="87" spans="1:10" ht="15.75" x14ac:dyDescent="0.25">
      <c r="A87" s="37" t="s">
        <v>149</v>
      </c>
      <c r="B87" s="28">
        <v>106.8532425139463</v>
      </c>
      <c r="C87" s="28">
        <v>106.8532425139463</v>
      </c>
      <c r="D87" s="28"/>
      <c r="E87" s="28">
        <f t="shared" si="2"/>
        <v>0</v>
      </c>
      <c r="F87" s="28"/>
      <c r="G87" s="28">
        <v>1.2076282274368091</v>
      </c>
      <c r="H87" s="28">
        <v>1.2076282274368089</v>
      </c>
      <c r="J87" s="28">
        <f t="shared" si="3"/>
        <v>0</v>
      </c>
    </row>
    <row r="88" spans="1:10" s="60" customFormat="1" ht="15.75" x14ac:dyDescent="0.25">
      <c r="A88" s="61" t="s">
        <v>160</v>
      </c>
      <c r="B88" s="62">
        <v>106.8532425139463</v>
      </c>
      <c r="C88" s="62">
        <v>106.8532425139463</v>
      </c>
      <c r="D88" s="62"/>
      <c r="E88" s="62">
        <f t="shared" si="2"/>
        <v>0</v>
      </c>
      <c r="F88" s="62"/>
      <c r="G88" s="62">
        <v>1.2076282274368091</v>
      </c>
      <c r="H88" s="62">
        <v>1.2076282274368089</v>
      </c>
      <c r="J88" s="62">
        <f t="shared" si="3"/>
        <v>0</v>
      </c>
    </row>
    <row r="89" spans="1:10" ht="15.75" x14ac:dyDescent="0.25">
      <c r="A89" s="39" t="s">
        <v>160</v>
      </c>
      <c r="B89" s="28">
        <v>106.8532425139463</v>
      </c>
      <c r="C89" s="28">
        <v>106.8532425139463</v>
      </c>
      <c r="D89" s="28"/>
      <c r="E89" s="28">
        <f t="shared" si="2"/>
        <v>0</v>
      </c>
      <c r="F89" s="28"/>
      <c r="G89" s="28">
        <v>1.2076282274368091</v>
      </c>
      <c r="H89" s="28">
        <v>1.2076282274368089</v>
      </c>
      <c r="J89" s="28">
        <f t="shared" si="3"/>
        <v>0</v>
      </c>
    </row>
    <row r="90" spans="1:10" s="60" customFormat="1" ht="15.75" x14ac:dyDescent="0.25">
      <c r="A90" s="64" t="s">
        <v>148</v>
      </c>
      <c r="B90" s="62">
        <v>107.24370196657695</v>
      </c>
      <c r="C90" s="62">
        <v>107.40744855604035</v>
      </c>
      <c r="D90" s="62"/>
      <c r="E90" s="62">
        <f t="shared" si="2"/>
        <v>0.1526864388870397</v>
      </c>
      <c r="F90" s="62"/>
      <c r="G90" s="62">
        <v>5.0687062783906178</v>
      </c>
      <c r="H90" s="62">
        <v>5.0764455055047364</v>
      </c>
      <c r="J90" s="62">
        <f t="shared" si="3"/>
        <v>7.7392271141185631E-3</v>
      </c>
    </row>
    <row r="91" spans="1:10" ht="15.75" x14ac:dyDescent="0.25">
      <c r="A91" s="38" t="s">
        <v>161</v>
      </c>
      <c r="B91" s="28">
        <v>105.02894014698707</v>
      </c>
      <c r="C91" s="28">
        <v>105.21668342058463</v>
      </c>
      <c r="D91" s="28"/>
      <c r="E91" s="28">
        <f t="shared" si="2"/>
        <v>0.17875384949597173</v>
      </c>
      <c r="F91" s="28"/>
      <c r="G91" s="28">
        <v>4.3295443068441957</v>
      </c>
      <c r="H91" s="28">
        <v>4.3372835339583133</v>
      </c>
      <c r="J91" s="28">
        <f t="shared" si="3"/>
        <v>7.7392271141176749E-3</v>
      </c>
    </row>
    <row r="92" spans="1:10" s="60" customFormat="1" ht="15.75" x14ac:dyDescent="0.25">
      <c r="A92" s="67" t="s">
        <v>227</v>
      </c>
      <c r="B92" s="62">
        <v>105.02894014698707</v>
      </c>
      <c r="C92" s="62">
        <v>105.21668342058463</v>
      </c>
      <c r="D92" s="62"/>
      <c r="E92" s="62">
        <f t="shared" si="2"/>
        <v>0.17875384949597173</v>
      </c>
      <c r="F92" s="62"/>
      <c r="G92" s="62">
        <v>4.3295443068441957</v>
      </c>
      <c r="H92" s="62">
        <v>4.3372835339583133</v>
      </c>
      <c r="J92" s="62">
        <f t="shared" si="3"/>
        <v>7.7392271141176749E-3</v>
      </c>
    </row>
    <row r="93" spans="1:10" ht="15.75" x14ac:dyDescent="0.25">
      <c r="A93" s="38" t="s">
        <v>162</v>
      </c>
      <c r="B93" s="28">
        <v>122.35661058360637</v>
      </c>
      <c r="C93" s="28">
        <v>122.35661058360637</v>
      </c>
      <c r="D93" s="28"/>
      <c r="E93" s="28">
        <f t="shared" si="2"/>
        <v>0</v>
      </c>
      <c r="F93" s="28"/>
      <c r="G93" s="28">
        <v>0.73916197154642305</v>
      </c>
      <c r="H93" s="28">
        <v>0.73916197154642294</v>
      </c>
      <c r="J93" s="28">
        <f t="shared" si="3"/>
        <v>0</v>
      </c>
    </row>
    <row r="94" spans="1:10" s="60" customFormat="1" ht="15.75" x14ac:dyDescent="0.25">
      <c r="A94" s="67" t="s">
        <v>226</v>
      </c>
      <c r="B94" s="62">
        <v>122.35661058360637</v>
      </c>
      <c r="C94" s="62">
        <v>122.35661058360637</v>
      </c>
      <c r="D94" s="62"/>
      <c r="E94" s="62">
        <f t="shared" si="2"/>
        <v>0</v>
      </c>
      <c r="F94" s="62"/>
      <c r="G94" s="62">
        <v>0.73916197154642305</v>
      </c>
      <c r="H94" s="62">
        <v>0.73916197154642294</v>
      </c>
      <c r="J94" s="62">
        <f t="shared" si="3"/>
        <v>0</v>
      </c>
    </row>
    <row r="95" spans="1:10" ht="15.75" x14ac:dyDescent="0.25">
      <c r="A95" s="37" t="s">
        <v>147</v>
      </c>
      <c r="B95" s="28">
        <v>107.12407773123068</v>
      </c>
      <c r="C95" s="28">
        <v>107.12407773123068</v>
      </c>
      <c r="D95" s="28"/>
      <c r="E95" s="28">
        <f t="shared" si="2"/>
        <v>0</v>
      </c>
      <c r="F95" s="28"/>
      <c r="G95" s="28">
        <v>0.3480343890113034</v>
      </c>
      <c r="H95" s="28">
        <v>0.3480343890113034</v>
      </c>
      <c r="J95" s="28">
        <f t="shared" si="3"/>
        <v>0</v>
      </c>
    </row>
    <row r="96" spans="1:10" s="60" customFormat="1" ht="15.75" x14ac:dyDescent="0.25">
      <c r="A96" s="61" t="s">
        <v>84</v>
      </c>
      <c r="B96" s="62">
        <v>99.999999999999986</v>
      </c>
      <c r="C96" s="62">
        <v>99.999999999999986</v>
      </c>
      <c r="D96" s="62"/>
      <c r="E96" s="62">
        <f t="shared" si="2"/>
        <v>0</v>
      </c>
      <c r="F96" s="62"/>
      <c r="G96" s="62">
        <v>0.20600390916610051</v>
      </c>
      <c r="H96" s="62">
        <v>0.20600390916610051</v>
      </c>
      <c r="J96" s="62">
        <f t="shared" si="3"/>
        <v>0</v>
      </c>
    </row>
    <row r="97" spans="1:10" ht="15.75" x14ac:dyDescent="0.25">
      <c r="A97" s="39" t="s">
        <v>85</v>
      </c>
      <c r="B97" s="28">
        <v>99.999999999999986</v>
      </c>
      <c r="C97" s="28">
        <v>99.999999999999986</v>
      </c>
      <c r="D97" s="28"/>
      <c r="E97" s="28">
        <f t="shared" si="2"/>
        <v>0</v>
      </c>
      <c r="F97" s="28"/>
      <c r="G97" s="28">
        <v>0.20600390916610051</v>
      </c>
      <c r="H97" s="28">
        <v>0.20600390916610051</v>
      </c>
      <c r="J97" s="28">
        <f t="shared" si="3"/>
        <v>0</v>
      </c>
    </row>
    <row r="98" spans="1:10" s="60" customFormat="1" ht="15.75" x14ac:dyDescent="0.25">
      <c r="A98" s="61" t="s">
        <v>86</v>
      </c>
      <c r="B98" s="62">
        <v>119.46866478771129</v>
      </c>
      <c r="C98" s="62">
        <v>119.46866478771129</v>
      </c>
      <c r="D98" s="62"/>
      <c r="E98" s="62">
        <f t="shared" si="2"/>
        <v>0</v>
      </c>
      <c r="F98" s="62"/>
      <c r="G98" s="62">
        <v>0.14203047984520292</v>
      </c>
      <c r="H98" s="62">
        <v>0.14203047984520292</v>
      </c>
      <c r="J98" s="62">
        <f t="shared" si="3"/>
        <v>0</v>
      </c>
    </row>
    <row r="99" spans="1:10" ht="15.75" x14ac:dyDescent="0.25">
      <c r="A99" s="39" t="s">
        <v>87</v>
      </c>
      <c r="B99" s="28">
        <v>119.46866478771129</v>
      </c>
      <c r="C99" s="28">
        <v>119.46866478771129</v>
      </c>
      <c r="D99" s="28"/>
      <c r="E99" s="28">
        <f t="shared" si="2"/>
        <v>0</v>
      </c>
      <c r="F99" s="28"/>
      <c r="G99" s="28">
        <v>0.14203047984520292</v>
      </c>
      <c r="H99" s="28">
        <v>0.14203047984520292</v>
      </c>
      <c r="J99" s="28">
        <f t="shared" si="3"/>
        <v>0</v>
      </c>
    </row>
    <row r="100" spans="1:10" s="60" customFormat="1" ht="15.75" x14ac:dyDescent="0.25">
      <c r="A100" s="64" t="s">
        <v>146</v>
      </c>
      <c r="B100" s="62">
        <v>96.286688301781325</v>
      </c>
      <c r="C100" s="62">
        <v>96.479314837450815</v>
      </c>
      <c r="D100" s="62"/>
      <c r="E100" s="62">
        <f t="shared" si="2"/>
        <v>0.20005520915389319</v>
      </c>
      <c r="F100" s="62"/>
      <c r="G100" s="62">
        <v>8.2687109144549211</v>
      </c>
      <c r="H100" s="62">
        <v>8.2852529013691658</v>
      </c>
      <c r="J100" s="62">
        <f t="shared" si="3"/>
        <v>1.6541986914244688E-2</v>
      </c>
    </row>
    <row r="101" spans="1:10" ht="15.75" x14ac:dyDescent="0.25">
      <c r="A101" s="38" t="s">
        <v>17</v>
      </c>
      <c r="B101" s="28">
        <v>90.079663852100452</v>
      </c>
      <c r="C101" s="28">
        <v>90.371137377341356</v>
      </c>
      <c r="D101" s="28"/>
      <c r="E101" s="28">
        <f t="shared" si="2"/>
        <v>0.32357306052948065</v>
      </c>
      <c r="F101" s="28"/>
      <c r="G101" s="28">
        <v>5.1122880524029117</v>
      </c>
      <c r="H101" s="28">
        <v>5.1288300393171546</v>
      </c>
      <c r="J101" s="28">
        <f t="shared" si="3"/>
        <v>1.6541986914242912E-2</v>
      </c>
    </row>
    <row r="102" spans="1:10" s="60" customFormat="1" ht="15.75" x14ac:dyDescent="0.25">
      <c r="A102" s="67" t="s">
        <v>17</v>
      </c>
      <c r="B102" s="62">
        <v>90.079663852100452</v>
      </c>
      <c r="C102" s="62">
        <v>90.371137377341356</v>
      </c>
      <c r="D102" s="62"/>
      <c r="E102" s="62">
        <f t="shared" si="2"/>
        <v>0.32357306052948065</v>
      </c>
      <c r="F102" s="62"/>
      <c r="G102" s="62">
        <v>5.1122880524029117</v>
      </c>
      <c r="H102" s="62">
        <v>5.1288300393171546</v>
      </c>
      <c r="J102" s="62">
        <f t="shared" si="3"/>
        <v>1.6541986914242912E-2</v>
      </c>
    </row>
    <row r="103" spans="1:10" ht="15.75" x14ac:dyDescent="0.25">
      <c r="A103" s="38" t="s">
        <v>88</v>
      </c>
      <c r="B103" s="28">
        <v>101.37911846308744</v>
      </c>
      <c r="C103" s="28">
        <v>101.37911846308744</v>
      </c>
      <c r="D103" s="28"/>
      <c r="E103" s="28">
        <f t="shared" si="2"/>
        <v>0</v>
      </c>
      <c r="F103" s="28"/>
      <c r="G103" s="28">
        <v>2.3209005235199505</v>
      </c>
      <c r="H103" s="28">
        <v>2.3209005235199505</v>
      </c>
      <c r="J103" s="28">
        <f t="shared" si="3"/>
        <v>0</v>
      </c>
    </row>
    <row r="104" spans="1:10" s="60" customFormat="1" ht="15.75" x14ac:dyDescent="0.25">
      <c r="A104" s="67" t="s">
        <v>89</v>
      </c>
      <c r="B104" s="62">
        <v>101.37911846308744</v>
      </c>
      <c r="C104" s="62">
        <v>101.37911846308744</v>
      </c>
      <c r="D104" s="62"/>
      <c r="E104" s="62">
        <f t="shared" si="2"/>
        <v>0</v>
      </c>
      <c r="F104" s="62"/>
      <c r="G104" s="62">
        <v>2.3209005235199505</v>
      </c>
      <c r="H104" s="62">
        <v>2.3209005235199505</v>
      </c>
      <c r="J104" s="62">
        <f t="shared" si="3"/>
        <v>0</v>
      </c>
    </row>
    <row r="105" spans="1:10" ht="15.75" x14ac:dyDescent="0.25">
      <c r="A105" s="38" t="s">
        <v>90</v>
      </c>
      <c r="B105" s="28">
        <v>134.11907242766719</v>
      </c>
      <c r="C105" s="28">
        <v>134.11907242766719</v>
      </c>
      <c r="D105" s="28"/>
      <c r="E105" s="28">
        <f t="shared" si="2"/>
        <v>0</v>
      </c>
      <c r="F105" s="28"/>
      <c r="G105" s="28">
        <v>0.83552233853205959</v>
      </c>
      <c r="H105" s="28">
        <v>0.83552233853205959</v>
      </c>
      <c r="J105" s="28">
        <f t="shared" si="3"/>
        <v>0</v>
      </c>
    </row>
    <row r="106" spans="1:10" s="60" customFormat="1" ht="15.75" x14ac:dyDescent="0.25">
      <c r="A106" s="67" t="s">
        <v>91</v>
      </c>
      <c r="B106" s="62">
        <v>134.11907242766719</v>
      </c>
      <c r="C106" s="62">
        <v>134.11907242766719</v>
      </c>
      <c r="D106" s="62"/>
      <c r="E106" s="62">
        <f t="shared" si="2"/>
        <v>0</v>
      </c>
      <c r="F106" s="62"/>
      <c r="G106" s="62">
        <v>0.83552233853205959</v>
      </c>
      <c r="H106" s="62">
        <v>0.83552233853205959</v>
      </c>
      <c r="J106" s="62">
        <f t="shared" si="3"/>
        <v>0</v>
      </c>
    </row>
    <row r="107" spans="1:10" ht="15.75" x14ac:dyDescent="0.25">
      <c r="A107" s="36" t="s">
        <v>250</v>
      </c>
      <c r="B107" s="40">
        <v>99.952395725701692</v>
      </c>
      <c r="C107" s="40">
        <v>100.00959103859829</v>
      </c>
      <c r="D107" s="40"/>
      <c r="E107" s="40">
        <f t="shared" si="2"/>
        <v>5.7222553277824773E-2</v>
      </c>
      <c r="F107" s="40"/>
      <c r="G107" s="40">
        <v>9.8516998425050328</v>
      </c>
      <c r="H107" s="40">
        <v>9.8573372366961785</v>
      </c>
      <c r="J107" s="40">
        <f t="shared" si="3"/>
        <v>5.6373941911456171E-3</v>
      </c>
    </row>
    <row r="108" spans="1:10" s="60" customFormat="1" ht="15.75" x14ac:dyDescent="0.25">
      <c r="A108" s="64" t="s">
        <v>145</v>
      </c>
      <c r="B108" s="62">
        <v>102.93339859072415</v>
      </c>
      <c r="C108" s="62">
        <v>102.99200094857794</v>
      </c>
      <c r="D108" s="62"/>
      <c r="E108" s="62">
        <f t="shared" si="2"/>
        <v>5.6932306380752529E-2</v>
      </c>
      <c r="F108" s="62"/>
      <c r="G108" s="62">
        <v>2.0262730244915912</v>
      </c>
      <c r="H108" s="62">
        <v>2.0274266284580049</v>
      </c>
      <c r="J108" s="62">
        <f t="shared" si="3"/>
        <v>1.1536039664137299E-3</v>
      </c>
    </row>
    <row r="109" spans="1:10" ht="15.75" x14ac:dyDescent="0.25">
      <c r="A109" s="38" t="s">
        <v>163</v>
      </c>
      <c r="B109" s="28">
        <v>102.93339859072415</v>
      </c>
      <c r="C109" s="28">
        <v>102.99200094857794</v>
      </c>
      <c r="D109" s="28"/>
      <c r="E109" s="28">
        <f t="shared" si="2"/>
        <v>5.6932306380752529E-2</v>
      </c>
      <c r="F109" s="28"/>
      <c r="G109" s="28">
        <v>2.0262730244915912</v>
      </c>
      <c r="H109" s="28">
        <v>2.0274266284580049</v>
      </c>
      <c r="J109" s="28">
        <f t="shared" si="3"/>
        <v>1.1536039664137299E-3</v>
      </c>
    </row>
    <row r="110" spans="1:10" s="60" customFormat="1" ht="15.75" x14ac:dyDescent="0.25">
      <c r="A110" s="67" t="s">
        <v>225</v>
      </c>
      <c r="B110" s="62">
        <v>102.93339859072415</v>
      </c>
      <c r="C110" s="62">
        <v>102.99200094857794</v>
      </c>
      <c r="D110" s="62"/>
      <c r="E110" s="62">
        <f t="shared" si="2"/>
        <v>5.6932306380752529E-2</v>
      </c>
      <c r="F110" s="62"/>
      <c r="G110" s="62">
        <v>2.0262730244915912</v>
      </c>
      <c r="H110" s="62">
        <v>2.0274266284580049</v>
      </c>
      <c r="J110" s="62">
        <f t="shared" si="3"/>
        <v>1.1536039664137299E-3</v>
      </c>
    </row>
    <row r="111" spans="1:10" ht="15.75" x14ac:dyDescent="0.25">
      <c r="A111" s="37" t="s">
        <v>92</v>
      </c>
      <c r="B111" s="28">
        <v>98.332445097329483</v>
      </c>
      <c r="C111" s="28">
        <v>98.332445097329483</v>
      </c>
      <c r="D111" s="28"/>
      <c r="E111" s="28">
        <f t="shared" si="2"/>
        <v>0</v>
      </c>
      <c r="F111" s="28"/>
      <c r="G111" s="28">
        <v>0.30153395110688813</v>
      </c>
      <c r="H111" s="28">
        <v>0.30153395110688819</v>
      </c>
      <c r="J111" s="28">
        <f t="shared" si="3"/>
        <v>0</v>
      </c>
    </row>
    <row r="112" spans="1:10" s="60" customFormat="1" ht="15.75" x14ac:dyDescent="0.25">
      <c r="A112" s="61" t="s">
        <v>93</v>
      </c>
      <c r="B112" s="62">
        <v>98.332445097329483</v>
      </c>
      <c r="C112" s="62">
        <v>98.332445097329483</v>
      </c>
      <c r="D112" s="62"/>
      <c r="E112" s="62">
        <f t="shared" si="2"/>
        <v>0</v>
      </c>
      <c r="F112" s="62"/>
      <c r="G112" s="62">
        <v>0.30153395110688813</v>
      </c>
      <c r="H112" s="62">
        <v>0.30153395110688819</v>
      </c>
      <c r="J112" s="62">
        <f t="shared" si="3"/>
        <v>0</v>
      </c>
    </row>
    <row r="113" spans="1:10" ht="15.75" x14ac:dyDescent="0.25">
      <c r="A113" s="39" t="s">
        <v>92</v>
      </c>
      <c r="B113" s="28">
        <v>98.332445097329483</v>
      </c>
      <c r="C113" s="28">
        <v>98.332445097329483</v>
      </c>
      <c r="D113" s="28"/>
      <c r="E113" s="28">
        <f t="shared" si="2"/>
        <v>0</v>
      </c>
      <c r="F113" s="28"/>
      <c r="G113" s="28">
        <v>0.30153395110688813</v>
      </c>
      <c r="H113" s="28">
        <v>0.30153395110688819</v>
      </c>
      <c r="J113" s="28">
        <f t="shared" si="3"/>
        <v>0</v>
      </c>
    </row>
    <row r="114" spans="1:10" s="60" customFormat="1" ht="15.75" x14ac:dyDescent="0.25">
      <c r="A114" s="64" t="s">
        <v>94</v>
      </c>
      <c r="B114" s="62">
        <v>90.727370034603879</v>
      </c>
      <c r="C114" s="62">
        <v>90.727370034603879</v>
      </c>
      <c r="D114" s="62"/>
      <c r="E114" s="62">
        <f t="shared" si="2"/>
        <v>0</v>
      </c>
      <c r="F114" s="62"/>
      <c r="G114" s="62">
        <v>2.5664028389706082</v>
      </c>
      <c r="H114" s="62">
        <v>2.5664028389706082</v>
      </c>
      <c r="J114" s="62">
        <f t="shared" si="3"/>
        <v>0</v>
      </c>
    </row>
    <row r="115" spans="1:10" ht="15.75" x14ac:dyDescent="0.25">
      <c r="A115" s="38" t="s">
        <v>164</v>
      </c>
      <c r="B115" s="28">
        <v>89.392472344937261</v>
      </c>
      <c r="C115" s="28">
        <v>89.392472344937261</v>
      </c>
      <c r="D115" s="28"/>
      <c r="E115" s="28">
        <f t="shared" si="2"/>
        <v>0</v>
      </c>
      <c r="F115" s="28"/>
      <c r="G115" s="28">
        <v>2.2555208452091704</v>
      </c>
      <c r="H115" s="28">
        <v>2.2555208452091704</v>
      </c>
      <c r="J115" s="28">
        <f t="shared" si="3"/>
        <v>0</v>
      </c>
    </row>
    <row r="116" spans="1:10" s="60" customFormat="1" ht="15.75" x14ac:dyDescent="0.25">
      <c r="A116" s="67" t="s">
        <v>224</v>
      </c>
      <c r="B116" s="62">
        <v>76.778152590029691</v>
      </c>
      <c r="C116" s="62">
        <v>76.778152590029691</v>
      </c>
      <c r="D116" s="62"/>
      <c r="E116" s="62">
        <f t="shared" si="2"/>
        <v>0</v>
      </c>
      <c r="F116" s="62"/>
      <c r="G116" s="62">
        <v>0.46294975185672615</v>
      </c>
      <c r="H116" s="62">
        <v>0.4629497518567261</v>
      </c>
      <c r="J116" s="62">
        <f t="shared" si="3"/>
        <v>0</v>
      </c>
    </row>
    <row r="117" spans="1:10" ht="15.75" x14ac:dyDescent="0.25">
      <c r="A117" s="39" t="s">
        <v>223</v>
      </c>
      <c r="B117" s="28">
        <v>85.546601007041659</v>
      </c>
      <c r="C117" s="28">
        <v>85.546601007041659</v>
      </c>
      <c r="D117" s="28"/>
      <c r="E117" s="28">
        <f t="shared" si="2"/>
        <v>0</v>
      </c>
      <c r="F117" s="28"/>
      <c r="G117" s="28">
        <v>0.72952021093758912</v>
      </c>
      <c r="H117" s="28">
        <v>0.72952021093758912</v>
      </c>
      <c r="J117" s="28">
        <f t="shared" si="3"/>
        <v>0</v>
      </c>
    </row>
    <row r="118" spans="1:10" s="60" customFormat="1" ht="15.75" x14ac:dyDescent="0.25">
      <c r="A118" s="67" t="s">
        <v>18</v>
      </c>
      <c r="B118" s="62">
        <v>99.750488289520462</v>
      </c>
      <c r="C118" s="62">
        <v>99.750488289520462</v>
      </c>
      <c r="D118" s="62"/>
      <c r="E118" s="62">
        <f t="shared" si="2"/>
        <v>0</v>
      </c>
      <c r="F118" s="62"/>
      <c r="G118" s="62">
        <v>0.27530895433926089</v>
      </c>
      <c r="H118" s="62">
        <v>0.27530895433926089</v>
      </c>
      <c r="J118" s="62">
        <f t="shared" si="3"/>
        <v>0</v>
      </c>
    </row>
    <row r="119" spans="1:10" ht="15.75" x14ac:dyDescent="0.25">
      <c r="A119" s="39" t="s">
        <v>95</v>
      </c>
      <c r="B119" s="28">
        <v>92.870390563760296</v>
      </c>
      <c r="C119" s="28">
        <v>92.870390563760296</v>
      </c>
      <c r="D119" s="28"/>
      <c r="E119" s="28">
        <f t="shared" si="2"/>
        <v>0</v>
      </c>
      <c r="F119" s="28"/>
      <c r="G119" s="28">
        <v>0.39441748043989949</v>
      </c>
      <c r="H119" s="28">
        <v>0.39441748043989949</v>
      </c>
      <c r="J119" s="28">
        <f t="shared" si="3"/>
        <v>0</v>
      </c>
    </row>
    <row r="120" spans="1:10" s="60" customFormat="1" ht="15.75" x14ac:dyDescent="0.25">
      <c r="A120" s="67" t="s">
        <v>96</v>
      </c>
      <c r="B120" s="62">
        <v>107.25288264229508</v>
      </c>
      <c r="C120" s="62">
        <v>107.25288264229508</v>
      </c>
      <c r="D120" s="62"/>
      <c r="E120" s="62">
        <f t="shared" si="2"/>
        <v>0</v>
      </c>
      <c r="F120" s="62"/>
      <c r="G120" s="62">
        <v>0.39332444763569457</v>
      </c>
      <c r="H120" s="62">
        <v>0.39332444763569457</v>
      </c>
      <c r="J120" s="62">
        <f t="shared" si="3"/>
        <v>0</v>
      </c>
    </row>
    <row r="121" spans="1:10" ht="15.75" x14ac:dyDescent="0.25">
      <c r="A121" s="38" t="s">
        <v>97</v>
      </c>
      <c r="B121" s="28">
        <v>101.75135210533008</v>
      </c>
      <c r="C121" s="28">
        <v>101.75135210533008</v>
      </c>
      <c r="D121" s="28"/>
      <c r="E121" s="28">
        <f t="shared" si="2"/>
        <v>0</v>
      </c>
      <c r="F121" s="28"/>
      <c r="G121" s="28">
        <v>0.31088199376143794</v>
      </c>
      <c r="H121" s="28">
        <v>0.31088199376143794</v>
      </c>
      <c r="J121" s="28">
        <f t="shared" si="3"/>
        <v>0</v>
      </c>
    </row>
    <row r="122" spans="1:10" s="60" customFormat="1" ht="15.75" x14ac:dyDescent="0.25">
      <c r="A122" s="67" t="s">
        <v>98</v>
      </c>
      <c r="B122" s="62">
        <v>101.75135210533008</v>
      </c>
      <c r="C122" s="62">
        <v>101.75135210533008</v>
      </c>
      <c r="D122" s="62"/>
      <c r="E122" s="62">
        <f t="shared" si="2"/>
        <v>0</v>
      </c>
      <c r="F122" s="62"/>
      <c r="G122" s="62">
        <v>0.31088199376143794</v>
      </c>
      <c r="H122" s="62">
        <v>0.31088199376143794</v>
      </c>
      <c r="J122" s="62">
        <f t="shared" si="3"/>
        <v>0</v>
      </c>
    </row>
    <row r="123" spans="1:10" ht="15.75" x14ac:dyDescent="0.25">
      <c r="A123" s="37" t="s">
        <v>144</v>
      </c>
      <c r="B123" s="28">
        <v>101.53894133370409</v>
      </c>
      <c r="C123" s="28">
        <v>101.44448167830397</v>
      </c>
      <c r="D123" s="28"/>
      <c r="E123" s="28">
        <f t="shared" si="2"/>
        <v>-9.3028008918938365E-2</v>
      </c>
      <c r="F123" s="28"/>
      <c r="G123" s="28">
        <v>1.0121763471248084</v>
      </c>
      <c r="H123" s="28">
        <v>1.0112347396223296</v>
      </c>
      <c r="J123" s="28">
        <f t="shared" si="3"/>
        <v>-9.4160750247884728E-4</v>
      </c>
    </row>
    <row r="124" spans="1:10" s="60" customFormat="1" ht="15.75" x14ac:dyDescent="0.25">
      <c r="A124" s="61" t="s">
        <v>165</v>
      </c>
      <c r="B124" s="62">
        <v>101.53894133370409</v>
      </c>
      <c r="C124" s="62">
        <v>101.44448167830397</v>
      </c>
      <c r="D124" s="62"/>
      <c r="E124" s="62">
        <f t="shared" si="2"/>
        <v>-9.3028008918938365E-2</v>
      </c>
      <c r="F124" s="62"/>
      <c r="G124" s="62">
        <v>1.0121763471248084</v>
      </c>
      <c r="H124" s="62">
        <v>1.0112347396223296</v>
      </c>
      <c r="J124" s="62">
        <f t="shared" si="3"/>
        <v>-9.4160750247884728E-4</v>
      </c>
    </row>
    <row r="125" spans="1:10" ht="15.75" x14ac:dyDescent="0.25">
      <c r="A125" s="39" t="s">
        <v>222</v>
      </c>
      <c r="B125" s="28">
        <v>101.53894133370409</v>
      </c>
      <c r="C125" s="28">
        <v>101.44448167830397</v>
      </c>
      <c r="D125" s="28"/>
      <c r="E125" s="28">
        <f t="shared" si="2"/>
        <v>-9.3028008918938365E-2</v>
      </c>
      <c r="F125" s="28"/>
      <c r="G125" s="28">
        <v>1.0121763471248084</v>
      </c>
      <c r="H125" s="28">
        <v>1.0112347396223296</v>
      </c>
      <c r="J125" s="28">
        <f t="shared" si="3"/>
        <v>-9.4160750247884728E-4</v>
      </c>
    </row>
    <row r="126" spans="1:10" s="60" customFormat="1" ht="15.75" x14ac:dyDescent="0.25">
      <c r="A126" s="64" t="s">
        <v>143</v>
      </c>
      <c r="B126" s="62">
        <v>100.56262732975843</v>
      </c>
      <c r="C126" s="62">
        <v>100.56262732975843</v>
      </c>
      <c r="D126" s="62"/>
      <c r="E126" s="62">
        <f t="shared" si="2"/>
        <v>0</v>
      </c>
      <c r="F126" s="62"/>
      <c r="G126" s="62">
        <v>0.79385002500548474</v>
      </c>
      <c r="H126" s="62">
        <v>0.79385002500548474</v>
      </c>
      <c r="J126" s="62">
        <f t="shared" si="3"/>
        <v>0</v>
      </c>
    </row>
    <row r="127" spans="1:10" ht="15.75" x14ac:dyDescent="0.25">
      <c r="A127" s="38" t="s">
        <v>166</v>
      </c>
      <c r="B127" s="28">
        <v>100.56262732975843</v>
      </c>
      <c r="C127" s="28">
        <v>100.56262732975843</v>
      </c>
      <c r="D127" s="28"/>
      <c r="E127" s="28">
        <f t="shared" si="2"/>
        <v>0</v>
      </c>
      <c r="F127" s="28"/>
      <c r="G127" s="28">
        <v>0.79385002500548474</v>
      </c>
      <c r="H127" s="28">
        <v>0.79385002500548474</v>
      </c>
      <c r="J127" s="28">
        <f t="shared" si="3"/>
        <v>0</v>
      </c>
    </row>
    <row r="128" spans="1:10" s="60" customFormat="1" ht="15.75" x14ac:dyDescent="0.25">
      <c r="A128" s="67" t="s">
        <v>221</v>
      </c>
      <c r="B128" s="62">
        <v>100.56262732975843</v>
      </c>
      <c r="C128" s="62">
        <v>100.56262732975843</v>
      </c>
      <c r="D128" s="62"/>
      <c r="E128" s="62">
        <f t="shared" si="2"/>
        <v>0</v>
      </c>
      <c r="F128" s="62"/>
      <c r="G128" s="62">
        <v>0.79385002500548474</v>
      </c>
      <c r="H128" s="62">
        <v>0.79385002500548474</v>
      </c>
      <c r="J128" s="62">
        <f t="shared" si="3"/>
        <v>0</v>
      </c>
    </row>
    <row r="129" spans="1:10" ht="15.75" x14ac:dyDescent="0.25">
      <c r="A129" s="37" t="s">
        <v>142</v>
      </c>
      <c r="B129" s="28">
        <v>106.24315718758132</v>
      </c>
      <c r="C129" s="28">
        <v>106.42605994213972</v>
      </c>
      <c r="D129" s="28"/>
      <c r="E129" s="28">
        <f t="shared" si="2"/>
        <v>0.17215485627508631</v>
      </c>
      <c r="F129" s="28"/>
      <c r="G129" s="28">
        <v>3.1514636558056508</v>
      </c>
      <c r="H129" s="28">
        <v>3.1568890535328649</v>
      </c>
      <c r="J129" s="28">
        <f t="shared" si="3"/>
        <v>5.4253977272140652E-3</v>
      </c>
    </row>
    <row r="130" spans="1:10" s="60" customFormat="1" ht="15.75" x14ac:dyDescent="0.25">
      <c r="A130" s="61" t="s">
        <v>99</v>
      </c>
      <c r="B130" s="62">
        <v>99.951255298401406</v>
      </c>
      <c r="C130" s="62">
        <v>100.18740678892806</v>
      </c>
      <c r="D130" s="62"/>
      <c r="E130" s="62">
        <f t="shared" si="2"/>
        <v>0.23626665800406954</v>
      </c>
      <c r="F130" s="62"/>
      <c r="G130" s="62">
        <v>2.2963027339724777</v>
      </c>
      <c r="H130" s="62">
        <v>2.3017281316996909</v>
      </c>
      <c r="J130" s="62">
        <f t="shared" si="3"/>
        <v>5.425397727213177E-3</v>
      </c>
    </row>
    <row r="131" spans="1:10" ht="15.75" x14ac:dyDescent="0.25">
      <c r="A131" s="39" t="s">
        <v>220</v>
      </c>
      <c r="B131" s="28">
        <v>96.822276255151024</v>
      </c>
      <c r="C131" s="28">
        <v>96.548955679420516</v>
      </c>
      <c r="D131" s="28"/>
      <c r="E131" s="28">
        <f t="shared" si="2"/>
        <v>-0.2822910039939952</v>
      </c>
      <c r="F131" s="28"/>
      <c r="G131" s="28">
        <v>1.5209871084042426</v>
      </c>
      <c r="H131" s="28">
        <v>1.5166934986253091</v>
      </c>
      <c r="J131" s="28">
        <f t="shared" si="3"/>
        <v>-4.2936097789334493E-3</v>
      </c>
    </row>
    <row r="132" spans="1:10" s="60" customFormat="1" ht="15.75" x14ac:dyDescent="0.25">
      <c r="A132" s="67" t="s">
        <v>100</v>
      </c>
      <c r="B132" s="62">
        <v>106.71687299117794</v>
      </c>
      <c r="C132" s="62">
        <v>108.05462764931939</v>
      </c>
      <c r="D132" s="62"/>
      <c r="E132" s="62">
        <f t="shared" si="2"/>
        <v>1.2535549633768239</v>
      </c>
      <c r="F132" s="62"/>
      <c r="G132" s="62">
        <v>0.77531562556823541</v>
      </c>
      <c r="H132" s="62">
        <v>0.78503463307438204</v>
      </c>
      <c r="J132" s="62">
        <f t="shared" si="3"/>
        <v>9.7190075061466263E-3</v>
      </c>
    </row>
    <row r="133" spans="1:10" ht="15.75" x14ac:dyDescent="0.25">
      <c r="A133" s="38" t="s">
        <v>167</v>
      </c>
      <c r="B133" s="28">
        <v>127.85505399631232</v>
      </c>
      <c r="C133" s="28">
        <v>127.85505399631232</v>
      </c>
      <c r="D133" s="28"/>
      <c r="E133" s="28">
        <f t="shared" si="2"/>
        <v>0</v>
      </c>
      <c r="F133" s="28"/>
      <c r="G133" s="28">
        <v>0.85516092183317327</v>
      </c>
      <c r="H133" s="28">
        <v>0.85516092183317349</v>
      </c>
      <c r="J133" s="28">
        <f t="shared" si="3"/>
        <v>0</v>
      </c>
    </row>
    <row r="134" spans="1:10" s="60" customFormat="1" ht="15.75" x14ac:dyDescent="0.25">
      <c r="A134" s="67" t="s">
        <v>101</v>
      </c>
      <c r="B134" s="62">
        <v>127.85505399631232</v>
      </c>
      <c r="C134" s="62">
        <v>127.85505399631232</v>
      </c>
      <c r="D134" s="62"/>
      <c r="E134" s="62">
        <f t="shared" si="2"/>
        <v>0</v>
      </c>
      <c r="F134" s="62"/>
      <c r="G134" s="62">
        <v>0.85516092183317327</v>
      </c>
      <c r="H134" s="62">
        <v>0.85516092183317349</v>
      </c>
      <c r="J134" s="62">
        <f t="shared" si="3"/>
        <v>0</v>
      </c>
    </row>
    <row r="135" spans="1:10" s="2" customFormat="1" ht="15.75" x14ac:dyDescent="0.25">
      <c r="A135" s="36" t="s">
        <v>2</v>
      </c>
      <c r="B135" s="40">
        <v>124.78255054756256</v>
      </c>
      <c r="C135" s="40">
        <v>124.83128831601657</v>
      </c>
      <c r="D135" s="40"/>
      <c r="E135" s="40">
        <f t="shared" ref="E135:E198" si="4">((C135/B135-1)*100)</f>
        <v>3.9058160167537714E-2</v>
      </c>
      <c r="F135" s="40"/>
      <c r="G135" s="40">
        <v>8.9778873576362557</v>
      </c>
      <c r="H135" s="40">
        <v>8.9813939552600619</v>
      </c>
      <c r="J135" s="40">
        <f t="shared" si="3"/>
        <v>3.5065976238062291E-3</v>
      </c>
    </row>
    <row r="136" spans="1:10" s="60" customFormat="1" ht="15.75" x14ac:dyDescent="0.25">
      <c r="A136" s="64" t="s">
        <v>141</v>
      </c>
      <c r="B136" s="62">
        <v>104.8400594033625</v>
      </c>
      <c r="C136" s="62">
        <v>104.92129430028105</v>
      </c>
      <c r="D136" s="62"/>
      <c r="E136" s="62">
        <f t="shared" si="4"/>
        <v>7.7484596423205154E-2</v>
      </c>
      <c r="F136" s="62"/>
      <c r="G136" s="62">
        <v>4.5255415730025961</v>
      </c>
      <c r="H136" s="62">
        <v>4.5290481706264014</v>
      </c>
      <c r="J136" s="62">
        <f t="shared" ref="J136:J199" si="5">H136-G136</f>
        <v>3.5065976238053409E-3</v>
      </c>
    </row>
    <row r="137" spans="1:10" ht="15.75" x14ac:dyDescent="0.25">
      <c r="A137" s="38" t="s">
        <v>102</v>
      </c>
      <c r="B137" s="28">
        <v>107.49182897739334</v>
      </c>
      <c r="C137" s="28">
        <v>107.59358570088332</v>
      </c>
      <c r="D137" s="28"/>
      <c r="E137" s="28">
        <f t="shared" si="4"/>
        <v>9.4664612611050636E-2</v>
      </c>
      <c r="F137" s="28"/>
      <c r="G137" s="28">
        <v>3.704232793107082</v>
      </c>
      <c r="H137" s="28">
        <v>3.7077393907308878</v>
      </c>
      <c r="J137" s="28">
        <f t="shared" si="5"/>
        <v>3.506597623805785E-3</v>
      </c>
    </row>
    <row r="138" spans="1:10" s="60" customFormat="1" ht="15.75" x14ac:dyDescent="0.25">
      <c r="A138" s="67" t="s">
        <v>103</v>
      </c>
      <c r="B138" s="62">
        <v>107.49182897739334</v>
      </c>
      <c r="C138" s="62">
        <v>107.59358570088332</v>
      </c>
      <c r="D138" s="62"/>
      <c r="E138" s="62">
        <f t="shared" si="4"/>
        <v>9.4664612611050636E-2</v>
      </c>
      <c r="F138" s="62"/>
      <c r="G138" s="62">
        <v>3.704232793107082</v>
      </c>
      <c r="H138" s="62">
        <v>3.7077393907308878</v>
      </c>
      <c r="J138" s="62">
        <f t="shared" si="5"/>
        <v>3.506597623805785E-3</v>
      </c>
    </row>
    <row r="139" spans="1:10" ht="15.75" x14ac:dyDescent="0.25">
      <c r="A139" s="38" t="s">
        <v>168</v>
      </c>
      <c r="B139" s="28">
        <v>94.343126917917772</v>
      </c>
      <c r="C139" s="28">
        <v>94.343126917917772</v>
      </c>
      <c r="D139" s="28"/>
      <c r="E139" s="28">
        <f t="shared" si="4"/>
        <v>0</v>
      </c>
      <c r="F139" s="28"/>
      <c r="G139" s="28">
        <v>0.82130877989551432</v>
      </c>
      <c r="H139" s="28">
        <v>0.82130877989551443</v>
      </c>
      <c r="J139" s="28">
        <f t="shared" si="5"/>
        <v>0</v>
      </c>
    </row>
    <row r="140" spans="1:10" s="60" customFormat="1" ht="15.75" x14ac:dyDescent="0.25">
      <c r="A140" s="67" t="s">
        <v>219</v>
      </c>
      <c r="B140" s="62">
        <v>94.343126917917772</v>
      </c>
      <c r="C140" s="62">
        <v>94.343126917917772</v>
      </c>
      <c r="D140" s="62"/>
      <c r="E140" s="62">
        <f t="shared" si="4"/>
        <v>0</v>
      </c>
      <c r="F140" s="62"/>
      <c r="G140" s="62">
        <v>0.82130877989551432</v>
      </c>
      <c r="H140" s="62">
        <v>0.82130877989551443</v>
      </c>
      <c r="J140" s="62">
        <f t="shared" si="5"/>
        <v>0</v>
      </c>
    </row>
    <row r="141" spans="1:10" ht="15.75" x14ac:dyDescent="0.25">
      <c r="A141" s="37" t="s">
        <v>104</v>
      </c>
      <c r="B141" s="28">
        <v>154.69142439904226</v>
      </c>
      <c r="C141" s="28">
        <v>154.69142439904226</v>
      </c>
      <c r="D141" s="28"/>
      <c r="E141" s="28">
        <f t="shared" si="4"/>
        <v>0</v>
      </c>
      <c r="F141" s="28"/>
      <c r="G141" s="28">
        <v>4.4523457846336578</v>
      </c>
      <c r="H141" s="28">
        <v>4.4523457846336578</v>
      </c>
      <c r="J141" s="28">
        <f t="shared" si="5"/>
        <v>0</v>
      </c>
    </row>
    <row r="142" spans="1:10" s="60" customFormat="1" ht="15.75" x14ac:dyDescent="0.25">
      <c r="A142" s="61" t="s">
        <v>19</v>
      </c>
      <c r="B142" s="62">
        <v>160.90089003441557</v>
      </c>
      <c r="C142" s="62">
        <v>160.90089003441557</v>
      </c>
      <c r="D142" s="62"/>
      <c r="E142" s="62">
        <f t="shared" si="4"/>
        <v>0</v>
      </c>
      <c r="F142" s="62"/>
      <c r="G142" s="62">
        <v>3.5920135893946692</v>
      </c>
      <c r="H142" s="62">
        <v>3.5920135893946696</v>
      </c>
      <c r="J142" s="62">
        <f t="shared" si="5"/>
        <v>0</v>
      </c>
    </row>
    <row r="143" spans="1:10" ht="15.75" x14ac:dyDescent="0.25">
      <c r="A143" s="39" t="s">
        <v>105</v>
      </c>
      <c r="B143" s="28">
        <v>160.90089003441557</v>
      </c>
      <c r="C143" s="28">
        <v>160.90089003441557</v>
      </c>
      <c r="D143" s="28"/>
      <c r="E143" s="28">
        <f t="shared" si="4"/>
        <v>0</v>
      </c>
      <c r="F143" s="28"/>
      <c r="G143" s="28">
        <v>3.5920135893946692</v>
      </c>
      <c r="H143" s="28">
        <v>3.5920135893946696</v>
      </c>
      <c r="J143" s="28">
        <f t="shared" si="5"/>
        <v>0</v>
      </c>
    </row>
    <row r="144" spans="1:10" s="60" customFormat="1" ht="15.75" x14ac:dyDescent="0.25">
      <c r="A144" s="61" t="s">
        <v>106</v>
      </c>
      <c r="B144" s="62">
        <v>146.66666666666669</v>
      </c>
      <c r="C144" s="62">
        <v>146.66666666666669</v>
      </c>
      <c r="D144" s="62"/>
      <c r="E144" s="62">
        <f t="shared" si="4"/>
        <v>0</v>
      </c>
      <c r="F144" s="62"/>
      <c r="G144" s="62">
        <v>7.3648347879621101E-2</v>
      </c>
      <c r="H144" s="62">
        <v>7.3648347879621115E-2</v>
      </c>
      <c r="J144" s="62">
        <f t="shared" si="5"/>
        <v>0</v>
      </c>
    </row>
    <row r="145" spans="1:10" ht="15.75" x14ac:dyDescent="0.25">
      <c r="A145" s="39" t="s">
        <v>107</v>
      </c>
      <c r="B145" s="28">
        <v>146.66666666666669</v>
      </c>
      <c r="C145" s="28">
        <v>146.66666666666669</v>
      </c>
      <c r="D145" s="28"/>
      <c r="E145" s="28">
        <f t="shared" si="4"/>
        <v>0</v>
      </c>
      <c r="F145" s="28"/>
      <c r="G145" s="28">
        <v>7.3648347879621101E-2</v>
      </c>
      <c r="H145" s="28">
        <v>7.3648347879621115E-2</v>
      </c>
      <c r="J145" s="28">
        <f t="shared" si="5"/>
        <v>0</v>
      </c>
    </row>
    <row r="146" spans="1:10" s="60" customFormat="1" ht="15.75" x14ac:dyDescent="0.25">
      <c r="A146" s="61" t="s">
        <v>108</v>
      </c>
      <c r="B146" s="62">
        <v>132.09195402298857</v>
      </c>
      <c r="C146" s="62">
        <v>132.09195402298857</v>
      </c>
      <c r="D146" s="62"/>
      <c r="E146" s="62">
        <f t="shared" si="4"/>
        <v>0</v>
      </c>
      <c r="F146" s="62"/>
      <c r="G146" s="62">
        <v>0.78668384735936747</v>
      </c>
      <c r="H146" s="62">
        <v>0.78668384735936758</v>
      </c>
      <c r="J146" s="62">
        <f t="shared" si="5"/>
        <v>0</v>
      </c>
    </row>
    <row r="147" spans="1:10" ht="15.75" x14ac:dyDescent="0.25">
      <c r="A147" s="39" t="s">
        <v>218</v>
      </c>
      <c r="B147" s="28">
        <v>132.09195402298857</v>
      </c>
      <c r="C147" s="28">
        <v>132.09195402298857</v>
      </c>
      <c r="D147" s="28"/>
      <c r="E147" s="28">
        <f t="shared" si="4"/>
        <v>0</v>
      </c>
      <c r="F147" s="28"/>
      <c r="G147" s="28">
        <v>0.78668384735936747</v>
      </c>
      <c r="H147" s="28">
        <v>0.78668384735936758</v>
      </c>
      <c r="J147" s="28">
        <f t="shared" si="5"/>
        <v>0</v>
      </c>
    </row>
    <row r="148" spans="1:10" s="60" customFormat="1" ht="15.75" x14ac:dyDescent="0.25">
      <c r="A148" s="58" t="s">
        <v>3</v>
      </c>
      <c r="B148" s="63">
        <v>96.998764690525903</v>
      </c>
      <c r="C148" s="63">
        <v>99.612301592454912</v>
      </c>
      <c r="D148" s="63"/>
      <c r="E148" s="63">
        <f t="shared" si="4"/>
        <v>2.6944022537477519</v>
      </c>
      <c r="F148" s="63"/>
      <c r="G148" s="63">
        <v>5.6174128015569451</v>
      </c>
      <c r="H148" s="63">
        <v>5.7687684986844099</v>
      </c>
      <c r="J148" s="63">
        <f t="shared" si="5"/>
        <v>0.15135569712746477</v>
      </c>
    </row>
    <row r="149" spans="1:10" ht="15.75" x14ac:dyDescent="0.25">
      <c r="A149" s="37" t="s">
        <v>150</v>
      </c>
      <c r="B149" s="28">
        <v>85.804066190413124</v>
      </c>
      <c r="C149" s="28">
        <v>85.680692698737559</v>
      </c>
      <c r="D149" s="28"/>
      <c r="E149" s="28">
        <f t="shared" si="4"/>
        <v>-0.14378513414711191</v>
      </c>
      <c r="F149" s="28"/>
      <c r="G149" s="28">
        <v>2.0038719678311718</v>
      </c>
      <c r="H149" s="28">
        <v>2.000990697834089</v>
      </c>
      <c r="J149" s="28">
        <f t="shared" si="5"/>
        <v>-2.8812699970828248E-3</v>
      </c>
    </row>
    <row r="150" spans="1:10" s="60" customFormat="1" ht="15.75" x14ac:dyDescent="0.25">
      <c r="A150" s="61" t="s">
        <v>109</v>
      </c>
      <c r="B150" s="62">
        <v>99.812714584785027</v>
      </c>
      <c r="C150" s="62">
        <v>99.812714584785027</v>
      </c>
      <c r="D150" s="62"/>
      <c r="E150" s="62">
        <f t="shared" si="4"/>
        <v>0</v>
      </c>
      <c r="F150" s="62"/>
      <c r="G150" s="62">
        <v>1.2615831638002935</v>
      </c>
      <c r="H150" s="62">
        <v>1.2615831638002935</v>
      </c>
      <c r="J150" s="62">
        <f t="shared" si="5"/>
        <v>0</v>
      </c>
    </row>
    <row r="151" spans="1:10" ht="15.75" x14ac:dyDescent="0.25">
      <c r="A151" s="39" t="s">
        <v>110</v>
      </c>
      <c r="B151" s="28">
        <v>99.812714584785027</v>
      </c>
      <c r="C151" s="28">
        <v>99.812714584785027</v>
      </c>
      <c r="D151" s="28"/>
      <c r="E151" s="28">
        <f t="shared" si="4"/>
        <v>0</v>
      </c>
      <c r="F151" s="28"/>
      <c r="G151" s="28">
        <v>1.2615831638002935</v>
      </c>
      <c r="H151" s="28">
        <v>1.2615831638002935</v>
      </c>
      <c r="J151" s="28">
        <f t="shared" si="5"/>
        <v>0</v>
      </c>
    </row>
    <row r="152" spans="1:10" s="60" customFormat="1" ht="15.75" x14ac:dyDescent="0.25">
      <c r="A152" s="61" t="s">
        <v>169</v>
      </c>
      <c r="B152" s="62">
        <v>63.099521737600938</v>
      </c>
      <c r="C152" s="62">
        <v>62.780416757673137</v>
      </c>
      <c r="D152" s="62"/>
      <c r="E152" s="62">
        <f t="shared" si="4"/>
        <v>-0.50571695496329783</v>
      </c>
      <c r="F152" s="62"/>
      <c r="G152" s="62">
        <v>0.56973964760422557</v>
      </c>
      <c r="H152" s="62">
        <v>0.56685837760714286</v>
      </c>
      <c r="J152" s="62">
        <f t="shared" si="5"/>
        <v>-2.8812699970827138E-3</v>
      </c>
    </row>
    <row r="153" spans="1:10" ht="15.75" x14ac:dyDescent="0.25">
      <c r="A153" s="39" t="s">
        <v>217</v>
      </c>
      <c r="B153" s="28">
        <v>63.099521737600938</v>
      </c>
      <c r="C153" s="28">
        <v>62.780416757673137</v>
      </c>
      <c r="D153" s="28"/>
      <c r="E153" s="28">
        <f t="shared" si="4"/>
        <v>-0.50571695496329783</v>
      </c>
      <c r="F153" s="28"/>
      <c r="G153" s="28">
        <v>0.56973964760422557</v>
      </c>
      <c r="H153" s="28">
        <v>0.56685837760714286</v>
      </c>
      <c r="J153" s="28">
        <f t="shared" si="5"/>
        <v>-2.8812699970827138E-3</v>
      </c>
    </row>
    <row r="154" spans="1:10" s="60" customFormat="1" ht="15.75" x14ac:dyDescent="0.25">
      <c r="A154" s="61" t="s">
        <v>170</v>
      </c>
      <c r="B154" s="62">
        <v>102.38374659391093</v>
      </c>
      <c r="C154" s="62">
        <v>102.38374659391093</v>
      </c>
      <c r="D154" s="62"/>
      <c r="E154" s="62">
        <f t="shared" si="4"/>
        <v>0</v>
      </c>
      <c r="F154" s="62"/>
      <c r="G154" s="62">
        <v>0.17254915642665303</v>
      </c>
      <c r="H154" s="62">
        <v>0.17254915642665303</v>
      </c>
      <c r="J154" s="62">
        <f t="shared" si="5"/>
        <v>0</v>
      </c>
    </row>
    <row r="155" spans="1:10" ht="15.75" x14ac:dyDescent="0.25">
      <c r="A155" s="39" t="s">
        <v>216</v>
      </c>
      <c r="B155" s="28">
        <v>102.38374659391093</v>
      </c>
      <c r="C155" s="28">
        <v>102.38374659391093</v>
      </c>
      <c r="D155" s="28"/>
      <c r="E155" s="28">
        <f t="shared" si="4"/>
        <v>0</v>
      </c>
      <c r="F155" s="28"/>
      <c r="G155" s="28">
        <v>0.17254915642665303</v>
      </c>
      <c r="H155" s="28">
        <v>0.17254915642665303</v>
      </c>
      <c r="J155" s="28">
        <f t="shared" si="5"/>
        <v>0</v>
      </c>
    </row>
    <row r="156" spans="1:10" s="60" customFormat="1" ht="15.75" x14ac:dyDescent="0.25">
      <c r="A156" s="64" t="s">
        <v>111</v>
      </c>
      <c r="B156" s="62">
        <v>104.56402409390226</v>
      </c>
      <c r="C156" s="62">
        <v>109.02713622925158</v>
      </c>
      <c r="D156" s="62"/>
      <c r="E156" s="62">
        <f t="shared" si="4"/>
        <v>4.2683056376457751</v>
      </c>
      <c r="F156" s="62"/>
      <c r="G156" s="62">
        <v>3.6135408337257724</v>
      </c>
      <c r="H156" s="62">
        <v>3.7677778008503213</v>
      </c>
      <c r="J156" s="62">
        <f t="shared" si="5"/>
        <v>0.15423696712454893</v>
      </c>
    </row>
    <row r="157" spans="1:10" ht="15.75" x14ac:dyDescent="0.25">
      <c r="A157" s="38" t="s">
        <v>171</v>
      </c>
      <c r="B157" s="28">
        <v>103.98277170353322</v>
      </c>
      <c r="C157" s="28">
        <v>103.98277170353322</v>
      </c>
      <c r="D157" s="28"/>
      <c r="E157" s="28">
        <f t="shared" si="4"/>
        <v>0</v>
      </c>
      <c r="F157" s="28"/>
      <c r="G157" s="28">
        <v>1.2238495241934984</v>
      </c>
      <c r="H157" s="28">
        <v>1.2238495241934984</v>
      </c>
      <c r="J157" s="28">
        <f t="shared" si="5"/>
        <v>0</v>
      </c>
    </row>
    <row r="158" spans="1:10" s="60" customFormat="1" ht="15.75" x14ac:dyDescent="0.25">
      <c r="A158" s="67" t="s">
        <v>215</v>
      </c>
      <c r="B158" s="62">
        <v>103.98277170353322</v>
      </c>
      <c r="C158" s="62">
        <v>103.98277170353322</v>
      </c>
      <c r="D158" s="62"/>
      <c r="E158" s="62">
        <f t="shared" si="4"/>
        <v>0</v>
      </c>
      <c r="F158" s="62"/>
      <c r="G158" s="62">
        <v>1.2238495241934984</v>
      </c>
      <c r="H158" s="62">
        <v>1.2238495241934984</v>
      </c>
      <c r="J158" s="62">
        <f t="shared" si="5"/>
        <v>0</v>
      </c>
    </row>
    <row r="159" spans="1:10" ht="15.75" x14ac:dyDescent="0.25">
      <c r="A159" s="38" t="s">
        <v>172</v>
      </c>
      <c r="B159" s="28">
        <v>103.88196919984712</v>
      </c>
      <c r="C159" s="28">
        <v>103.61823797634641</v>
      </c>
      <c r="D159" s="28"/>
      <c r="E159" s="28">
        <f t="shared" si="4"/>
        <v>-0.253875841526785</v>
      </c>
      <c r="F159" s="28"/>
      <c r="G159" s="28">
        <v>0.44488423197667704</v>
      </c>
      <c r="H159" s="28">
        <v>0.44375477838892619</v>
      </c>
      <c r="J159" s="28">
        <f t="shared" si="5"/>
        <v>-1.1294535877508505E-3</v>
      </c>
    </row>
    <row r="160" spans="1:10" s="60" customFormat="1" ht="15.75" x14ac:dyDescent="0.25">
      <c r="A160" s="67" t="s">
        <v>214</v>
      </c>
      <c r="B160" s="62">
        <v>103.88196919984712</v>
      </c>
      <c r="C160" s="62">
        <v>103.61823797634641</v>
      </c>
      <c r="D160" s="62"/>
      <c r="E160" s="62">
        <f t="shared" si="4"/>
        <v>-0.253875841526785</v>
      </c>
      <c r="F160" s="62"/>
      <c r="G160" s="62">
        <v>0.44488423197667704</v>
      </c>
      <c r="H160" s="62">
        <v>0.44375477838892619</v>
      </c>
      <c r="J160" s="62">
        <f t="shared" si="5"/>
        <v>-1.1294535877508505E-3</v>
      </c>
    </row>
    <row r="161" spans="1:10" ht="15.75" x14ac:dyDescent="0.25">
      <c r="A161" s="38" t="s">
        <v>173</v>
      </c>
      <c r="B161" s="28">
        <v>105.09154137660811</v>
      </c>
      <c r="C161" s="28">
        <v>113.48707675862873</v>
      </c>
      <c r="D161" s="28"/>
      <c r="E161" s="28">
        <f t="shared" si="4"/>
        <v>7.988783180878678</v>
      </c>
      <c r="F161" s="28"/>
      <c r="G161" s="28">
        <v>1.9448070775555968</v>
      </c>
      <c r="H161" s="28">
        <v>2.1001734982678966</v>
      </c>
      <c r="J161" s="28">
        <f t="shared" si="5"/>
        <v>0.15536642071229978</v>
      </c>
    </row>
    <row r="162" spans="1:10" s="60" customFormat="1" ht="15.75" x14ac:dyDescent="0.25">
      <c r="A162" s="67" t="s">
        <v>213</v>
      </c>
      <c r="B162" s="62">
        <v>105.09154137660811</v>
      </c>
      <c r="C162" s="62">
        <v>113.48707675862873</v>
      </c>
      <c r="D162" s="62"/>
      <c r="E162" s="62">
        <f t="shared" si="4"/>
        <v>7.988783180878678</v>
      </c>
      <c r="F162" s="62"/>
      <c r="G162" s="62">
        <v>1.9448070775555968</v>
      </c>
      <c r="H162" s="62">
        <v>2.1001734982678966</v>
      </c>
      <c r="J162" s="62">
        <f t="shared" si="5"/>
        <v>0.15536642071229978</v>
      </c>
    </row>
    <row r="163" spans="1:10" ht="15.75" x14ac:dyDescent="0.25">
      <c r="A163" s="36" t="s">
        <v>4</v>
      </c>
      <c r="B163" s="40">
        <v>102.5011130507078</v>
      </c>
      <c r="C163" s="40">
        <v>102.5011130507078</v>
      </c>
      <c r="D163" s="40"/>
      <c r="E163" s="40">
        <f t="shared" si="4"/>
        <v>0</v>
      </c>
      <c r="F163" s="40"/>
      <c r="G163" s="40">
        <v>4.6954774977698248</v>
      </c>
      <c r="H163" s="40">
        <v>4.6954774977698257</v>
      </c>
      <c r="J163" s="40">
        <f t="shared" si="5"/>
        <v>0</v>
      </c>
    </row>
    <row r="164" spans="1:10" s="60" customFormat="1" ht="15.75" x14ac:dyDescent="0.25">
      <c r="A164" s="64" t="s">
        <v>140</v>
      </c>
      <c r="B164" s="62">
        <v>89.328793733949823</v>
      </c>
      <c r="C164" s="62">
        <v>89.328793733949823</v>
      </c>
      <c r="D164" s="62"/>
      <c r="E164" s="62">
        <f t="shared" si="4"/>
        <v>0</v>
      </c>
      <c r="F164" s="62"/>
      <c r="G164" s="62">
        <v>0.89413093624743301</v>
      </c>
      <c r="H164" s="62">
        <v>0.89413093624743289</v>
      </c>
      <c r="J164" s="62">
        <f t="shared" si="5"/>
        <v>0</v>
      </c>
    </row>
    <row r="165" spans="1:10" ht="15.75" x14ac:dyDescent="0.25">
      <c r="A165" s="38" t="s">
        <v>174</v>
      </c>
      <c r="B165" s="28">
        <v>89.328793733949823</v>
      </c>
      <c r="C165" s="28">
        <v>89.328793733949823</v>
      </c>
      <c r="D165" s="28"/>
      <c r="E165" s="28">
        <f t="shared" si="4"/>
        <v>0</v>
      </c>
      <c r="F165" s="28"/>
      <c r="G165" s="28">
        <v>0.89413093624743301</v>
      </c>
      <c r="H165" s="28">
        <v>0.89413093624743289</v>
      </c>
      <c r="J165" s="28">
        <f t="shared" si="5"/>
        <v>0</v>
      </c>
    </row>
    <row r="166" spans="1:10" s="60" customFormat="1" ht="15.75" x14ac:dyDescent="0.25">
      <c r="A166" s="67" t="s">
        <v>140</v>
      </c>
      <c r="B166" s="62">
        <v>89.328793733949823</v>
      </c>
      <c r="C166" s="62">
        <v>89.328793733949823</v>
      </c>
      <c r="D166" s="62"/>
      <c r="E166" s="62">
        <f t="shared" si="4"/>
        <v>0</v>
      </c>
      <c r="F166" s="62"/>
      <c r="G166" s="62">
        <v>0.89413093624743301</v>
      </c>
      <c r="H166" s="62">
        <v>0.89413093624743289</v>
      </c>
      <c r="J166" s="62">
        <f t="shared" si="5"/>
        <v>0</v>
      </c>
    </row>
    <row r="167" spans="1:10" ht="15.75" x14ac:dyDescent="0.25">
      <c r="A167" s="37" t="s">
        <v>139</v>
      </c>
      <c r="B167" s="28">
        <v>106.18404506983349</v>
      </c>
      <c r="C167" s="28">
        <v>106.18404506983349</v>
      </c>
      <c r="D167" s="28"/>
      <c r="E167" s="28">
        <f t="shared" si="4"/>
        <v>0</v>
      </c>
      <c r="F167" s="28"/>
      <c r="G167" s="28">
        <v>3.8013465615223927</v>
      </c>
      <c r="H167" s="28">
        <v>3.8013465615223927</v>
      </c>
      <c r="J167" s="28">
        <f t="shared" si="5"/>
        <v>0</v>
      </c>
    </row>
    <row r="168" spans="1:10" s="60" customFormat="1" ht="15.75" x14ac:dyDescent="0.25">
      <c r="A168" s="61" t="s">
        <v>175</v>
      </c>
      <c r="B168" s="62">
        <v>106.18404506983349</v>
      </c>
      <c r="C168" s="62">
        <v>106.18404506983349</v>
      </c>
      <c r="D168" s="62"/>
      <c r="E168" s="62">
        <f t="shared" si="4"/>
        <v>0</v>
      </c>
      <c r="F168" s="62"/>
      <c r="G168" s="62">
        <v>3.8013465615223927</v>
      </c>
      <c r="H168" s="62">
        <v>3.8013465615223927</v>
      </c>
      <c r="J168" s="62">
        <f t="shared" si="5"/>
        <v>0</v>
      </c>
    </row>
    <row r="169" spans="1:10" ht="15.75" x14ac:dyDescent="0.25">
      <c r="A169" s="39" t="s">
        <v>212</v>
      </c>
      <c r="B169" s="28">
        <v>106.18404506983349</v>
      </c>
      <c r="C169" s="28">
        <v>106.18404506983349</v>
      </c>
      <c r="D169" s="28"/>
      <c r="E169" s="28">
        <f t="shared" si="4"/>
        <v>0</v>
      </c>
      <c r="F169" s="28"/>
      <c r="G169" s="28">
        <v>3.8013465615223927</v>
      </c>
      <c r="H169" s="28">
        <v>3.8013465615223927</v>
      </c>
      <c r="J169" s="28">
        <f t="shared" si="5"/>
        <v>0</v>
      </c>
    </row>
    <row r="170" spans="1:10" s="60" customFormat="1" ht="15.75" x14ac:dyDescent="0.25">
      <c r="A170" s="58" t="s">
        <v>130</v>
      </c>
      <c r="B170" s="63">
        <v>101.51982007070436</v>
      </c>
      <c r="C170" s="63">
        <v>101.50299646634174</v>
      </c>
      <c r="D170" s="63"/>
      <c r="E170" s="63">
        <f t="shared" si="4"/>
        <v>-1.6571743676152551E-2</v>
      </c>
      <c r="F170" s="63"/>
      <c r="G170" s="63">
        <v>6.246369788892701</v>
      </c>
      <c r="H170" s="63">
        <v>6.2453346565022194</v>
      </c>
      <c r="J170" s="63">
        <f t="shared" si="5"/>
        <v>-1.0351323904815857E-3</v>
      </c>
    </row>
    <row r="171" spans="1:10" ht="15.75" x14ac:dyDescent="0.25">
      <c r="A171" s="37" t="s">
        <v>138</v>
      </c>
      <c r="B171" s="28">
        <v>89.238252624055448</v>
      </c>
      <c r="C171" s="28">
        <v>89.238381532784231</v>
      </c>
      <c r="D171" s="28"/>
      <c r="E171" s="28">
        <f t="shared" si="4"/>
        <v>1.4445456404388324E-4</v>
      </c>
      <c r="F171" s="28"/>
      <c r="G171" s="28">
        <v>2.9086120452427857</v>
      </c>
      <c r="H171" s="28">
        <v>2.9086162468656354</v>
      </c>
      <c r="J171" s="28">
        <f t="shared" si="5"/>
        <v>4.2016228496422059E-6</v>
      </c>
    </row>
    <row r="172" spans="1:10" s="60" customFormat="1" ht="15.75" x14ac:dyDescent="0.25">
      <c r="A172" s="61" t="s">
        <v>176</v>
      </c>
      <c r="B172" s="62">
        <v>71.823830708702758</v>
      </c>
      <c r="C172" s="62">
        <v>71.824146501743755</v>
      </c>
      <c r="D172" s="62"/>
      <c r="E172" s="62">
        <f t="shared" si="4"/>
        <v>4.3967724623339421E-4</v>
      </c>
      <c r="F172" s="62"/>
      <c r="G172" s="62">
        <v>0.95561525785015666</v>
      </c>
      <c r="H172" s="62">
        <v>0.95561945947300686</v>
      </c>
      <c r="J172" s="62">
        <f t="shared" si="5"/>
        <v>4.2016228501973174E-6</v>
      </c>
    </row>
    <row r="173" spans="1:10" ht="15.75" x14ac:dyDescent="0.25">
      <c r="A173" s="39" t="s">
        <v>211</v>
      </c>
      <c r="B173" s="28">
        <v>82.764544580820584</v>
      </c>
      <c r="C173" s="28">
        <v>82.766112674171609</v>
      </c>
      <c r="D173" s="28"/>
      <c r="E173" s="28">
        <f t="shared" si="4"/>
        <v>1.8946438465450299E-3</v>
      </c>
      <c r="F173" s="28"/>
      <c r="G173" s="28">
        <v>0.22176320144463821</v>
      </c>
      <c r="H173" s="28">
        <v>0.22176740306748832</v>
      </c>
      <c r="J173" s="28">
        <f t="shared" si="5"/>
        <v>4.2016228501140507E-6</v>
      </c>
    </row>
    <row r="174" spans="1:10" s="60" customFormat="1" ht="15.75" x14ac:dyDescent="0.25">
      <c r="A174" s="67" t="s">
        <v>210</v>
      </c>
      <c r="B174" s="62">
        <v>69.064906769697799</v>
      </c>
      <c r="C174" s="62">
        <v>69.064906769697799</v>
      </c>
      <c r="D174" s="62"/>
      <c r="E174" s="62">
        <f t="shared" si="4"/>
        <v>0</v>
      </c>
      <c r="F174" s="62"/>
      <c r="G174" s="62">
        <v>0.73385205640551854</v>
      </c>
      <c r="H174" s="62">
        <v>0.73385205640551854</v>
      </c>
      <c r="J174" s="62">
        <f t="shared" si="5"/>
        <v>0</v>
      </c>
    </row>
    <row r="175" spans="1:10" ht="15.75" x14ac:dyDescent="0.25">
      <c r="A175" s="38" t="s">
        <v>177</v>
      </c>
      <c r="B175" s="28">
        <v>99.262187476460824</v>
      </c>
      <c r="C175" s="28">
        <v>99.262187476460824</v>
      </c>
      <c r="D175" s="28"/>
      <c r="E175" s="28">
        <f t="shared" si="4"/>
        <v>0</v>
      </c>
      <c r="F175" s="28"/>
      <c r="G175" s="28">
        <v>0.13008285012995835</v>
      </c>
      <c r="H175" s="28">
        <v>0.13008285012995835</v>
      </c>
      <c r="J175" s="28">
        <f t="shared" si="5"/>
        <v>0</v>
      </c>
    </row>
    <row r="176" spans="1:10" s="60" customFormat="1" ht="15.75" x14ac:dyDescent="0.25">
      <c r="A176" s="67" t="s">
        <v>209</v>
      </c>
      <c r="B176" s="62">
        <v>99.262187476460824</v>
      </c>
      <c r="C176" s="62">
        <v>99.262187476460824</v>
      </c>
      <c r="D176" s="62"/>
      <c r="E176" s="62">
        <f t="shared" si="4"/>
        <v>0</v>
      </c>
      <c r="F176" s="62"/>
      <c r="G176" s="62">
        <v>0.13008285012995835</v>
      </c>
      <c r="H176" s="62">
        <v>0.13008285012995835</v>
      </c>
      <c r="J176" s="62">
        <f t="shared" si="5"/>
        <v>0</v>
      </c>
    </row>
    <row r="177" spans="1:10" ht="15.75" x14ac:dyDescent="0.25">
      <c r="A177" s="38" t="s">
        <v>112</v>
      </c>
      <c r="B177" s="28">
        <v>101.47373662419359</v>
      </c>
      <c r="C177" s="28">
        <v>101.47373662419359</v>
      </c>
      <c r="D177" s="28"/>
      <c r="E177" s="28">
        <f t="shared" si="4"/>
        <v>0</v>
      </c>
      <c r="F177" s="28"/>
      <c r="G177" s="28">
        <v>1.780835997907978</v>
      </c>
      <c r="H177" s="28">
        <v>1.7808359979079782</v>
      </c>
      <c r="J177" s="28">
        <f t="shared" si="5"/>
        <v>0</v>
      </c>
    </row>
    <row r="178" spans="1:10" s="60" customFormat="1" ht="15.75" x14ac:dyDescent="0.25">
      <c r="A178" s="67" t="s">
        <v>113</v>
      </c>
      <c r="B178" s="62">
        <v>101.47373662419359</v>
      </c>
      <c r="C178" s="62">
        <v>101.47373662419359</v>
      </c>
      <c r="D178" s="62"/>
      <c r="E178" s="62">
        <f t="shared" si="4"/>
        <v>0</v>
      </c>
      <c r="F178" s="62"/>
      <c r="G178" s="62">
        <v>1.780835997907978</v>
      </c>
      <c r="H178" s="62">
        <v>1.7808359979079782</v>
      </c>
      <c r="J178" s="62">
        <f t="shared" si="5"/>
        <v>0</v>
      </c>
    </row>
    <row r="179" spans="1:10" ht="15.75" x14ac:dyDescent="0.25">
      <c r="A179" s="38" t="s">
        <v>178</v>
      </c>
      <c r="B179" s="28">
        <v>98.181892359425817</v>
      </c>
      <c r="C179" s="28">
        <v>98.181892359425817</v>
      </c>
      <c r="D179" s="28"/>
      <c r="E179" s="28">
        <f t="shared" si="4"/>
        <v>0</v>
      </c>
      <c r="F179" s="28"/>
      <c r="G179" s="28">
        <v>4.2077939354692173E-2</v>
      </c>
      <c r="H179" s="28">
        <v>4.2077939354692173E-2</v>
      </c>
      <c r="J179" s="28">
        <f t="shared" si="5"/>
        <v>0</v>
      </c>
    </row>
    <row r="180" spans="1:10" s="60" customFormat="1" ht="15.75" x14ac:dyDescent="0.25">
      <c r="A180" s="67" t="s">
        <v>208</v>
      </c>
      <c r="B180" s="62">
        <v>98.181892359425817</v>
      </c>
      <c r="C180" s="62">
        <v>98.181892359425817</v>
      </c>
      <c r="D180" s="62"/>
      <c r="E180" s="62">
        <f t="shared" si="4"/>
        <v>0</v>
      </c>
      <c r="F180" s="62"/>
      <c r="G180" s="62">
        <v>4.2077939354692173E-2</v>
      </c>
      <c r="H180" s="62">
        <v>4.2077939354692173E-2</v>
      </c>
      <c r="J180" s="62">
        <f t="shared" si="5"/>
        <v>0</v>
      </c>
    </row>
    <row r="181" spans="1:10" ht="15.75" x14ac:dyDescent="0.25">
      <c r="A181" s="37" t="s">
        <v>137</v>
      </c>
      <c r="B181" s="28">
        <v>112.45262386481691</v>
      </c>
      <c r="C181" s="28">
        <v>112.45262386481691</v>
      </c>
      <c r="D181" s="28"/>
      <c r="E181" s="28">
        <f t="shared" si="4"/>
        <v>0</v>
      </c>
      <c r="F181" s="28"/>
      <c r="G181" s="28">
        <v>0.9755698527172364</v>
      </c>
      <c r="H181" s="28">
        <v>0.97556985271723651</v>
      </c>
      <c r="J181" s="28">
        <f t="shared" si="5"/>
        <v>0</v>
      </c>
    </row>
    <row r="182" spans="1:10" s="60" customFormat="1" ht="15.75" x14ac:dyDescent="0.25">
      <c r="A182" s="61" t="s">
        <v>179</v>
      </c>
      <c r="B182" s="62">
        <v>112.45262386481691</v>
      </c>
      <c r="C182" s="62">
        <v>112.45262386481691</v>
      </c>
      <c r="D182" s="62"/>
      <c r="E182" s="62">
        <f t="shared" si="4"/>
        <v>0</v>
      </c>
      <c r="F182" s="62"/>
      <c r="G182" s="62">
        <v>0.9755698527172364</v>
      </c>
      <c r="H182" s="62">
        <v>0.97556985271723651</v>
      </c>
      <c r="J182" s="62">
        <f t="shared" si="5"/>
        <v>0</v>
      </c>
    </row>
    <row r="183" spans="1:10" ht="15.75" x14ac:dyDescent="0.25">
      <c r="A183" s="39" t="s">
        <v>207</v>
      </c>
      <c r="B183" s="28">
        <v>112.45262386481691</v>
      </c>
      <c r="C183" s="28">
        <v>112.45262386481691</v>
      </c>
      <c r="D183" s="28"/>
      <c r="E183" s="28">
        <f t="shared" si="4"/>
        <v>0</v>
      </c>
      <c r="F183" s="28"/>
      <c r="G183" s="28">
        <v>0.9755698527172364</v>
      </c>
      <c r="H183" s="28">
        <v>0.97556985271723651</v>
      </c>
      <c r="J183" s="28">
        <f t="shared" si="5"/>
        <v>0</v>
      </c>
    </row>
    <row r="184" spans="1:10" s="60" customFormat="1" ht="15.75" x14ac:dyDescent="0.25">
      <c r="A184" s="64" t="s">
        <v>136</v>
      </c>
      <c r="B184" s="62">
        <v>124.32880323467771</v>
      </c>
      <c r="C184" s="62">
        <v>124.32880323467771</v>
      </c>
      <c r="D184" s="62"/>
      <c r="E184" s="62">
        <f t="shared" si="4"/>
        <v>0</v>
      </c>
      <c r="F184" s="62"/>
      <c r="G184" s="62">
        <v>1.2496276051925737</v>
      </c>
      <c r="H184" s="62">
        <v>1.2496276051925737</v>
      </c>
      <c r="J184" s="62">
        <f t="shared" si="5"/>
        <v>0</v>
      </c>
    </row>
    <row r="185" spans="1:10" ht="15.75" x14ac:dyDescent="0.25">
      <c r="A185" s="38" t="s">
        <v>180</v>
      </c>
      <c r="B185" s="28">
        <v>131.27868056662001</v>
      </c>
      <c r="C185" s="28">
        <v>131.27868056662001</v>
      </c>
      <c r="D185" s="28"/>
      <c r="E185" s="28">
        <f t="shared" si="4"/>
        <v>0</v>
      </c>
      <c r="F185" s="28"/>
      <c r="G185" s="28">
        <v>8.4353585272818013E-2</v>
      </c>
      <c r="H185" s="28">
        <v>8.4353585272818013E-2</v>
      </c>
      <c r="J185" s="28">
        <f t="shared" si="5"/>
        <v>0</v>
      </c>
    </row>
    <row r="186" spans="1:10" s="60" customFormat="1" ht="15.75" x14ac:dyDescent="0.25">
      <c r="A186" s="67" t="s">
        <v>206</v>
      </c>
      <c r="B186" s="62">
        <v>131.27868056662001</v>
      </c>
      <c r="C186" s="62">
        <v>131.27868056662001</v>
      </c>
      <c r="D186" s="62"/>
      <c r="E186" s="62">
        <f t="shared" si="4"/>
        <v>0</v>
      </c>
      <c r="F186" s="62"/>
      <c r="G186" s="62">
        <v>8.4353585272818013E-2</v>
      </c>
      <c r="H186" s="62">
        <v>8.4353585272818013E-2</v>
      </c>
      <c r="J186" s="62">
        <f t="shared" si="5"/>
        <v>0</v>
      </c>
    </row>
    <row r="187" spans="1:10" ht="15.75" x14ac:dyDescent="0.25">
      <c r="A187" s="38" t="s">
        <v>114</v>
      </c>
      <c r="B187" s="28">
        <v>123.85415812578725</v>
      </c>
      <c r="C187" s="28">
        <v>123.85415812578725</v>
      </c>
      <c r="D187" s="28"/>
      <c r="E187" s="28">
        <f t="shared" si="4"/>
        <v>0</v>
      </c>
      <c r="F187" s="28"/>
      <c r="G187" s="28">
        <v>1.1652740199197553</v>
      </c>
      <c r="H187" s="28">
        <v>1.1652740199197553</v>
      </c>
      <c r="J187" s="28">
        <f t="shared" si="5"/>
        <v>0</v>
      </c>
    </row>
    <row r="188" spans="1:10" s="60" customFormat="1" ht="15.75" x14ac:dyDescent="0.25">
      <c r="A188" s="67" t="s">
        <v>205</v>
      </c>
      <c r="B188" s="62">
        <v>118.25928708363642</v>
      </c>
      <c r="C188" s="62">
        <v>118.25928708363642</v>
      </c>
      <c r="D188" s="62"/>
      <c r="E188" s="62">
        <f t="shared" si="4"/>
        <v>0</v>
      </c>
      <c r="F188" s="62"/>
      <c r="G188" s="62">
        <v>0.90799380462021839</v>
      </c>
      <c r="H188" s="62">
        <v>0.90799380462021839</v>
      </c>
      <c r="J188" s="62">
        <f t="shared" si="5"/>
        <v>0</v>
      </c>
    </row>
    <row r="189" spans="1:10" ht="15.75" x14ac:dyDescent="0.25">
      <c r="A189" s="39" t="s">
        <v>115</v>
      </c>
      <c r="B189" s="28">
        <v>148.67861982628793</v>
      </c>
      <c r="C189" s="28">
        <v>148.67861982628793</v>
      </c>
      <c r="D189" s="28"/>
      <c r="E189" s="28">
        <f t="shared" si="4"/>
        <v>0</v>
      </c>
      <c r="F189" s="28"/>
      <c r="G189" s="28">
        <v>0.2572802152995371</v>
      </c>
      <c r="H189" s="28">
        <v>0.25728021529953715</v>
      </c>
      <c r="J189" s="28">
        <f t="shared" si="5"/>
        <v>0</v>
      </c>
    </row>
    <row r="190" spans="1:10" s="60" customFormat="1" ht="15.75" x14ac:dyDescent="0.25">
      <c r="A190" s="64" t="s">
        <v>151</v>
      </c>
      <c r="B190" s="62">
        <v>108.98459696445029</v>
      </c>
      <c r="C190" s="62">
        <v>108.88278549409115</v>
      </c>
      <c r="D190" s="62"/>
      <c r="E190" s="62">
        <f t="shared" si="4"/>
        <v>-9.3418219817198445E-2</v>
      </c>
      <c r="F190" s="62"/>
      <c r="G190" s="62">
        <v>1.1125602857401058</v>
      </c>
      <c r="H190" s="62">
        <v>1.1115209517267741</v>
      </c>
      <c r="J190" s="62">
        <f t="shared" si="5"/>
        <v>-1.039334013331672E-3</v>
      </c>
    </row>
    <row r="191" spans="1:10" ht="15.75" x14ac:dyDescent="0.25">
      <c r="A191" s="38" t="s">
        <v>116</v>
      </c>
      <c r="B191" s="28">
        <v>111.36062953757882</v>
      </c>
      <c r="C191" s="28">
        <v>111.36062953757882</v>
      </c>
      <c r="D191" s="28"/>
      <c r="E191" s="28">
        <f t="shared" si="4"/>
        <v>0</v>
      </c>
      <c r="F191" s="28"/>
      <c r="G191" s="28">
        <v>0.38338287245107394</v>
      </c>
      <c r="H191" s="28">
        <v>0.38338287245107394</v>
      </c>
      <c r="J191" s="28">
        <f t="shared" si="5"/>
        <v>0</v>
      </c>
    </row>
    <row r="192" spans="1:10" s="60" customFormat="1" ht="15.75" x14ac:dyDescent="0.25">
      <c r="A192" s="67" t="s">
        <v>20</v>
      </c>
      <c r="B192" s="62">
        <v>111.36062953757882</v>
      </c>
      <c r="C192" s="62">
        <v>111.36062953757882</v>
      </c>
      <c r="D192" s="62"/>
      <c r="E192" s="62">
        <f t="shared" si="4"/>
        <v>0</v>
      </c>
      <c r="F192" s="62"/>
      <c r="G192" s="62">
        <v>0.38338287245107394</v>
      </c>
      <c r="H192" s="62">
        <v>0.38338287245107394</v>
      </c>
      <c r="J192" s="62">
        <f t="shared" si="5"/>
        <v>0</v>
      </c>
    </row>
    <row r="193" spans="1:10" ht="15.75" x14ac:dyDescent="0.25">
      <c r="A193" s="38" t="s">
        <v>181</v>
      </c>
      <c r="B193" s="28">
        <v>107.77555746396466</v>
      </c>
      <c r="C193" s="28">
        <v>107.6219394272062</v>
      </c>
      <c r="D193" s="28"/>
      <c r="E193" s="28">
        <f t="shared" si="4"/>
        <v>-0.14253513539915774</v>
      </c>
      <c r="F193" s="28"/>
      <c r="G193" s="28">
        <v>0.72917741328903163</v>
      </c>
      <c r="H193" s="28">
        <v>0.72813807927570007</v>
      </c>
      <c r="J193" s="28">
        <f t="shared" si="5"/>
        <v>-1.0393340133315609E-3</v>
      </c>
    </row>
    <row r="194" spans="1:10" s="60" customFormat="1" ht="15.75" x14ac:dyDescent="0.25">
      <c r="A194" s="67" t="s">
        <v>204</v>
      </c>
      <c r="B194" s="62">
        <v>107.77555746396466</v>
      </c>
      <c r="C194" s="62">
        <v>107.6219394272062</v>
      </c>
      <c r="D194" s="62"/>
      <c r="E194" s="62">
        <f t="shared" si="4"/>
        <v>-0.14253513539915774</v>
      </c>
      <c r="F194" s="62"/>
      <c r="G194" s="62">
        <v>0.72917741328903163</v>
      </c>
      <c r="H194" s="62">
        <v>0.72813807927570007</v>
      </c>
      <c r="J194" s="62">
        <f t="shared" si="5"/>
        <v>-1.0393340133315609E-3</v>
      </c>
    </row>
    <row r="195" spans="1:10" ht="15.75" x14ac:dyDescent="0.25">
      <c r="A195" s="36" t="s">
        <v>117</v>
      </c>
      <c r="B195" s="40">
        <v>124.00208409719309</v>
      </c>
      <c r="C195" s="40">
        <v>124.00208409719309</v>
      </c>
      <c r="D195" s="40"/>
      <c r="E195" s="40">
        <f t="shared" si="4"/>
        <v>0</v>
      </c>
      <c r="F195" s="40"/>
      <c r="G195" s="40">
        <v>2.409443931055792</v>
      </c>
      <c r="H195" s="40">
        <v>2.409443931055792</v>
      </c>
      <c r="J195" s="40">
        <f t="shared" si="5"/>
        <v>0</v>
      </c>
    </row>
    <row r="196" spans="1:10" s="60" customFormat="1" ht="15.75" x14ac:dyDescent="0.25">
      <c r="A196" s="64" t="s">
        <v>135</v>
      </c>
      <c r="B196" s="62">
        <v>123.25389080531031</v>
      </c>
      <c r="C196" s="62">
        <v>123.25389080531031</v>
      </c>
      <c r="D196" s="62"/>
      <c r="E196" s="62">
        <f t="shared" si="4"/>
        <v>0</v>
      </c>
      <c r="F196" s="62"/>
      <c r="G196" s="62">
        <v>0.76188066361603468</v>
      </c>
      <c r="H196" s="62">
        <v>0.76188066361603468</v>
      </c>
      <c r="J196" s="62">
        <f t="shared" si="5"/>
        <v>0</v>
      </c>
    </row>
    <row r="197" spans="1:10" ht="15.75" x14ac:dyDescent="0.25">
      <c r="A197" s="38" t="s">
        <v>182</v>
      </c>
      <c r="B197" s="28">
        <v>123.25389080531031</v>
      </c>
      <c r="C197" s="28">
        <v>123.25389080531031</v>
      </c>
      <c r="D197" s="28"/>
      <c r="E197" s="28">
        <f t="shared" si="4"/>
        <v>0</v>
      </c>
      <c r="F197" s="28"/>
      <c r="G197" s="28">
        <v>0.76188066361603468</v>
      </c>
      <c r="H197" s="28">
        <v>0.76188066361603468</v>
      </c>
      <c r="J197" s="28">
        <f t="shared" si="5"/>
        <v>0</v>
      </c>
    </row>
    <row r="198" spans="1:10" s="60" customFormat="1" ht="15.75" x14ac:dyDescent="0.25">
      <c r="A198" s="67" t="s">
        <v>135</v>
      </c>
      <c r="B198" s="62">
        <v>123.25389080531031</v>
      </c>
      <c r="C198" s="62">
        <v>123.25389080531031</v>
      </c>
      <c r="D198" s="62"/>
      <c r="E198" s="62">
        <f t="shared" si="4"/>
        <v>0</v>
      </c>
      <c r="F198" s="62"/>
      <c r="G198" s="62">
        <v>0.76188066361603468</v>
      </c>
      <c r="H198" s="62">
        <v>0.76188066361603468</v>
      </c>
      <c r="J198" s="62">
        <f t="shared" si="5"/>
        <v>0</v>
      </c>
    </row>
    <row r="199" spans="1:10" ht="15.75" x14ac:dyDescent="0.25">
      <c r="A199" s="37" t="s">
        <v>118</v>
      </c>
      <c r="B199" s="28">
        <v>125.09447818612115</v>
      </c>
      <c r="C199" s="28">
        <v>125.09447818612115</v>
      </c>
      <c r="D199" s="28"/>
      <c r="E199" s="28">
        <f t="shared" ref="E199:E224" si="6">((C199/B199-1)*100)</f>
        <v>0</v>
      </c>
      <c r="F199" s="28"/>
      <c r="G199" s="28">
        <v>1.5176347626042124</v>
      </c>
      <c r="H199" s="28">
        <v>1.5176347626042124</v>
      </c>
      <c r="J199" s="28">
        <f t="shared" si="5"/>
        <v>0</v>
      </c>
    </row>
    <row r="200" spans="1:10" s="60" customFormat="1" ht="15.75" x14ac:dyDescent="0.25">
      <c r="A200" s="61" t="s">
        <v>119</v>
      </c>
      <c r="B200" s="62">
        <v>125.09447818612115</v>
      </c>
      <c r="C200" s="62">
        <v>125.09447818612115</v>
      </c>
      <c r="D200" s="62"/>
      <c r="E200" s="62">
        <f t="shared" si="6"/>
        <v>0</v>
      </c>
      <c r="F200" s="62"/>
      <c r="G200" s="62">
        <v>1.5176347626042124</v>
      </c>
      <c r="H200" s="62">
        <v>1.5176347626042124</v>
      </c>
      <c r="J200" s="62">
        <f t="shared" ref="J200:J224" si="7">H200-G200</f>
        <v>0</v>
      </c>
    </row>
    <row r="201" spans="1:10" ht="15.75" x14ac:dyDescent="0.25">
      <c r="A201" s="39" t="s">
        <v>118</v>
      </c>
      <c r="B201" s="28">
        <v>125.09447818612115</v>
      </c>
      <c r="C201" s="28">
        <v>125.09447818612115</v>
      </c>
      <c r="D201" s="28"/>
      <c r="E201" s="28">
        <f t="shared" si="6"/>
        <v>0</v>
      </c>
      <c r="F201" s="28"/>
      <c r="G201" s="28">
        <v>1.5176347626042124</v>
      </c>
      <c r="H201" s="28">
        <v>1.5176347626042124</v>
      </c>
      <c r="J201" s="28">
        <f t="shared" si="7"/>
        <v>0</v>
      </c>
    </row>
    <row r="202" spans="1:10" s="60" customFormat="1" ht="15.75" x14ac:dyDescent="0.25">
      <c r="A202" s="64" t="s">
        <v>120</v>
      </c>
      <c r="B202" s="62">
        <v>116.28043992448846</v>
      </c>
      <c r="C202" s="62">
        <v>116.28043992448846</v>
      </c>
      <c r="D202" s="62"/>
      <c r="E202" s="62">
        <f t="shared" si="6"/>
        <v>0</v>
      </c>
      <c r="F202" s="62"/>
      <c r="G202" s="62">
        <v>0.12992850483554472</v>
      </c>
      <c r="H202" s="62">
        <v>0.12992850483554469</v>
      </c>
      <c r="J202" s="62">
        <f t="shared" si="7"/>
        <v>0</v>
      </c>
    </row>
    <row r="203" spans="1:10" ht="15.75" x14ac:dyDescent="0.25">
      <c r="A203" s="38" t="s">
        <v>121</v>
      </c>
      <c r="B203" s="28">
        <v>116.28043992448846</v>
      </c>
      <c r="C203" s="28">
        <v>116.28043992448846</v>
      </c>
      <c r="D203" s="28"/>
      <c r="E203" s="28">
        <f t="shared" si="6"/>
        <v>0</v>
      </c>
      <c r="F203" s="28"/>
      <c r="G203" s="28">
        <v>0.12992850483554472</v>
      </c>
      <c r="H203" s="28">
        <v>0.12992850483554469</v>
      </c>
      <c r="J203" s="28">
        <f t="shared" si="7"/>
        <v>0</v>
      </c>
    </row>
    <row r="204" spans="1:10" s="60" customFormat="1" ht="15.75" x14ac:dyDescent="0.25">
      <c r="A204" s="67" t="s">
        <v>120</v>
      </c>
      <c r="B204" s="62">
        <v>116.28043992448846</v>
      </c>
      <c r="C204" s="62">
        <v>116.28043992448846</v>
      </c>
      <c r="D204" s="62"/>
      <c r="E204" s="62">
        <f t="shared" si="6"/>
        <v>0</v>
      </c>
      <c r="F204" s="62"/>
      <c r="G204" s="62">
        <v>0.12992850483554472</v>
      </c>
      <c r="H204" s="62">
        <v>0.12992850483554469</v>
      </c>
      <c r="J204" s="62">
        <f t="shared" si="7"/>
        <v>0</v>
      </c>
    </row>
    <row r="205" spans="1:10" ht="15.75" x14ac:dyDescent="0.25">
      <c r="A205" s="36" t="s">
        <v>131</v>
      </c>
      <c r="B205" s="40">
        <v>121.79577182544507</v>
      </c>
      <c r="C205" s="40">
        <v>121.79577182544507</v>
      </c>
      <c r="D205" s="40"/>
      <c r="E205" s="40">
        <f t="shared" si="6"/>
        <v>0</v>
      </c>
      <c r="F205" s="40"/>
      <c r="G205" s="40">
        <v>2.5715106943567965</v>
      </c>
      <c r="H205" s="40">
        <v>2.5715106943567965</v>
      </c>
      <c r="J205" s="40">
        <f t="shared" si="7"/>
        <v>0</v>
      </c>
    </row>
    <row r="206" spans="1:10" s="60" customFormat="1" ht="15.75" x14ac:dyDescent="0.25">
      <c r="A206" s="64" t="s">
        <v>122</v>
      </c>
      <c r="B206" s="62">
        <v>121.74951318765251</v>
      </c>
      <c r="C206" s="62">
        <v>121.74951318765251</v>
      </c>
      <c r="D206" s="62"/>
      <c r="E206" s="62">
        <f t="shared" si="6"/>
        <v>0</v>
      </c>
      <c r="F206" s="62"/>
      <c r="G206" s="62">
        <v>2.4734981204089941</v>
      </c>
      <c r="H206" s="62">
        <v>2.4734981204089941</v>
      </c>
      <c r="J206" s="62">
        <f t="shared" si="7"/>
        <v>0</v>
      </c>
    </row>
    <row r="207" spans="1:10" ht="15.75" x14ac:dyDescent="0.25">
      <c r="A207" s="38" t="s">
        <v>183</v>
      </c>
      <c r="B207" s="28">
        <v>121.74951318765251</v>
      </c>
      <c r="C207" s="28">
        <v>121.74951318765251</v>
      </c>
      <c r="D207" s="28"/>
      <c r="E207" s="28">
        <f t="shared" si="6"/>
        <v>0</v>
      </c>
      <c r="F207" s="28"/>
      <c r="G207" s="28">
        <v>2.4734981204089941</v>
      </c>
      <c r="H207" s="28">
        <v>2.4734981204089941</v>
      </c>
      <c r="J207" s="28">
        <f t="shared" si="7"/>
        <v>0</v>
      </c>
    </row>
    <row r="208" spans="1:10" s="60" customFormat="1" ht="15.75" x14ac:dyDescent="0.25">
      <c r="A208" s="67" t="s">
        <v>21</v>
      </c>
      <c r="B208" s="62">
        <v>114.09950364995929</v>
      </c>
      <c r="C208" s="62">
        <v>114.09950364995929</v>
      </c>
      <c r="D208" s="62"/>
      <c r="E208" s="62">
        <f t="shared" si="6"/>
        <v>0</v>
      </c>
      <c r="F208" s="62"/>
      <c r="G208" s="62">
        <v>0.58054232282517215</v>
      </c>
      <c r="H208" s="62">
        <v>0.58054232282517215</v>
      </c>
      <c r="J208" s="62">
        <f t="shared" si="7"/>
        <v>0</v>
      </c>
    </row>
    <row r="209" spans="1:10" ht="15.75" x14ac:dyDescent="0.25">
      <c r="A209" s="39" t="s">
        <v>203</v>
      </c>
      <c r="B209" s="28">
        <v>124.30552025542433</v>
      </c>
      <c r="C209" s="28">
        <v>124.30552025542433</v>
      </c>
      <c r="D209" s="28"/>
      <c r="E209" s="28">
        <f t="shared" si="6"/>
        <v>0</v>
      </c>
      <c r="F209" s="28"/>
      <c r="G209" s="28">
        <v>1.8929557975838218</v>
      </c>
      <c r="H209" s="28">
        <v>1.8929557975838218</v>
      </c>
      <c r="J209" s="28">
        <f t="shared" si="7"/>
        <v>0</v>
      </c>
    </row>
    <row r="210" spans="1:10" s="60" customFormat="1" ht="15.75" x14ac:dyDescent="0.25">
      <c r="A210" s="64" t="s">
        <v>123</v>
      </c>
      <c r="B210" s="62">
        <v>122.97492976527282</v>
      </c>
      <c r="C210" s="62">
        <v>122.97492976527282</v>
      </c>
      <c r="D210" s="62"/>
      <c r="E210" s="62">
        <f t="shared" si="6"/>
        <v>0</v>
      </c>
      <c r="F210" s="62"/>
      <c r="G210" s="62">
        <v>9.8012573947802675E-2</v>
      </c>
      <c r="H210" s="62">
        <v>9.8012573947802675E-2</v>
      </c>
      <c r="J210" s="62">
        <f t="shared" si="7"/>
        <v>0</v>
      </c>
    </row>
    <row r="211" spans="1:10" ht="15.75" x14ac:dyDescent="0.25">
      <c r="A211" s="38" t="s">
        <v>124</v>
      </c>
      <c r="B211" s="28">
        <v>122.97492976527282</v>
      </c>
      <c r="C211" s="28">
        <v>122.97492976527282</v>
      </c>
      <c r="D211" s="28"/>
      <c r="E211" s="28">
        <f t="shared" si="6"/>
        <v>0</v>
      </c>
      <c r="F211" s="28"/>
      <c r="G211" s="28">
        <v>9.8012573947802675E-2</v>
      </c>
      <c r="H211" s="28">
        <v>9.8012573947802675E-2</v>
      </c>
      <c r="J211" s="28">
        <f t="shared" si="7"/>
        <v>0</v>
      </c>
    </row>
    <row r="212" spans="1:10" s="60" customFormat="1" ht="15.75" x14ac:dyDescent="0.25">
      <c r="A212" s="67" t="s">
        <v>123</v>
      </c>
      <c r="B212" s="62">
        <v>122.97492976527282</v>
      </c>
      <c r="C212" s="62">
        <v>122.97492976527282</v>
      </c>
      <c r="D212" s="62"/>
      <c r="E212" s="62">
        <f t="shared" si="6"/>
        <v>0</v>
      </c>
      <c r="F212" s="62"/>
      <c r="G212" s="62">
        <v>9.8012573947802675E-2</v>
      </c>
      <c r="H212" s="62">
        <v>9.8012573947802675E-2</v>
      </c>
      <c r="J212" s="62">
        <f t="shared" si="7"/>
        <v>0</v>
      </c>
    </row>
    <row r="213" spans="1:10" ht="15.75" x14ac:dyDescent="0.25">
      <c r="A213" s="36" t="s">
        <v>132</v>
      </c>
      <c r="B213" s="40">
        <v>98.991696024846462</v>
      </c>
      <c r="C213" s="40">
        <v>98.552829314743079</v>
      </c>
      <c r="D213" s="40"/>
      <c r="E213" s="40">
        <f t="shared" si="6"/>
        <v>-0.44333689362512363</v>
      </c>
      <c r="F213" s="40"/>
      <c r="G213" s="40">
        <v>7.6268368863269309</v>
      </c>
      <c r="H213" s="40">
        <v>7.593024304593234</v>
      </c>
      <c r="J213" s="40">
        <f t="shared" si="7"/>
        <v>-3.3812581733696945E-2</v>
      </c>
    </row>
    <row r="214" spans="1:10" s="60" customFormat="1" ht="15.75" x14ac:dyDescent="0.25">
      <c r="A214" s="64" t="s">
        <v>125</v>
      </c>
      <c r="B214" s="62">
        <v>99.181518294574687</v>
      </c>
      <c r="C214" s="62">
        <v>98.608730856090133</v>
      </c>
      <c r="D214" s="62"/>
      <c r="E214" s="62">
        <f t="shared" si="6"/>
        <v>-0.57751428727209619</v>
      </c>
      <c r="F214" s="62"/>
      <c r="G214" s="62">
        <v>5.8091937790816299</v>
      </c>
      <c r="H214" s="62">
        <v>5.7756448550321124</v>
      </c>
      <c r="J214" s="62">
        <f t="shared" si="7"/>
        <v>-3.3548924049517481E-2</v>
      </c>
    </row>
    <row r="215" spans="1:10" ht="15.75" x14ac:dyDescent="0.25">
      <c r="A215" s="38" t="s">
        <v>184</v>
      </c>
      <c r="B215" s="28">
        <v>121.92711574326775</v>
      </c>
      <c r="C215" s="28">
        <v>121.92711574326775</v>
      </c>
      <c r="D215" s="28"/>
      <c r="E215" s="28">
        <f t="shared" si="6"/>
        <v>0</v>
      </c>
      <c r="F215" s="28"/>
      <c r="G215" s="28">
        <v>9.5948105722564014E-2</v>
      </c>
      <c r="H215" s="28">
        <v>9.5948105722564014E-2</v>
      </c>
      <c r="J215" s="28">
        <f t="shared" si="7"/>
        <v>0</v>
      </c>
    </row>
    <row r="216" spans="1:10" s="60" customFormat="1" ht="15.75" x14ac:dyDescent="0.25">
      <c r="A216" s="67" t="s">
        <v>202</v>
      </c>
      <c r="B216" s="62">
        <v>121.92711574326775</v>
      </c>
      <c r="C216" s="62">
        <v>121.92711574326775</v>
      </c>
      <c r="D216" s="62"/>
      <c r="E216" s="62">
        <f t="shared" si="6"/>
        <v>0</v>
      </c>
      <c r="F216" s="62"/>
      <c r="G216" s="62">
        <v>9.5948105722564014E-2</v>
      </c>
      <c r="H216" s="62">
        <v>9.5948105722564014E-2</v>
      </c>
      <c r="J216" s="62">
        <f t="shared" si="7"/>
        <v>0</v>
      </c>
    </row>
    <row r="217" spans="1:10" ht="15.75" x14ac:dyDescent="0.25">
      <c r="A217" s="38" t="s">
        <v>185</v>
      </c>
      <c r="B217" s="28">
        <v>98.871760089329015</v>
      </c>
      <c r="C217" s="28">
        <v>98.291172213448476</v>
      </c>
      <c r="D217" s="28"/>
      <c r="E217" s="28">
        <f t="shared" si="6"/>
        <v>-0.58721304784701278</v>
      </c>
      <c r="F217" s="28"/>
      <c r="G217" s="28">
        <v>5.713245673359066</v>
      </c>
      <c r="H217" s="28">
        <v>5.6796967493095467</v>
      </c>
      <c r="J217" s="28">
        <f t="shared" si="7"/>
        <v>-3.3548924049519258E-2</v>
      </c>
    </row>
    <row r="218" spans="1:10" s="60" customFormat="1" ht="15.75" x14ac:dyDescent="0.25">
      <c r="A218" s="67" t="s">
        <v>201</v>
      </c>
      <c r="B218" s="62">
        <v>98.871760089329015</v>
      </c>
      <c r="C218" s="62">
        <v>98.291172213448476</v>
      </c>
      <c r="D218" s="62"/>
      <c r="E218" s="62">
        <f t="shared" si="6"/>
        <v>-0.58721304784701278</v>
      </c>
      <c r="F218" s="62"/>
      <c r="G218" s="62">
        <v>5.713245673359066</v>
      </c>
      <c r="H218" s="62">
        <v>5.6796967493095467</v>
      </c>
      <c r="J218" s="62">
        <f t="shared" si="7"/>
        <v>-3.3548924049519258E-2</v>
      </c>
    </row>
    <row r="219" spans="1:10" ht="15.75" x14ac:dyDescent="0.25">
      <c r="A219" s="37" t="s">
        <v>134</v>
      </c>
      <c r="B219" s="28">
        <v>94.073390245543962</v>
      </c>
      <c r="C219" s="28">
        <v>94.020857943594663</v>
      </c>
      <c r="D219" s="28"/>
      <c r="E219" s="28">
        <f t="shared" si="6"/>
        <v>-5.5841829248615138E-2</v>
      </c>
      <c r="F219" s="28"/>
      <c r="G219" s="28">
        <v>0.47215087278697532</v>
      </c>
      <c r="H219" s="28">
        <v>0.47188721510279774</v>
      </c>
      <c r="J219" s="28">
        <f t="shared" si="7"/>
        <v>-2.6365768417757618E-4</v>
      </c>
    </row>
    <row r="220" spans="1:10" s="60" customFormat="1" ht="15.75" x14ac:dyDescent="0.25">
      <c r="A220" s="61" t="s">
        <v>126</v>
      </c>
      <c r="B220" s="62">
        <v>94.073390245543962</v>
      </c>
      <c r="C220" s="62">
        <v>94.020857943594663</v>
      </c>
      <c r="D220" s="62"/>
      <c r="E220" s="62">
        <f t="shared" si="6"/>
        <v>-5.5841829248615138E-2</v>
      </c>
      <c r="F220" s="62"/>
      <c r="G220" s="62">
        <v>0.47215087278697532</v>
      </c>
      <c r="H220" s="62">
        <v>0.47188721510279774</v>
      </c>
      <c r="J220" s="62">
        <f t="shared" si="7"/>
        <v>-2.6365768417757618E-4</v>
      </c>
    </row>
    <row r="221" spans="1:10" ht="15.75" x14ac:dyDescent="0.25">
      <c r="A221" s="39" t="s">
        <v>200</v>
      </c>
      <c r="B221" s="28">
        <v>94.073390245543962</v>
      </c>
      <c r="C221" s="28">
        <v>94.020857943594663</v>
      </c>
      <c r="D221" s="28"/>
      <c r="E221" s="28">
        <f t="shared" si="6"/>
        <v>-5.5841829248615138E-2</v>
      </c>
      <c r="F221" s="28"/>
      <c r="G221" s="28">
        <v>0.47215087278697532</v>
      </c>
      <c r="H221" s="28">
        <v>0.47188721510279774</v>
      </c>
      <c r="J221" s="28">
        <f t="shared" si="7"/>
        <v>-2.6365768417757618E-4</v>
      </c>
    </row>
    <row r="222" spans="1:10" s="60" customFormat="1" ht="15.75" x14ac:dyDescent="0.25">
      <c r="A222" s="64" t="s">
        <v>133</v>
      </c>
      <c r="B222" s="62">
        <v>100</v>
      </c>
      <c r="C222" s="62">
        <v>100</v>
      </c>
      <c r="D222" s="62"/>
      <c r="E222" s="62">
        <f t="shared" si="6"/>
        <v>0</v>
      </c>
      <c r="F222" s="62"/>
      <c r="G222" s="62">
        <v>1.3454922344583251</v>
      </c>
      <c r="H222" s="62">
        <v>1.3454922344583253</v>
      </c>
      <c r="J222" s="62">
        <f t="shared" si="7"/>
        <v>0</v>
      </c>
    </row>
    <row r="223" spans="1:10" ht="15.75" x14ac:dyDescent="0.25">
      <c r="A223" s="38" t="s">
        <v>186</v>
      </c>
      <c r="B223" s="28">
        <v>100</v>
      </c>
      <c r="C223" s="28">
        <v>100</v>
      </c>
      <c r="D223" s="28"/>
      <c r="E223" s="28">
        <f t="shared" si="6"/>
        <v>0</v>
      </c>
      <c r="F223" s="28"/>
      <c r="G223" s="28">
        <v>1.3454922344583251</v>
      </c>
      <c r="H223" s="28">
        <v>1.3454922344583253</v>
      </c>
      <c r="J223" s="28">
        <f t="shared" si="7"/>
        <v>0</v>
      </c>
    </row>
    <row r="224" spans="1:10" s="60" customFormat="1" ht="15.75" x14ac:dyDescent="0.25">
      <c r="A224" s="67" t="s">
        <v>133</v>
      </c>
      <c r="B224" s="62">
        <v>100</v>
      </c>
      <c r="C224" s="62">
        <v>100</v>
      </c>
      <c r="D224" s="62"/>
      <c r="E224" s="62">
        <f t="shared" si="6"/>
        <v>0</v>
      </c>
      <c r="F224" s="62"/>
      <c r="G224" s="62">
        <v>1.3454922344583251</v>
      </c>
      <c r="H224" s="62">
        <v>1.3454922344583253</v>
      </c>
      <c r="J224" s="62">
        <f t="shared" si="7"/>
        <v>0</v>
      </c>
    </row>
    <row r="225" spans="1:10" ht="6.75" customHeight="1" x14ac:dyDescent="0.25">
      <c r="A225" s="47"/>
      <c r="B225" s="46"/>
      <c r="C225" s="46"/>
      <c r="D225" s="46"/>
      <c r="E225" s="46"/>
      <c r="F225" s="46"/>
      <c r="G225" s="46"/>
      <c r="H225" s="46"/>
      <c r="I225" s="31"/>
      <c r="J225" s="46"/>
    </row>
    <row r="226" spans="1:10" x14ac:dyDescent="0.25">
      <c r="A226" s="131" t="s">
        <v>54</v>
      </c>
      <c r="B226" s="132"/>
      <c r="C226" s="13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K11" sqref="K1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36"/>
      <c r="B3" s="135" t="s">
        <v>242</v>
      </c>
      <c r="C3" s="135"/>
      <c r="D3" s="31"/>
      <c r="E3" s="48" t="s">
        <v>243</v>
      </c>
      <c r="F3" s="44"/>
      <c r="G3" s="138" t="s">
        <v>244</v>
      </c>
      <c r="H3" s="138"/>
      <c r="I3" s="126" t="s">
        <v>245</v>
      </c>
    </row>
    <row r="4" spans="1:16" ht="30" x14ac:dyDescent="0.25">
      <c r="A4" s="137"/>
      <c r="B4" s="87">
        <v>42646</v>
      </c>
      <c r="C4" s="120">
        <v>42677</v>
      </c>
      <c r="D4" s="88"/>
      <c r="E4" s="89" t="s">
        <v>267</v>
      </c>
      <c r="F4" s="88"/>
      <c r="G4" s="87">
        <v>42646</v>
      </c>
      <c r="H4" s="120">
        <v>42677</v>
      </c>
      <c r="I4" s="89" t="s">
        <v>267</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108.78521616648365</v>
      </c>
      <c r="C7" s="117">
        <v>108.6699796816679</v>
      </c>
      <c r="D7" s="97"/>
      <c r="E7" s="100">
        <f>((C7/B7-1)*100)</f>
        <v>-0.10593028067288346</v>
      </c>
      <c r="F7" s="97"/>
      <c r="G7" s="1">
        <v>108.78521616648365</v>
      </c>
      <c r="H7" s="117">
        <v>108.6699796816679</v>
      </c>
      <c r="I7" s="100">
        <f>H7-G7</f>
        <v>-0.11523648481575322</v>
      </c>
      <c r="J7" s="1"/>
      <c r="K7" s="1"/>
      <c r="L7" s="1"/>
      <c r="N7" s="1"/>
      <c r="P7" s="1"/>
    </row>
    <row r="8" spans="1:16" x14ac:dyDescent="0.25">
      <c r="A8" s="15" t="s">
        <v>0</v>
      </c>
      <c r="B8" s="117">
        <v>102.98440967300114</v>
      </c>
      <c r="C8" s="117">
        <v>101.71942696133134</v>
      </c>
      <c r="D8" s="116"/>
      <c r="E8" s="97">
        <f>((C8/B8-1)*100)</f>
        <v>-1.2283244771576718</v>
      </c>
      <c r="F8" s="116"/>
      <c r="G8" s="1">
        <v>8.9043759473679263</v>
      </c>
      <c r="H8" s="117">
        <v>8.795001318068266</v>
      </c>
      <c r="I8" s="118">
        <f t="shared" ref="I8:I23" si="0">H8-G8</f>
        <v>-0.10937462929966024</v>
      </c>
      <c r="K8" s="1"/>
      <c r="L8" s="1"/>
      <c r="N8" s="1"/>
      <c r="P8" s="1"/>
    </row>
    <row r="9" spans="1:16" x14ac:dyDescent="0.25">
      <c r="A9" s="15" t="s">
        <v>246</v>
      </c>
      <c r="B9" s="117">
        <v>118.01741740061064</v>
      </c>
      <c r="C9" s="117">
        <v>118.65676641914334</v>
      </c>
      <c r="D9" s="116"/>
      <c r="E9" s="116">
        <f>((C9/B9-1)*100)</f>
        <v>0.54174123838215404</v>
      </c>
      <c r="F9" s="116"/>
      <c r="G9" s="1">
        <v>13.784904543642956</v>
      </c>
      <c r="H9" s="117">
        <v>13.859583056227487</v>
      </c>
      <c r="I9" s="118">
        <f t="shared" si="0"/>
        <v>7.4678512584531731E-2</v>
      </c>
      <c r="K9" s="1"/>
      <c r="L9" s="1"/>
      <c r="N9" s="1"/>
      <c r="P9" s="1"/>
    </row>
    <row r="10" spans="1:16" x14ac:dyDescent="0.25">
      <c r="A10" s="43" t="s">
        <v>22</v>
      </c>
      <c r="B10" s="117">
        <v>109.33424405019518</v>
      </c>
      <c r="C10" s="1">
        <v>109.32782738869956</v>
      </c>
      <c r="D10" s="28"/>
      <c r="E10" s="28">
        <f t="shared" ref="E10:E23" si="1">((C10/B10-1)*100)</f>
        <v>-5.8688488234981406E-3</v>
      </c>
      <c r="F10" s="28"/>
      <c r="G10" s="1">
        <v>99.88084021911574</v>
      </c>
      <c r="H10" s="117">
        <v>99.874978363599624</v>
      </c>
      <c r="I10" s="118">
        <f t="shared" si="0"/>
        <v>-5.8618555161160657E-3</v>
      </c>
      <c r="J10" s="1"/>
      <c r="K10" s="1"/>
      <c r="L10" s="1"/>
      <c r="M10" s="117"/>
      <c r="N10" s="1"/>
      <c r="O10" s="1"/>
      <c r="P10" s="1"/>
    </row>
    <row r="11" spans="1:16" x14ac:dyDescent="0.25">
      <c r="A11" s="43" t="s">
        <v>23</v>
      </c>
      <c r="B11" s="117">
        <v>116.25369723782394</v>
      </c>
      <c r="C11" s="1">
        <v>115.50081717597779</v>
      </c>
      <c r="D11" s="28"/>
      <c r="E11" s="28">
        <f t="shared" si="1"/>
        <v>-0.64761816590311883</v>
      </c>
      <c r="F11" s="28"/>
      <c r="G11" s="1">
        <v>23.005396734573644</v>
      </c>
      <c r="H11" s="1">
        <v>22.856409606182464</v>
      </c>
      <c r="I11" s="118">
        <f t="shared" si="0"/>
        <v>-0.14898712839118033</v>
      </c>
      <c r="J11" s="1"/>
      <c r="K11" s="1"/>
      <c r="L11" s="1"/>
      <c r="M11" s="117"/>
      <c r="N11" s="1"/>
      <c r="O11" s="1"/>
      <c r="P11" s="1"/>
    </row>
    <row r="12" spans="1:16" x14ac:dyDescent="0.25">
      <c r="A12" s="43" t="s">
        <v>24</v>
      </c>
      <c r="B12" s="117">
        <v>107.42088783121036</v>
      </c>
      <c r="C12" s="1">
        <v>107.62088204505081</v>
      </c>
      <c r="D12" s="28"/>
      <c r="E12" s="28">
        <f t="shared" si="1"/>
        <v>0.1861781427041409</v>
      </c>
      <c r="F12" s="28"/>
      <c r="G12" s="1">
        <v>76.875443484542075</v>
      </c>
      <c r="H12" s="1">
        <v>77.018568757417157</v>
      </c>
      <c r="I12" s="118">
        <f t="shared" si="0"/>
        <v>0.14312527287508203</v>
      </c>
      <c r="J12" s="1"/>
      <c r="K12" s="1"/>
      <c r="L12" s="1"/>
      <c r="M12" s="117"/>
      <c r="N12" s="1"/>
      <c r="O12" s="1"/>
      <c r="P12" s="1"/>
    </row>
    <row r="13" spans="1:16" x14ac:dyDescent="0.25">
      <c r="A13" s="43" t="s">
        <v>248</v>
      </c>
      <c r="B13" s="117">
        <v>108.46872001310095</v>
      </c>
      <c r="C13" s="1">
        <v>108.35226758295764</v>
      </c>
      <c r="D13" s="28"/>
      <c r="E13" s="28">
        <f t="shared" si="1"/>
        <v>-0.10736038014391713</v>
      </c>
      <c r="F13" s="28"/>
      <c r="G13" s="1">
        <v>106.02365710667637</v>
      </c>
      <c r="H13" s="1">
        <v>105.90982970536413</v>
      </c>
      <c r="I13" s="118">
        <f t="shared" si="0"/>
        <v>-0.11382740131223557</v>
      </c>
      <c r="J13" s="1"/>
      <c r="K13" s="1"/>
      <c r="L13" s="1"/>
      <c r="M13" s="117"/>
      <c r="N13" s="1"/>
      <c r="O13" s="1"/>
      <c r="P13" s="1"/>
    </row>
    <row r="14" spans="1:16" x14ac:dyDescent="0.25">
      <c r="A14" s="43" t="s">
        <v>25</v>
      </c>
      <c r="B14" s="117">
        <v>109.10802852165303</v>
      </c>
      <c r="C14" s="1">
        <v>108.99078286948651</v>
      </c>
      <c r="D14" s="28"/>
      <c r="E14" s="28">
        <f t="shared" si="1"/>
        <v>-0.10745831792134952</v>
      </c>
      <c r="F14" s="28"/>
      <c r="G14" s="1">
        <v>104.86338456878889</v>
      </c>
      <c r="H14" s="1">
        <v>104.75070013961587</v>
      </c>
      <c r="I14" s="118">
        <f t="shared" si="0"/>
        <v>-0.11268442917301513</v>
      </c>
      <c r="J14" s="1"/>
      <c r="K14" s="1"/>
      <c r="L14" s="1"/>
      <c r="M14" s="117"/>
      <c r="N14" s="1"/>
      <c r="O14" s="1"/>
      <c r="P14" s="1"/>
    </row>
    <row r="15" spans="1:16" x14ac:dyDescent="0.25">
      <c r="A15" s="43" t="s">
        <v>26</v>
      </c>
      <c r="B15" s="117">
        <v>108.82018698954002</v>
      </c>
      <c r="C15" s="1">
        <v>108.54605410216749</v>
      </c>
      <c r="D15" s="28"/>
      <c r="E15" s="28">
        <f t="shared" si="1"/>
        <v>-0.25191363381766863</v>
      </c>
      <c r="F15" s="28"/>
      <c r="G15" s="1">
        <v>83.475454983664477</v>
      </c>
      <c r="H15" s="1">
        <v>83.265168931669308</v>
      </c>
      <c r="I15" s="118">
        <f t="shared" si="0"/>
        <v>-0.21028605199516903</v>
      </c>
      <c r="J15" s="1"/>
      <c r="K15" s="1"/>
      <c r="L15" s="1"/>
      <c r="M15" s="117"/>
      <c r="N15" s="1"/>
      <c r="O15" s="1"/>
      <c r="P15" s="1"/>
    </row>
    <row r="16" spans="1:16" x14ac:dyDescent="0.25">
      <c r="A16" s="43" t="s">
        <v>27</v>
      </c>
      <c r="B16" s="117">
        <v>109.67986564317299</v>
      </c>
      <c r="C16" s="1">
        <v>109.55250029258451</v>
      </c>
      <c r="D16" s="28"/>
      <c r="E16" s="28">
        <f t="shared" si="1"/>
        <v>-0.11612464132919609</v>
      </c>
      <c r="F16" s="28"/>
      <c r="G16" s="1">
        <v>100.12218122995074</v>
      </c>
      <c r="H16" s="1">
        <v>100.00591470610649</v>
      </c>
      <c r="I16" s="118">
        <f t="shared" si="0"/>
        <v>-0.11626652384424574</v>
      </c>
      <c r="J16" s="1"/>
      <c r="K16" s="1"/>
      <c r="L16" s="1"/>
      <c r="M16" s="117"/>
      <c r="N16" s="1"/>
      <c r="O16" s="1"/>
      <c r="P16" s="1"/>
    </row>
    <row r="17" spans="1:16" x14ac:dyDescent="0.25">
      <c r="A17" s="43" t="s">
        <v>28</v>
      </c>
      <c r="B17" s="117">
        <v>107.79944627787708</v>
      </c>
      <c r="C17" s="1">
        <v>107.6770765596231</v>
      </c>
      <c r="D17" s="28"/>
      <c r="E17" s="28">
        <f t="shared" si="1"/>
        <v>-0.11351609166762033</v>
      </c>
      <c r="F17" s="28"/>
      <c r="G17" s="1">
        <v>101.95700877540885</v>
      </c>
      <c r="H17" s="1">
        <v>101.84127116386578</v>
      </c>
      <c r="I17" s="118">
        <f t="shared" si="0"/>
        <v>-0.11573761154306794</v>
      </c>
      <c r="J17" s="1"/>
      <c r="K17" s="1"/>
      <c r="L17" s="1"/>
      <c r="M17" s="117"/>
      <c r="N17" s="1"/>
      <c r="O17" s="1"/>
      <c r="P17" s="1"/>
    </row>
    <row r="18" spans="1:16" x14ac:dyDescent="0.25">
      <c r="A18" s="43" t="s">
        <v>29</v>
      </c>
      <c r="B18" s="117">
        <v>109.20817852092883</v>
      </c>
      <c r="C18" s="1">
        <v>109.00054647880226</v>
      </c>
      <c r="D18" s="28"/>
      <c r="E18" s="28">
        <f t="shared" si="1"/>
        <v>-0.19012499332801136</v>
      </c>
      <c r="F18" s="28"/>
      <c r="G18" s="1">
        <v>103.26957722633207</v>
      </c>
      <c r="H18" s="1">
        <v>103.07323594952064</v>
      </c>
      <c r="I18" s="118">
        <f t="shared" si="0"/>
        <v>-0.19634127681143809</v>
      </c>
      <c r="J18" s="1"/>
      <c r="K18" s="1"/>
      <c r="L18" s="1"/>
      <c r="M18" s="117"/>
      <c r="N18" s="1"/>
      <c r="O18" s="1"/>
      <c r="P18" s="1"/>
    </row>
    <row r="19" spans="1:16" x14ac:dyDescent="0.25">
      <c r="A19" s="43" t="s">
        <v>30</v>
      </c>
      <c r="B19" s="117">
        <v>109.26049829332145</v>
      </c>
      <c r="C19" s="1">
        <v>109.1395137979536</v>
      </c>
      <c r="D19" s="28"/>
      <c r="E19" s="28">
        <f t="shared" si="1"/>
        <v>-0.1107303163152884</v>
      </c>
      <c r="F19" s="28"/>
      <c r="G19" s="1">
        <v>104.06949844489013</v>
      </c>
      <c r="H19" s="1">
        <v>103.95426196007438</v>
      </c>
      <c r="I19" s="118">
        <f t="shared" si="0"/>
        <v>-0.11523648481575322</v>
      </c>
      <c r="J19" s="1"/>
      <c r="K19" s="1"/>
      <c r="L19" s="1"/>
      <c r="M19" s="117"/>
      <c r="N19" s="1"/>
      <c r="O19" s="1"/>
      <c r="P19" s="1"/>
    </row>
    <row r="20" spans="1:16" x14ac:dyDescent="0.25">
      <c r="A20" s="43" t="s">
        <v>31</v>
      </c>
      <c r="B20" s="117">
        <v>109.18096123368831</v>
      </c>
      <c r="C20" s="1">
        <v>109.060115684178</v>
      </c>
      <c r="D20" s="28"/>
      <c r="E20" s="28">
        <f t="shared" si="1"/>
        <v>-0.11068372007794203</v>
      </c>
      <c r="F20" s="28"/>
      <c r="G20" s="1">
        <v>103.60923907058286</v>
      </c>
      <c r="H20" s="1">
        <v>103.49456051043509</v>
      </c>
      <c r="I20" s="118">
        <f t="shared" si="0"/>
        <v>-0.11467856014776601</v>
      </c>
      <c r="J20" s="1"/>
      <c r="K20" s="1"/>
      <c r="L20" s="1"/>
      <c r="M20" s="117"/>
      <c r="N20" s="1"/>
      <c r="O20" s="1"/>
      <c r="P20" s="1"/>
    </row>
    <row r="21" spans="1:16" x14ac:dyDescent="0.25">
      <c r="A21" s="43" t="s">
        <v>32</v>
      </c>
      <c r="B21" s="117">
        <v>108.37283219649979</v>
      </c>
      <c r="C21" s="1">
        <v>108.25464293485413</v>
      </c>
      <c r="D21" s="28"/>
      <c r="E21" s="28">
        <f t="shared" si="1"/>
        <v>-0.10905801689427008</v>
      </c>
      <c r="F21" s="28"/>
      <c r="G21" s="1">
        <v>105.665303750638</v>
      </c>
      <c r="H21" s="1">
        <v>105.55006726582226</v>
      </c>
      <c r="I21" s="118">
        <f t="shared" si="0"/>
        <v>-0.115236484815739</v>
      </c>
      <c r="J21" s="1"/>
      <c r="K21" s="1"/>
      <c r="L21" s="1"/>
      <c r="M21" s="117"/>
      <c r="N21" s="1"/>
      <c r="O21" s="1"/>
      <c r="P21" s="1"/>
    </row>
    <row r="22" spans="1:16" x14ac:dyDescent="0.25">
      <c r="A22" s="43" t="s">
        <v>33</v>
      </c>
      <c r="B22" s="117">
        <v>108.26970967485882</v>
      </c>
      <c r="C22" s="1">
        <v>108.15287329782838</v>
      </c>
      <c r="D22" s="28"/>
      <c r="E22" s="28">
        <f t="shared" si="1"/>
        <v>-0.1079123398236681</v>
      </c>
      <c r="F22" s="28"/>
      <c r="G22" s="1">
        <v>104.99525749995192</v>
      </c>
      <c r="H22" s="1">
        <v>104.88195466087983</v>
      </c>
      <c r="I22" s="118">
        <f t="shared" si="0"/>
        <v>-0.11330283907209093</v>
      </c>
      <c r="J22" s="1"/>
      <c r="K22" s="1"/>
      <c r="L22" s="1"/>
      <c r="M22" s="117"/>
      <c r="N22" s="1"/>
      <c r="O22" s="1"/>
      <c r="P22" s="1"/>
    </row>
    <row r="23" spans="1:16" x14ac:dyDescent="0.25">
      <c r="A23" s="43" t="s">
        <v>34</v>
      </c>
      <c r="B23" s="117">
        <v>109.58041939016277</v>
      </c>
      <c r="C23" s="1">
        <v>109.48654959093015</v>
      </c>
      <c r="D23" s="28"/>
      <c r="E23" s="28">
        <f t="shared" si="1"/>
        <v>-8.5662931165098044E-2</v>
      </c>
      <c r="F23" s="28"/>
      <c r="G23" s="1">
        <v>101.71137168989374</v>
      </c>
      <c r="H23" s="1">
        <v>101.62424274757595</v>
      </c>
      <c r="I23" s="118">
        <f t="shared" si="0"/>
        <v>-8.7128942317789893E-2</v>
      </c>
      <c r="J23" s="1"/>
      <c r="K23" s="1"/>
      <c r="L23" s="1"/>
      <c r="M23" s="117"/>
      <c r="N23" s="1"/>
      <c r="O23" s="1"/>
      <c r="P23" s="1"/>
    </row>
    <row r="24" spans="1:16" ht="7.5" customHeight="1" x14ac:dyDescent="0.25">
      <c r="A24" s="15"/>
      <c r="B24" s="116"/>
      <c r="C24" s="28"/>
      <c r="D24" s="28"/>
      <c r="E24" s="28"/>
      <c r="F24" s="28"/>
      <c r="G24" s="28"/>
      <c r="H24" s="28"/>
    </row>
    <row r="25" spans="1:16" ht="15.75" x14ac:dyDescent="0.25">
      <c r="A25" s="16" t="s">
        <v>36</v>
      </c>
      <c r="B25" s="116"/>
      <c r="C25" s="28"/>
      <c r="D25" s="28"/>
      <c r="E25" s="28"/>
      <c r="F25" s="28"/>
      <c r="G25" s="28"/>
      <c r="H25" s="28"/>
    </row>
    <row r="26" spans="1:16" ht="7.5" customHeight="1" x14ac:dyDescent="0.25">
      <c r="A26" s="50"/>
      <c r="B26" s="116"/>
      <c r="C26" s="28"/>
      <c r="D26" s="28"/>
      <c r="E26" s="28"/>
      <c r="F26" s="28"/>
      <c r="G26" s="28"/>
      <c r="H26" s="28"/>
    </row>
    <row r="27" spans="1:16" ht="15.75" x14ac:dyDescent="0.25">
      <c r="A27" s="42" t="s">
        <v>241</v>
      </c>
      <c r="B27" s="117">
        <v>109.37532954155068</v>
      </c>
      <c r="C27" s="117">
        <v>109.43065477943924</v>
      </c>
      <c r="E27" s="40">
        <f>((C27/B27-1)*100)</f>
        <v>5.0582922237074612E-2</v>
      </c>
      <c r="G27" s="1">
        <v>109.37532954155068</v>
      </c>
      <c r="H27" s="117">
        <v>109.43065477943924</v>
      </c>
      <c r="I27" s="40">
        <f>H27-G27</f>
        <v>5.5325237888553147E-2</v>
      </c>
      <c r="K27" s="1"/>
      <c r="L27" s="1"/>
      <c r="N27" s="1"/>
      <c r="P27" s="1"/>
    </row>
    <row r="28" spans="1:16" x14ac:dyDescent="0.25">
      <c r="A28" s="15" t="s">
        <v>0</v>
      </c>
      <c r="B28" s="117">
        <v>98.262983753232064</v>
      </c>
      <c r="C28" s="117">
        <v>98.126568096252001</v>
      </c>
      <c r="D28" s="28"/>
      <c r="E28" s="28">
        <f t="shared" ref="E28:E43" si="2">((C28/B28-1)*100)</f>
        <v>-0.13882710637267426</v>
      </c>
      <c r="F28" s="28"/>
      <c r="G28" s="1">
        <v>7.5101636266825524</v>
      </c>
      <c r="H28" s="117">
        <v>7.4997374838357764</v>
      </c>
      <c r="I28" s="118">
        <f t="shared" ref="I28:I43" si="3">H28-G28</f>
        <v>-1.042614284677601E-2</v>
      </c>
      <c r="K28" s="1"/>
      <c r="L28" s="1"/>
      <c r="N28" s="1"/>
      <c r="P28" s="1"/>
    </row>
    <row r="29" spans="1:16" x14ac:dyDescent="0.25">
      <c r="A29" s="15" t="s">
        <v>246</v>
      </c>
      <c r="B29" s="117">
        <v>118.63168174154399</v>
      </c>
      <c r="C29" s="117">
        <v>119.30620839814509</v>
      </c>
      <c r="D29" s="28"/>
      <c r="E29" s="28">
        <f t="shared" si="2"/>
        <v>0.56858896940419346</v>
      </c>
      <c r="F29" s="28"/>
      <c r="G29" s="1">
        <v>28.489554912919974</v>
      </c>
      <c r="H29" s="117">
        <v>28.651543379587189</v>
      </c>
      <c r="I29" s="118">
        <f t="shared" si="3"/>
        <v>0.16198846666721423</v>
      </c>
      <c r="K29" s="1"/>
      <c r="L29" s="1"/>
      <c r="N29" s="1"/>
      <c r="P29" s="1"/>
    </row>
    <row r="30" spans="1:16" x14ac:dyDescent="0.25">
      <c r="A30" s="43" t="s">
        <v>22</v>
      </c>
      <c r="B30" s="117">
        <v>110.29492118652847</v>
      </c>
      <c r="C30" s="117">
        <v>110.36611376046656</v>
      </c>
      <c r="D30" s="116"/>
      <c r="E30" s="116">
        <f t="shared" si="2"/>
        <v>6.454746344819462E-2</v>
      </c>
      <c r="F30" s="116"/>
      <c r="G30" s="1">
        <v>101.86516591486813</v>
      </c>
      <c r="H30" s="117">
        <v>101.93091729560345</v>
      </c>
      <c r="I30" s="118">
        <f t="shared" si="3"/>
        <v>6.5751380735321163E-2</v>
      </c>
      <c r="J30" s="1"/>
      <c r="K30" s="1"/>
      <c r="L30" s="1"/>
      <c r="N30" s="1"/>
      <c r="P30" s="1"/>
    </row>
    <row r="31" spans="1:16" x14ac:dyDescent="0.25">
      <c r="A31" s="43" t="s">
        <v>23</v>
      </c>
      <c r="B31" s="117">
        <v>113.75885685567296</v>
      </c>
      <c r="C31" s="1">
        <v>113.2814070944325</v>
      </c>
      <c r="D31" s="116"/>
      <c r="E31" s="116">
        <f t="shared" si="2"/>
        <v>-0.41970337469742214</v>
      </c>
      <c r="F31" s="116"/>
      <c r="G31" s="1">
        <v>18.362033432712696</v>
      </c>
      <c r="H31" s="117">
        <v>18.284967358732533</v>
      </c>
      <c r="I31" s="118">
        <f t="shared" si="3"/>
        <v>-7.7066073980162741E-2</v>
      </c>
      <c r="J31" s="1"/>
      <c r="K31" s="1"/>
      <c r="L31" s="1"/>
      <c r="N31" s="1"/>
      <c r="P31" s="1"/>
    </row>
    <row r="32" spans="1:16" x14ac:dyDescent="0.25">
      <c r="A32" s="43" t="s">
        <v>24</v>
      </c>
      <c r="B32" s="117">
        <v>109.56132027566518</v>
      </c>
      <c r="C32" s="1">
        <v>109.74870568782779</v>
      </c>
      <c r="D32" s="116"/>
      <c r="E32" s="116">
        <f t="shared" si="2"/>
        <v>0.1710324516819739</v>
      </c>
      <c r="F32" s="116"/>
      <c r="G32" s="1">
        <v>83.503132482155436</v>
      </c>
      <c r="H32" s="1">
        <v>83.64594993687092</v>
      </c>
      <c r="I32" s="118">
        <f t="shared" si="3"/>
        <v>0.1428174547154839</v>
      </c>
      <c r="J32" s="1"/>
      <c r="K32" s="1"/>
      <c r="L32" s="1"/>
      <c r="N32" s="1"/>
      <c r="P32" s="1"/>
    </row>
    <row r="33" spans="1:16" x14ac:dyDescent="0.25">
      <c r="A33" s="43" t="s">
        <v>248</v>
      </c>
      <c r="B33" s="117">
        <v>109.24375456975066</v>
      </c>
      <c r="C33" s="1">
        <v>109.30073565685275</v>
      </c>
      <c r="D33" s="116"/>
      <c r="E33" s="116">
        <f t="shared" si="2"/>
        <v>5.215958324253922E-2</v>
      </c>
      <c r="F33" s="116"/>
      <c r="G33" s="1">
        <v>107.87260733581873</v>
      </c>
      <c r="H33" s="1">
        <v>107.92887323823794</v>
      </c>
      <c r="I33" s="118">
        <f t="shared" si="3"/>
        <v>5.6265902419212921E-2</v>
      </c>
      <c r="J33" s="1"/>
      <c r="K33" s="1"/>
      <c r="L33" s="1"/>
      <c r="N33" s="1"/>
      <c r="P33" s="1"/>
    </row>
    <row r="34" spans="1:16" x14ac:dyDescent="0.25">
      <c r="A34" s="43" t="s">
        <v>25</v>
      </c>
      <c r="B34" s="117">
        <v>109.75403339602555</v>
      </c>
      <c r="C34" s="1">
        <v>109.81126160621226</v>
      </c>
      <c r="D34" s="116"/>
      <c r="E34" s="116">
        <f t="shared" si="2"/>
        <v>5.2142238800656493E-2</v>
      </c>
      <c r="F34" s="116"/>
      <c r="G34" s="1">
        <v>106.1044542027999</v>
      </c>
      <c r="H34" s="1">
        <v>106.15977944068845</v>
      </c>
      <c r="I34" s="118">
        <f t="shared" si="3"/>
        <v>5.5325237888553147E-2</v>
      </c>
      <c r="J34" s="1"/>
      <c r="K34" s="1"/>
      <c r="L34" s="1"/>
      <c r="N34" s="1"/>
      <c r="P34" s="1"/>
    </row>
    <row r="35" spans="1:16" x14ac:dyDescent="0.25">
      <c r="A35" s="43" t="s">
        <v>26</v>
      </c>
      <c r="B35" s="117">
        <v>107.70114039870582</v>
      </c>
      <c r="C35" s="1">
        <v>107.51766656529348</v>
      </c>
      <c r="D35" s="116"/>
      <c r="E35" s="116">
        <f t="shared" si="2"/>
        <v>-0.17035458745666698</v>
      </c>
      <c r="F35" s="116"/>
      <c r="G35" s="1">
        <v>71.886965157616771</v>
      </c>
      <c r="H35" s="1">
        <v>71.764502414687399</v>
      </c>
      <c r="I35" s="118">
        <f t="shared" si="3"/>
        <v>-0.12246274292937187</v>
      </c>
      <c r="J35" s="1"/>
      <c r="K35" s="1"/>
      <c r="L35" s="1"/>
      <c r="N35" s="1"/>
      <c r="P35" s="1"/>
    </row>
    <row r="36" spans="1:16" x14ac:dyDescent="0.25">
      <c r="A36" s="43" t="s">
        <v>27</v>
      </c>
      <c r="B36" s="117">
        <v>110.23604289679901</v>
      </c>
      <c r="C36" s="1">
        <v>110.30047935520118</v>
      </c>
      <c r="D36" s="116"/>
      <c r="E36" s="116">
        <f t="shared" si="2"/>
        <v>5.8453167139260742E-2</v>
      </c>
      <c r="F36" s="116"/>
      <c r="G36" s="1">
        <v>102.10201535290558</v>
      </c>
      <c r="H36" s="1">
        <v>102.16169721459238</v>
      </c>
      <c r="I36" s="118">
        <f t="shared" si="3"/>
        <v>5.9681861686797788E-2</v>
      </c>
      <c r="J36" s="1"/>
      <c r="K36" s="1"/>
      <c r="L36" s="1"/>
      <c r="N36" s="1"/>
      <c r="P36" s="1"/>
    </row>
    <row r="37" spans="1:16" x14ac:dyDescent="0.25">
      <c r="A37" s="43" t="s">
        <v>28</v>
      </c>
      <c r="B37" s="117">
        <v>108.69560646166769</v>
      </c>
      <c r="C37" s="1">
        <v>108.75596295467994</v>
      </c>
      <c r="D37" s="116"/>
      <c r="E37" s="116">
        <f t="shared" si="2"/>
        <v>5.5527996923721012E-2</v>
      </c>
      <c r="F37" s="116"/>
      <c r="G37" s="1">
        <v>105.06040813699704</v>
      </c>
      <c r="H37" s="1">
        <v>105.11874607719541</v>
      </c>
      <c r="I37" s="118">
        <f t="shared" si="3"/>
        <v>5.8337940198370575E-2</v>
      </c>
      <c r="J37" s="1"/>
      <c r="K37" s="1"/>
      <c r="L37" s="1"/>
      <c r="N37" s="1"/>
      <c r="P37" s="1"/>
    </row>
    <row r="38" spans="1:16" x14ac:dyDescent="0.25">
      <c r="A38" s="43" t="s">
        <v>29</v>
      </c>
      <c r="B38" s="117">
        <v>109.47977110739208</v>
      </c>
      <c r="C38" s="1">
        <v>109.53910645228689</v>
      </c>
      <c r="D38" s="116"/>
      <c r="E38" s="116">
        <f t="shared" si="2"/>
        <v>5.4197541970202323E-2</v>
      </c>
      <c r="F38" s="116"/>
      <c r="G38" s="1">
        <v>103.97867892693736</v>
      </c>
      <c r="H38" s="1">
        <v>104.03503281508884</v>
      </c>
      <c r="I38" s="118">
        <f t="shared" si="3"/>
        <v>5.6353888151477349E-2</v>
      </c>
      <c r="J38" s="1"/>
      <c r="K38" s="1"/>
      <c r="L38" s="1"/>
      <c r="N38" s="1"/>
      <c r="P38" s="1"/>
    </row>
    <row r="39" spans="1:16" x14ac:dyDescent="0.25">
      <c r="A39" s="43" t="s">
        <v>30</v>
      </c>
      <c r="B39" s="117">
        <v>110.08508668427623</v>
      </c>
      <c r="C39" s="1">
        <v>110.14329310110175</v>
      </c>
      <c r="D39" s="116"/>
      <c r="E39" s="116">
        <f>((C39/B39-1)*100)</f>
        <v>5.2874025518501178E-2</v>
      </c>
      <c r="F39" s="116"/>
      <c r="G39" s="1">
        <v>104.63594807852054</v>
      </c>
      <c r="H39" s="1">
        <v>104.6912733164091</v>
      </c>
      <c r="I39" s="118">
        <f t="shared" si="3"/>
        <v>5.5325237888553147E-2</v>
      </c>
      <c r="J39" s="1"/>
      <c r="K39" s="1"/>
      <c r="L39" s="1"/>
      <c r="N39" s="1"/>
      <c r="P39" s="1"/>
    </row>
    <row r="40" spans="1:16" x14ac:dyDescent="0.25">
      <c r="A40" s="43" t="s">
        <v>31</v>
      </c>
      <c r="B40" s="117">
        <v>109.70287696384881</v>
      </c>
      <c r="C40" s="1">
        <v>109.76043307532639</v>
      </c>
      <c r="D40" s="116"/>
      <c r="E40" s="116">
        <f t="shared" si="2"/>
        <v>5.2465453113459404E-2</v>
      </c>
      <c r="F40" s="116"/>
      <c r="G40" s="1">
        <v>105.45079591501172</v>
      </c>
      <c r="H40" s="1">
        <v>105.50612115290026</v>
      </c>
      <c r="I40" s="118">
        <f t="shared" si="3"/>
        <v>5.5325237888538936E-2</v>
      </c>
      <c r="J40" s="1"/>
      <c r="K40" s="1"/>
      <c r="L40" s="1"/>
      <c r="N40" s="1"/>
      <c r="P40" s="1"/>
    </row>
    <row r="41" spans="1:16" x14ac:dyDescent="0.25">
      <c r="A41" s="43" t="s">
        <v>32</v>
      </c>
      <c r="B41" s="117">
        <v>108.85091074184135</v>
      </c>
      <c r="C41" s="1">
        <v>108.90803395996758</v>
      </c>
      <c r="D41" s="116"/>
      <c r="E41" s="116">
        <f t="shared" si="2"/>
        <v>5.2478401638467176E-2</v>
      </c>
      <c r="F41" s="116"/>
      <c r="G41" s="1">
        <v>105.42477697718867</v>
      </c>
      <c r="H41" s="1">
        <v>105.48010221507722</v>
      </c>
      <c r="I41" s="118">
        <f t="shared" si="3"/>
        <v>5.5325237888553147E-2</v>
      </c>
      <c r="J41" s="1"/>
      <c r="K41" s="1"/>
      <c r="L41" s="1"/>
      <c r="N41" s="1"/>
      <c r="P41" s="1"/>
    </row>
    <row r="42" spans="1:16" x14ac:dyDescent="0.25">
      <c r="A42" s="43" t="s">
        <v>33</v>
      </c>
      <c r="B42" s="117">
        <v>108.60471325631919</v>
      </c>
      <c r="C42" s="1">
        <v>108.66677217543238</v>
      </c>
      <c r="D42" s="116"/>
      <c r="E42" s="116">
        <f t="shared" si="2"/>
        <v>5.7142012765809547E-2</v>
      </c>
      <c r="F42" s="116"/>
      <c r="G42" s="1">
        <v>104.16082942633498</v>
      </c>
      <c r="H42" s="1">
        <v>104.22034902078276</v>
      </c>
      <c r="I42" s="118">
        <f t="shared" si="3"/>
        <v>5.951959444777799E-2</v>
      </c>
      <c r="J42" s="1"/>
      <c r="K42" s="1"/>
      <c r="L42" s="1"/>
      <c r="N42" s="1"/>
      <c r="P42" s="1"/>
    </row>
    <row r="43" spans="1:16" x14ac:dyDescent="0.25">
      <c r="A43" s="43" t="s">
        <v>34</v>
      </c>
      <c r="B43" s="117">
        <v>110.18623649419852</v>
      </c>
      <c r="C43" s="1">
        <v>110.26839641262002</v>
      </c>
      <c r="D43" s="116"/>
      <c r="E43" s="116">
        <f t="shared" si="2"/>
        <v>7.4564592671078067E-2</v>
      </c>
      <c r="F43" s="116"/>
      <c r="G43" s="1">
        <v>102.94801296477077</v>
      </c>
      <c r="H43" s="1">
        <v>103.02477573130091</v>
      </c>
      <c r="I43" s="118">
        <f t="shared" si="3"/>
        <v>7.6762766530137583E-2</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108.28047659160642</v>
      </c>
      <c r="C47" s="117">
        <v>108.01935415496268</v>
      </c>
      <c r="E47" s="40">
        <f>((C47/B47-1)*100)</f>
        <v>-0.24115375630325842</v>
      </c>
      <c r="G47" s="117">
        <v>108.28047659160642</v>
      </c>
      <c r="H47" s="117">
        <v>108.01935415496268</v>
      </c>
      <c r="I47" s="40">
        <f>H47-G47</f>
        <v>-0.26112243664373125</v>
      </c>
      <c r="K47" s="1"/>
      <c r="L47" s="1"/>
      <c r="N47" s="1"/>
      <c r="P47" s="1"/>
    </row>
    <row r="48" spans="1:16" x14ac:dyDescent="0.25">
      <c r="A48" s="15" t="s">
        <v>0</v>
      </c>
      <c r="B48" s="117">
        <v>106.2317789552817</v>
      </c>
      <c r="C48" s="117">
        <v>104.19057438846242</v>
      </c>
      <c r="D48" s="28"/>
      <c r="E48" s="118">
        <f t="shared" ref="E48:E63" si="4">((C48/B48-1)*100)</f>
        <v>-1.9214632258756748</v>
      </c>
      <c r="F48" s="28"/>
      <c r="G48" s="1">
        <v>10.096882614330667</v>
      </c>
      <c r="H48" s="117">
        <v>9.9028747279364691</v>
      </c>
      <c r="I48" s="118">
        <f t="shared" ref="I48:I63" si="5">H48-G48</f>
        <v>-0.19400788639419808</v>
      </c>
      <c r="K48" s="1"/>
      <c r="L48" s="1"/>
      <c r="N48" s="1"/>
      <c r="P48" s="1"/>
    </row>
    <row r="49" spans="1:16" x14ac:dyDescent="0.25">
      <c r="A49" s="15" t="s">
        <v>246</v>
      </c>
      <c r="B49" s="117">
        <v>106.8532425139463</v>
      </c>
      <c r="C49" s="117">
        <v>106.8532425139463</v>
      </c>
      <c r="D49" s="28"/>
      <c r="E49" s="118">
        <f t="shared" si="4"/>
        <v>0</v>
      </c>
      <c r="F49" s="28"/>
      <c r="G49" s="1">
        <v>1.2076282274368091</v>
      </c>
      <c r="H49" s="117">
        <v>1.2076282274368089</v>
      </c>
      <c r="I49" s="118">
        <f t="shared" si="5"/>
        <v>0</v>
      </c>
      <c r="K49" s="1"/>
      <c r="L49" s="1"/>
      <c r="N49" s="1"/>
      <c r="P49" s="1"/>
    </row>
    <row r="50" spans="1:16" x14ac:dyDescent="0.25">
      <c r="A50" s="43" t="s">
        <v>22</v>
      </c>
      <c r="B50" s="117">
        <v>108.49564777640553</v>
      </c>
      <c r="C50" s="1">
        <v>108.42148430051739</v>
      </c>
      <c r="D50" s="28"/>
      <c r="E50" s="118">
        <f t="shared" si="4"/>
        <v>-6.8356175946326925E-2</v>
      </c>
      <c r="F50" s="28"/>
      <c r="G50" s="1">
        <v>98.183593977275748</v>
      </c>
      <c r="H50" s="117">
        <v>98.116479427026206</v>
      </c>
      <c r="I50" s="118">
        <f t="shared" si="5"/>
        <v>-6.7114550249542049E-2</v>
      </c>
      <c r="J50" s="1"/>
      <c r="K50" s="1"/>
      <c r="L50" s="1"/>
      <c r="M50" s="1"/>
      <c r="N50" s="1"/>
      <c r="P50" s="1"/>
    </row>
    <row r="51" spans="1:16" x14ac:dyDescent="0.25">
      <c r="A51" s="43" t="s">
        <v>23</v>
      </c>
      <c r="B51" s="117">
        <v>117.75719999304302</v>
      </c>
      <c r="C51" s="1">
        <v>116.83833327377613</v>
      </c>
      <c r="D51" s="28"/>
      <c r="E51" s="118">
        <f t="shared" si="4"/>
        <v>-0.78030618876907543</v>
      </c>
      <c r="F51" s="28"/>
      <c r="G51" s="1">
        <v>26.97698815751939</v>
      </c>
      <c r="H51" s="1">
        <v>26.766485049382762</v>
      </c>
      <c r="I51" s="118">
        <f t="shared" si="5"/>
        <v>-0.21050310813662776</v>
      </c>
      <c r="J51" s="1"/>
      <c r="K51" s="1"/>
      <c r="L51" s="1"/>
      <c r="M51" s="1"/>
      <c r="N51" s="1"/>
      <c r="P51" s="1"/>
    </row>
    <row r="52" spans="1:16" x14ac:dyDescent="0.25">
      <c r="A52" s="43" t="s">
        <v>24</v>
      </c>
      <c r="B52" s="1">
        <v>105.35636621878375</v>
      </c>
      <c r="C52" s="1">
        <v>105.56852206082145</v>
      </c>
      <c r="D52" s="28"/>
      <c r="E52" s="118">
        <f t="shared" si="4"/>
        <v>0.20136974124291829</v>
      </c>
      <c r="F52" s="28"/>
      <c r="G52" s="1">
        <v>71.206605819756362</v>
      </c>
      <c r="H52" s="1">
        <v>71.349994377643455</v>
      </c>
      <c r="I52" s="118">
        <f t="shared" si="5"/>
        <v>0.14338855788709282</v>
      </c>
      <c r="J52" s="1"/>
      <c r="K52" s="1"/>
      <c r="L52" s="1"/>
      <c r="M52" s="1"/>
      <c r="N52" s="1"/>
      <c r="P52" s="1"/>
    </row>
    <row r="53" spans="1:16" x14ac:dyDescent="0.25">
      <c r="A53" s="43" t="s">
        <v>248</v>
      </c>
      <c r="B53" s="1">
        <v>107.79313097331024</v>
      </c>
      <c r="C53" s="1">
        <v>107.5254984669006</v>
      </c>
      <c r="D53" s="28"/>
      <c r="E53" s="118">
        <f t="shared" si="4"/>
        <v>-0.24828345182394962</v>
      </c>
      <c r="F53" s="28"/>
      <c r="G53" s="1">
        <v>104.44220108134824</v>
      </c>
      <c r="H53" s="1">
        <v>104.18288837934257</v>
      </c>
      <c r="I53" s="118">
        <f t="shared" si="5"/>
        <v>-0.25931270200567269</v>
      </c>
      <c r="J53" s="1"/>
      <c r="K53" s="1"/>
      <c r="L53" s="1"/>
      <c r="M53" s="1"/>
      <c r="N53" s="1"/>
      <c r="P53" s="1"/>
    </row>
    <row r="54" spans="1:16" x14ac:dyDescent="0.25">
      <c r="A54" s="43" t="s">
        <v>25</v>
      </c>
      <c r="B54" s="1">
        <v>108.54942561076281</v>
      </c>
      <c r="C54" s="1">
        <v>108.28131173569103</v>
      </c>
      <c r="D54" s="28"/>
      <c r="E54" s="118">
        <f t="shared" si="4"/>
        <v>-0.24699704633461828</v>
      </c>
      <c r="F54" s="28"/>
      <c r="G54" s="1">
        <v>103.80186489150216</v>
      </c>
      <c r="H54" s="1">
        <v>103.5454773511799</v>
      </c>
      <c r="I54" s="118">
        <f t="shared" si="5"/>
        <v>-0.25638754032226529</v>
      </c>
      <c r="J54" s="1"/>
      <c r="K54" s="1"/>
      <c r="L54" s="1"/>
      <c r="M54" s="1"/>
      <c r="N54" s="1"/>
      <c r="P54" s="1"/>
    </row>
    <row r="55" spans="1:16" x14ac:dyDescent="0.25">
      <c r="A55" s="43" t="s">
        <v>26</v>
      </c>
      <c r="B55" s="1">
        <v>109.56975724686863</v>
      </c>
      <c r="C55" s="1">
        <v>109.23489826376188</v>
      </c>
      <c r="D55" s="28"/>
      <c r="E55" s="118">
        <f t="shared" si="4"/>
        <v>-0.30561259924332118</v>
      </c>
      <c r="F55" s="28"/>
      <c r="G55" s="1">
        <v>93.387396782312763</v>
      </c>
      <c r="H55" s="1">
        <v>93.101993131640654</v>
      </c>
      <c r="I55" s="118">
        <f t="shared" si="5"/>
        <v>-0.28540365067210871</v>
      </c>
      <c r="J55" s="1"/>
      <c r="K55" s="1"/>
      <c r="L55" s="1"/>
      <c r="M55" s="1"/>
      <c r="N55" s="1"/>
      <c r="P55" s="1"/>
    </row>
    <row r="56" spans="1:16" x14ac:dyDescent="0.25">
      <c r="A56" s="43" t="s">
        <v>27</v>
      </c>
      <c r="B56" s="1">
        <v>109.19107724957867</v>
      </c>
      <c r="C56" s="1">
        <v>108.89514963310504</v>
      </c>
      <c r="D56" s="28"/>
      <c r="E56" s="118">
        <f t="shared" si="4"/>
        <v>-0.27101813071889191</v>
      </c>
      <c r="F56" s="28"/>
      <c r="G56" s="1">
        <v>98.428776749101388</v>
      </c>
      <c r="H56" s="1">
        <v>98.162016918266502</v>
      </c>
      <c r="I56" s="118">
        <f t="shared" si="5"/>
        <v>-0.26675983083488575</v>
      </c>
      <c r="J56" s="1"/>
      <c r="K56" s="1"/>
      <c r="L56" s="1"/>
      <c r="M56" s="1"/>
      <c r="N56" s="1"/>
      <c r="P56" s="1"/>
    </row>
    <row r="57" spans="1:16" x14ac:dyDescent="0.25">
      <c r="A57" s="43" t="s">
        <v>28</v>
      </c>
      <c r="B57" s="1">
        <v>107.00113466302636</v>
      </c>
      <c r="C57" s="1">
        <v>106.71598996388171</v>
      </c>
      <c r="D57" s="28"/>
      <c r="E57" s="118">
        <f t="shared" si="4"/>
        <v>-0.26648754711120493</v>
      </c>
      <c r="F57" s="28"/>
      <c r="G57" s="1">
        <v>99.302589233970153</v>
      </c>
      <c r="H57" s="1">
        <v>99.037960199702638</v>
      </c>
      <c r="I57" s="118">
        <f t="shared" si="5"/>
        <v>-0.26462903426751438</v>
      </c>
      <c r="J57" s="1"/>
      <c r="K57" s="1"/>
      <c r="L57" s="1"/>
      <c r="M57" s="1"/>
      <c r="N57" s="1"/>
      <c r="P57" s="1"/>
    </row>
    <row r="58" spans="1:16" x14ac:dyDescent="0.25">
      <c r="A58" s="43" t="s">
        <v>29</v>
      </c>
      <c r="B58" s="1">
        <v>108.97398824958231</v>
      </c>
      <c r="C58" s="1">
        <v>108.53615417719658</v>
      </c>
      <c r="D58" s="28"/>
      <c r="E58" s="118">
        <f t="shared" si="4"/>
        <v>-0.4017785156059106</v>
      </c>
      <c r="F58" s="28"/>
      <c r="G58" s="1">
        <v>102.66306379004948</v>
      </c>
      <c r="H58" s="1">
        <v>102.25058565627828</v>
      </c>
      <c r="I58" s="118">
        <f t="shared" si="5"/>
        <v>-0.41247813377120224</v>
      </c>
      <c r="J58" s="1"/>
      <c r="K58" s="1"/>
      <c r="L58" s="1"/>
      <c r="M58" s="1"/>
      <c r="N58" s="1"/>
      <c r="P58" s="1"/>
    </row>
    <row r="59" spans="1:16" x14ac:dyDescent="0.25">
      <c r="A59" s="43" t="s">
        <v>30</v>
      </c>
      <c r="B59" s="1">
        <v>108.55793372691666</v>
      </c>
      <c r="C59" s="1">
        <v>108.284275258801</v>
      </c>
      <c r="D59" s="28"/>
      <c r="E59" s="118">
        <f t="shared" si="4"/>
        <v>-0.25208518504419297</v>
      </c>
      <c r="F59" s="28"/>
      <c r="G59" s="1">
        <v>103.58499909383659</v>
      </c>
      <c r="H59" s="1">
        <v>103.32387665719286</v>
      </c>
      <c r="I59" s="118">
        <f t="shared" si="5"/>
        <v>-0.26112243664373125</v>
      </c>
      <c r="J59" s="1"/>
      <c r="K59" s="1"/>
      <c r="L59" s="1"/>
      <c r="M59" s="1"/>
      <c r="N59" s="1"/>
      <c r="P59" s="1"/>
    </row>
    <row r="60" spans="1:16" x14ac:dyDescent="0.25">
      <c r="A60" s="43" t="s">
        <v>31</v>
      </c>
      <c r="B60" s="1">
        <v>108.72372243313245</v>
      </c>
      <c r="C60" s="1">
        <v>108.44658314351543</v>
      </c>
      <c r="D60" s="28"/>
      <c r="E60" s="118">
        <f t="shared" si="4"/>
        <v>-0.25490231884534031</v>
      </c>
      <c r="F60" s="28"/>
      <c r="G60" s="1">
        <v>102.03410680271372</v>
      </c>
      <c r="H60" s="1">
        <v>101.77401949846046</v>
      </c>
      <c r="I60" s="118">
        <f t="shared" si="5"/>
        <v>-0.26008730425326121</v>
      </c>
      <c r="J60" s="1"/>
      <c r="K60" s="1"/>
      <c r="L60" s="1"/>
      <c r="M60" s="1"/>
      <c r="N60" s="1"/>
      <c r="P60" s="1"/>
    </row>
    <row r="61" spans="1:16" x14ac:dyDescent="0.25">
      <c r="A61" s="43" t="s">
        <v>32</v>
      </c>
      <c r="B61" s="1">
        <v>107.96894184954441</v>
      </c>
      <c r="C61" s="1">
        <v>107.70264508763415</v>
      </c>
      <c r="D61" s="28"/>
      <c r="E61" s="118">
        <f t="shared" si="4"/>
        <v>-0.24664200403236025</v>
      </c>
      <c r="F61" s="28"/>
      <c r="G61" s="1">
        <v>105.87103266055063</v>
      </c>
      <c r="H61" s="1">
        <v>105.60991022390688</v>
      </c>
      <c r="I61" s="118">
        <f t="shared" si="5"/>
        <v>-0.26112243664374546</v>
      </c>
      <c r="J61" s="1"/>
      <c r="K61" s="1"/>
      <c r="L61" s="1"/>
      <c r="M61" s="1"/>
      <c r="N61" s="1"/>
      <c r="P61" s="1"/>
    </row>
    <row r="62" spans="1:16" x14ac:dyDescent="0.25">
      <c r="A62" s="43" t="s">
        <v>33</v>
      </c>
      <c r="B62" s="1">
        <v>107.98896942769954</v>
      </c>
      <c r="C62" s="1">
        <v>107.72221492311934</v>
      </c>
      <c r="D62" s="28"/>
      <c r="E62" s="118">
        <f t="shared" si="4"/>
        <v>-0.24702014103282766</v>
      </c>
      <c r="F62" s="28"/>
      <c r="G62" s="1">
        <v>105.70896589724961</v>
      </c>
      <c r="H62" s="1">
        <v>105.44784346060588</v>
      </c>
      <c r="I62" s="118">
        <f t="shared" si="5"/>
        <v>-0.26112243664373125</v>
      </c>
      <c r="J62" s="1"/>
      <c r="K62" s="1"/>
      <c r="L62" s="1"/>
      <c r="M62" s="1"/>
      <c r="N62" s="1"/>
      <c r="P62" s="1"/>
    </row>
    <row r="63" spans="1:16" x14ac:dyDescent="0.25">
      <c r="A63" s="43" t="s">
        <v>34</v>
      </c>
      <c r="B63" s="1">
        <v>109.05587333520718</v>
      </c>
      <c r="C63" s="1">
        <v>108.80958840385749</v>
      </c>
      <c r="D63" s="28"/>
      <c r="E63" s="118">
        <f t="shared" si="4"/>
        <v>-0.22583371607385327</v>
      </c>
      <c r="F63" s="28"/>
      <c r="G63" s="1">
        <v>100.65363970527949</v>
      </c>
      <c r="H63" s="1">
        <v>100.42632985036946</v>
      </c>
      <c r="I63" s="118">
        <f t="shared" si="5"/>
        <v>-0.22730985491003253</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31" t="s">
        <v>54</v>
      </c>
      <c r="B66" s="132"/>
      <c r="C66" s="132"/>
      <c r="D66" s="132"/>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0"/>
  <sheetViews>
    <sheetView workbookViewId="0">
      <pane ySplit="133" topLeftCell="A134" activePane="bottomLeft" state="frozen"/>
      <selection sqref="A1:XFD1048576"/>
      <selection pane="bottomLeft" activeCell="L140" sqref="L140"/>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47" t="s">
        <v>44</v>
      </c>
      <c r="B3" s="148"/>
      <c r="C3" s="53" t="s">
        <v>38</v>
      </c>
      <c r="D3" s="53" t="s">
        <v>36</v>
      </c>
      <c r="E3" s="53" t="s">
        <v>39</v>
      </c>
    </row>
    <row r="4" spans="1:5" hidden="1" x14ac:dyDescent="0.25">
      <c r="A4" s="140">
        <v>2000</v>
      </c>
      <c r="B4" s="142"/>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9">
        <v>2001</v>
      </c>
      <c r="B17" s="149"/>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9">
        <v>2002</v>
      </c>
      <c r="B30" s="149"/>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9">
        <v>2003</v>
      </c>
      <c r="B43" s="149"/>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9">
        <v>2004</v>
      </c>
      <c r="B56" s="149"/>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9">
        <v>2005</v>
      </c>
      <c r="B69" s="149"/>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9">
        <v>2006</v>
      </c>
      <c r="B82" s="149"/>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9">
        <v>2007</v>
      </c>
      <c r="B95" s="149"/>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9">
        <v>2008</v>
      </c>
      <c r="B108" s="149"/>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9">
        <v>2009</v>
      </c>
      <c r="B121" s="149"/>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39">
        <v>2010</v>
      </c>
      <c r="B134" s="139"/>
      <c r="C134" s="28">
        <v>80.568542845421106</v>
      </c>
      <c r="D134" s="28">
        <v>80.568542845421106</v>
      </c>
      <c r="E134" s="29" t="s">
        <v>5</v>
      </c>
    </row>
    <row r="135" spans="1:9" x14ac:dyDescent="0.25">
      <c r="A135" s="139">
        <v>2011</v>
      </c>
      <c r="B135" s="139"/>
      <c r="C135" s="28">
        <v>89.651368722070842</v>
      </c>
      <c r="D135" s="28">
        <v>89.651368722070842</v>
      </c>
      <c r="E135" s="29" t="s">
        <v>5</v>
      </c>
    </row>
    <row r="136" spans="1:9" x14ac:dyDescent="0.25">
      <c r="A136" s="139">
        <v>2012</v>
      </c>
      <c r="B136" s="139"/>
      <c r="C136" s="28">
        <v>99.409647361204449</v>
      </c>
      <c r="D136" s="28">
        <v>99.415139330518244</v>
      </c>
      <c r="E136" s="29" t="s">
        <v>5</v>
      </c>
    </row>
    <row r="137" spans="1:9" x14ac:dyDescent="0.25">
      <c r="A137" s="139">
        <v>2013</v>
      </c>
      <c r="B137" s="139"/>
      <c r="C137" s="28">
        <v>103.19281073321666</v>
      </c>
      <c r="D137" s="28">
        <v>103.38895723436703</v>
      </c>
      <c r="E137" s="28">
        <v>103.02504144381011</v>
      </c>
      <c r="G137" s="28"/>
      <c r="H137" s="28"/>
      <c r="I137" s="28"/>
    </row>
    <row r="138" spans="1:9" x14ac:dyDescent="0.25">
      <c r="A138" s="139">
        <v>2014</v>
      </c>
      <c r="B138" s="139"/>
      <c r="C138" s="28">
        <f>AVERAGE(C194:C205)</f>
        <v>105.38050013404563</v>
      </c>
      <c r="D138" s="28">
        <f t="shared" ref="D138" si="0">AVERAGE(D194:D205)</f>
        <v>105.92043432963987</v>
      </c>
      <c r="E138" s="28">
        <f>AVERAGE(E194:E205)</f>
        <v>104.91868013832885</v>
      </c>
      <c r="F138" s="28"/>
    </row>
    <row r="139" spans="1:9" x14ac:dyDescent="0.25">
      <c r="A139" s="139">
        <v>2015</v>
      </c>
      <c r="B139" s="139"/>
      <c r="C139" s="28">
        <f>AVERAGE(C207:C218)</f>
        <v>106.38499407837655</v>
      </c>
      <c r="D139" s="28">
        <f>AVERAGE(D207:D218)</f>
        <v>107.37293678888472</v>
      </c>
      <c r="E139" s="28">
        <f>AVERAGE(E207:E218)</f>
        <v>105.53998055254647</v>
      </c>
      <c r="F139" s="74"/>
    </row>
    <row r="140" spans="1:9" ht="12.75" customHeight="1" x14ac:dyDescent="0.25">
      <c r="A140" s="11"/>
      <c r="B140" s="12"/>
      <c r="C140" s="28"/>
      <c r="D140" s="28"/>
      <c r="E140" s="29"/>
    </row>
    <row r="141" spans="1:9" x14ac:dyDescent="0.25">
      <c r="A141" s="139">
        <v>2010</v>
      </c>
      <c r="B141" s="139"/>
      <c r="C141" s="29"/>
      <c r="D141" s="28"/>
      <c r="E141" s="29"/>
    </row>
    <row r="142" spans="1:9" hidden="1" x14ac:dyDescent="0.25">
      <c r="A142" s="11"/>
      <c r="B142" s="12" t="s">
        <v>45</v>
      </c>
      <c r="C142" s="28">
        <v>77.389912482844039</v>
      </c>
      <c r="D142" s="28">
        <v>77.389912482844039</v>
      </c>
      <c r="E142" s="29" t="s">
        <v>5</v>
      </c>
    </row>
    <row r="143" spans="1:9" hidden="1" x14ac:dyDescent="0.25">
      <c r="A143" s="11"/>
      <c r="B143" s="12" t="s">
        <v>46</v>
      </c>
      <c r="C143" s="28">
        <v>78.114608960554079</v>
      </c>
      <c r="D143" s="28">
        <v>78.114608960554079</v>
      </c>
      <c r="E143" s="29" t="s">
        <v>5</v>
      </c>
    </row>
    <row r="144" spans="1:9" hidden="1" x14ac:dyDescent="0.25">
      <c r="A144" s="11"/>
      <c r="B144" s="12" t="s">
        <v>43</v>
      </c>
      <c r="C144" s="28">
        <v>78.802289490440288</v>
      </c>
      <c r="D144" s="28">
        <v>78.802289490440288</v>
      </c>
      <c r="E144" s="29" t="s">
        <v>5</v>
      </c>
    </row>
    <row r="145" spans="1:5" hidden="1" x14ac:dyDescent="0.25">
      <c r="A145" s="11"/>
      <c r="B145" s="12" t="s">
        <v>47</v>
      </c>
      <c r="C145" s="28">
        <v>79.493759054355692</v>
      </c>
      <c r="D145" s="28">
        <v>79.493759054355692</v>
      </c>
      <c r="E145" s="29" t="s">
        <v>5</v>
      </c>
    </row>
    <row r="146" spans="1:5" hidden="1" x14ac:dyDescent="0.25">
      <c r="A146" s="11"/>
      <c r="B146" s="12" t="s">
        <v>35</v>
      </c>
      <c r="C146" s="28">
        <v>79.593148331583464</v>
      </c>
      <c r="D146" s="28">
        <v>79.593148331583464</v>
      </c>
      <c r="E146" s="29" t="s">
        <v>5</v>
      </c>
    </row>
    <row r="147" spans="1:5" hidden="1" x14ac:dyDescent="0.25">
      <c r="A147" s="11"/>
      <c r="B147" s="12" t="s">
        <v>42</v>
      </c>
      <c r="C147" s="28">
        <v>80.456465161931419</v>
      </c>
      <c r="D147" s="28">
        <v>80.456465161931419</v>
      </c>
      <c r="E147" s="29" t="s">
        <v>5</v>
      </c>
    </row>
    <row r="148" spans="1:5" hidden="1" x14ac:dyDescent="0.25">
      <c r="A148" s="11"/>
      <c r="B148" s="12" t="s">
        <v>48</v>
      </c>
      <c r="C148" s="28">
        <v>82.218774035333112</v>
      </c>
      <c r="D148" s="28">
        <v>82.218774035333112</v>
      </c>
      <c r="E148" s="29" t="s">
        <v>5</v>
      </c>
    </row>
    <row r="149" spans="1:5" hidden="1" x14ac:dyDescent="0.25">
      <c r="A149" s="11"/>
      <c r="B149" s="12" t="s">
        <v>49</v>
      </c>
      <c r="C149" s="28">
        <v>82.738454625647236</v>
      </c>
      <c r="D149" s="28">
        <v>82.738454625647236</v>
      </c>
      <c r="E149" s="29" t="s">
        <v>5</v>
      </c>
    </row>
    <row r="150" spans="1:5" hidden="1" x14ac:dyDescent="0.25">
      <c r="A150" s="11"/>
      <c r="B150" s="12" t="s">
        <v>41</v>
      </c>
      <c r="C150" s="28">
        <v>81.674668748738398</v>
      </c>
      <c r="D150" s="28">
        <v>81.674668748738398</v>
      </c>
      <c r="E150" s="29" t="s">
        <v>5</v>
      </c>
    </row>
    <row r="151" spans="1:5" hidden="1" x14ac:dyDescent="0.25">
      <c r="A151" s="11"/>
      <c r="B151" s="12" t="s">
        <v>50</v>
      </c>
      <c r="C151" s="28">
        <v>81.490055352268982</v>
      </c>
      <c r="D151" s="28">
        <v>81.490055352268982</v>
      </c>
      <c r="E151" s="29" t="s">
        <v>5</v>
      </c>
    </row>
    <row r="152" spans="1:5" x14ac:dyDescent="0.25">
      <c r="A152" s="11"/>
      <c r="B152" s="12" t="s">
        <v>51</v>
      </c>
      <c r="C152" s="28">
        <v>81.876012187767557</v>
      </c>
      <c r="D152" s="28">
        <v>81.876012187767557</v>
      </c>
      <c r="E152" s="29" t="s">
        <v>5</v>
      </c>
    </row>
    <row r="153" spans="1:5" x14ac:dyDescent="0.25">
      <c r="A153" s="11"/>
      <c r="B153" s="12" t="s">
        <v>40</v>
      </c>
      <c r="C153" s="28">
        <v>82.974365713589037</v>
      </c>
      <c r="D153" s="28">
        <v>82.974365713589037</v>
      </c>
      <c r="E153" s="29" t="s">
        <v>5</v>
      </c>
    </row>
    <row r="154" spans="1:5" x14ac:dyDescent="0.25">
      <c r="A154" s="139">
        <v>2011</v>
      </c>
      <c r="B154" s="139"/>
      <c r="C154" s="28"/>
      <c r="D154" s="28"/>
      <c r="E154" s="29"/>
    </row>
    <row r="155" spans="1:5" x14ac:dyDescent="0.25">
      <c r="A155" s="11"/>
      <c r="B155" s="12" t="s">
        <v>45</v>
      </c>
      <c r="C155" s="28">
        <v>83.42322051397251</v>
      </c>
      <c r="D155" s="28">
        <v>83.42322051397251</v>
      </c>
      <c r="E155" s="29" t="s">
        <v>5</v>
      </c>
    </row>
    <row r="156" spans="1:5" x14ac:dyDescent="0.25">
      <c r="A156" s="11"/>
      <c r="B156" s="12" t="s">
        <v>46</v>
      </c>
      <c r="C156" s="28">
        <v>82.763753714396117</v>
      </c>
      <c r="D156" s="28">
        <v>82.763753714396117</v>
      </c>
      <c r="E156" s="29" t="s">
        <v>5</v>
      </c>
    </row>
    <row r="157" spans="1:5" x14ac:dyDescent="0.25">
      <c r="A157" s="11"/>
      <c r="B157" s="12" t="s">
        <v>43</v>
      </c>
      <c r="C157" s="28">
        <v>83.286640410427239</v>
      </c>
      <c r="D157" s="28">
        <v>83.286640410427239</v>
      </c>
      <c r="E157" s="29" t="s">
        <v>5</v>
      </c>
    </row>
    <row r="158" spans="1:5" x14ac:dyDescent="0.25">
      <c r="A158" s="11"/>
      <c r="B158" s="12" t="s">
        <v>47</v>
      </c>
      <c r="C158" s="28">
        <v>86.965500988635156</v>
      </c>
      <c r="D158" s="28">
        <v>86.965500988635156</v>
      </c>
      <c r="E158" s="29" t="s">
        <v>5</v>
      </c>
    </row>
    <row r="159" spans="1:5" x14ac:dyDescent="0.25">
      <c r="A159" s="11"/>
      <c r="B159" s="12" t="s">
        <v>35</v>
      </c>
      <c r="C159" s="28">
        <v>89.847381978421922</v>
      </c>
      <c r="D159" s="28">
        <v>89.847381978421922</v>
      </c>
      <c r="E159" s="29" t="s">
        <v>5</v>
      </c>
    </row>
    <row r="160" spans="1:5" x14ac:dyDescent="0.25">
      <c r="A160" s="11"/>
      <c r="B160" s="12" t="s">
        <v>42</v>
      </c>
      <c r="C160" s="28">
        <v>90.663889665301312</v>
      </c>
      <c r="D160" s="28">
        <v>90.663889665301312</v>
      </c>
      <c r="E160" s="29" t="s">
        <v>5</v>
      </c>
    </row>
    <row r="161" spans="1:7" x14ac:dyDescent="0.25">
      <c r="A161" s="11"/>
      <c r="B161" s="12" t="s">
        <v>48</v>
      </c>
      <c r="C161" s="28">
        <v>90.718393462490738</v>
      </c>
      <c r="D161" s="28">
        <v>90.718393462490738</v>
      </c>
      <c r="E161" s="29" t="s">
        <v>5</v>
      </c>
    </row>
    <row r="162" spans="1:7" x14ac:dyDescent="0.25">
      <c r="A162" s="11"/>
      <c r="B162" s="12" t="s">
        <v>49</v>
      </c>
      <c r="C162" s="28">
        <v>91.00443638528057</v>
      </c>
      <c r="D162" s="28">
        <v>91.00443638528057</v>
      </c>
      <c r="E162" s="29" t="s">
        <v>5</v>
      </c>
    </row>
    <row r="163" spans="1:7" x14ac:dyDescent="0.25">
      <c r="A163" s="11"/>
      <c r="B163" s="12" t="s">
        <v>41</v>
      </c>
      <c r="C163" s="28">
        <v>92.189005008474396</v>
      </c>
      <c r="D163" s="28">
        <v>92.189005008474396</v>
      </c>
      <c r="E163" s="29" t="s">
        <v>5</v>
      </c>
    </row>
    <row r="164" spans="1:7" x14ac:dyDescent="0.25">
      <c r="A164" s="11"/>
      <c r="B164" s="12" t="s">
        <v>50</v>
      </c>
      <c r="C164" s="28">
        <v>92.495800179178048</v>
      </c>
      <c r="D164" s="28">
        <v>92.495800179178048</v>
      </c>
      <c r="E164" s="29" t="s">
        <v>5</v>
      </c>
    </row>
    <row r="165" spans="1:7" x14ac:dyDescent="0.25">
      <c r="A165" s="11"/>
      <c r="B165" s="12" t="s">
        <v>51</v>
      </c>
      <c r="C165" s="28">
        <v>95.662033599649305</v>
      </c>
      <c r="D165" s="28">
        <v>95.662033599649305</v>
      </c>
      <c r="E165" s="29" t="s">
        <v>5</v>
      </c>
    </row>
    <row r="166" spans="1:7" x14ac:dyDescent="0.25">
      <c r="A166" s="11"/>
      <c r="B166" s="12" t="s">
        <v>40</v>
      </c>
      <c r="C166" s="28">
        <v>96.796368758622648</v>
      </c>
      <c r="D166" s="28">
        <v>96.796368758622648</v>
      </c>
      <c r="E166" s="29" t="s">
        <v>5</v>
      </c>
    </row>
    <row r="167" spans="1:7" x14ac:dyDescent="0.25">
      <c r="A167" s="139">
        <v>2012</v>
      </c>
      <c r="B167" s="139"/>
      <c r="C167" s="28"/>
      <c r="D167" s="28"/>
      <c r="E167" s="29"/>
    </row>
    <row r="168" spans="1:7" x14ac:dyDescent="0.25">
      <c r="A168" s="11"/>
      <c r="B168" s="12" t="s">
        <v>45</v>
      </c>
      <c r="C168" s="28">
        <v>97.59859943214181</v>
      </c>
      <c r="D168" s="28">
        <v>97.59859943214181</v>
      </c>
      <c r="E168" s="29" t="s">
        <v>5</v>
      </c>
    </row>
    <row r="169" spans="1:7" x14ac:dyDescent="0.25">
      <c r="A169" s="11"/>
      <c r="B169" s="12" t="s">
        <v>46</v>
      </c>
      <c r="C169" s="28">
        <v>97.302942479972216</v>
      </c>
      <c r="D169" s="28">
        <v>97.302942479972216</v>
      </c>
      <c r="E169" s="29" t="s">
        <v>5</v>
      </c>
    </row>
    <row r="170" spans="1:7" x14ac:dyDescent="0.25">
      <c r="A170" s="11"/>
      <c r="B170" s="12" t="s">
        <v>43</v>
      </c>
      <c r="C170" s="28">
        <v>98.042112633334924</v>
      </c>
      <c r="D170" s="28">
        <v>98.042112633334924</v>
      </c>
      <c r="E170" s="29" t="s">
        <v>5</v>
      </c>
    </row>
    <row r="171" spans="1:7" x14ac:dyDescent="0.25">
      <c r="A171" s="11"/>
      <c r="B171" s="12" t="s">
        <v>47</v>
      </c>
      <c r="C171" s="28">
        <v>97.952949517338325</v>
      </c>
      <c r="D171" s="28">
        <v>97.952949517338325</v>
      </c>
      <c r="E171" s="29" t="s">
        <v>5</v>
      </c>
    </row>
    <row r="172" spans="1:7" x14ac:dyDescent="0.25">
      <c r="A172" s="11"/>
      <c r="B172" s="12" t="s">
        <v>35</v>
      </c>
      <c r="C172" s="28">
        <v>96.007467362032386</v>
      </c>
      <c r="D172" s="28">
        <v>96.007467362032386</v>
      </c>
      <c r="E172" s="29" t="s">
        <v>5</v>
      </c>
    </row>
    <row r="173" spans="1:7" x14ac:dyDescent="0.25">
      <c r="A173" s="11"/>
      <c r="B173" s="12" t="s">
        <v>42</v>
      </c>
      <c r="C173" s="28">
        <v>100</v>
      </c>
      <c r="D173" s="28">
        <v>100</v>
      </c>
      <c r="E173" s="28">
        <v>100</v>
      </c>
    </row>
    <row r="174" spans="1:7" x14ac:dyDescent="0.25">
      <c r="A174" s="11"/>
      <c r="B174" s="12" t="s">
        <v>48</v>
      </c>
      <c r="C174" s="28">
        <v>100.24448657012601</v>
      </c>
      <c r="D174" s="28">
        <v>100.16971494476736</v>
      </c>
      <c r="E174" s="28">
        <v>100.30844071858456</v>
      </c>
    </row>
    <row r="175" spans="1:7" x14ac:dyDescent="0.25">
      <c r="A175" s="11"/>
      <c r="B175" s="12" t="s">
        <v>49</v>
      </c>
      <c r="C175" s="28">
        <v>100.89350190672525</v>
      </c>
      <c r="D175" s="28">
        <v>100.75455974353467</v>
      </c>
      <c r="E175" s="28">
        <v>101.01234281314153</v>
      </c>
    </row>
    <row r="176" spans="1:7" x14ac:dyDescent="0.25">
      <c r="A176" s="11"/>
      <c r="B176" s="12" t="s">
        <v>41</v>
      </c>
      <c r="C176" s="28">
        <v>100.91361135830726</v>
      </c>
      <c r="D176" s="28">
        <v>100.8338365195621</v>
      </c>
      <c r="E176" s="28">
        <v>100.9818448874822</v>
      </c>
      <c r="G176" s="28"/>
    </row>
    <row r="177" spans="1:9" x14ac:dyDescent="0.25">
      <c r="A177" s="11"/>
      <c r="B177" s="12" t="s">
        <v>50</v>
      </c>
      <c r="C177" s="28">
        <v>100.95666404241017</v>
      </c>
      <c r="D177" s="28">
        <v>100.89426959173556</v>
      </c>
      <c r="E177" s="28">
        <v>101.01003166605477</v>
      </c>
      <c r="G177" s="28"/>
    </row>
    <row r="178" spans="1:9" x14ac:dyDescent="0.25">
      <c r="A178" s="68"/>
      <c r="B178" s="12" t="s">
        <v>51</v>
      </c>
      <c r="C178" s="28">
        <v>101.30243465313896</v>
      </c>
      <c r="D178" s="28">
        <v>101.37251925540282</v>
      </c>
      <c r="E178" s="28">
        <v>101.24248943947883</v>
      </c>
      <c r="G178" s="28"/>
    </row>
    <row r="179" spans="1:9" x14ac:dyDescent="0.25">
      <c r="A179" s="68"/>
      <c r="B179" s="69" t="s">
        <v>40</v>
      </c>
      <c r="C179" s="28">
        <v>101.7009983789261</v>
      </c>
      <c r="D179" s="28">
        <v>102.05270048639676</v>
      </c>
      <c r="E179" s="28">
        <v>101.40017826586225</v>
      </c>
      <c r="G179" s="17"/>
    </row>
    <row r="180" spans="1:9" x14ac:dyDescent="0.25">
      <c r="A180" s="139">
        <v>2013</v>
      </c>
      <c r="B180" s="139"/>
      <c r="C180" s="70"/>
      <c r="D180" s="70"/>
      <c r="E180" s="76"/>
      <c r="G180" s="17"/>
    </row>
    <row r="181" spans="1:9" ht="15" customHeight="1" x14ac:dyDescent="0.25">
      <c r="A181" s="11"/>
      <c r="B181" s="77" t="s">
        <v>45</v>
      </c>
      <c r="C181" s="79">
        <v>101.82326041829094</v>
      </c>
      <c r="D181" s="78">
        <v>102.19904602381725</v>
      </c>
      <c r="E181" s="70">
        <v>101.50184105246689</v>
      </c>
      <c r="G181" s="17"/>
    </row>
    <row r="182" spans="1:9" ht="15" customHeight="1" x14ac:dyDescent="0.25">
      <c r="A182" s="68"/>
      <c r="B182" s="80" t="s">
        <v>46</v>
      </c>
      <c r="C182" s="78">
        <v>101.61695886850373</v>
      </c>
      <c r="D182" s="78">
        <v>101.92543514176123</v>
      </c>
      <c r="E182" s="70">
        <v>101.35311095452275</v>
      </c>
      <c r="G182" s="17"/>
    </row>
    <row r="183" spans="1:9" ht="15" customHeight="1" x14ac:dyDescent="0.25">
      <c r="A183" s="68"/>
      <c r="B183" s="77" t="s">
        <v>43</v>
      </c>
      <c r="C183" s="79">
        <v>102.12566814142265</v>
      </c>
      <c r="D183" s="78">
        <v>102.51325194787705</v>
      </c>
      <c r="E183" s="70">
        <v>101.79415746234871</v>
      </c>
      <c r="G183" s="17"/>
    </row>
    <row r="184" spans="1:9" ht="15" customHeight="1" x14ac:dyDescent="0.25">
      <c r="A184" s="68"/>
      <c r="B184" s="77" t="s">
        <v>47</v>
      </c>
      <c r="C184" s="79">
        <v>102.24323827834799</v>
      </c>
      <c r="D184" s="78">
        <v>102.51731591591248</v>
      </c>
      <c r="E184" s="78">
        <v>102.00881242712586</v>
      </c>
      <c r="G184" s="17"/>
    </row>
    <row r="185" spans="1:9" ht="16.5" customHeight="1" x14ac:dyDescent="0.25">
      <c r="A185" s="110"/>
      <c r="B185" s="77" t="s">
        <v>35</v>
      </c>
      <c r="C185" s="79">
        <f>'[1]Republic data'!MG3</f>
        <v>102.34106701439609</v>
      </c>
      <c r="D185" s="78">
        <f>[1]Male!MG3</f>
        <v>102.75970651770406</v>
      </c>
      <c r="E185" s="78">
        <f>[1]Atolls!MG3</f>
        <v>101.98299357655466</v>
      </c>
      <c r="G185" s="17"/>
      <c r="H185" s="17"/>
      <c r="I185" s="17"/>
    </row>
    <row r="186" spans="1:9" ht="16.5" customHeight="1" x14ac:dyDescent="0.25">
      <c r="A186" s="111"/>
      <c r="B186" s="77" t="s">
        <v>42</v>
      </c>
      <c r="C186" s="79">
        <f>'[1]Republic data'!MH3</f>
        <v>102.06719267346149</v>
      </c>
      <c r="D186" s="78">
        <f>[1]Male!MH3</f>
        <v>102.44497806384724</v>
      </c>
      <c r="E186" s="78">
        <f>[1]Atolls!MH3</f>
        <v>101.74406283876411</v>
      </c>
      <c r="G186" s="17"/>
    </row>
    <row r="187" spans="1:9" ht="16.5" customHeight="1" x14ac:dyDescent="0.25">
      <c r="A187" s="111"/>
      <c r="B187" s="77" t="s">
        <v>48</v>
      </c>
      <c r="C187" s="79">
        <f>'[1]Republic data'!MI$3</f>
        <v>103.25634477540279</v>
      </c>
      <c r="D187" s="78">
        <f>[1]Male!MI$3</f>
        <v>103.73731152128252</v>
      </c>
      <c r="E187" s="78">
        <f>[1]Atolls!MI$3</f>
        <v>102.84496119878445</v>
      </c>
      <c r="G187" s="112"/>
      <c r="H187" s="112"/>
      <c r="I187" s="112"/>
    </row>
    <row r="188" spans="1:9" ht="16.5" customHeight="1" x14ac:dyDescent="0.25">
      <c r="A188" s="111"/>
      <c r="B188" s="77" t="s">
        <v>49</v>
      </c>
      <c r="C188" s="79">
        <f>'[1]Republic data'!MJ$3</f>
        <v>103.43085978874505</v>
      </c>
      <c r="D188" s="78">
        <f>[1]Male!MJ$3</f>
        <v>103.47502406200259</v>
      </c>
      <c r="E188" s="78">
        <f>[1]Atolls!MJ$3</f>
        <v>103.39308491793109</v>
      </c>
      <c r="G188" s="112"/>
      <c r="H188" s="112"/>
      <c r="I188" s="112"/>
    </row>
    <row r="189" spans="1:9" ht="16.5" customHeight="1" x14ac:dyDescent="0.25">
      <c r="A189" s="111"/>
      <c r="B189" s="77" t="s">
        <v>41</v>
      </c>
      <c r="C189" s="79">
        <f>'[1]Republic data'!MK$3</f>
        <v>104.3457858782799</v>
      </c>
      <c r="D189" s="78">
        <f>[1]Male!MK$3</f>
        <v>104.26731193059332</v>
      </c>
      <c r="E189" s="78">
        <f>[1]Atolls!MK$3</f>
        <v>104.41290672093116</v>
      </c>
      <c r="G189" s="112"/>
      <c r="H189" s="112"/>
      <c r="I189" s="112"/>
    </row>
    <row r="190" spans="1:9" ht="16.5" customHeight="1" x14ac:dyDescent="0.25">
      <c r="A190" s="111"/>
      <c r="B190" s="77" t="s">
        <v>50</v>
      </c>
      <c r="C190" s="79">
        <f>'[1]Republic data'!ML$3</f>
        <v>104.94594055432941</v>
      </c>
      <c r="D190" s="78">
        <f>[1]Male!ML$3</f>
        <v>104.60047298039753</v>
      </c>
      <c r="E190" s="78">
        <f>[1]Atolls!ML$3</f>
        <v>105.24142810598927</v>
      </c>
      <c r="G190" s="112"/>
      <c r="H190" s="112"/>
      <c r="I190" s="112"/>
    </row>
    <row r="191" spans="1:9" ht="16.5" customHeight="1" x14ac:dyDescent="0.25">
      <c r="A191" s="111"/>
      <c r="B191" s="77" t="s">
        <v>51</v>
      </c>
      <c r="C191" s="79">
        <f>'[1]Republic data'!MM$3</f>
        <v>105.07383775862121</v>
      </c>
      <c r="D191" s="78">
        <f>[1]Male!MM$3</f>
        <v>105.04426006075825</v>
      </c>
      <c r="E191" s="78">
        <f>[1]Atolls!MM$3</f>
        <v>105.09913634576732</v>
      </c>
      <c r="G191" s="112"/>
      <c r="H191" s="112"/>
      <c r="I191" s="112"/>
    </row>
    <row r="192" spans="1:9" ht="16.5" customHeight="1" x14ac:dyDescent="0.25">
      <c r="A192" s="111"/>
      <c r="B192" s="77" t="s">
        <v>40</v>
      </c>
      <c r="C192" s="79">
        <f>'[1]Republic data'!MN$3</f>
        <v>105.04357464879853</v>
      </c>
      <c r="D192" s="78">
        <f>[1]Male!MN$3</f>
        <v>105.18337264645089</v>
      </c>
      <c r="E192" s="78">
        <f>[1]Atolls!MN$3</f>
        <v>104.92400172453513</v>
      </c>
      <c r="G192" s="112"/>
      <c r="H192" s="112"/>
      <c r="I192" s="112"/>
    </row>
    <row r="193" spans="1:9" x14ac:dyDescent="0.25">
      <c r="A193" s="139">
        <v>2014</v>
      </c>
      <c r="B193" s="139"/>
      <c r="C193" s="70"/>
      <c r="D193" s="70"/>
      <c r="E193" s="76"/>
      <c r="G193" s="17"/>
    </row>
    <row r="194" spans="1:9" ht="15" customHeight="1" x14ac:dyDescent="0.25">
      <c r="A194" s="11"/>
      <c r="B194" s="77" t="s">
        <v>45</v>
      </c>
      <c r="C194" s="79">
        <f>'[1]Republic data'!MO$3</f>
        <v>105.15896985278053</v>
      </c>
      <c r="D194" s="78">
        <f>[1]Male!MO$3</f>
        <v>104.84435659296444</v>
      </c>
      <c r="E194" s="78">
        <f>[1]Atolls!MO$3</f>
        <v>105.42806689365393</v>
      </c>
      <c r="G194" s="17"/>
      <c r="H194" s="17"/>
      <c r="I194" s="17"/>
    </row>
    <row r="195" spans="1:9" ht="15" customHeight="1" x14ac:dyDescent="0.25">
      <c r="A195" s="11"/>
      <c r="B195" s="77" t="s">
        <v>46</v>
      </c>
      <c r="C195" s="79">
        <f>'[1]Republic data'!MP$3</f>
        <v>105.01355186464795</v>
      </c>
      <c r="D195" s="78">
        <f>[1]Male!MP$3</f>
        <v>105.3921503032707</v>
      </c>
      <c r="E195" s="78">
        <f>[1]Atolls!MP$3</f>
        <v>104.68972660829299</v>
      </c>
      <c r="G195" s="17"/>
      <c r="H195" s="17"/>
      <c r="I195" s="17"/>
    </row>
    <row r="196" spans="1:9" ht="15" customHeight="1" x14ac:dyDescent="0.25">
      <c r="A196" s="11"/>
      <c r="B196" s="77" t="s">
        <v>43</v>
      </c>
      <c r="C196" s="79">
        <f>'[1]Republic data'!MQ$3</f>
        <v>104.39801712089321</v>
      </c>
      <c r="D196" s="78">
        <f>[1]Male!MQ$3</f>
        <v>104.82460113286137</v>
      </c>
      <c r="E196" s="78">
        <f>[1]Atolls!MQ$3</f>
        <v>104.03314853470717</v>
      </c>
      <c r="G196" s="17"/>
      <c r="H196" s="17"/>
      <c r="I196" s="17"/>
    </row>
    <row r="197" spans="1:9" ht="15" customHeight="1" x14ac:dyDescent="0.25">
      <c r="A197" s="11"/>
      <c r="B197" s="77" t="s">
        <v>47</v>
      </c>
      <c r="C197" s="79">
        <f>'[1]Republic data'!MR$3</f>
        <v>104.59296064304696</v>
      </c>
      <c r="D197" s="78">
        <f>[1]Male!MR$3</f>
        <v>105.1621283813342</v>
      </c>
      <c r="E197" s="78">
        <f>[1]Atolls!MR$3</f>
        <v>104.10613642520197</v>
      </c>
      <c r="G197" s="17"/>
      <c r="H197" s="17"/>
      <c r="I197" s="17"/>
    </row>
    <row r="198" spans="1:9" ht="15" customHeight="1" x14ac:dyDescent="0.25">
      <c r="A198" s="11"/>
      <c r="B198" s="77" t="s">
        <v>35</v>
      </c>
      <c r="C198" s="79">
        <f>'[1]Republic data'!MS$3</f>
        <v>105.60752384285271</v>
      </c>
      <c r="D198" s="78">
        <f>[1]Male!MS$3</f>
        <v>106.10721967558275</v>
      </c>
      <c r="E198" s="78">
        <f>[1]Atolls!MS$3</f>
        <v>105.18012078297227</v>
      </c>
      <c r="G198" s="17"/>
      <c r="H198" s="17"/>
      <c r="I198" s="17"/>
    </row>
    <row r="199" spans="1:9" ht="15" customHeight="1" x14ac:dyDescent="0.25">
      <c r="A199" s="11"/>
      <c r="B199" s="77" t="s">
        <v>42</v>
      </c>
      <c r="C199" s="79">
        <f>'[1]Republic data'!MT$3</f>
        <v>105.45481378593364</v>
      </c>
      <c r="D199" s="78">
        <f>[1]Male!MT$3</f>
        <v>106.05845785900058</v>
      </c>
      <c r="E199" s="78">
        <f>[1]Atolls!MT$3</f>
        <v>104.93850104724626</v>
      </c>
      <c r="G199" s="17"/>
      <c r="H199" s="17"/>
      <c r="I199" s="17"/>
    </row>
    <row r="200" spans="1:9" ht="15" customHeight="1" x14ac:dyDescent="0.25">
      <c r="A200" s="11"/>
      <c r="B200" s="77" t="s">
        <v>48</v>
      </c>
      <c r="C200" s="79">
        <f>'[1]Republic data'!MU$3</f>
        <v>105.89024984877231</v>
      </c>
      <c r="D200" s="78">
        <f>[1]Male!MU$3</f>
        <v>106.20631701883168</v>
      </c>
      <c r="E200" s="78">
        <f>[1]Atolls!MU$3</f>
        <v>105.61990924002026</v>
      </c>
      <c r="G200" s="17"/>
      <c r="H200" s="17"/>
      <c r="I200" s="17"/>
    </row>
    <row r="201" spans="1:9" ht="15" customHeight="1" x14ac:dyDescent="0.25">
      <c r="A201" s="11"/>
      <c r="B201" s="77" t="s">
        <v>49</v>
      </c>
      <c r="C201" s="79">
        <f>'[1]Republic data'!MV$3</f>
        <v>105.74086822284956</v>
      </c>
      <c r="D201" s="78">
        <f>[1]Male!MV$3</f>
        <v>106.51128422573854</v>
      </c>
      <c r="E201" s="78">
        <f>[1]Atolls!MV$3</f>
        <v>105.0819110424051</v>
      </c>
      <c r="G201" s="17"/>
      <c r="H201" s="17"/>
      <c r="I201" s="17"/>
    </row>
    <row r="202" spans="1:9" ht="15" customHeight="1" x14ac:dyDescent="0.25">
      <c r="A202" s="11"/>
      <c r="B202" s="77" t="s">
        <v>41</v>
      </c>
      <c r="C202" s="79">
        <f>'[1]Republic data'!MW$3</f>
        <v>105.8090548036067</v>
      </c>
      <c r="D202" s="78">
        <f>[1]Male!MW$3</f>
        <v>106.48847553539866</v>
      </c>
      <c r="E202" s="78">
        <f>[1]Atolls!MW$3</f>
        <v>105.22792828484501</v>
      </c>
      <c r="G202" s="17"/>
      <c r="H202" s="17"/>
      <c r="I202" s="17"/>
    </row>
    <row r="203" spans="1:9" ht="15" customHeight="1" x14ac:dyDescent="0.25">
      <c r="A203" s="114"/>
      <c r="B203" s="77" t="s">
        <v>50</v>
      </c>
      <c r="C203" s="79">
        <f>'[1]Republic data'!MX$3</f>
        <v>105.85453303952553</v>
      </c>
      <c r="D203" s="78">
        <f>[1]Male!MX$3</f>
        <v>106.8855547927573</v>
      </c>
      <c r="E203" s="78">
        <f>[1]Atolls!MX$3</f>
        <v>104.97267286925536</v>
      </c>
      <c r="G203" s="112"/>
      <c r="H203" s="112"/>
      <c r="I203" s="112"/>
    </row>
    <row r="204" spans="1:9" ht="15" customHeight="1" x14ac:dyDescent="0.25">
      <c r="A204" s="114"/>
      <c r="B204" s="77" t="s">
        <v>51</v>
      </c>
      <c r="C204" s="79">
        <f>'[1]Republic data'!MY$3</f>
        <v>105.44398185358602</v>
      </c>
      <c r="D204" s="78">
        <f>[1]Male!MY$3</f>
        <v>106.14778793910757</v>
      </c>
      <c r="E204" s="78">
        <f>[1]Atolls!MY$3</f>
        <v>104.8419978969239</v>
      </c>
      <c r="G204" s="28"/>
      <c r="H204" s="28"/>
      <c r="I204" s="28"/>
    </row>
    <row r="205" spans="1:9" ht="15" customHeight="1" x14ac:dyDescent="0.25">
      <c r="A205" s="114"/>
      <c r="B205" s="77" t="s">
        <v>40</v>
      </c>
      <c r="C205" s="79">
        <f>'[1]Republic data'!MZ$3</f>
        <v>105.60147673005247</v>
      </c>
      <c r="D205" s="78">
        <f>[1]Male!MZ$3</f>
        <v>106.4168784988309</v>
      </c>
      <c r="E205" s="78">
        <f>[1]Atolls!MZ$3</f>
        <v>104.90404203442206</v>
      </c>
      <c r="G205" s="17"/>
      <c r="H205" s="17"/>
      <c r="I205" s="17"/>
    </row>
    <row r="206" spans="1:9" x14ac:dyDescent="0.25">
      <c r="A206" s="139">
        <v>2015</v>
      </c>
      <c r="B206" s="139"/>
      <c r="C206" s="70"/>
      <c r="D206" s="70"/>
      <c r="E206" s="76"/>
      <c r="G206" s="17"/>
    </row>
    <row r="207" spans="1:9" ht="15" customHeight="1" x14ac:dyDescent="0.25">
      <c r="A207" s="11"/>
      <c r="B207" s="77" t="s">
        <v>45</v>
      </c>
      <c r="C207" s="79">
        <f>'[1]Republic data'!NA$3</f>
        <v>105.30480193359342</v>
      </c>
      <c r="D207" s="78">
        <f>[1]Male!NA$3</f>
        <v>106.35549201831586</v>
      </c>
      <c r="E207" s="78">
        <f>[1]Atolls!NA$3</f>
        <v>104.40611891928246</v>
      </c>
      <c r="G207" s="17"/>
      <c r="H207" s="17"/>
      <c r="I207" s="17"/>
    </row>
    <row r="208" spans="1:9" ht="15" customHeight="1" x14ac:dyDescent="0.25">
      <c r="A208" s="11"/>
      <c r="B208" s="77" t="s">
        <v>46</v>
      </c>
      <c r="C208" s="79">
        <f>'[1]Republic data'!NB$3</f>
        <v>105.43217364780411</v>
      </c>
      <c r="D208" s="78">
        <f>[1]Male!NB$3</f>
        <v>106.38592399948861</v>
      </c>
      <c r="E208" s="78">
        <f>[1]Atolls!NB$3</f>
        <v>104.61640575067163</v>
      </c>
      <c r="G208" s="17"/>
      <c r="H208" s="17"/>
      <c r="I208" s="17"/>
    </row>
    <row r="209" spans="1:9" ht="15" customHeight="1" x14ac:dyDescent="0.25">
      <c r="A209" s="11"/>
      <c r="B209" s="77" t="s">
        <v>43</v>
      </c>
      <c r="C209" s="79">
        <f>'[1]Republic data'!NC$3</f>
        <v>105.35756355895435</v>
      </c>
      <c r="D209" s="78">
        <f>[1]Male!NC$3</f>
        <v>105.94361477753759</v>
      </c>
      <c r="E209" s="78">
        <f>[1]Atolls!NC$3</f>
        <v>104.85629845393902</v>
      </c>
      <c r="G209" s="17"/>
      <c r="H209" s="17"/>
      <c r="I209" s="17"/>
    </row>
    <row r="210" spans="1:9" ht="15" customHeight="1" x14ac:dyDescent="0.25">
      <c r="A210" s="11"/>
      <c r="B210" s="77" t="s">
        <v>47</v>
      </c>
      <c r="C210" s="79">
        <f>'[1]Republic data'!ND$3</f>
        <v>106.06388213106912</v>
      </c>
      <c r="D210" s="78">
        <f>[1]Male!ND$3</f>
        <v>106.99773342131819</v>
      </c>
      <c r="E210" s="78">
        <f>[1]Atolls!ND$3</f>
        <v>105.2651344274007</v>
      </c>
      <c r="G210" s="17"/>
      <c r="H210" s="17"/>
      <c r="I210" s="17"/>
    </row>
    <row r="211" spans="1:9" ht="15" customHeight="1" x14ac:dyDescent="0.25">
      <c r="A211" s="11"/>
      <c r="B211" s="77" t="s">
        <v>35</v>
      </c>
      <c r="C211" s="79">
        <f>'[1]Republic data'!NE$3</f>
        <v>106.10127795050008</v>
      </c>
      <c r="D211" s="78">
        <f>[1]Male!NE$3</f>
        <v>106.82397230166286</v>
      </c>
      <c r="E211" s="78">
        <f>[1]Atolls!NE$3</f>
        <v>105.48313836074649</v>
      </c>
      <c r="G211" s="17"/>
      <c r="H211" s="17"/>
      <c r="I211" s="17"/>
    </row>
    <row r="212" spans="1:9" ht="15" customHeight="1" x14ac:dyDescent="0.25">
      <c r="A212" s="11"/>
      <c r="B212" s="77" t="s">
        <v>42</v>
      </c>
      <c r="C212" s="79">
        <f>'[1]Republic data'!NF$3</f>
        <v>106.98715425252276</v>
      </c>
      <c r="D212" s="78">
        <f>[1]Male!NF$3</f>
        <v>107.96828216587758</v>
      </c>
      <c r="E212" s="78">
        <f>[1]Atolls!NF$3</f>
        <v>106.14796960291099</v>
      </c>
      <c r="G212" s="17"/>
      <c r="H212" s="17"/>
      <c r="I212" s="17"/>
    </row>
    <row r="213" spans="1:9" ht="15" customHeight="1" x14ac:dyDescent="0.25">
      <c r="A213" s="11"/>
      <c r="B213" s="77" t="s">
        <v>48</v>
      </c>
      <c r="C213" s="79">
        <f>'[1]Republic data'!NG$3</f>
        <v>106.85657855404348</v>
      </c>
      <c r="D213" s="78">
        <f>[1]Male!NG$3</f>
        <v>107.98011858556926</v>
      </c>
      <c r="E213" s="78">
        <f>[1]Atolls!NG$3</f>
        <v>105.89558505375992</v>
      </c>
      <c r="G213" s="17"/>
      <c r="H213" s="17"/>
      <c r="I213" s="17"/>
    </row>
    <row r="214" spans="1:9" ht="15" customHeight="1" x14ac:dyDescent="0.25">
      <c r="A214" s="11"/>
      <c r="B214" s="77" t="s">
        <v>49</v>
      </c>
      <c r="C214" s="79">
        <f>'[1]Republic data'!NH$3</f>
        <v>107.01969350992501</v>
      </c>
      <c r="D214" s="78">
        <f>[1]Male!NH$3</f>
        <v>108.11368976368043</v>
      </c>
      <c r="E214" s="78">
        <f>[1]Atolls!NH$3</f>
        <v>106.08396958403534</v>
      </c>
      <c r="G214" s="17"/>
      <c r="H214" s="17"/>
      <c r="I214" s="17"/>
    </row>
    <row r="215" spans="1:9" ht="15" customHeight="1" x14ac:dyDescent="0.25">
      <c r="A215" s="11"/>
      <c r="B215" s="77" t="s">
        <v>41</v>
      </c>
      <c r="C215" s="79">
        <f>'[1]Republic data'!NI$3</f>
        <v>106.97557619963439</v>
      </c>
      <c r="D215" s="78">
        <f>[1]Male!NI$3</f>
        <v>107.9372591431315</v>
      </c>
      <c r="E215" s="78">
        <f>[1]Atolls!NI$3</f>
        <v>106.15302334695215</v>
      </c>
      <c r="G215" s="112"/>
      <c r="H215" s="112"/>
      <c r="I215" s="112"/>
    </row>
    <row r="216" spans="1:9" ht="15" customHeight="1" x14ac:dyDescent="0.25">
      <c r="A216" s="11"/>
      <c r="B216" s="77" t="s">
        <v>50</v>
      </c>
      <c r="C216" s="79">
        <f>'[1]Republic data'!NJ$3</f>
        <v>106.95325296574117</v>
      </c>
      <c r="D216" s="78">
        <f>[1]Male!NJ$3</f>
        <v>108.07561267079635</v>
      </c>
      <c r="E216" s="78">
        <f>[1]Atolls!NJ$3</f>
        <v>105.99326902990096</v>
      </c>
      <c r="G216" s="112"/>
      <c r="H216" s="112"/>
      <c r="I216" s="112"/>
    </row>
    <row r="217" spans="1:9" ht="15" customHeight="1" x14ac:dyDescent="0.25">
      <c r="A217" s="114"/>
      <c r="B217" s="77" t="s">
        <v>51</v>
      </c>
      <c r="C217" s="79">
        <f>'[1]Republic data'!NK$3</f>
        <v>107.06489578214516</v>
      </c>
      <c r="D217" s="78">
        <f>[1]Male!NK$3</f>
        <v>108.24394019171041</v>
      </c>
      <c r="E217" s="78">
        <f>[1]Atolls!NK$3</f>
        <v>106.0564279195456</v>
      </c>
      <c r="G217" s="112"/>
      <c r="H217" s="112"/>
      <c r="I217" s="112"/>
    </row>
    <row r="218" spans="1:9" ht="15" customHeight="1" x14ac:dyDescent="0.25">
      <c r="A218" s="114"/>
      <c r="B218" s="77" t="s">
        <v>40</v>
      </c>
      <c r="C218" s="79">
        <f>'[1]Republic data'!NL$3</f>
        <v>106.50307845458552</v>
      </c>
      <c r="D218" s="78">
        <f>[1]Male!NL$3</f>
        <v>107.64960242752787</v>
      </c>
      <c r="E218" s="78">
        <f>[1]Atolls!NL$3</f>
        <v>105.5224261814123</v>
      </c>
      <c r="G218" s="112"/>
      <c r="H218" s="112"/>
      <c r="I218" s="112"/>
    </row>
    <row r="219" spans="1:9" ht="15" customHeight="1" x14ac:dyDescent="0.25">
      <c r="A219" s="139">
        <v>2016</v>
      </c>
      <c r="B219" s="139"/>
      <c r="C219" s="70"/>
      <c r="D219" s="70"/>
      <c r="E219" s="76"/>
      <c r="G219" s="112"/>
      <c r="H219" s="112"/>
      <c r="I219" s="112"/>
    </row>
    <row r="220" spans="1:9" ht="15" customHeight="1" x14ac:dyDescent="0.25">
      <c r="A220" s="121"/>
      <c r="B220" s="77" t="s">
        <v>45</v>
      </c>
      <c r="C220" s="79">
        <f>'[1]Republic data'!NM$3</f>
        <v>106.40071755950871</v>
      </c>
      <c r="D220" s="78">
        <f>[1]Male!NM3</f>
        <v>107.80747544854762</v>
      </c>
      <c r="E220" s="78">
        <f>[1]Atolls!NM3</f>
        <v>105.1974803361735</v>
      </c>
      <c r="G220" s="112"/>
      <c r="H220" s="112"/>
      <c r="I220" s="112"/>
    </row>
    <row r="221" spans="1:9" ht="15" customHeight="1" x14ac:dyDescent="0.25">
      <c r="A221" s="121"/>
      <c r="B221" s="77" t="s">
        <v>46</v>
      </c>
      <c r="C221" s="79">
        <f>'[1]Republic data'!NN$3</f>
        <v>106.63038619744921</v>
      </c>
      <c r="D221" s="78">
        <f>[1]Male!NN$3</f>
        <v>107.82176551159691</v>
      </c>
      <c r="E221" s="78">
        <f>[1]Atolls!NN3</f>
        <v>105.61136796477138</v>
      </c>
      <c r="G221" s="112"/>
      <c r="H221" s="112"/>
      <c r="I221" s="112"/>
    </row>
    <row r="222" spans="1:9" ht="15" customHeight="1" x14ac:dyDescent="0.25">
      <c r="A222" s="121"/>
      <c r="B222" s="77" t="s">
        <v>43</v>
      </c>
      <c r="C222" s="79">
        <f>'[1]Republic data'!NO$3</f>
        <v>106.062411174174</v>
      </c>
      <c r="D222" s="78">
        <f>[1]Male!NO$3</f>
        <v>107.4687097798739</v>
      </c>
      <c r="E222" s="78">
        <f>[1]Atolls!NO3</f>
        <v>104.85956678802452</v>
      </c>
      <c r="G222" s="112"/>
      <c r="H222" s="112"/>
      <c r="I222" s="112"/>
    </row>
    <row r="223" spans="1:9" ht="15" customHeight="1" x14ac:dyDescent="0.25">
      <c r="A223" s="121"/>
      <c r="B223" s="77" t="s">
        <v>47</v>
      </c>
      <c r="C223" s="79">
        <f>'[1]Republic data'!NP$3</f>
        <v>105.86893022730047</v>
      </c>
      <c r="D223" s="78">
        <f>[1]Male!NP$3</f>
        <v>107.64143873197617</v>
      </c>
      <c r="E223" s="78">
        <f>[1]Atolls!NP3</f>
        <v>104.35285683036282</v>
      </c>
      <c r="G223" s="112"/>
      <c r="H223" s="112"/>
      <c r="I223" s="112"/>
    </row>
    <row r="224" spans="1:9" ht="15" customHeight="1" x14ac:dyDescent="0.25">
      <c r="A224" s="121"/>
      <c r="B224" s="77" t="s">
        <v>35</v>
      </c>
      <c r="C224" s="79">
        <f>'[1]Republic data'!NQ$3</f>
        <v>105.93595093311723</v>
      </c>
      <c r="D224" s="78">
        <f>[1]Male!NQ$3</f>
        <v>107.70207649008842</v>
      </c>
      <c r="E224" s="78">
        <f>[1]Atolls!NQ3</f>
        <v>104.42533704014436</v>
      </c>
      <c r="G224" s="112"/>
      <c r="H224" s="112"/>
      <c r="I224" s="112"/>
    </row>
    <row r="225" spans="1:9" ht="15" customHeight="1" x14ac:dyDescent="0.25">
      <c r="A225" s="121"/>
      <c r="B225" s="77" t="s">
        <v>262</v>
      </c>
      <c r="C225" s="79">
        <f>'[1]Republic data'!NR$3</f>
        <v>106.16673824347546</v>
      </c>
      <c r="D225" s="78">
        <f>[1]Male!NR$3</f>
        <v>107.78400426074076</v>
      </c>
      <c r="E225" s="78">
        <f>[1]Atolls!NR3</f>
        <v>104.78344785131129</v>
      </c>
      <c r="G225" s="112"/>
      <c r="H225" s="112"/>
      <c r="I225" s="112"/>
    </row>
    <row r="226" spans="1:9" ht="15" customHeight="1" x14ac:dyDescent="0.25">
      <c r="A226" s="121"/>
      <c r="B226" s="77" t="s">
        <v>263</v>
      </c>
      <c r="C226" s="79">
        <f>'[1]Republic data'!NS3</f>
        <v>106.44633482430255</v>
      </c>
      <c r="D226" s="78">
        <f>[1]Male!NS3</f>
        <v>108.07966540192885</v>
      </c>
      <c r="E226" s="78">
        <f>[1]Atolls!NS3</f>
        <v>105.04930398884424</v>
      </c>
      <c r="G226" s="112"/>
      <c r="H226" s="112"/>
      <c r="I226" s="112"/>
    </row>
    <row r="227" spans="1:9" ht="15" customHeight="1" x14ac:dyDescent="0.25">
      <c r="A227" s="121"/>
      <c r="B227" s="77" t="s">
        <v>264</v>
      </c>
      <c r="C227" s="79">
        <f>'[1]Chnages in rep.'!NT3</f>
        <v>106.34650731154315</v>
      </c>
      <c r="D227" s="78">
        <f>'[1]Male, month on month'!NU3</f>
        <v>107.71666788997094</v>
      </c>
      <c r="E227" s="78">
        <f>'[1]Atolls month on month'!NU3</f>
        <v>105.17457273576682</v>
      </c>
      <c r="G227" s="112"/>
      <c r="H227" s="112"/>
      <c r="I227" s="112"/>
    </row>
    <row r="228" spans="1:9" ht="15" customHeight="1" x14ac:dyDescent="0.25">
      <c r="A228" s="121"/>
      <c r="B228" s="77" t="s">
        <v>265</v>
      </c>
      <c r="C228" s="79">
        <f>'[1]Chnages in rep.'!NU3</f>
        <v>106.75036802647057</v>
      </c>
      <c r="D228" s="78">
        <f>'[1]Male, month on month'!NV3</f>
        <v>108.35867547314169</v>
      </c>
      <c r="E228" s="78">
        <f>'[1]Atolls month on month'!NV3</f>
        <v>105.37474013663935</v>
      </c>
      <c r="G228" s="112"/>
      <c r="H228" s="112"/>
      <c r="I228" s="112"/>
    </row>
    <row r="229" spans="1:9" ht="15" customHeight="1" x14ac:dyDescent="0.25">
      <c r="A229" s="121"/>
      <c r="B229" s="77" t="s">
        <v>266</v>
      </c>
      <c r="C229" s="79">
        <f>'[1]Chnages in rep.'!NV3</f>
        <v>108.78521616648365</v>
      </c>
      <c r="D229" s="78">
        <f>'[1]Male, month on month'!NW3</f>
        <v>109.37532954155068</v>
      </c>
      <c r="E229" s="78">
        <f>'[1]Atolls month on month'!NW3</f>
        <v>108.28047659160642</v>
      </c>
      <c r="G229" s="112"/>
      <c r="H229" s="112"/>
      <c r="I229" s="112"/>
    </row>
    <row r="230" spans="1:9" ht="15" customHeight="1" x14ac:dyDescent="0.25">
      <c r="A230" s="121"/>
      <c r="B230" s="77" t="s">
        <v>268</v>
      </c>
      <c r="C230" s="79">
        <f>'[1]Chnages in rep.'!NW3</f>
        <v>108.6699796816679</v>
      </c>
      <c r="D230" s="78">
        <f>'[1]Male, month on month'!NX3</f>
        <v>109.43065477943924</v>
      </c>
      <c r="E230" s="78">
        <f>'[1]Atolls month on month'!NX3</f>
        <v>108.01935415496268</v>
      </c>
      <c r="G230" s="112"/>
      <c r="H230" s="112"/>
      <c r="I230" s="112"/>
    </row>
    <row r="231" spans="1:9" ht="15" customHeight="1" x14ac:dyDescent="0.25">
      <c r="A231" s="114"/>
      <c r="B231" s="77"/>
      <c r="C231" s="79"/>
      <c r="D231" s="78"/>
      <c r="E231" s="78"/>
      <c r="G231" s="112"/>
      <c r="H231" s="112"/>
      <c r="I231" s="112"/>
    </row>
    <row r="232" spans="1:9" ht="20.25" customHeight="1" x14ac:dyDescent="0.25">
      <c r="A232" s="18"/>
      <c r="B232" s="140" t="s">
        <v>54</v>
      </c>
      <c r="C232" s="141"/>
      <c r="D232" s="141"/>
      <c r="E232" s="142"/>
      <c r="G232" s="112"/>
      <c r="H232" s="112"/>
      <c r="I232" s="112"/>
    </row>
    <row r="233" spans="1:9" x14ac:dyDescent="0.25">
      <c r="B233" s="23" t="s">
        <v>251</v>
      </c>
      <c r="G233" s="17"/>
    </row>
    <row r="234" spans="1:9" ht="15" customHeight="1" x14ac:dyDescent="0.25">
      <c r="B234" s="143" t="s">
        <v>249</v>
      </c>
      <c r="C234" s="144"/>
      <c r="D234" s="144"/>
      <c r="E234" s="144"/>
      <c r="G234" s="17"/>
    </row>
    <row r="235" spans="1:9" x14ac:dyDescent="0.25">
      <c r="B235" s="145"/>
      <c r="C235" s="146"/>
      <c r="D235" s="146"/>
      <c r="E235" s="146"/>
    </row>
    <row r="236" spans="1:9" x14ac:dyDescent="0.25">
      <c r="B236" s="131"/>
      <c r="C236" s="132"/>
      <c r="D236" s="132"/>
      <c r="E236" s="132"/>
    </row>
    <row r="240" spans="1:9" x14ac:dyDescent="0.25">
      <c r="A240" s="5"/>
      <c r="B240" s="5"/>
      <c r="C240" s="5"/>
      <c r="D240" s="5"/>
      <c r="E240" s="19"/>
    </row>
  </sheetData>
  <mergeCells count="26">
    <mergeCell ref="B232:E232"/>
    <mergeCell ref="B234:E236"/>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36:B136"/>
    <mergeCell ref="A137:B137"/>
    <mergeCell ref="A138:B138"/>
    <mergeCell ref="A139:B139"/>
    <mergeCell ref="A141:B141"/>
    <mergeCell ref="A154:B154"/>
    <mergeCell ref="A180:B180"/>
    <mergeCell ref="A193:B193"/>
    <mergeCell ref="A206:B206"/>
    <mergeCell ref="A219:B219"/>
    <mergeCell ref="A167:B16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35"/>
  <sheetViews>
    <sheetView topLeftCell="A264" workbookViewId="0">
      <selection activeCell="I273" sqref="I273"/>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5" t="s">
        <v>260</v>
      </c>
      <c r="B1" s="166"/>
      <c r="C1" s="166"/>
      <c r="D1" s="166"/>
      <c r="E1" s="167"/>
    </row>
    <row r="2" spans="1:159" ht="12" customHeight="1" x14ac:dyDescent="0.25">
      <c r="A2" s="20"/>
      <c r="B2" s="21"/>
      <c r="C2" s="19"/>
      <c r="D2" s="19"/>
      <c r="E2" s="22"/>
    </row>
    <row r="3" spans="1:159" x14ac:dyDescent="0.25">
      <c r="A3" s="147" t="s">
        <v>44</v>
      </c>
      <c r="B3" s="148"/>
      <c r="C3" s="53" t="s">
        <v>38</v>
      </c>
      <c r="D3" s="53" t="s">
        <v>36</v>
      </c>
      <c r="E3" s="53" t="s">
        <v>39</v>
      </c>
    </row>
    <row r="4" spans="1:159" hidden="1" x14ac:dyDescent="0.25">
      <c r="A4" s="140">
        <v>2000</v>
      </c>
      <c r="B4" s="14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9">
        <v>2001</v>
      </c>
      <c r="B17" s="149"/>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9">
        <v>2002</v>
      </c>
      <c r="B30" s="149"/>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9">
        <v>2003</v>
      </c>
      <c r="B43" s="149"/>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9">
        <v>2004</v>
      </c>
      <c r="B56" s="149"/>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9">
        <v>2005</v>
      </c>
      <c r="B69" s="149"/>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9">
        <v>2006</v>
      </c>
      <c r="B82" s="149"/>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9">
        <v>2007</v>
      </c>
      <c r="B95" s="149"/>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9">
        <v>2008</v>
      </c>
      <c r="B108" s="149"/>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9">
        <v>2009</v>
      </c>
      <c r="B121" s="149"/>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55" t="s">
        <v>53</v>
      </c>
      <c r="B135" s="156"/>
      <c r="C135" s="156"/>
      <c r="D135" s="156"/>
      <c r="E135" s="156"/>
    </row>
    <row r="136" spans="1:5" ht="15.75" customHeight="1" x14ac:dyDescent="0.25">
      <c r="A136" s="11"/>
      <c r="B136" s="12"/>
      <c r="C136" s="13"/>
      <c r="D136" s="13"/>
    </row>
    <row r="137" spans="1:5" x14ac:dyDescent="0.25">
      <c r="A137" s="139">
        <v>2010</v>
      </c>
      <c r="B137" s="139"/>
      <c r="C137" s="28">
        <f>'[1]Chnages in rep.'!LO78</f>
        <v>6.1498853675017617</v>
      </c>
      <c r="D137" s="28">
        <f>'[1]Male, month on month'!LO78</f>
        <v>6.1498853675017617</v>
      </c>
      <c r="E137" s="29" t="s">
        <v>5</v>
      </c>
    </row>
    <row r="138" spans="1:5" x14ac:dyDescent="0.25">
      <c r="A138" s="139">
        <v>2011</v>
      </c>
      <c r="B138" s="139"/>
      <c r="C138" s="28">
        <f>'[1]Chnages in rep.'!LP78</f>
        <v>11.273414605593723</v>
      </c>
      <c r="D138" s="28">
        <f>'[1]Chnages in rep.'!LP78</f>
        <v>11.273414605593723</v>
      </c>
      <c r="E138" s="29" t="s">
        <v>5</v>
      </c>
    </row>
    <row r="139" spans="1:5" x14ac:dyDescent="0.25">
      <c r="A139" s="139">
        <v>2012</v>
      </c>
      <c r="B139" s="139"/>
      <c r="C139" s="28">
        <f>'[1]Chnages in rep.'!LQ78</f>
        <v>10.884695658563071</v>
      </c>
      <c r="D139" s="28">
        <f>'[1]Male, month on month'!LQ78</f>
        <v>10.890821576540755</v>
      </c>
      <c r="E139" s="29" t="s">
        <v>5</v>
      </c>
    </row>
    <row r="140" spans="1:5" x14ac:dyDescent="0.25">
      <c r="A140" s="139">
        <v>2013</v>
      </c>
      <c r="B140" s="139"/>
      <c r="C140" s="28">
        <v>3.8056300091942941</v>
      </c>
      <c r="D140" s="28">
        <v>3.9971959307297356</v>
      </c>
      <c r="E140" s="29" t="s">
        <v>5</v>
      </c>
    </row>
    <row r="141" spans="1:5" x14ac:dyDescent="0.25">
      <c r="A141" s="139">
        <v>2014</v>
      </c>
      <c r="B141" s="139"/>
      <c r="C141" s="28">
        <f>(('[1]table 8'!C138/'[1]table 8'!C137)-1)*100</f>
        <v>2.1200017571813001</v>
      </c>
      <c r="D141" s="28">
        <f>(('[1]table 8'!D138/'[1]table 8'!D137)-1)*100</f>
        <v>2.4484985272985815</v>
      </c>
      <c r="E141" s="28">
        <f>(('[1]table 8'!E138/'[1]table 8'!E137)-1)*100</f>
        <v>1.8380373043106468</v>
      </c>
    </row>
    <row r="142" spans="1:5" x14ac:dyDescent="0.25">
      <c r="A142" s="139">
        <v>2015</v>
      </c>
      <c r="B142" s="139"/>
      <c r="C142" s="28">
        <f>(('[1]table 8'!C139/'[1]table 8'!C138)-1)*100</f>
        <v>0.95320665877764998</v>
      </c>
      <c r="D142" s="28">
        <f>(('[1]table 8'!D139/'[1]table 8'!D138)-1)*100</f>
        <v>1.3713146744890103</v>
      </c>
      <c r="E142" s="28">
        <f>(('[1]table 8'!E139/'[1]table 8'!E138)-1)*100</f>
        <v>0.59217330355134656</v>
      </c>
    </row>
    <row r="143" spans="1:5" ht="14.25" customHeight="1" x14ac:dyDescent="0.25">
      <c r="A143" s="154"/>
      <c r="B143" s="154"/>
      <c r="C143" s="26"/>
      <c r="D143" s="26"/>
      <c r="E143" s="19"/>
    </row>
    <row r="144" spans="1:5" x14ac:dyDescent="0.25">
      <c r="A144" s="152" t="s">
        <v>52</v>
      </c>
      <c r="B144" s="153"/>
      <c r="C144" s="153"/>
      <c r="D144" s="153"/>
      <c r="E144" s="153"/>
    </row>
    <row r="145" spans="1:5" ht="12.75" customHeight="1" x14ac:dyDescent="0.25">
      <c r="A145" s="11"/>
      <c r="B145" s="24"/>
      <c r="C145" s="13"/>
      <c r="D145" s="13"/>
    </row>
    <row r="146" spans="1:5" x14ac:dyDescent="0.25">
      <c r="A146" s="139">
        <v>2010</v>
      </c>
      <c r="B146" s="139"/>
      <c r="C146" s="13"/>
      <c r="D146" s="13"/>
    </row>
    <row r="147" spans="1:5" x14ac:dyDescent="0.25">
      <c r="A147" s="11"/>
      <c r="B147" s="12" t="s">
        <v>45</v>
      </c>
      <c r="C147" s="28">
        <v>3.6787192502928612</v>
      </c>
      <c r="D147" s="28">
        <v>3.6787192502928612</v>
      </c>
      <c r="E147" s="29" t="s">
        <v>5</v>
      </c>
    </row>
    <row r="148" spans="1:5" x14ac:dyDescent="0.25">
      <c r="A148" s="11"/>
      <c r="B148" s="12" t="s">
        <v>46</v>
      </c>
      <c r="C148" s="28">
        <v>5.833804569995249</v>
      </c>
      <c r="D148" s="28">
        <v>5.833804569995249</v>
      </c>
      <c r="E148" s="29" t="s">
        <v>5</v>
      </c>
    </row>
    <row r="149" spans="1:5" x14ac:dyDescent="0.25">
      <c r="A149" s="11"/>
      <c r="B149" s="12" t="s">
        <v>43</v>
      </c>
      <c r="C149" s="28">
        <v>4.1543552543887641</v>
      </c>
      <c r="D149" s="28">
        <v>4.1543552543887641</v>
      </c>
      <c r="E149" s="29" t="s">
        <v>5</v>
      </c>
    </row>
    <row r="150" spans="1:5" x14ac:dyDescent="0.25">
      <c r="A150" s="11"/>
      <c r="B150" s="12" t="s">
        <v>47</v>
      </c>
      <c r="C150" s="28">
        <v>6.2780317985318801</v>
      </c>
      <c r="D150" s="28">
        <v>6.2780317985318801</v>
      </c>
      <c r="E150" s="29" t="s">
        <v>5</v>
      </c>
    </row>
    <row r="151" spans="1:5" x14ac:dyDescent="0.25">
      <c r="A151" s="11"/>
      <c r="B151" s="12" t="s">
        <v>35</v>
      </c>
      <c r="C151" s="28">
        <v>5.3389178667781589</v>
      </c>
      <c r="D151" s="28">
        <v>5.3389178667781589</v>
      </c>
      <c r="E151" s="29" t="s">
        <v>5</v>
      </c>
    </row>
    <row r="152" spans="1:5" x14ac:dyDescent="0.25">
      <c r="A152" s="11"/>
      <c r="B152" s="12" t="s">
        <v>42</v>
      </c>
      <c r="C152" s="28">
        <v>6.0835733297670114</v>
      </c>
      <c r="D152" s="28">
        <v>6.0835733297670114</v>
      </c>
      <c r="E152" s="29" t="s">
        <v>5</v>
      </c>
    </row>
    <row r="153" spans="1:5" x14ac:dyDescent="0.25">
      <c r="A153" s="11"/>
      <c r="B153" s="12" t="s">
        <v>48</v>
      </c>
      <c r="C153" s="28">
        <v>8.9066893986073481</v>
      </c>
      <c r="D153" s="28">
        <v>8.9066893986073481</v>
      </c>
      <c r="E153" s="29" t="s">
        <v>5</v>
      </c>
    </row>
    <row r="154" spans="1:5" x14ac:dyDescent="0.25">
      <c r="A154" s="11"/>
      <c r="B154" s="12" t="s">
        <v>49</v>
      </c>
      <c r="C154" s="28">
        <v>8.2362262487674975</v>
      </c>
      <c r="D154" s="28">
        <v>8.2362262487674975</v>
      </c>
      <c r="E154" s="29" t="s">
        <v>5</v>
      </c>
    </row>
    <row r="155" spans="1:5"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39">
        <v>2011</v>
      </c>
      <c r="B159" s="139"/>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39">
        <v>2012</v>
      </c>
      <c r="B172" s="139"/>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39">
        <v>2013</v>
      </c>
      <c r="B185" s="139"/>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39">
        <v>2014</v>
      </c>
      <c r="B198" s="139"/>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39">
        <v>2015</v>
      </c>
      <c r="B211" s="139"/>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39">
        <v>2016</v>
      </c>
      <c r="B224" s="139"/>
      <c r="C224" s="70"/>
      <c r="D224" s="70"/>
      <c r="E224" s="70"/>
    </row>
    <row r="225" spans="1:5" x14ac:dyDescent="0.25">
      <c r="A225" s="72"/>
      <c r="B225" s="12" t="s">
        <v>45</v>
      </c>
      <c r="C225" s="70">
        <f>'[1]Chnages in rep.'!NM$21</f>
        <v>1.0407081213698044</v>
      </c>
      <c r="D225" s="70">
        <f>'[1]Male, month on month'!NN$21</f>
        <v>1.3652171624402021</v>
      </c>
      <c r="E225" s="70">
        <f>'[1]Atolls month on month'!NN$21</f>
        <v>0.75796459544947847</v>
      </c>
    </row>
    <row r="226" spans="1:5" x14ac:dyDescent="0.25">
      <c r="A226" s="72"/>
      <c r="B226" s="12" t="s">
        <v>46</v>
      </c>
      <c r="C226" s="70">
        <f>'[1]Chnages in rep.'!NN$21</f>
        <v>1.1364771380392158</v>
      </c>
      <c r="D226" s="70">
        <f>'[1]Male, month on month'!NO$21</f>
        <v>1.349653655417038</v>
      </c>
      <c r="E226" s="70">
        <f>'[1]Atolls month on month'!NO$21</f>
        <v>0.951057539169331</v>
      </c>
    </row>
    <row r="227" spans="1:5" x14ac:dyDescent="0.25">
      <c r="A227" s="72"/>
      <c r="B227" s="12" t="s">
        <v>43</v>
      </c>
      <c r="C227" s="70">
        <f>'[1]Chnages in rep.'!NO$21</f>
        <v>0.66900523456510097</v>
      </c>
      <c r="D227" s="70">
        <f>'[1]Male, month on month'!NP$21</f>
        <v>1.4395346104989271</v>
      </c>
      <c r="E227" s="70">
        <f>'[1]Atolls month on month'!NP$21</f>
        <v>3.1169649641338282E-3</v>
      </c>
    </row>
    <row r="228" spans="1:5" x14ac:dyDescent="0.25">
      <c r="A228" s="72"/>
      <c r="B228" s="12" t="s">
        <v>47</v>
      </c>
      <c r="C228" s="70">
        <f>'[1]Chnages in rep.'!NP$21</f>
        <v>-0.18380611745640874</v>
      </c>
      <c r="D228" s="70">
        <f>'[1]Male, month on month'!NQ$21</f>
        <v>0.60160649209577421</v>
      </c>
      <c r="E228" s="70">
        <f>'[1]Atolls month on month'!NQ$21</f>
        <v>-0.86664744409465921</v>
      </c>
    </row>
    <row r="229" spans="1:5" x14ac:dyDescent="0.25">
      <c r="A229" s="72"/>
      <c r="B229" s="12" t="s">
        <v>35</v>
      </c>
      <c r="C229" s="70">
        <f>'[1]Chnages in rep.'!NQ$21</f>
        <v>-0.15582000573073351</v>
      </c>
      <c r="D229" s="70">
        <f>'[1]Male, month on month'!NR$21</f>
        <v>0.82201042472549446</v>
      </c>
      <c r="E229" s="70">
        <f>'[1]Atolls month on month'!NR$21</f>
        <v>-1.0028155561550678</v>
      </c>
    </row>
    <row r="230" spans="1:5" x14ac:dyDescent="0.25">
      <c r="A230" s="72"/>
      <c r="B230" s="12" t="s">
        <v>262</v>
      </c>
      <c r="C230" s="70">
        <f>'[1]Chnages in rep.'!NR$21</f>
        <v>-0.76683599519887791</v>
      </c>
      <c r="D230" s="70">
        <f>'[1]Male, month on month'!NS$21</f>
        <v>-0.1706778152251287</v>
      </c>
      <c r="E230" s="70">
        <f>'[1]Atolls month on month'!NS$21</f>
        <v>-1.2854902045740801</v>
      </c>
    </row>
    <row r="231" spans="1:5" x14ac:dyDescent="0.25">
      <c r="A231" s="72"/>
      <c r="B231" s="12" t="s">
        <v>263</v>
      </c>
      <c r="C231" s="70">
        <f>'[1]Chnages in rep.'!NS21</f>
        <v>-0.38391995634919907</v>
      </c>
      <c r="D231" s="70">
        <f>'[1]Male, month on month'!NT21</f>
        <v>9.2189949097631896E-2</v>
      </c>
      <c r="E231" s="70">
        <f>'[1]Atolls month on month'!NT21</f>
        <v>-0.79916557851400505</v>
      </c>
    </row>
    <row r="232" spans="1:5" x14ac:dyDescent="0.25">
      <c r="A232" s="72"/>
      <c r="B232" s="12" t="s">
        <v>264</v>
      </c>
      <c r="C232" s="70">
        <f>'[1]Chnages in rep.'!NT21</f>
        <v>-0.62903020584658131</v>
      </c>
      <c r="D232" s="70">
        <f>'[1]Male, month on month'!NU21</f>
        <v>-0.36722627317347101</v>
      </c>
      <c r="E232" s="70">
        <f>'[1]Atolls month on month'!NU21</f>
        <v>-0.85724247672325227</v>
      </c>
    </row>
    <row r="233" spans="1:5" x14ac:dyDescent="0.25">
      <c r="A233" s="72"/>
      <c r="B233" s="12" t="s">
        <v>265</v>
      </c>
      <c r="C233" s="70">
        <f>'[1]Chnages in rep.'!NU21</f>
        <v>-0.21052298212775877</v>
      </c>
      <c r="D233" s="70">
        <f>'[1]Male, month on month'!NV21</f>
        <v>0.39042711789760709</v>
      </c>
      <c r="E233" s="70">
        <f>'[1]Atolls month on month'!NV21</f>
        <v>-0.73317102591515804</v>
      </c>
    </row>
    <row r="234" spans="1:5" x14ac:dyDescent="0.25">
      <c r="A234" s="72"/>
      <c r="B234" s="12" t="s">
        <v>266</v>
      </c>
      <c r="C234" s="70">
        <f>'[1]Chnages in rep.'!NV21</f>
        <v>1.7128634706690793</v>
      </c>
      <c r="D234" s="70">
        <f>'[1]Male, month on month'!NW21</f>
        <v>1.2025995861927985</v>
      </c>
      <c r="E234" s="70">
        <f>'[1]Atolls month on month'!NW21</f>
        <v>2.1578800075127802</v>
      </c>
    </row>
    <row r="235" spans="1:5" x14ac:dyDescent="0.25">
      <c r="A235" s="72"/>
      <c r="B235" s="12" t="s">
        <v>268</v>
      </c>
      <c r="C235" s="70">
        <f>'[1]Chnages in rep.'!NW21</f>
        <v>1.4991691607198154</v>
      </c>
      <c r="D235" s="70">
        <f>'[1]Male, month on month'!NX21</f>
        <v>1.0963335089493542</v>
      </c>
      <c r="E235" s="70">
        <f>'[1]Atolls month on month'!NX21</f>
        <v>1.8508319334554324</v>
      </c>
    </row>
    <row r="236" spans="1:5" ht="12.75" customHeight="1" x14ac:dyDescent="0.25">
      <c r="A236" s="25"/>
      <c r="B236" s="27"/>
      <c r="C236" s="19"/>
      <c r="D236" s="70"/>
      <c r="E236" s="19"/>
    </row>
    <row r="237" spans="1:5" x14ac:dyDescent="0.25">
      <c r="A237" s="152" t="s">
        <v>55</v>
      </c>
      <c r="B237" s="153"/>
      <c r="C237" s="153"/>
      <c r="D237" s="153"/>
      <c r="E237" s="153"/>
    </row>
    <row r="238" spans="1:5" ht="9.75" customHeight="1" x14ac:dyDescent="0.25"/>
    <row r="239" spans="1:5" x14ac:dyDescent="0.25">
      <c r="A239" s="139">
        <v>2010</v>
      </c>
      <c r="B239" s="139"/>
    </row>
    <row r="240" spans="1:5" hidden="1" x14ac:dyDescent="0.25">
      <c r="A240" s="11"/>
      <c r="B240" s="12" t="s">
        <v>45</v>
      </c>
      <c r="C240" s="28">
        <v>-0.26114093647122694</v>
      </c>
      <c r="D240" s="28">
        <v>-0.26114093647122694</v>
      </c>
      <c r="E240" s="28" t="s">
        <v>5</v>
      </c>
    </row>
    <row r="241" spans="1:5" hidden="1" x14ac:dyDescent="0.25">
      <c r="A241" s="11"/>
      <c r="B241" s="12" t="s">
        <v>46</v>
      </c>
      <c r="C241" s="28">
        <v>0.93642240242963748</v>
      </c>
      <c r="D241" s="28">
        <v>0.93642240242963748</v>
      </c>
      <c r="E241" s="28" t="s">
        <v>5</v>
      </c>
    </row>
    <row r="242" spans="1:5" hidden="1" x14ac:dyDescent="0.25">
      <c r="A242" s="11"/>
      <c r="B242" s="12" t="s">
        <v>43</v>
      </c>
      <c r="C242" s="28">
        <v>0.88034816923101555</v>
      </c>
      <c r="D242" s="28">
        <v>0.88034816923101555</v>
      </c>
      <c r="E242" s="28" t="s">
        <v>5</v>
      </c>
    </row>
    <row r="243" spans="1:5" hidden="1" x14ac:dyDescent="0.25">
      <c r="A243" s="11"/>
      <c r="B243" s="12" t="s">
        <v>47</v>
      </c>
      <c r="C243" s="28">
        <v>0.87747395207253831</v>
      </c>
      <c r="D243" s="28">
        <v>0.87747395207253831</v>
      </c>
      <c r="E243" s="28" t="s">
        <v>5</v>
      </c>
    </row>
    <row r="244" spans="1:5" hidden="1" x14ac:dyDescent="0.25">
      <c r="A244" s="11"/>
      <c r="B244" s="12" t="s">
        <v>35</v>
      </c>
      <c r="C244" s="28">
        <v>0.1250277737649963</v>
      </c>
      <c r="D244" s="28">
        <v>0.1250277737649963</v>
      </c>
      <c r="E244" s="28" t="s">
        <v>5</v>
      </c>
    </row>
    <row r="245" spans="1:5" hidden="1" x14ac:dyDescent="0.25">
      <c r="A245" s="11"/>
      <c r="B245" s="12" t="s">
        <v>42</v>
      </c>
      <c r="C245" s="28">
        <v>1.0846622459905753</v>
      </c>
      <c r="D245" s="28">
        <v>1.0846622459905753</v>
      </c>
      <c r="E245" s="28" t="s">
        <v>5</v>
      </c>
    </row>
    <row r="246" spans="1:5" hidden="1" x14ac:dyDescent="0.25">
      <c r="A246" s="11"/>
      <c r="B246" s="12" t="s">
        <v>48</v>
      </c>
      <c r="C246" s="28">
        <v>2.1903881432707273</v>
      </c>
      <c r="D246" s="28">
        <v>2.1903881432707273</v>
      </c>
      <c r="E246" s="28" t="s">
        <v>5</v>
      </c>
    </row>
    <row r="247" spans="1:5" hidden="1" x14ac:dyDescent="0.25">
      <c r="A247" s="11"/>
      <c r="B247" s="12" t="s">
        <v>49</v>
      </c>
      <c r="C247" s="28">
        <v>0.63207046859004024</v>
      </c>
      <c r="D247" s="28">
        <v>0.63207046859004024</v>
      </c>
      <c r="E247" s="28" t="s">
        <v>5</v>
      </c>
    </row>
    <row r="248" spans="1:5" hidden="1" x14ac:dyDescent="0.25">
      <c r="A248" s="11"/>
      <c r="B248" s="12" t="s">
        <v>41</v>
      </c>
      <c r="C248" s="28">
        <v>-1.2857212304991372</v>
      </c>
      <c r="D248" s="28">
        <v>-1.2857212304991372</v>
      </c>
      <c r="E248" s="28" t="s">
        <v>5</v>
      </c>
    </row>
    <row r="249" spans="1:5" hidden="1" x14ac:dyDescent="0.25">
      <c r="A249" s="11"/>
      <c r="B249" s="12" t="s">
        <v>50</v>
      </c>
      <c r="C249" s="28">
        <v>-0.22603507219276509</v>
      </c>
      <c r="D249" s="28">
        <v>-0.22603507219276509</v>
      </c>
      <c r="E249" s="28" t="s">
        <v>5</v>
      </c>
    </row>
    <row r="250" spans="1:5" x14ac:dyDescent="0.25">
      <c r="A250" s="11"/>
      <c r="B250" s="12" t="s">
        <v>51</v>
      </c>
      <c r="C250" s="28">
        <v>0.47362446108318856</v>
      </c>
      <c r="D250" s="28">
        <v>0.47362446108318856</v>
      </c>
      <c r="E250" s="28" t="s">
        <v>5</v>
      </c>
    </row>
    <row r="251" spans="1:5" x14ac:dyDescent="0.25">
      <c r="A251" s="11"/>
      <c r="B251" s="12" t="s">
        <v>40</v>
      </c>
      <c r="C251" s="28">
        <v>1.3414839053257799</v>
      </c>
      <c r="D251" s="28">
        <v>1.3414839053257799</v>
      </c>
      <c r="E251" s="28" t="s">
        <v>5</v>
      </c>
    </row>
    <row r="252" spans="1:5" x14ac:dyDescent="0.25">
      <c r="A252" s="11"/>
      <c r="B252" s="12"/>
      <c r="C252" s="28"/>
      <c r="D252" s="28"/>
      <c r="E252" s="28"/>
    </row>
    <row r="253" spans="1:5" x14ac:dyDescent="0.25">
      <c r="A253" s="139">
        <v>2011</v>
      </c>
      <c r="B253" s="139"/>
      <c r="C253" s="28"/>
      <c r="D253" s="29"/>
      <c r="E253" s="28"/>
    </row>
    <row r="254" spans="1:5" x14ac:dyDescent="0.25">
      <c r="A254" s="11"/>
      <c r="B254" s="12" t="s">
        <v>45</v>
      </c>
      <c r="C254" s="28">
        <v>0.540955988663816</v>
      </c>
      <c r="D254" s="28">
        <v>0.540955988663816</v>
      </c>
      <c r="E254" s="28" t="s">
        <v>5</v>
      </c>
    </row>
    <row r="255" spans="1:5" x14ac:dyDescent="0.25">
      <c r="A255" s="11"/>
      <c r="B255" s="12" t="s">
        <v>46</v>
      </c>
      <c r="C255" s="28">
        <v>-0.79050748162610152</v>
      </c>
      <c r="D255" s="28">
        <v>-0.79050748162610152</v>
      </c>
      <c r="E255" s="28" t="s">
        <v>5</v>
      </c>
    </row>
    <row r="256" spans="1:5" x14ac:dyDescent="0.25">
      <c r="A256" s="11"/>
      <c r="B256" s="12" t="s">
        <v>43</v>
      </c>
      <c r="C256" s="28">
        <v>0.63178223867843553</v>
      </c>
      <c r="D256" s="28">
        <v>0.63178223867843553</v>
      </c>
      <c r="E256" s="28" t="s">
        <v>5</v>
      </c>
    </row>
    <row r="257" spans="1:8" x14ac:dyDescent="0.25">
      <c r="A257" s="11"/>
      <c r="B257" s="12" t="s">
        <v>47</v>
      </c>
      <c r="C257" s="28">
        <v>4.4171076658620301</v>
      </c>
      <c r="D257" s="28">
        <v>4.4171076658620301</v>
      </c>
      <c r="E257" s="28" t="s">
        <v>5</v>
      </c>
    </row>
    <row r="258" spans="1:8" x14ac:dyDescent="0.25">
      <c r="A258" s="11"/>
      <c r="B258" s="12" t="s">
        <v>35</v>
      </c>
      <c r="C258" s="28">
        <v>3.3138209485660042</v>
      </c>
      <c r="D258" s="28">
        <v>3.3138209485660042</v>
      </c>
      <c r="E258" s="28" t="s">
        <v>5</v>
      </c>
    </row>
    <row r="259" spans="1:8" x14ac:dyDescent="0.25">
      <c r="A259" s="11"/>
      <c r="B259" s="12" t="s">
        <v>42</v>
      </c>
      <c r="C259" s="28">
        <v>0.90877181827677678</v>
      </c>
      <c r="D259" s="28">
        <v>0.90877181827677678</v>
      </c>
      <c r="E259" s="28" t="s">
        <v>5</v>
      </c>
    </row>
    <row r="260" spans="1:8" x14ac:dyDescent="0.25">
      <c r="A260" s="11"/>
      <c r="B260" s="12" t="s">
        <v>48</v>
      </c>
      <c r="C260" s="28">
        <v>6.0116323478554001E-2</v>
      </c>
      <c r="D260" s="28">
        <v>6.0116323478554001E-2</v>
      </c>
      <c r="E260" s="28" t="s">
        <v>5</v>
      </c>
    </row>
    <row r="261" spans="1:8" x14ac:dyDescent="0.25">
      <c r="A261" s="11"/>
      <c r="B261" s="12" t="s">
        <v>49</v>
      </c>
      <c r="C261" s="28">
        <v>0.31530862912392266</v>
      </c>
      <c r="D261" s="28">
        <v>0.31530862912392266</v>
      </c>
      <c r="E261" s="28" t="s">
        <v>5</v>
      </c>
    </row>
    <row r="262" spans="1:8" x14ac:dyDescent="0.25">
      <c r="A262" s="11"/>
      <c r="B262" s="12" t="s">
        <v>41</v>
      </c>
      <c r="C262" s="28">
        <v>1.301660303876595</v>
      </c>
      <c r="D262" s="28">
        <v>1.301660303876595</v>
      </c>
      <c r="E262" s="28" t="s">
        <v>5</v>
      </c>
    </row>
    <row r="263" spans="1:8" x14ac:dyDescent="0.25">
      <c r="A263" s="11"/>
      <c r="B263" s="12" t="s">
        <v>50</v>
      </c>
      <c r="C263" s="28">
        <v>0.33278932848386233</v>
      </c>
      <c r="D263" s="28">
        <v>0.33278932848386233</v>
      </c>
      <c r="E263" s="28" t="s">
        <v>5</v>
      </c>
    </row>
    <row r="264" spans="1:8" x14ac:dyDescent="0.25">
      <c r="A264" s="11"/>
      <c r="B264" s="12" t="s">
        <v>51</v>
      </c>
      <c r="C264" s="28">
        <v>3.4231104702459936</v>
      </c>
      <c r="D264" s="28">
        <v>3.4231104702459936</v>
      </c>
      <c r="E264" s="28" t="s">
        <v>5</v>
      </c>
    </row>
    <row r="265" spans="1:8" x14ac:dyDescent="0.25">
      <c r="A265" s="11"/>
      <c r="B265" s="12" t="s">
        <v>40</v>
      </c>
      <c r="C265" s="28">
        <v>1.1857736202019353</v>
      </c>
      <c r="D265" s="28">
        <v>1.1857736202019353</v>
      </c>
      <c r="E265" s="28" t="s">
        <v>5</v>
      </c>
      <c r="G265" s="28"/>
    </row>
    <row r="266" spans="1:8" x14ac:dyDescent="0.25">
      <c r="A266" s="11"/>
      <c r="B266" s="12"/>
      <c r="C266" s="28"/>
      <c r="D266" s="28"/>
      <c r="E266" s="28"/>
      <c r="G266" s="28"/>
      <c r="H266" s="28"/>
    </row>
    <row r="267" spans="1:8" x14ac:dyDescent="0.25">
      <c r="A267" s="139">
        <v>2012</v>
      </c>
      <c r="B267" s="139"/>
      <c r="C267" s="28"/>
      <c r="D267" s="29"/>
      <c r="E267" s="28"/>
      <c r="G267" s="1"/>
    </row>
    <row r="268" spans="1:8" x14ac:dyDescent="0.25">
      <c r="A268" s="11"/>
      <c r="B268" s="12" t="s">
        <v>45</v>
      </c>
      <c r="C268" s="28">
        <v>0.82878178572964867</v>
      </c>
      <c r="D268" s="28">
        <v>0.82878178572964867</v>
      </c>
      <c r="E268" s="28" t="s">
        <v>5</v>
      </c>
    </row>
    <row r="269" spans="1:8" x14ac:dyDescent="0.25">
      <c r="A269" s="11"/>
      <c r="B269" s="12" t="s">
        <v>46</v>
      </c>
      <c r="C269" s="28">
        <v>-0.3029315521839604</v>
      </c>
      <c r="D269" s="28">
        <v>-0.3029315521839604</v>
      </c>
      <c r="E269" s="28" t="s">
        <v>5</v>
      </c>
    </row>
    <row r="270" spans="1:8" x14ac:dyDescent="0.25">
      <c r="A270" s="11"/>
      <c r="B270" s="12" t="s">
        <v>43</v>
      </c>
      <c r="C270" s="28">
        <v>0.75965858228270733</v>
      </c>
      <c r="D270" s="28">
        <v>0.75965858228270733</v>
      </c>
      <c r="E270" s="28" t="s">
        <v>5</v>
      </c>
    </row>
    <row r="271" spans="1:8" x14ac:dyDescent="0.25">
      <c r="A271" s="11"/>
      <c r="B271" s="12" t="s">
        <v>47</v>
      </c>
      <c r="C271" s="28">
        <v>-9.0943691034139906E-2</v>
      </c>
      <c r="D271" s="28">
        <v>-9.0943691034139906E-2</v>
      </c>
      <c r="E271" s="28" t="s">
        <v>5</v>
      </c>
    </row>
    <row r="272" spans="1:8" x14ac:dyDescent="0.25">
      <c r="A272" s="11"/>
      <c r="B272" s="12" t="s">
        <v>35</v>
      </c>
      <c r="C272" s="28">
        <v>-1.9861394321378456</v>
      </c>
      <c r="D272" s="28">
        <v>-1.9861394321378456</v>
      </c>
      <c r="E272" s="28" t="s">
        <v>5</v>
      </c>
    </row>
    <row r="273" spans="1:5" x14ac:dyDescent="0.25">
      <c r="A273" s="11"/>
      <c r="B273" s="12" t="s">
        <v>42</v>
      </c>
      <c r="C273" s="28">
        <v>4.158564690507105</v>
      </c>
      <c r="D273" s="28">
        <v>4.158564690507105</v>
      </c>
      <c r="E273" s="28" t="s">
        <v>5</v>
      </c>
    </row>
    <row r="274" spans="1:5" x14ac:dyDescent="0.25">
      <c r="A274" s="11"/>
      <c r="B274" s="12" t="s">
        <v>48</v>
      </c>
      <c r="C274" s="28">
        <v>0.24448657012601238</v>
      </c>
      <c r="D274" s="28">
        <v>0.16971494476736293</v>
      </c>
      <c r="E274" s="28">
        <v>0.30844071858455724</v>
      </c>
    </row>
    <row r="275" spans="1:5" x14ac:dyDescent="0.25">
      <c r="A275" s="11"/>
      <c r="B275" s="12" t="s">
        <v>49</v>
      </c>
      <c r="C275" s="28">
        <v>0.64743245120539861</v>
      </c>
      <c r="D275" s="28">
        <v>0.58385391142401488</v>
      </c>
      <c r="E275" s="28">
        <v>0.70173764990701937</v>
      </c>
    </row>
    <row r="276" spans="1:5" x14ac:dyDescent="0.25">
      <c r="A276" s="11"/>
      <c r="B276" s="12" t="s">
        <v>41</v>
      </c>
      <c r="C276" s="28">
        <v>1.9931364460523682E-2</v>
      </c>
      <c r="D276" s="28">
        <v>7.8683065291751397E-2</v>
      </c>
      <c r="E276" s="28">
        <v>-3.0192276319884748E-2</v>
      </c>
    </row>
    <row r="277" spans="1:5" x14ac:dyDescent="0.25">
      <c r="A277" s="11"/>
      <c r="B277" s="12" t="s">
        <v>50</v>
      </c>
      <c r="C277" s="28">
        <v>4.2662910903112916E-2</v>
      </c>
      <c r="D277" s="28">
        <v>5.9933326212124882E-2</v>
      </c>
      <c r="E277" s="28">
        <v>2.7912718968425843E-2</v>
      </c>
    </row>
    <row r="278" spans="1:5" x14ac:dyDescent="0.25">
      <c r="A278" s="11"/>
      <c r="B278" s="12" t="s">
        <v>51</v>
      </c>
      <c r="C278" s="28">
        <v>0.34249409289468513</v>
      </c>
      <c r="D278" s="28">
        <v>0.47401072984865067</v>
      </c>
      <c r="E278" s="28">
        <v>1.6205766238419628E-2</v>
      </c>
    </row>
    <row r="279" spans="1:5" x14ac:dyDescent="0.25">
      <c r="A279" s="72"/>
      <c r="B279" s="73" t="s">
        <v>40</v>
      </c>
      <c r="C279" s="70">
        <f>'[1]Chnages in rep.'!MB40</f>
        <v>0.39343943425627081</v>
      </c>
      <c r="D279" s="70">
        <f>'[1]Male, month on month'!MC39</f>
        <v>0.67097201094534764</v>
      </c>
      <c r="E279" s="70">
        <f>'[1]Atolls month on month'!MC39</f>
        <v>0.15575360429840313</v>
      </c>
    </row>
    <row r="280" spans="1:5" x14ac:dyDescent="0.25">
      <c r="A280" s="139">
        <v>2013</v>
      </c>
      <c r="B280" s="139"/>
      <c r="C280" s="70"/>
      <c r="D280" s="70"/>
      <c r="E280" s="70"/>
    </row>
    <row r="281" spans="1:5" x14ac:dyDescent="0.25">
      <c r="A281" s="11"/>
      <c r="B281" s="12" t="s">
        <v>45</v>
      </c>
      <c r="C281" s="28">
        <v>0.12021714763241764</v>
      </c>
      <c r="D281" s="70">
        <v>0.14340192540029939</v>
      </c>
      <c r="E281" s="28">
        <v>0.10025898212731033</v>
      </c>
    </row>
    <row r="282" spans="1:5" x14ac:dyDescent="0.25">
      <c r="A282" s="11"/>
      <c r="B282" s="12" t="s">
        <v>46</v>
      </c>
      <c r="C282" s="28">
        <v>-0.20260748766021131</v>
      </c>
      <c r="D282" s="70">
        <v>-0.26772351866400923</v>
      </c>
      <c r="E282" s="28">
        <v>-0.14652945838417031</v>
      </c>
    </row>
    <row r="283" spans="1:5" ht="14.25" customHeight="1" x14ac:dyDescent="0.25">
      <c r="A283" s="11"/>
      <c r="B283" s="12" t="s">
        <v>43</v>
      </c>
      <c r="C283" s="28">
        <v>0.5006145416900365</v>
      </c>
      <c r="D283" s="70">
        <v>0.57671257944424958</v>
      </c>
      <c r="E283" s="28">
        <v>0.43515833275591387</v>
      </c>
    </row>
    <row r="284" spans="1:5" ht="14.25" customHeight="1" x14ac:dyDescent="0.25">
      <c r="A284" s="11"/>
      <c r="B284" s="12" t="s">
        <v>47</v>
      </c>
      <c r="C284" s="28">
        <v>0.11512300390781327</v>
      </c>
      <c r="D284" s="70">
        <v>3.9643343257678154E-3</v>
      </c>
      <c r="E284" s="28">
        <v>0.21087159629622487</v>
      </c>
    </row>
    <row r="285" spans="1:5" ht="14.25" customHeight="1" x14ac:dyDescent="0.25">
      <c r="A285" s="11"/>
      <c r="B285" s="12" t="s">
        <v>35</v>
      </c>
      <c r="C285" s="28">
        <f>'[1]Chnages in rep.'!MG40</f>
        <v>9.5682352882620059E-2</v>
      </c>
      <c r="D285" s="70">
        <f>'[1]Male, month on month'!MH39</f>
        <v>0.23643869294276421</v>
      </c>
      <c r="E285" s="28">
        <f>'[1]Atolls month on month'!MH39</f>
        <v>-2.5310411872159211E-2</v>
      </c>
    </row>
    <row r="286" spans="1:5" ht="14.25" customHeight="1" x14ac:dyDescent="0.25">
      <c r="A286" s="11"/>
      <c r="B286" s="12" t="s">
        <v>42</v>
      </c>
      <c r="C286" s="28">
        <f>'[1]Chnages in rep.'!MH40</f>
        <v>-0.2676094249594585</v>
      </c>
      <c r="D286" s="70">
        <f>'[1]Male, month on month'!MI39</f>
        <v>-0.30627613149381006</v>
      </c>
      <c r="E286" s="28">
        <f>'[1]Atolls month on month'!MI39</f>
        <v>-0.23428488359796829</v>
      </c>
    </row>
    <row r="287" spans="1:5" ht="14.25" customHeight="1" x14ac:dyDescent="0.25">
      <c r="A287" s="11"/>
      <c r="B287" s="12" t="s">
        <v>48</v>
      </c>
      <c r="C287" s="28">
        <f>'[1]Chnages in rep.'!MI$40</f>
        <v>1.1650679035972944</v>
      </c>
      <c r="D287" s="70">
        <f>'[1]Male, month on month'!MJ$39</f>
        <v>1.2614902964104724</v>
      </c>
      <c r="E287" s="28">
        <f>'[1]Atolls month on month'!MJ$39</f>
        <v>1.0820271269931014</v>
      </c>
    </row>
    <row r="288" spans="1:5" ht="14.25" customHeight="1" x14ac:dyDescent="0.25">
      <c r="A288" s="11"/>
      <c r="B288" s="12" t="s">
        <v>49</v>
      </c>
      <c r="C288" s="28">
        <f>'[1]Chnages in rep.'!MJ$40</f>
        <v>0.16901141883518545</v>
      </c>
      <c r="D288" s="70">
        <f>'[1]Male, month on month'!MK$39</f>
        <v>-0.25283811141193491</v>
      </c>
      <c r="E288" s="28">
        <f>'[1]Atolls month on month'!MK$39</f>
        <v>0.53296118036079143</v>
      </c>
    </row>
    <row r="289" spans="1:5" ht="14.25" customHeight="1" x14ac:dyDescent="0.25">
      <c r="A289" s="11"/>
      <c r="B289" s="12" t="s">
        <v>41</v>
      </c>
      <c r="C289" s="28">
        <f>'[1]Chnages in rep.'!MK$40</f>
        <v>0.88457747659020924</v>
      </c>
      <c r="D289" s="70">
        <f>'[1]Male, month on month'!ML$39</f>
        <v>0.76568029413164318</v>
      </c>
      <c r="E289" s="28">
        <f>'[1]Atolls month on month'!ML$39</f>
        <v>0.98635397503572531</v>
      </c>
    </row>
    <row r="290" spans="1:5" ht="14.25" customHeight="1" x14ac:dyDescent="0.25">
      <c r="A290" s="11"/>
      <c r="B290" s="12" t="s">
        <v>50</v>
      </c>
      <c r="C290" s="28">
        <f>'[1]Chnages in rep.'!ML$40</f>
        <v>0.5751594767321011</v>
      </c>
      <c r="D290" s="70">
        <f>'[1]Male, month on month'!MM$39</f>
        <v>0.31952588364987378</v>
      </c>
      <c r="E290" s="28">
        <f>'[1]Atolls month on month'!MM$39</f>
        <v>0.79350476016584182</v>
      </c>
    </row>
    <row r="291" spans="1:5" ht="14.25" customHeight="1" x14ac:dyDescent="0.25">
      <c r="A291" s="11"/>
      <c r="B291" s="12" t="s">
        <v>51</v>
      </c>
      <c r="C291" s="28">
        <f>'[1]Chnages in rep.'!MM$40</f>
        <v>0.12186960602404984</v>
      </c>
      <c r="D291" s="70">
        <f>'[1]Male, month on month'!MN$39</f>
        <v>0.42426871286125323</v>
      </c>
      <c r="E291" s="28">
        <f>'[1]Atolls month on month'!MN$39</f>
        <v>-0.13520508300082223</v>
      </c>
    </row>
    <row r="292" spans="1:5" ht="14.25" customHeight="1" x14ac:dyDescent="0.25">
      <c r="A292" s="11"/>
      <c r="B292" s="12" t="s">
        <v>40</v>
      </c>
      <c r="C292" s="28">
        <f>'[1]Chnages in rep.'!MN$40</f>
        <v>-2.8801755478091717E-2</v>
      </c>
      <c r="D292" s="70">
        <f>'[1]Male, month on month'!MO$39</f>
        <v>0.13243235338340487</v>
      </c>
      <c r="E292" s="28">
        <f>'[1]Atolls month on month'!MO$39</f>
        <v>-0.16663754557982857</v>
      </c>
    </row>
    <row r="293" spans="1:5" x14ac:dyDescent="0.25">
      <c r="A293" s="150">
        <v>2014</v>
      </c>
      <c r="B293" s="151"/>
      <c r="C293" s="28"/>
      <c r="D293" s="70"/>
      <c r="E293" s="28"/>
    </row>
    <row r="294" spans="1:5" x14ac:dyDescent="0.25">
      <c r="A294" s="11"/>
      <c r="B294" s="12" t="s">
        <v>45</v>
      </c>
      <c r="C294" s="28">
        <f>'[1]Chnages in rep.'!MO$40</f>
        <v>0.10985460497494604</v>
      </c>
      <c r="D294" s="70">
        <f>'[1]Male, month on month'!MQ$39</f>
        <v>0.52248278124586989</v>
      </c>
      <c r="E294" s="28">
        <f>'[1]Atolls month on month'!MQ$39</f>
        <v>-0.70032611534622813</v>
      </c>
    </row>
    <row r="295" spans="1:5" x14ac:dyDescent="0.25">
      <c r="A295" s="11"/>
      <c r="B295" s="12" t="s">
        <v>46</v>
      </c>
      <c r="C295" s="28">
        <f>'[1]Chnages in rep.'!MQ$40</f>
        <v>-0.58614791407883837</v>
      </c>
      <c r="D295" s="70">
        <f>'[1]Male, month on month'!MQ$39</f>
        <v>0.52248278124586989</v>
      </c>
      <c r="E295" s="28">
        <f>'[1]Atolls month on month'!MQ$39</f>
        <v>-0.70032611534622813</v>
      </c>
    </row>
    <row r="296" spans="1:5" x14ac:dyDescent="0.25">
      <c r="A296" s="11"/>
      <c r="B296" s="12" t="s">
        <v>43</v>
      </c>
      <c r="C296" s="28">
        <f>'[1]Chnages in rep.'!MQ$40</f>
        <v>-0.58614791407883837</v>
      </c>
      <c r="D296" s="70">
        <f>'[1]Male, month on month'!MR$39</f>
        <v>-0.5385118045093229</v>
      </c>
      <c r="E296" s="28">
        <f>'[1]Atolls month on month'!MR$39</f>
        <v>-0.62716571611890481</v>
      </c>
    </row>
    <row r="297" spans="1:5" x14ac:dyDescent="0.25">
      <c r="A297" s="11"/>
      <c r="B297" s="12" t="s">
        <v>47</v>
      </c>
      <c r="C297" s="28">
        <f>'[1]Chnages in rep.'!MR$40</f>
        <v>0.1867310582422288</v>
      </c>
      <c r="D297" s="70">
        <f>'[1]Male, month on month'!MS$39</f>
        <v>0.32199239951795633</v>
      </c>
      <c r="E297" s="28">
        <f>'[1]Atolls month on month'!MS$39</f>
        <v>7.0158301967038206E-2</v>
      </c>
    </row>
    <row r="298" spans="1:5" x14ac:dyDescent="0.25">
      <c r="A298" s="11"/>
      <c r="B298" s="12" t="s">
        <v>35</v>
      </c>
      <c r="C298" s="28">
        <f>'[1]Chnages in rep.'!MS$40</f>
        <v>0.97001097738138586</v>
      </c>
      <c r="D298" s="70">
        <f>'[1]Male, month on month'!MT$39</f>
        <v>0.89869928347352523</v>
      </c>
      <c r="E298" s="28">
        <f>'[1]Atolls month on month'!MT$39</f>
        <v>1.0316244504395167</v>
      </c>
    </row>
    <row r="299" spans="1:5" x14ac:dyDescent="0.25">
      <c r="A299" s="11"/>
      <c r="B299" s="12" t="s">
        <v>42</v>
      </c>
      <c r="C299" s="28">
        <f>'[1]Chnages in rep.'!MT$40</f>
        <v>-0.14460149368364927</v>
      </c>
      <c r="D299" s="70">
        <f>'[1]Male, month on month'!MU$39</f>
        <v>-4.5955229748984028E-2</v>
      </c>
      <c r="E299" s="28">
        <f>'[1]Atolls month on month'!MU$39</f>
        <v>-0.22971996412188833</v>
      </c>
    </row>
    <row r="300" spans="1:5" x14ac:dyDescent="0.25">
      <c r="A300" s="11"/>
      <c r="B300" s="12" t="s">
        <v>48</v>
      </c>
      <c r="C300" s="28">
        <f>'[1]Chnages in rep.'!MU$40</f>
        <v>0.4129124571995213</v>
      </c>
      <c r="D300" s="70">
        <f>'[1]Male, month on month'!MV$39</f>
        <v>0.13941288871810453</v>
      </c>
      <c r="E300" s="28">
        <f>'[1]Atolls month on month'!MV$39</f>
        <v>0.64934050512805985</v>
      </c>
    </row>
    <row r="301" spans="1:5" x14ac:dyDescent="0.25">
      <c r="A301" s="11"/>
      <c r="B301" s="12" t="s">
        <v>49</v>
      </c>
      <c r="C301" s="28">
        <f>'[1]Chnages in rep.'!MV$40</f>
        <v>-0.14107212527697532</v>
      </c>
      <c r="D301" s="70">
        <f>'[1]Male, month on month'!MW$39</f>
        <v>0.28714601491433012</v>
      </c>
      <c r="E301" s="28">
        <f>'[1]Atolls month on month'!MW$39</f>
        <v>-0.50937195599417562</v>
      </c>
    </row>
    <row r="302" spans="1:5" x14ac:dyDescent="0.25">
      <c r="A302" s="11"/>
      <c r="B302" s="12" t="s">
        <v>41</v>
      </c>
      <c r="C302" s="28">
        <f>'[1]Chnages in rep.'!MW$40</f>
        <v>6.4484604583947558E-2</v>
      </c>
      <c r="D302" s="70">
        <f>'[1]Male, month on month'!MX$39</f>
        <v>-2.1414341687531202E-2</v>
      </c>
      <c r="E302" s="28">
        <f>'[1]Atolls month on month'!MX$39</f>
        <v>0.13895564040606878</v>
      </c>
    </row>
    <row r="303" spans="1:5" x14ac:dyDescent="0.25">
      <c r="A303" s="11"/>
      <c r="B303" s="12" t="s">
        <v>50</v>
      </c>
      <c r="C303" s="28">
        <f>'[1]Chnages in rep.'!MX$40</f>
        <v>4.2981421583676571E-2</v>
      </c>
      <c r="D303" s="70">
        <f>'[1]Male, month on month'!MY$39</f>
        <v>0.37288472331133971</v>
      </c>
      <c r="E303" s="28">
        <f>'[1]Atolls month on month'!MY$39</f>
        <v>-0.24257382973338348</v>
      </c>
    </row>
    <row r="304" spans="1:5" x14ac:dyDescent="0.25">
      <c r="A304" s="11"/>
      <c r="B304" s="12" t="s">
        <v>51</v>
      </c>
      <c r="C304" s="28">
        <f>'[1]Chnages in rep.'!MY$40</f>
        <v>-0.3878446903981092</v>
      </c>
      <c r="D304" s="70">
        <f>'[1]Male, month on month'!MZ$39</f>
        <v>-0.69024000023221177</v>
      </c>
      <c r="E304" s="28">
        <f>'[1]Atolls month on month'!MZ$39</f>
        <v>-0.1244847528024895</v>
      </c>
    </row>
    <row r="305" spans="1:5" x14ac:dyDescent="0.25">
      <c r="A305" s="11"/>
      <c r="B305" s="12" t="s">
        <v>40</v>
      </c>
      <c r="C305" s="28">
        <f>'[1]Chnages in rep.'!MZ$40</f>
        <v>0.14936355181003336</v>
      </c>
      <c r="D305" s="70">
        <f>'[1]Male, month on month'!NA$39</f>
        <v>0.25350557458407863</v>
      </c>
      <c r="E305" s="28">
        <f>'[1]Atolls month on month'!NA$39</f>
        <v>5.9178705807538812E-2</v>
      </c>
    </row>
    <row r="306" spans="1:5" x14ac:dyDescent="0.25">
      <c r="A306" s="157">
        <v>2015</v>
      </c>
      <c r="B306" s="158"/>
      <c r="C306" s="28"/>
      <c r="D306" s="28"/>
      <c r="E306" s="28"/>
    </row>
    <row r="307" spans="1:5" x14ac:dyDescent="0.25">
      <c r="A307" s="11"/>
      <c r="B307" s="12" t="s">
        <v>45</v>
      </c>
      <c r="C307" s="28">
        <f>'[1]Chnages in rep.'!NA$40</f>
        <v>-0.28093811341051156</v>
      </c>
      <c r="D307" s="28">
        <f>'[1]Male, month on month'!NB$39</f>
        <v>-5.7684909932509409E-2</v>
      </c>
      <c r="E307" s="28">
        <f>'[1]Atolls month on month'!NB$39</f>
        <v>-0.47464626289253076</v>
      </c>
    </row>
    <row r="308" spans="1:5" x14ac:dyDescent="0.25">
      <c r="A308" s="11"/>
      <c r="B308" s="12" t="s">
        <v>46</v>
      </c>
      <c r="C308" s="28">
        <f>'[1]Chnages in rep.'!NB$40</f>
        <v>0.12095527637097092</v>
      </c>
      <c r="D308" s="28">
        <f>'[1]Male, month on month'!NC$39</f>
        <v>2.8613455304693503E-2</v>
      </c>
      <c r="E308" s="28">
        <f>'[1]Atolls month on month'!NC$39</f>
        <v>0.2014123631506104</v>
      </c>
    </row>
    <row r="309" spans="1:5" x14ac:dyDescent="0.25">
      <c r="A309" s="11"/>
      <c r="B309" s="12" t="s">
        <v>43</v>
      </c>
      <c r="C309" s="28">
        <f>'[1]Chnages in rep.'!NC$40</f>
        <v>-7.0765959069563067E-2</v>
      </c>
      <c r="D309" s="28">
        <f>'[1]Male, month on month'!ND$39</f>
        <v>-0.41575915809420882</v>
      </c>
      <c r="E309" s="28">
        <f>'[1]Atolls month on month'!ND$39</f>
        <v>0.22930696342131629</v>
      </c>
    </row>
    <row r="310" spans="1:5" x14ac:dyDescent="0.25">
      <c r="A310" s="11"/>
      <c r="B310" s="12" t="s">
        <v>47</v>
      </c>
      <c r="C310" s="28">
        <f>'[1]Chnages in rep.'!ND$40</f>
        <v>0.67040139146681277</v>
      </c>
      <c r="D310" s="28">
        <f>'[1]Male, month on month'!NE$39</f>
        <v>0.99498081691289375</v>
      </c>
      <c r="E310" s="28">
        <f>'[1]Atolls month on month'!NE$39</f>
        <v>0.38990120716617671</v>
      </c>
    </row>
    <row r="311" spans="1:5" x14ac:dyDescent="0.25">
      <c r="A311" s="11"/>
      <c r="B311" s="12" t="s">
        <v>35</v>
      </c>
      <c r="C311" s="28">
        <f>'[1]Chnages in rep.'!NE$40</f>
        <v>3.5257826396306591E-2</v>
      </c>
      <c r="D311" s="28">
        <f>'[1]Male, month on month'!NF$39</f>
        <v>-0.16239700982366712</v>
      </c>
      <c r="E311" s="28">
        <f>'[1]Atolls month on month'!NF$39</f>
        <v>0.20709984795217462</v>
      </c>
    </row>
    <row r="312" spans="1:5" x14ac:dyDescent="0.25">
      <c r="A312" s="11"/>
      <c r="B312" s="12" t="s">
        <v>42</v>
      </c>
      <c r="C312" s="28">
        <f>'[1]Chnages in rep.'!NF$40</f>
        <v>0.83493462014281317</v>
      </c>
      <c r="D312" s="28">
        <f>'[1]Male, month on month'!NG$39</f>
        <v>1.0712107400230986</v>
      </c>
      <c r="E312" s="28">
        <f>'[1]Atolls month on month'!NG$39</f>
        <v>0.63027252743543816</v>
      </c>
    </row>
    <row r="313" spans="1:5" x14ac:dyDescent="0.25">
      <c r="A313" s="11"/>
      <c r="B313" s="12" t="s">
        <v>48</v>
      </c>
      <c r="C313" s="28">
        <f>'[1]Chnages in rep.'!NG$40</f>
        <v>-0.12204801538236998</v>
      </c>
      <c r="D313" s="28">
        <f>'[1]Male, month on month'!NH$39</f>
        <v>1.0962867477593008E-2</v>
      </c>
      <c r="E313" s="28">
        <f>'[1]Atolls month on month'!NH$39</f>
        <v>-0.23776672327809889</v>
      </c>
    </row>
    <row r="314" spans="1:5" x14ac:dyDescent="0.25">
      <c r="A314" s="11"/>
      <c r="B314" s="12" t="s">
        <v>49</v>
      </c>
      <c r="C314" s="28">
        <f>'[1]Chnages in rep.'!NH$40</f>
        <v>0.15264849210854248</v>
      </c>
      <c r="D314" s="28">
        <f>'[1]Male, month on month'!NI$39</f>
        <v>0.12369978831363593</v>
      </c>
      <c r="E314" s="28">
        <f>'[1]Atolls month on month'!NI$39</f>
        <v>0.17789649132189389</v>
      </c>
    </row>
    <row r="315" spans="1:5" x14ac:dyDescent="0.25">
      <c r="A315" s="11"/>
      <c r="B315" s="12" t="s">
        <v>41</v>
      </c>
      <c r="C315" s="28">
        <f>'[1]Chnages in rep.'!NI$40</f>
        <v>-4.122354385786009E-2</v>
      </c>
      <c r="D315" s="28">
        <f>'[1]Male, month on month'!NJ$39</f>
        <v>-0.16318989846205723</v>
      </c>
      <c r="E315" s="28">
        <f>'[1]Atolls month on month'!NJ$39</f>
        <v>6.5093494509649297E-2</v>
      </c>
    </row>
    <row r="316" spans="1:5" x14ac:dyDescent="0.25">
      <c r="A316" s="11"/>
      <c r="B316" s="12" t="s">
        <v>50</v>
      </c>
      <c r="C316" s="28">
        <f>'[1]Chnages in rep.'!NJ$40</f>
        <v>-2.0867598648455221E-2</v>
      </c>
      <c r="D316" s="28">
        <f>'[1]Male, month on month'!NK$39</f>
        <v>0.12817958206756686</v>
      </c>
      <c r="E316" s="28">
        <f>'[1]Atolls month on month'!NK$39</f>
        <v>-0.15049436371591396</v>
      </c>
    </row>
    <row r="317" spans="1:5" x14ac:dyDescent="0.25">
      <c r="A317" s="11"/>
      <c r="B317" s="12" t="s">
        <v>51</v>
      </c>
      <c r="C317" s="28">
        <f>'[1]Chnages in rep.'!NK$40</f>
        <v>0.10438468518554345</v>
      </c>
      <c r="D317" s="28">
        <f>'[1]Male, month on month'!NL$39</f>
        <v>0.15574977254748656</v>
      </c>
      <c r="E317" s="28">
        <f>'[1]Atolls month on month'!NL$39</f>
        <v>5.9587641953773307E-2</v>
      </c>
    </row>
    <row r="318" spans="1:5" x14ac:dyDescent="0.25">
      <c r="A318" s="11"/>
      <c r="B318" s="12" t="s">
        <v>40</v>
      </c>
      <c r="C318" s="28">
        <f>'[1]Chnages in rep.'!NL$40</f>
        <v>-0.52474466393057639</v>
      </c>
      <c r="D318" s="28">
        <f>'[1]Male, month on month'!NM$39</f>
        <v>-0.54907255143328282</v>
      </c>
      <c r="E318" s="28">
        <f>'[1]Atolls month on month'!NM$39</f>
        <v>-0.5035071882096509</v>
      </c>
    </row>
    <row r="319" spans="1:5" x14ac:dyDescent="0.25">
      <c r="A319" s="157">
        <v>2016</v>
      </c>
      <c r="B319" s="157"/>
      <c r="C319" s="28"/>
      <c r="D319" s="28"/>
      <c r="E319" s="28"/>
    </row>
    <row r="320" spans="1:5" x14ac:dyDescent="0.25">
      <c r="A320" s="11"/>
      <c r="B320" s="12" t="s">
        <v>45</v>
      </c>
      <c r="C320" s="28">
        <f>'[1]Chnages in rep.'!NM40</f>
        <v>-9.6110738358101688E-2</v>
      </c>
      <c r="D320" s="28">
        <f>'[1]Male, month on month'!NN39</f>
        <v>0.1466545323528079</v>
      </c>
      <c r="E320" s="28">
        <f>'[1]Atolls month on month'!NN39</f>
        <v>-0.30794008155210495</v>
      </c>
    </row>
    <row r="321" spans="1:5" x14ac:dyDescent="0.25">
      <c r="A321" s="11"/>
      <c r="B321" s="12" t="s">
        <v>46</v>
      </c>
      <c r="C321" s="28">
        <f>'[1]Chnages in rep.'!NN40</f>
        <v>0.21585252732159166</v>
      </c>
      <c r="D321" s="28">
        <f>'[1]Male, month on month'!NO39</f>
        <v>1.3255168985115695E-2</v>
      </c>
      <c r="E321" s="28">
        <f>'[1]Atolls month on month'!NO39</f>
        <v>0.39343872807147129</v>
      </c>
    </row>
    <row r="322" spans="1:5" x14ac:dyDescent="0.25">
      <c r="A322" s="11"/>
      <c r="B322" s="12" t="s">
        <v>43</v>
      </c>
      <c r="C322" s="28">
        <f>'[1]Chnages in rep.'!NO40</f>
        <v>-0.5326577568831814</v>
      </c>
      <c r="D322" s="28">
        <f>'[1]Male, month on month'!NP39</f>
        <v>-0.3274438422036674</v>
      </c>
      <c r="E322" s="28">
        <f>'[1]Atolls month on month'!NP39</f>
        <v>-0.71185630035360825</v>
      </c>
    </row>
    <row r="323" spans="1:5" x14ac:dyDescent="0.25">
      <c r="A323" s="11"/>
      <c r="B323" s="12" t="s">
        <v>47</v>
      </c>
      <c r="C323" s="28">
        <f>'[1]Chnages in rep.'!NP40</f>
        <v>-0.18242178801290976</v>
      </c>
      <c r="D323" s="28">
        <f>'[1]Male, month on month'!NQ39</f>
        <v>0.16072487746066066</v>
      </c>
      <c r="E323" s="28">
        <f>'[1]Atolls month on month'!NQ39</f>
        <v>-0.48322720871623037</v>
      </c>
    </row>
    <row r="324" spans="1:5" x14ac:dyDescent="0.25">
      <c r="A324" s="11"/>
      <c r="B324" s="12" t="s">
        <v>35</v>
      </c>
      <c r="C324" s="28">
        <f>'[1]Chnages in rep.'!NQ40</f>
        <v>6.3305358496457131E-2</v>
      </c>
      <c r="D324" s="28">
        <f>'[1]Male, month on month'!NR39</f>
        <v>5.6333098875827048E-2</v>
      </c>
      <c r="E324" s="28">
        <f>'[1]Atolls month on month'!NR39</f>
        <v>6.945685243611166E-2</v>
      </c>
    </row>
    <row r="325" spans="1:5" x14ac:dyDescent="0.25">
      <c r="A325" s="11"/>
      <c r="B325" s="12" t="s">
        <v>262</v>
      </c>
      <c r="C325" s="28">
        <f>'[1]Chnages in rep.'!NR40</f>
        <v>0.21785551394535307</v>
      </c>
      <c r="D325" s="28">
        <f>'[1]Male, month on month'!NS39</f>
        <v>7.6068886805424896E-2</v>
      </c>
      <c r="E325" s="28">
        <f>'[1]Atolls month on month'!NS39</f>
        <v>0.34293479084417378</v>
      </c>
    </row>
    <row r="326" spans="1:5" x14ac:dyDescent="0.25">
      <c r="A326" s="11"/>
      <c r="B326" s="12" t="s">
        <v>263</v>
      </c>
      <c r="C326" s="28">
        <f>'[1]Chnages in rep.'!NS40</f>
        <v>0.2633560995213724</v>
      </c>
      <c r="D326" s="28">
        <f>'[1]Male, month on month'!NT39</f>
        <v>0.27430892293893727</v>
      </c>
      <c r="E326" s="28">
        <f>'[1]Atolls month on month'!NT39</f>
        <v>0.25371959310807046</v>
      </c>
    </row>
    <row r="327" spans="1:5" x14ac:dyDescent="0.25">
      <c r="A327" s="11"/>
      <c r="B327" s="12" t="s">
        <v>264</v>
      </c>
      <c r="C327" s="28">
        <f>'[1]Chnages in rep.'!NT40</f>
        <v>-9.378201036623901E-2</v>
      </c>
      <c r="D327" s="28">
        <f>'[1]Male, month on month'!NU39</f>
        <v>-0.33586106193795873</v>
      </c>
      <c r="E327" s="28">
        <f>'[1]Atolls month on month'!NU39</f>
        <v>0.11924757439218947</v>
      </c>
    </row>
    <row r="328" spans="1:5" x14ac:dyDescent="0.25">
      <c r="A328" s="11"/>
      <c r="B328" s="12" t="s">
        <v>265</v>
      </c>
      <c r="C328" s="28">
        <f>'[1]Chnages in rep.'!NU40</f>
        <v>0.37975926538358351</v>
      </c>
      <c r="D328" s="28">
        <f>'[1]Male, month on month'!NV39</f>
        <v>0.59601507895374883</v>
      </c>
      <c r="E328" s="28">
        <f>'[1]Atolls month on month'!NV39</f>
        <v>0.19031919566283584</v>
      </c>
    </row>
    <row r="329" spans="1:5" x14ac:dyDescent="0.25">
      <c r="A329" s="11"/>
      <c r="B329" s="12" t="s">
        <v>266</v>
      </c>
      <c r="C329" s="28">
        <f>'[1]Chnages in rep.'!NV40</f>
        <v>1.9061743557722499</v>
      </c>
      <c r="D329" s="28">
        <f>'[1]Male, month on month'!NW39</f>
        <v>0.93823043145353502</v>
      </c>
      <c r="E329" s="28">
        <f>'[1]Atolls month on month'!NW39</f>
        <v>2.7575265677516336</v>
      </c>
    </row>
    <row r="330" spans="1:5" x14ac:dyDescent="0.25">
      <c r="A330" s="11"/>
      <c r="B330" s="12" t="s">
        <v>268</v>
      </c>
      <c r="C330" s="28">
        <f>'[1]Chnages in rep.'!NW40</f>
        <v>-0.10593028067288346</v>
      </c>
      <c r="D330" s="28">
        <f>'[1]Male, month on month'!NX39</f>
        <v>5.0582922237074612E-2</v>
      </c>
      <c r="E330" s="28">
        <f>'[1]Atolls month on month'!NX39</f>
        <v>-0.24115375630325842</v>
      </c>
    </row>
    <row r="331" spans="1:5" ht="14.25" customHeight="1" x14ac:dyDescent="0.25">
      <c r="A331" s="11"/>
      <c r="B331" s="122"/>
      <c r="C331" s="74"/>
      <c r="D331" s="74"/>
      <c r="E331" s="74"/>
    </row>
    <row r="332" spans="1:5" x14ac:dyDescent="0.25">
      <c r="A332" s="159" t="s">
        <v>252</v>
      </c>
      <c r="B332" s="160"/>
      <c r="C332" s="160"/>
      <c r="D332" s="160"/>
      <c r="E332" s="161"/>
    </row>
    <row r="333" spans="1:5" x14ac:dyDescent="0.25">
      <c r="A333" s="143" t="s">
        <v>249</v>
      </c>
      <c r="B333" s="144"/>
      <c r="C333" s="144"/>
      <c r="D333" s="144"/>
      <c r="E333" s="162"/>
    </row>
    <row r="334" spans="1:5" x14ac:dyDescent="0.25">
      <c r="A334" s="145"/>
      <c r="B334" s="146"/>
      <c r="C334" s="146"/>
      <c r="D334" s="146"/>
      <c r="E334" s="163"/>
    </row>
    <row r="335" spans="1:5" x14ac:dyDescent="0.25">
      <c r="A335" s="131"/>
      <c r="B335" s="132"/>
      <c r="C335" s="132"/>
      <c r="D335" s="132"/>
      <c r="E335" s="164"/>
    </row>
  </sheetData>
  <mergeCells count="38">
    <mergeCell ref="A306:B306"/>
    <mergeCell ref="A319:B319"/>
    <mergeCell ref="A332:E332"/>
    <mergeCell ref="A333:E335"/>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7:B137"/>
    <mergeCell ref="A135:E135"/>
    <mergeCell ref="A139:B139"/>
    <mergeCell ref="A142:B142"/>
    <mergeCell ref="A141:B141"/>
    <mergeCell ref="A224:B224"/>
    <mergeCell ref="A185:B185"/>
    <mergeCell ref="A198:B198"/>
    <mergeCell ref="A211:B211"/>
    <mergeCell ref="A143:B143"/>
    <mergeCell ref="A144:E144"/>
    <mergeCell ref="A146:B146"/>
    <mergeCell ref="A159:B159"/>
    <mergeCell ref="A172:B172"/>
    <mergeCell ref="A293:B293"/>
    <mergeCell ref="A237:E237"/>
    <mergeCell ref="A239:B239"/>
    <mergeCell ref="A253:B253"/>
    <mergeCell ref="A267:B267"/>
    <mergeCell ref="A280:B280"/>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Ali Nizam</cp:lastModifiedBy>
  <cp:lastPrinted>2016-11-27T09:41:39Z</cp:lastPrinted>
  <dcterms:created xsi:type="dcterms:W3CDTF">2012-11-24T10:19:41Z</dcterms:created>
  <dcterms:modified xsi:type="dcterms:W3CDTF">2016-12-26T09:06:11Z</dcterms:modified>
</cp:coreProperties>
</file>