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6\July\"/>
    </mc:Choice>
  </mc:AlternateContent>
  <bookViews>
    <workbookView xWindow="4305" yWindow="930" windowWidth="15450" windowHeight="10470" tabRatio="966" activeTab="3"/>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22" i="13" l="1"/>
  <c r="D322" i="13"/>
  <c r="C322" i="13"/>
  <c r="E321" i="13"/>
  <c r="D321" i="13"/>
  <c r="C321" i="13"/>
  <c r="E320" i="13"/>
  <c r="D320" i="13"/>
  <c r="C320" i="13"/>
  <c r="E319" i="13"/>
  <c r="D319" i="13"/>
  <c r="C319" i="13"/>
  <c r="E318" i="13"/>
  <c r="D318" i="13"/>
  <c r="C318" i="13"/>
  <c r="E317" i="13"/>
  <c r="D317" i="13"/>
  <c r="C317" i="13"/>
  <c r="E316" i="13"/>
  <c r="D316" i="13"/>
  <c r="C316" i="13"/>
  <c r="E314" i="13"/>
  <c r="D314" i="13"/>
  <c r="C314" i="13"/>
  <c r="E313" i="13"/>
  <c r="D313" i="13"/>
  <c r="C313" i="13"/>
  <c r="E312" i="13"/>
  <c r="D312" i="13"/>
  <c r="C312"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3" i="13"/>
  <c r="D303" i="13"/>
  <c r="C303" i="13"/>
  <c r="E301" i="13"/>
  <c r="D301" i="13"/>
  <c r="C301"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92" i="13"/>
  <c r="D292" i="13"/>
  <c r="C292" i="13"/>
  <c r="E291" i="13"/>
  <c r="D291" i="13"/>
  <c r="C291" i="13"/>
  <c r="E290" i="13"/>
  <c r="D290" i="13"/>
  <c r="C290" i="13"/>
  <c r="E288" i="13"/>
  <c r="D288" i="13"/>
  <c r="C288" i="13"/>
  <c r="E287" i="13"/>
  <c r="D287" i="13"/>
  <c r="C287" i="13"/>
  <c r="E286" i="13"/>
  <c r="D286" i="13"/>
  <c r="C286" i="13"/>
  <c r="E285" i="13"/>
  <c r="D285" i="13"/>
  <c r="C285" i="13"/>
  <c r="E284" i="13"/>
  <c r="D284" i="13"/>
  <c r="C284" i="13"/>
  <c r="E283" i="13"/>
  <c r="D283" i="13"/>
  <c r="C283" i="13"/>
  <c r="E282" i="13"/>
  <c r="D282" i="13"/>
  <c r="C282" i="13"/>
  <c r="E281" i="13"/>
  <c r="D281" i="13"/>
  <c r="C281" i="13"/>
  <c r="E275" i="13"/>
  <c r="D275" i="13"/>
  <c r="C275" i="13"/>
  <c r="E231" i="13"/>
  <c r="D231" i="13"/>
  <c r="C231" i="13"/>
  <c r="E230" i="13"/>
  <c r="D230" i="13"/>
  <c r="C230" i="13"/>
  <c r="E229" i="13"/>
  <c r="D229" i="13"/>
  <c r="C229" i="13"/>
  <c r="E228" i="13"/>
  <c r="D228" i="13"/>
  <c r="C228" i="13"/>
  <c r="E227" i="13"/>
  <c r="D227" i="13"/>
  <c r="C227" i="13"/>
  <c r="E226" i="13"/>
  <c r="D226" i="13"/>
  <c r="C226" i="13"/>
  <c r="E225" i="13"/>
  <c r="D225" i="13"/>
  <c r="C225"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7" i="13"/>
  <c r="D197" i="13"/>
  <c r="C197" i="13"/>
  <c r="E196" i="13"/>
  <c r="D196" i="13"/>
  <c r="C196" i="13"/>
  <c r="E195" i="13"/>
  <c r="D195" i="13"/>
  <c r="C195" i="13"/>
  <c r="E194" i="13"/>
  <c r="D194" i="13"/>
  <c r="C194" i="13"/>
  <c r="E193" i="13"/>
  <c r="D193" i="13"/>
  <c r="C193" i="13"/>
  <c r="E192" i="13"/>
  <c r="D192" i="13"/>
  <c r="C192" i="13"/>
  <c r="E191" i="13"/>
  <c r="D191" i="13"/>
  <c r="C191" i="13"/>
  <c r="D190" i="13"/>
  <c r="C190" i="13"/>
  <c r="D187" i="13"/>
  <c r="C187" i="13"/>
  <c r="D184" i="13"/>
  <c r="C184" i="13"/>
  <c r="D183" i="13"/>
  <c r="C183" i="13"/>
  <c r="D182" i="13"/>
  <c r="C182" i="13"/>
  <c r="D181" i="13"/>
  <c r="C181" i="13"/>
  <c r="D180" i="13"/>
  <c r="C180" i="13"/>
  <c r="D179" i="13"/>
  <c r="C179" i="13"/>
  <c r="E142" i="13"/>
  <c r="D142" i="13"/>
  <c r="C142" i="13"/>
  <c r="E141" i="13"/>
  <c r="D141" i="13"/>
  <c r="C141" i="13"/>
  <c r="D139" i="13"/>
  <c r="C139" i="13"/>
  <c r="D138" i="13"/>
  <c r="C138" i="13"/>
  <c r="D137" i="13"/>
  <c r="C137" i="13"/>
  <c r="E226" i="12"/>
  <c r="D226" i="12"/>
  <c r="C226" i="12"/>
  <c r="E225" i="12"/>
  <c r="D225" i="12"/>
  <c r="C225" i="12"/>
  <c r="E224" i="12"/>
  <c r="D224" i="12"/>
  <c r="C224" i="12"/>
  <c r="E223" i="12"/>
  <c r="D223" i="12"/>
  <c r="C223" i="12"/>
  <c r="E222" i="12"/>
  <c r="D222" i="12"/>
  <c r="C222" i="12"/>
  <c r="E221" i="12"/>
  <c r="D221" i="12"/>
  <c r="C221" i="12"/>
  <c r="E220" i="12"/>
  <c r="D220" i="12"/>
  <c r="C220" i="12"/>
  <c r="E218" i="12"/>
  <c r="D218" i="12"/>
  <c r="C218" i="12"/>
  <c r="E217" i="12"/>
  <c r="D217" i="12"/>
  <c r="C217" i="12"/>
  <c r="E216" i="12"/>
  <c r="D216" i="12"/>
  <c r="C216" i="12"/>
  <c r="E215" i="12"/>
  <c r="D215" i="12"/>
  <c r="C215" i="12"/>
  <c r="E214" i="12"/>
  <c r="D214" i="12"/>
  <c r="C214" i="12"/>
  <c r="E213" i="12"/>
  <c r="D213" i="12"/>
  <c r="D139" i="12" s="1"/>
  <c r="C213" i="12"/>
  <c r="E212" i="12"/>
  <c r="D212" i="12"/>
  <c r="C212" i="12"/>
  <c r="E211" i="12"/>
  <c r="D211" i="12"/>
  <c r="C211" i="12"/>
  <c r="E210" i="12"/>
  <c r="D210" i="12"/>
  <c r="C210" i="12"/>
  <c r="E209" i="12"/>
  <c r="D209" i="12"/>
  <c r="C209" i="12"/>
  <c r="E208" i="12"/>
  <c r="D208" i="12"/>
  <c r="C208" i="12"/>
  <c r="C139" i="12" s="1"/>
  <c r="E207" i="12"/>
  <c r="D207" i="12"/>
  <c r="C207" i="12"/>
  <c r="E205" i="12"/>
  <c r="D205" i="12"/>
  <c r="C205" i="12"/>
  <c r="E204" i="12"/>
  <c r="D204" i="12"/>
  <c r="C204" i="12"/>
  <c r="E203" i="12"/>
  <c r="D203" i="12"/>
  <c r="C203" i="12"/>
  <c r="E202" i="12"/>
  <c r="D202" i="12"/>
  <c r="C202" i="12"/>
  <c r="E201" i="12"/>
  <c r="D201" i="12"/>
  <c r="C201" i="12"/>
  <c r="E200" i="12"/>
  <c r="D200" i="12"/>
  <c r="C200" i="12"/>
  <c r="E199" i="12"/>
  <c r="D199" i="12"/>
  <c r="C199" i="12"/>
  <c r="E198" i="12"/>
  <c r="D198" i="12"/>
  <c r="C198" i="12"/>
  <c r="E197" i="12"/>
  <c r="E138" i="12" s="1"/>
  <c r="D197" i="12"/>
  <c r="C197" i="12"/>
  <c r="E196" i="12"/>
  <c r="D196" i="12"/>
  <c r="D138" i="12" s="1"/>
  <c r="C196" i="12"/>
  <c r="E195" i="12"/>
  <c r="D195" i="12"/>
  <c r="C195" i="12"/>
  <c r="C138" i="12" s="1"/>
  <c r="E194" i="12"/>
  <c r="D194" i="12"/>
  <c r="C194" i="12"/>
  <c r="E192" i="12"/>
  <c r="D192" i="12"/>
  <c r="C192" i="12"/>
  <c r="E191" i="12"/>
  <c r="D191" i="12"/>
  <c r="C191" i="12"/>
  <c r="E190" i="12"/>
  <c r="D190" i="12"/>
  <c r="C190" i="12"/>
  <c r="E189" i="12"/>
  <c r="D189" i="12"/>
  <c r="C189" i="12"/>
  <c r="E188" i="12"/>
  <c r="D188" i="12"/>
  <c r="C188" i="12"/>
  <c r="E187" i="12"/>
  <c r="D187" i="12"/>
  <c r="C187" i="12"/>
  <c r="E186" i="12"/>
  <c r="D186" i="12"/>
  <c r="C186" i="12"/>
  <c r="E185" i="12"/>
  <c r="D185" i="12"/>
  <c r="C185" i="12"/>
  <c r="E139"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<sst xmlns="http://schemas.openxmlformats.org/spreadsheetml/2006/main" count="1945" uniqueCount="265">
  <si>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</si>
  <si>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</si>
  <si>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</si>
  <si>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</si>
  <si>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</si>
  <si>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</si>
  <si>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</si>
  <si>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</si>
  <si>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</si>
  <si>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</si>
  <si>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</si>
  <si>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</si>
  <si>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</si>
  <si>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</si>
  <si>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</si>
  <si>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</si>
  <si>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</si>
  <si>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</si>
  <si>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</si>
  <si>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</si>
  <si>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</si>
  <si>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</si>
  <si>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</si>
  <si>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</si>
  <si>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</si>
  <si>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</si>
  <si>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</si>
  <si>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</si>
  <si>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</si>
  <si>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</si>
  <si>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</si>
  <si>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</si>
  <si>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</si>
  <si>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</si>
  <si>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</si>
  <si>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</si>
  <si>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</si>
  <si>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</si>
  <si>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</si>
  <si>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</si>
  <si>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</si>
  <si>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</si>
  <si>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</si>
  <si>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</si>
  <si>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</si>
  <si>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</si>
  <si>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</si>
  <si>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</si>
  <si>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</si>
  <si>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</si>
  <si>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</si>
  <si>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</si>
  <si>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</si>
  <si>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</si>
  <si>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</si>
  <si>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</si>
  <si>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</si>
  <si>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</si>
  <si>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</si>
  <si>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</si>
  <si>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</si>
  <si>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</si>
  <si>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</si>
  <si>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</si>
  <si>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</si>
  <si>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</si>
  <si>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</si>
  <si>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</si>
  <si>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</si>
  <si>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</si>
  <si>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</si>
  <si>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</si>
  <si>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</si>
  <si>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</si>
  <si>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</si>
  <si>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</si>
  <si>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</si>
  <si>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</si>
  <si>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</si>
  <si>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</si>
  <si>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</si>
  <si>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</si>
  <si>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</si>
  <si>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</si>
  <si>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</si>
  <si>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</si>
  <si>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</si>
  <si>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</si>
  <si>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</si>
  <si>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</si>
  <si>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</si>
  <si>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</si>
  <si>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</si>
  <si>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</si>
  <si>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</si>
  <si>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</si>
  <si>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</si>
  <si>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</si>
  <si>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</si>
  <si>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</si>
  <si>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</si>
  <si>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</si>
  <si>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</si>
  <si>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</si>
  <si>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</si>
  <si>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</si>
  <si>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</si>
  <si>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</si>
  <si>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</si>
  <si>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</si>
  <si>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</si>
  <si>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</si>
  <si>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</si>
  <si>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</si>
  <si>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</si>
  <si>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</si>
  <si>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</si>
  <si>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</si>
  <si>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</si>
  <si>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</si>
  <si>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</si>
  <si>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</si>
  <si>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</si>
  <si>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</si>
  <si>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</si>
  <si>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</si>
  <si>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</si>
  <si>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</si>
  <si>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</si>
  <si>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</si>
  <si>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</si>
  <si>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</si>
  <si>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</si>
  <si>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</si>
  <si>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</si>
  <si>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</si>
  <si>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</si>
  <si>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</si>
  <si>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</si>
  <si>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</si>
  <si>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</si>
  <si>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</si>
  <si>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</si>
  <si>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</si>
  <si>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</si>
  <si>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</si>
  <si>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</si>
  <si>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</si>
  <si>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</si>
  <si>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</si>
  <si>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</si>
  <si>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</si>
  <si>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</si>
  <si>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</si>
  <si>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</si>
  <si>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</si>
  <si>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</si>
  <si>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</si>
  <si>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</si>
  <si>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</si>
  <si>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</si>
  <si>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</si>
  <si>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</si>
  <si>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</si>
  <si>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</si>
  <si>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</si>
  <si>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</si>
  <si>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</si>
  <si>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</si>
  <si>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</si>
  <si>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</si>
  <si>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</si>
  <si>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</si>
  <si>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</si>
  <si>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</si>
  <si>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</si>
  <si>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</si>
  <si>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</si>
  <si>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</si>
  <si>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</si>
  <si>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</si>
  <si>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</si>
  <si>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</si>
  <si>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</si>
  <si>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</si>
  <si>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</si>
  <si>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</si>
  <si>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</si>
  <si>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</si>
  <si>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</si>
  <si>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</si>
  <si>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</si>
  <si>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</si>
  <si>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</si>
  <si>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</si>
  <si>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</si>
  <si>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</si>
  <si>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</si>
  <si>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</si>
  <si>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</si>
  <si>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</si>
  <si>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</si>
  <si>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</si>
  <si>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</si>
  <si>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</si>
  <si>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</si>
  <si>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</si>
  <si>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</si>
  <si>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</si>
  <si>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</si>
  <si>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</si>
  <si>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</si>
  <si>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</si>
  <si>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</si>
  <si>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</si>
  <si>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</si>
  <si>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</si>
  <si>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</si>
  <si>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</si>
  <si>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</si>
  <si>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</si>
  <si>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</si>
  <si>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</si>
  <si>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</si>
  <si>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</si>
  <si>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</si>
  <si>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</si>
  <si>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</si>
  <si>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</si>
  <si>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</si>
  <si>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</si>
  <si>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</si>
  <si>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</si>
  <si>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</si>
  <si>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</si>
  <si>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</si>
  <si>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</si>
  <si>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</si>
  <si>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</si>
  <si>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</si>
  <si>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</si>
  <si>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</si>
  <si>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</si>
  <si>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</si>
  <si>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</si>
  <si>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</si>
  <si>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</si>
  <si>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</si>
  <si>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</si>
  <si>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</si>
  <si>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</si>
  <si>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</si>
  <si>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</si>
  <si>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</si>
  <si>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</si>
  <si>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</si>
  <si>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</si>
  <si>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</si>
  <si>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</si>
  <si>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</si>
  <si>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</si>
  <si>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</si>
  <si>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</si>
  <si>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Jun  2016 -Jul 2016</t>
  </si>
  <si>
    <t>Jul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</si>
</sst>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2">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July.%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R8" sqref="R8"/>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6" t="s">
        <v>56</v>
      </c>
      <c r="B3" s="138" t="s">
        <v>242</v>
      </c>
      <c r="C3" s="138"/>
      <c r="D3" s="138"/>
      <c r="E3" s="131" t="s">
        <v>243</v>
      </c>
      <c r="F3" s="96"/>
      <c r="G3" s="135" t="s">
        <v>244</v>
      </c>
      <c r="H3" s="135"/>
      <c r="I3" s="96"/>
      <c r="J3" s="121" t="s">
        <v>245</v>
      </c>
    </row>
    <row r="4" spans="1:10" ht="30" x14ac:dyDescent="0.25">
      <c r="A4" s="137"/>
      <c r="B4" s="89">
        <v>42524</v>
      </c>
      <c r="C4" s="128">
        <v>42554</v>
      </c>
      <c r="D4" s="90"/>
      <c r="E4" s="91" t="s">
        <v>263</v>
      </c>
      <c r="F4" s="90"/>
      <c r="G4" s="89">
        <v>42524</v>
      </c>
      <c r="H4" s="128">
        <v>42554</v>
      </c>
      <c r="I4" s="90"/>
      <c r="J4" s="91" t="s">
        <v>263</v>
      </c>
    </row>
    <row r="5" spans="1:10" ht="15.75" x14ac:dyDescent="0.25">
      <c r="A5" s="42" t="s">
        <v>241</v>
      </c>
      <c r="B5" s="97">
        <v>106.16673824347546</v>
      </c>
      <c r="C5" s="97">
        <v>106.44633482430255</v>
      </c>
      <c r="D5" s="97"/>
      <c r="E5" s="97">
        <f>((C5/B5-1)*100)</f>
        <v>0.2633560995213724</v>
      </c>
      <c r="F5" s="97"/>
      <c r="G5" s="97">
        <v>106.16673824347546</v>
      </c>
      <c r="H5" s="97">
        <v>106.44633482430255</v>
      </c>
      <c r="I5" s="97"/>
      <c r="J5" s="97">
        <f t="shared" ref="J5" si="0">H5-G5</f>
        <v>0.27959658082708927</v>
      </c>
    </row>
    <row r="6" spans="1:10" ht="13.5" customHeight="1" x14ac:dyDescent="0.25">
      <c r="A6" s="42"/>
      <c r="B6" s="97"/>
      <c r="C6" s="97"/>
      <c r="D6" s="97"/>
      <c r="E6" s="97"/>
      <c r="F6" s="97"/>
      <c r="G6" s="97"/>
      <c r="H6" s="97"/>
      <c r="I6" s="97"/>
      <c r="J6" s="97"/>
    </row>
    <row r="7" spans="1:10" ht="15" customHeight="1" x14ac:dyDescent="0.25">
      <c r="A7" s="58" t="s">
        <v>127</v>
      </c>
      <c r="B7" s="98">
        <v>105.5058172310701</v>
      </c>
      <c r="C7" s="98">
        <v>105.38477187932992</v>
      </c>
      <c r="D7" s="98"/>
      <c r="E7" s="98">
        <f t="shared" ref="E7:E70" si="1">((C7/B7-1)*100)</f>
        <v>-0.11472860446649635</v>
      </c>
      <c r="F7" s="98"/>
      <c r="G7" s="98">
        <v>30.000888407711312</v>
      </c>
      <c r="H7" s="98">
        <v>29.9664688071136</v>
      </c>
      <c r="I7" s="98"/>
      <c r="J7" s="98">
        <f>H7-G7</f>
        <v>-3.4419600597711764E-2</v>
      </c>
    </row>
    <row r="8" spans="1:10" ht="15.75" x14ac:dyDescent="0.25">
      <c r="A8" s="37" t="s">
        <v>57</v>
      </c>
      <c r="B8" s="99">
        <v>105.55225588577386</v>
      </c>
      <c r="C8" s="99">
        <v>105.43310250875064</v>
      </c>
      <c r="D8" s="99"/>
      <c r="E8" s="99">
        <f t="shared" si="1"/>
        <v>-0.11288567546312578</v>
      </c>
      <c r="F8" s="99"/>
      <c r="G8" s="99">
        <v>27.572521926494609</v>
      </c>
      <c r="H8" s="99">
        <v>27.54139649887567</v>
      </c>
      <c r="I8" s="99"/>
      <c r="J8" s="99">
        <f t="shared" ref="J8:J71" si="2">H8-G8</f>
        <v>-3.1125427618938772E-2</v>
      </c>
    </row>
    <row r="9" spans="1:10" ht="15.75" x14ac:dyDescent="0.25">
      <c r="A9" s="61" t="s">
        <v>58</v>
      </c>
      <c r="B9" s="100">
        <v>105.6611732198669</v>
      </c>
      <c r="C9" s="100">
        <v>105.3929717457758</v>
      </c>
      <c r="D9" s="100"/>
      <c r="E9" s="100">
        <f t="shared" si="1"/>
        <v>-0.25383162605341347</v>
      </c>
      <c r="F9" s="100"/>
      <c r="G9" s="100">
        <v>4.3263919691323274</v>
      </c>
      <c r="H9" s="100">
        <v>4.315410218047635</v>
      </c>
      <c r="I9" s="100"/>
      <c r="J9" s="100">
        <f t="shared" si="2"/>
        <v>-1.0981751084692348E-2</v>
      </c>
    </row>
    <row r="10" spans="1:10" ht="15.75" x14ac:dyDescent="0.25">
      <c r="A10" s="38" t="s">
        <v>62</v>
      </c>
      <c r="B10" s="99">
        <v>98.041642512472308</v>
      </c>
      <c r="C10" s="99">
        <v>97.605778526436552</v>
      </c>
      <c r="D10" s="99"/>
      <c r="E10" s="99">
        <f t="shared" si="1"/>
        <v>-0.4445702610299529</v>
      </c>
      <c r="F10" s="99"/>
      <c r="G10" s="99">
        <v>1.0229720025977027</v>
      </c>
      <c r="H10" s="99">
        <v>1.0184241732954908</v>
      </c>
      <c r="I10" s="99"/>
      <c r="J10" s="99">
        <f t="shared" si="2"/>
        <v>-4.5478293022118699E-3</v>
      </c>
    </row>
    <row r="11" spans="1:10" ht="15.75" x14ac:dyDescent="0.25">
      <c r="A11" s="61" t="s">
        <v>63</v>
      </c>
      <c r="B11" s="100">
        <v>104.6842164482856</v>
      </c>
      <c r="C11" s="100">
        <v>104.42836971988416</v>
      </c>
      <c r="D11" s="100"/>
      <c r="E11" s="100">
        <f t="shared" si="1"/>
        <v>-0.24439857036884227</v>
      </c>
      <c r="F11" s="100"/>
      <c r="G11" s="100">
        <v>9.0513469171785861</v>
      </c>
      <c r="H11" s="100">
        <v>9.0292255547138431</v>
      </c>
      <c r="I11" s="100"/>
      <c r="J11" s="100">
        <f t="shared" si="2"/>
        <v>-2.2121362464742944E-2</v>
      </c>
    </row>
    <row r="12" spans="1:10" ht="15.75" x14ac:dyDescent="0.25">
      <c r="A12" s="38" t="s">
        <v>152</v>
      </c>
      <c r="B12" s="99">
        <v>102.71557192078629</v>
      </c>
      <c r="C12" s="99">
        <v>103.54280017438849</v>
      </c>
      <c r="D12" s="99"/>
      <c r="E12" s="99">
        <f t="shared" si="1"/>
        <v>0.8053581731893189</v>
      </c>
      <c r="F12" s="99"/>
      <c r="G12" s="99">
        <v>5.0201814102544766</v>
      </c>
      <c r="H12" s="99">
        <v>5.0606118515508935</v>
      </c>
      <c r="I12" s="99"/>
      <c r="J12" s="99">
        <f t="shared" si="2"/>
        <v>4.043044129641693E-2</v>
      </c>
    </row>
    <row r="13" spans="1:10" ht="15.75" x14ac:dyDescent="0.25">
      <c r="A13" s="61" t="s">
        <v>153</v>
      </c>
      <c r="B13" s="100">
        <v>88.591313737201574</v>
      </c>
      <c r="C13" s="100">
        <v>88.773555645899009</v>
      </c>
      <c r="D13" s="100"/>
      <c r="E13" s="100">
        <f t="shared" si="1"/>
        <v>0.2057108095699256</v>
      </c>
      <c r="F13" s="100"/>
      <c r="G13" s="100">
        <v>0.83298780331901645</v>
      </c>
      <c r="H13" s="100">
        <v>0.83470134927284279</v>
      </c>
      <c r="I13" s="100"/>
      <c r="J13" s="100">
        <f t="shared" si="2"/>
        <v>1.7135459538263342E-3</v>
      </c>
    </row>
    <row r="14" spans="1:10" ht="15.75" x14ac:dyDescent="0.25">
      <c r="A14" s="38" t="s">
        <v>69</v>
      </c>
      <c r="B14" s="99">
        <v>117.20034437449222</v>
      </c>
      <c r="C14" s="99">
        <v>113.36951786389982</v>
      </c>
      <c r="D14" s="99"/>
      <c r="E14" s="99">
        <f t="shared" si="1"/>
        <v>-3.268613698225753</v>
      </c>
      <c r="F14" s="99"/>
      <c r="G14" s="99">
        <v>1.952864771751438</v>
      </c>
      <c r="H14" s="99">
        <v>1.8890331663141462</v>
      </c>
      <c r="I14" s="99"/>
      <c r="J14" s="99">
        <f t="shared" si="2"/>
        <v>-6.3831605437291827E-2</v>
      </c>
    </row>
    <row r="15" spans="1:10" ht="15.75" x14ac:dyDescent="0.25">
      <c r="A15" s="61" t="s">
        <v>72</v>
      </c>
      <c r="B15" s="100">
        <v>119.7560464816988</v>
      </c>
      <c r="C15" s="100">
        <v>121.41552126023474</v>
      </c>
      <c r="D15" s="100"/>
      <c r="E15" s="100">
        <f t="shared" si="1"/>
        <v>1.3857127279076842</v>
      </c>
      <c r="F15" s="100"/>
      <c r="G15" s="100">
        <v>2.0312500308977732</v>
      </c>
      <c r="H15" s="100">
        <v>2.059397321111553</v>
      </c>
      <c r="I15" s="100"/>
      <c r="J15" s="100">
        <f t="shared" si="2"/>
        <v>2.8147290213779819E-2</v>
      </c>
    </row>
    <row r="16" spans="1:10" ht="15.75" x14ac:dyDescent="0.25">
      <c r="A16" s="38" t="s">
        <v>154</v>
      </c>
      <c r="B16" s="99">
        <v>102.69013755983308</v>
      </c>
      <c r="C16" s="99">
        <v>102.6366144803842</v>
      </c>
      <c r="D16" s="99"/>
      <c r="E16" s="99">
        <f t="shared" si="1"/>
        <v>-5.212095408645423E-2</v>
      </c>
      <c r="F16" s="99"/>
      <c r="G16" s="99">
        <v>1.1351321248747406</v>
      </c>
      <c r="H16" s="99">
        <v>1.1345404831811141</v>
      </c>
      <c r="I16" s="99"/>
      <c r="J16" s="99">
        <f t="shared" si="2"/>
        <v>-5.9164169362646568E-4</v>
      </c>
    </row>
    <row r="17" spans="1:10" ht="15.75" x14ac:dyDescent="0.25">
      <c r="A17" s="61" t="s">
        <v>155</v>
      </c>
      <c r="B17" s="100">
        <v>107.69250435855365</v>
      </c>
      <c r="C17" s="100">
        <v>107.72469784755792</v>
      </c>
      <c r="D17" s="100"/>
      <c r="E17" s="100">
        <f t="shared" si="1"/>
        <v>2.9893899483557362E-2</v>
      </c>
      <c r="F17" s="100"/>
      <c r="G17" s="100">
        <v>2.199394896488545</v>
      </c>
      <c r="H17" s="100">
        <v>2.2000523813881485</v>
      </c>
      <c r="I17" s="100"/>
      <c r="J17" s="100">
        <f t="shared" si="2"/>
        <v>6.5748489960348877E-4</v>
      </c>
    </row>
    <row r="18" spans="1:10" ht="15.75" x14ac:dyDescent="0.25">
      <c r="A18" s="37" t="s">
        <v>76</v>
      </c>
      <c r="B18" s="99">
        <v>104.98138825084204</v>
      </c>
      <c r="C18" s="99">
        <v>104.83897694055383</v>
      </c>
      <c r="D18" s="99"/>
      <c r="E18" s="99">
        <f t="shared" si="1"/>
        <v>-0.13565386461449336</v>
      </c>
      <c r="F18" s="99"/>
      <c r="G18" s="99">
        <v>2.4283664812167043</v>
      </c>
      <c r="H18" s="99">
        <v>2.4250723082379313</v>
      </c>
      <c r="I18" s="99"/>
      <c r="J18" s="99">
        <f t="shared" si="2"/>
        <v>-3.2941729787729912E-3</v>
      </c>
    </row>
    <row r="19" spans="1:10" ht="15.75" x14ac:dyDescent="0.25">
      <c r="A19" s="61" t="s">
        <v>156</v>
      </c>
      <c r="B19" s="100">
        <v>105.44111575496564</v>
      </c>
      <c r="C19" s="100">
        <v>104.9411277178864</v>
      </c>
      <c r="D19" s="100"/>
      <c r="E19" s="100">
        <f t="shared" si="1"/>
        <v>-0.47418697488098571</v>
      </c>
      <c r="F19" s="100"/>
      <c r="G19" s="100">
        <v>0.66701814617499999</v>
      </c>
      <c r="H19" s="100">
        <v>0.66385523300574567</v>
      </c>
      <c r="I19" s="100"/>
      <c r="J19" s="100">
        <f t="shared" si="2"/>
        <v>-3.1629131692543222E-3</v>
      </c>
    </row>
    <row r="20" spans="1:10" ht="15.75" x14ac:dyDescent="0.25">
      <c r="A20" s="38" t="s">
        <v>157</v>
      </c>
      <c r="B20" s="99">
        <v>104.80833541779704</v>
      </c>
      <c r="C20" s="99">
        <v>104.80052485479294</v>
      </c>
      <c r="D20" s="99"/>
      <c r="E20" s="99">
        <f t="shared" si="1"/>
        <v>-7.4522345698602166E-3</v>
      </c>
      <c r="F20" s="99"/>
      <c r="G20" s="99">
        <v>1.7613483350417047</v>
      </c>
      <c r="H20" s="99">
        <v>1.7612170752321854</v>
      </c>
      <c r="I20" s="99"/>
      <c r="J20" s="99">
        <f t="shared" si="2"/>
        <v>-1.3125980951933514E-4</v>
      </c>
    </row>
    <row r="21" spans="1:10" ht="15.75" x14ac:dyDescent="0.25">
      <c r="A21" s="58" t="s">
        <v>247</v>
      </c>
      <c r="B21" s="101">
        <v>122.04918172836094</v>
      </c>
      <c r="C21" s="101">
        <v>122.01542386807137</v>
      </c>
      <c r="D21" s="101"/>
      <c r="E21" s="101">
        <f t="shared" si="1"/>
        <v>-2.7659227052179158E-2</v>
      </c>
      <c r="F21" s="101"/>
      <c r="G21" s="101">
        <v>2.7511887940362976</v>
      </c>
      <c r="H21" s="101">
        <v>2.7504278364811214</v>
      </c>
      <c r="I21" s="101"/>
      <c r="J21" s="101">
        <f t="shared" si="2"/>
        <v>-7.6095755517613384E-4</v>
      </c>
    </row>
    <row r="22" spans="1:10" ht="15.75" x14ac:dyDescent="0.25">
      <c r="A22" s="37" t="s">
        <v>1</v>
      </c>
      <c r="B22" s="99">
        <v>121.25676508251138</v>
      </c>
      <c r="C22" s="99">
        <v>121.25676508251138</v>
      </c>
      <c r="D22" s="99"/>
      <c r="E22" s="99">
        <f t="shared" si="1"/>
        <v>0</v>
      </c>
      <c r="F22" s="99"/>
      <c r="G22" s="99">
        <v>2.0198427408561965</v>
      </c>
      <c r="H22" s="99">
        <v>2.0198427408561965</v>
      </c>
      <c r="I22" s="99"/>
      <c r="J22" s="99">
        <f t="shared" si="2"/>
        <v>0</v>
      </c>
    </row>
    <row r="23" spans="1:10" ht="15.75" x14ac:dyDescent="0.25">
      <c r="A23" s="61" t="s">
        <v>78</v>
      </c>
      <c r="B23" s="100">
        <v>121.25676508251138</v>
      </c>
      <c r="C23" s="100">
        <v>121.25676508251138</v>
      </c>
      <c r="D23" s="100"/>
      <c r="E23" s="100">
        <f t="shared" si="1"/>
        <v>0</v>
      </c>
      <c r="F23" s="100"/>
      <c r="G23" s="100">
        <v>2.0198427408561965</v>
      </c>
      <c r="H23" s="100">
        <v>2.0198427408561965</v>
      </c>
      <c r="I23" s="100"/>
      <c r="J23" s="100">
        <f t="shared" si="2"/>
        <v>0</v>
      </c>
    </row>
    <row r="24" spans="1:10" ht="15.75" x14ac:dyDescent="0.25">
      <c r="A24" s="38" t="s">
        <v>16</v>
      </c>
      <c r="B24" s="99">
        <v>124.29248041958013</v>
      </c>
      <c r="C24" s="99">
        <v>124.16315545554203</v>
      </c>
      <c r="D24" s="99"/>
      <c r="E24" s="99">
        <f t="shared" si="1"/>
        <v>-0.10404890432754721</v>
      </c>
      <c r="F24" s="99"/>
      <c r="G24" s="99">
        <v>0.73134605318010126</v>
      </c>
      <c r="H24" s="99">
        <v>0.73058509562492469</v>
      </c>
      <c r="I24" s="99"/>
      <c r="J24" s="99">
        <f t="shared" si="2"/>
        <v>-7.6095755517657793E-4</v>
      </c>
    </row>
    <row r="25" spans="1:10" ht="15.75" x14ac:dyDescent="0.25">
      <c r="A25" s="58" t="s">
        <v>128</v>
      </c>
      <c r="B25" s="101">
        <v>101.41008834871749</v>
      </c>
      <c r="C25" s="101">
        <v>101.56799911475512</v>
      </c>
      <c r="D25" s="101"/>
      <c r="E25" s="101">
        <f t="shared" si="1"/>
        <v>0.15571504631237687</v>
      </c>
      <c r="F25" s="101"/>
      <c r="G25" s="101">
        <v>3.945169976042286</v>
      </c>
      <c r="H25" s="101">
        <v>3.9513131992975823</v>
      </c>
      <c r="I25" s="101"/>
      <c r="J25" s="101">
        <f t="shared" si="2"/>
        <v>6.1432232552962596E-3</v>
      </c>
    </row>
    <row r="26" spans="1:10" ht="15.75" x14ac:dyDescent="0.25">
      <c r="A26" s="37" t="s">
        <v>79</v>
      </c>
      <c r="B26" s="99">
        <v>99.448467707212302</v>
      </c>
      <c r="C26" s="99">
        <v>99.655257201069787</v>
      </c>
      <c r="D26" s="99"/>
      <c r="E26" s="99">
        <f t="shared" si="1"/>
        <v>0.20793632986513266</v>
      </c>
      <c r="F26" s="99"/>
      <c r="G26" s="99">
        <v>2.9775164937944667</v>
      </c>
      <c r="H26" s="99">
        <v>2.9837078323127924</v>
      </c>
      <c r="I26" s="99"/>
      <c r="J26" s="99">
        <f t="shared" si="2"/>
        <v>6.1913385183256509E-3</v>
      </c>
    </row>
    <row r="27" spans="1:10" s="60" customFormat="1" ht="15.75" x14ac:dyDescent="0.25">
      <c r="A27" s="61" t="s">
        <v>80</v>
      </c>
      <c r="B27" s="100">
        <v>96.03403364717019</v>
      </c>
      <c r="C27" s="100">
        <v>96.675986454904503</v>
      </c>
      <c r="D27" s="100"/>
      <c r="E27" s="100">
        <f t="shared" si="1"/>
        <v>0.66846385948220455</v>
      </c>
      <c r="F27" s="100"/>
      <c r="G27" s="100">
        <v>0.49773913251031449</v>
      </c>
      <c r="H27" s="100">
        <v>0.50106633872564632</v>
      </c>
      <c r="I27" s="100"/>
      <c r="J27" s="100">
        <f t="shared" si="2"/>
        <v>3.3272062153318349E-3</v>
      </c>
    </row>
    <row r="28" spans="1:10" ht="15.75" x14ac:dyDescent="0.25">
      <c r="A28" s="38" t="s">
        <v>82</v>
      </c>
      <c r="B28" s="99">
        <v>102.32213785619379</v>
      </c>
      <c r="C28" s="99">
        <v>102.45482530108117</v>
      </c>
      <c r="D28" s="99"/>
      <c r="E28" s="99">
        <f t="shared" si="1"/>
        <v>0.12967618510264511</v>
      </c>
      <c r="F28" s="99"/>
      <c r="G28" s="99">
        <v>2.2086802605481375</v>
      </c>
      <c r="H28" s="99">
        <v>2.2115443928511316</v>
      </c>
      <c r="I28" s="99"/>
      <c r="J28" s="99">
        <f t="shared" si="2"/>
        <v>2.8641323029940935E-3</v>
      </c>
    </row>
    <row r="29" spans="1:10" s="60" customFormat="1" ht="15.75" x14ac:dyDescent="0.25">
      <c r="A29" s="61" t="s">
        <v>158</v>
      </c>
      <c r="B29" s="100">
        <v>85.47122164357684</v>
      </c>
      <c r="C29" s="100">
        <v>85.47122164357684</v>
      </c>
      <c r="D29" s="100"/>
      <c r="E29" s="100">
        <f t="shared" si="1"/>
        <v>0</v>
      </c>
      <c r="F29" s="100"/>
      <c r="G29" s="100">
        <v>0.27109710073601434</v>
      </c>
      <c r="H29" s="100">
        <v>0.2710971007360144</v>
      </c>
      <c r="I29" s="100"/>
      <c r="J29" s="100">
        <f t="shared" si="2"/>
        <v>0</v>
      </c>
    </row>
    <row r="30" spans="1:10" ht="15.75" x14ac:dyDescent="0.25">
      <c r="A30" s="37" t="s">
        <v>83</v>
      </c>
      <c r="B30" s="99">
        <v>107.96286940706189</v>
      </c>
      <c r="C30" s="99">
        <v>107.9575010991353</v>
      </c>
      <c r="D30" s="99"/>
      <c r="E30" s="99">
        <f t="shared" si="1"/>
        <v>-4.9723649955479843E-3</v>
      </c>
      <c r="F30" s="99"/>
      <c r="G30" s="99">
        <v>0.96765348224781944</v>
      </c>
      <c r="H30" s="99">
        <v>0.96760536698479016</v>
      </c>
      <c r="I30" s="99"/>
      <c r="J30" s="99">
        <f t="shared" si="2"/>
        <v>-4.8115263029280264E-5</v>
      </c>
    </row>
    <row r="31" spans="1:10" s="60" customFormat="1" ht="15.75" x14ac:dyDescent="0.25">
      <c r="A31" s="61" t="s">
        <v>159</v>
      </c>
      <c r="B31" s="100">
        <v>107.96286940706189</v>
      </c>
      <c r="C31" s="100">
        <v>107.9575010991353</v>
      </c>
      <c r="D31" s="100"/>
      <c r="E31" s="100">
        <f t="shared" si="1"/>
        <v>-4.9723649955479843E-3</v>
      </c>
      <c r="F31" s="100"/>
      <c r="G31" s="100">
        <v>0.96765348224781944</v>
      </c>
      <c r="H31" s="100">
        <v>0.96760536698479016</v>
      </c>
      <c r="I31" s="100"/>
      <c r="J31" s="100">
        <f t="shared" si="2"/>
        <v>-4.8115263029280264E-5</v>
      </c>
    </row>
    <row r="32" spans="1:10" ht="15.75" x14ac:dyDescent="0.25">
      <c r="A32" s="36" t="s">
        <v>129</v>
      </c>
      <c r="B32" s="102">
        <v>107.67257848922625</v>
      </c>
      <c r="C32" s="102">
        <v>107.98077540362419</v>
      </c>
      <c r="D32" s="102"/>
      <c r="E32" s="102">
        <f t="shared" si="1"/>
        <v>0.28623528731483994</v>
      </c>
      <c r="F32" s="102"/>
      <c r="G32" s="102">
        <v>25.077448602926616</v>
      </c>
      <c r="H32" s="102">
        <v>25.14922910998644</v>
      </c>
      <c r="I32" s="102"/>
      <c r="J32" s="102">
        <f t="shared" si="2"/>
        <v>7.1780507059823861E-2</v>
      </c>
    </row>
    <row r="33" spans="1:10" s="60" customFormat="1" ht="15.75" x14ac:dyDescent="0.25">
      <c r="A33" s="64" t="s">
        <v>149</v>
      </c>
      <c r="B33" s="100">
        <v>116.4319378629214</v>
      </c>
      <c r="C33" s="100">
        <v>116.97948608557621</v>
      </c>
      <c r="D33" s="100"/>
      <c r="E33" s="100">
        <f t="shared" si="1"/>
        <v>0.47027321944899114</v>
      </c>
      <c r="F33" s="100"/>
      <c r="G33" s="100">
        <v>13.599714216957899</v>
      </c>
      <c r="H33" s="100">
        <v>13.663670030841853</v>
      </c>
      <c r="I33" s="100"/>
      <c r="J33" s="100">
        <f t="shared" si="2"/>
        <v>6.3955813883953994E-2</v>
      </c>
    </row>
    <row r="34" spans="1:10" ht="15.75" x14ac:dyDescent="0.25">
      <c r="A34" s="38" t="s">
        <v>160</v>
      </c>
      <c r="B34" s="99">
        <v>116.4319378629214</v>
      </c>
      <c r="C34" s="99">
        <v>116.97948608557621</v>
      </c>
      <c r="D34" s="99"/>
      <c r="E34" s="99">
        <f t="shared" si="1"/>
        <v>0.47027321944899114</v>
      </c>
      <c r="F34" s="99"/>
      <c r="G34" s="99">
        <v>13.599714216957899</v>
      </c>
      <c r="H34" s="99">
        <v>13.663670030841853</v>
      </c>
      <c r="I34" s="99"/>
      <c r="J34" s="99">
        <f t="shared" si="2"/>
        <v>6.3955813883953994E-2</v>
      </c>
    </row>
    <row r="35" spans="1:10" s="60" customFormat="1" ht="15.75" x14ac:dyDescent="0.25">
      <c r="A35" s="64" t="s">
        <v>148</v>
      </c>
      <c r="B35" s="100">
        <v>107.65736334800512</v>
      </c>
      <c r="C35" s="100">
        <v>107.733431041605</v>
      </c>
      <c r="D35" s="100"/>
      <c r="E35" s="100">
        <f t="shared" si="1"/>
        <v>7.0657213992864065E-2</v>
      </c>
      <c r="F35" s="100"/>
      <c r="G35" s="100">
        <v>3.3484711101146578</v>
      </c>
      <c r="H35" s="100">
        <v>3.3508370465124218</v>
      </c>
      <c r="I35" s="100"/>
      <c r="J35" s="100">
        <f t="shared" si="2"/>
        <v>2.3659363977639458E-3</v>
      </c>
    </row>
    <row r="36" spans="1:10" ht="15.75" x14ac:dyDescent="0.25">
      <c r="A36" s="38" t="s">
        <v>161</v>
      </c>
      <c r="B36" s="99">
        <v>104.54118056949089</v>
      </c>
      <c r="C36" s="99">
        <v>104.63597356373965</v>
      </c>
      <c r="D36" s="99"/>
      <c r="E36" s="99">
        <f t="shared" si="1"/>
        <v>9.0675266657957998E-2</v>
      </c>
      <c r="F36" s="99"/>
      <c r="G36" s="99">
        <v>2.6092411800539095</v>
      </c>
      <c r="H36" s="99">
        <v>2.6116071164516725</v>
      </c>
      <c r="I36" s="99"/>
      <c r="J36" s="99">
        <f t="shared" si="2"/>
        <v>2.3659363977630576E-3</v>
      </c>
    </row>
    <row r="37" spans="1:10" s="60" customFormat="1" ht="15.75" x14ac:dyDescent="0.25">
      <c r="A37" s="61" t="s">
        <v>162</v>
      </c>
      <c r="B37" s="100">
        <v>120.31621680205645</v>
      </c>
      <c r="C37" s="100">
        <v>120.31621680205645</v>
      </c>
      <c r="D37" s="100"/>
      <c r="E37" s="100">
        <f t="shared" si="1"/>
        <v>0</v>
      </c>
      <c r="F37" s="100"/>
      <c r="G37" s="100">
        <v>0.73922993006074944</v>
      </c>
      <c r="H37" s="100">
        <v>0.73922993006074955</v>
      </c>
      <c r="I37" s="100"/>
      <c r="J37" s="100">
        <f t="shared" si="2"/>
        <v>0</v>
      </c>
    </row>
    <row r="38" spans="1:10" ht="15.75" x14ac:dyDescent="0.25">
      <c r="A38" s="37" t="s">
        <v>147</v>
      </c>
      <c r="B38" s="99">
        <v>101.97568562812032</v>
      </c>
      <c r="C38" s="99">
        <v>101.97568562812032</v>
      </c>
      <c r="D38" s="99"/>
      <c r="E38" s="99">
        <f t="shared" si="1"/>
        <v>0</v>
      </c>
      <c r="F38" s="99"/>
      <c r="G38" s="99">
        <v>1.6125880229599243</v>
      </c>
      <c r="H38" s="99">
        <v>1.6125880229599243</v>
      </c>
      <c r="I38" s="99"/>
      <c r="J38" s="99">
        <f t="shared" si="2"/>
        <v>0</v>
      </c>
    </row>
    <row r="39" spans="1:10" s="60" customFormat="1" ht="15.75" x14ac:dyDescent="0.25">
      <c r="A39" s="61" t="s">
        <v>84</v>
      </c>
      <c r="B39" s="100">
        <v>100</v>
      </c>
      <c r="C39" s="100">
        <v>100</v>
      </c>
      <c r="D39" s="100"/>
      <c r="E39" s="100">
        <f t="shared" si="1"/>
        <v>0</v>
      </c>
      <c r="F39" s="100"/>
      <c r="G39" s="100">
        <v>1.3959538897111057</v>
      </c>
      <c r="H39" s="100">
        <v>1.3959538897111059</v>
      </c>
      <c r="I39" s="100"/>
      <c r="J39" s="100">
        <f t="shared" si="2"/>
        <v>0</v>
      </c>
    </row>
    <row r="40" spans="1:10" ht="15.75" x14ac:dyDescent="0.25">
      <c r="A40" s="38" t="s">
        <v>86</v>
      </c>
      <c r="B40" s="99">
        <v>116.8521111010899</v>
      </c>
      <c r="C40" s="99">
        <v>116.8521111010899</v>
      </c>
      <c r="D40" s="99"/>
      <c r="E40" s="99">
        <f t="shared" si="1"/>
        <v>0</v>
      </c>
      <c r="F40" s="99"/>
      <c r="G40" s="99">
        <v>0.21663413324881825</v>
      </c>
      <c r="H40" s="99">
        <v>0.21663413324881825</v>
      </c>
      <c r="I40" s="99"/>
      <c r="J40" s="99">
        <f t="shared" si="2"/>
        <v>0</v>
      </c>
    </row>
    <row r="41" spans="1:10" s="60" customFormat="1" ht="15.75" x14ac:dyDescent="0.25">
      <c r="A41" s="64" t="s">
        <v>146</v>
      </c>
      <c r="B41" s="100">
        <v>94.19309754229937</v>
      </c>
      <c r="C41" s="100">
        <v>94.271999311945123</v>
      </c>
      <c r="D41" s="100"/>
      <c r="E41" s="100">
        <f t="shared" si="1"/>
        <v>8.376597829826693E-2</v>
      </c>
      <c r="F41" s="100"/>
      <c r="G41" s="100">
        <v>6.5166752528941361</v>
      </c>
      <c r="H41" s="100">
        <v>6.5221340096722438</v>
      </c>
      <c r="I41" s="100"/>
      <c r="J41" s="100">
        <f t="shared" si="2"/>
        <v>5.4587567781076984E-3</v>
      </c>
    </row>
    <row r="42" spans="1:10" ht="15.75" x14ac:dyDescent="0.25">
      <c r="A42" s="38" t="s">
        <v>17</v>
      </c>
      <c r="B42" s="99">
        <v>86.636108994851895</v>
      </c>
      <c r="C42" s="99">
        <v>86.636108994851895</v>
      </c>
      <c r="D42" s="99"/>
      <c r="E42" s="99">
        <f t="shared" si="1"/>
        <v>0</v>
      </c>
      <c r="F42" s="99"/>
      <c r="G42" s="99">
        <v>3.8946596841975882</v>
      </c>
      <c r="H42" s="99">
        <v>3.8946596841975882</v>
      </c>
      <c r="I42" s="99"/>
      <c r="J42" s="99">
        <f t="shared" si="2"/>
        <v>0</v>
      </c>
    </row>
    <row r="43" spans="1:10" s="60" customFormat="1" ht="15.75" x14ac:dyDescent="0.25">
      <c r="A43" s="61" t="s">
        <v>88</v>
      </c>
      <c r="B43" s="100">
        <v>97.64156740810914</v>
      </c>
      <c r="C43" s="100">
        <v>97.953996234898597</v>
      </c>
      <c r="D43" s="100"/>
      <c r="E43" s="100">
        <f t="shared" si="1"/>
        <v>0.31997522682487567</v>
      </c>
      <c r="F43" s="100"/>
      <c r="G43" s="100">
        <v>1.7059935646502198</v>
      </c>
      <c r="H43" s="100">
        <v>1.7114523214283273</v>
      </c>
      <c r="I43" s="100"/>
      <c r="J43" s="100">
        <f t="shared" si="2"/>
        <v>5.4587567781074764E-3</v>
      </c>
    </row>
    <row r="44" spans="1:10" ht="15.75" x14ac:dyDescent="0.25">
      <c r="A44" s="38" t="s">
        <v>90</v>
      </c>
      <c r="B44" s="99">
        <v>135.54671882237798</v>
      </c>
      <c r="C44" s="99">
        <v>135.54671882237798</v>
      </c>
      <c r="D44" s="99"/>
      <c r="E44" s="99">
        <f t="shared" si="1"/>
        <v>0</v>
      </c>
      <c r="F44" s="99"/>
      <c r="G44" s="99">
        <v>0.91602200404632717</v>
      </c>
      <c r="H44" s="99">
        <v>0.91602200404632739</v>
      </c>
      <c r="I44" s="99"/>
      <c r="J44" s="99">
        <f t="shared" si="2"/>
        <v>0</v>
      </c>
    </row>
    <row r="45" spans="1:10" s="60" customFormat="1" ht="15.75" x14ac:dyDescent="0.25">
      <c r="A45" s="58" t="s">
        <v>250</v>
      </c>
      <c r="B45" s="101">
        <v>96.322208698128307</v>
      </c>
      <c r="C45" s="101">
        <v>97.766893928983748</v>
      </c>
      <c r="D45" s="101"/>
      <c r="E45" s="101">
        <f t="shared" si="1"/>
        <v>1.4998464532546718</v>
      </c>
      <c r="F45" s="101"/>
      <c r="G45" s="101">
        <v>8.3936761530719775</v>
      </c>
      <c r="H45" s="101">
        <v>8.5195684071515121</v>
      </c>
      <c r="I45" s="101"/>
      <c r="J45" s="101">
        <f t="shared" si="2"/>
        <v>0.12589225407953464</v>
      </c>
    </row>
    <row r="46" spans="1:10" ht="15.75" x14ac:dyDescent="0.25">
      <c r="A46" s="37" t="s">
        <v>145</v>
      </c>
      <c r="B46" s="99">
        <v>99.669387330458363</v>
      </c>
      <c r="C46" s="99">
        <v>101.54160408519446</v>
      </c>
      <c r="D46" s="99"/>
      <c r="E46" s="99">
        <f t="shared" si="1"/>
        <v>1.8784270726263097</v>
      </c>
      <c r="F46" s="99"/>
      <c r="G46" s="99">
        <v>2.0625897245156315</v>
      </c>
      <c r="H46" s="99">
        <v>2.1013339682981416</v>
      </c>
      <c r="I46" s="99"/>
      <c r="J46" s="99">
        <f t="shared" si="2"/>
        <v>3.8744243782510068E-2</v>
      </c>
    </row>
    <row r="47" spans="1:10" s="60" customFormat="1" ht="15.75" x14ac:dyDescent="0.25">
      <c r="A47" s="61" t="s">
        <v>163</v>
      </c>
      <c r="B47" s="100">
        <v>99.669387330458363</v>
      </c>
      <c r="C47" s="100">
        <v>101.54160408519446</v>
      </c>
      <c r="D47" s="100"/>
      <c r="E47" s="100">
        <f t="shared" si="1"/>
        <v>1.8784270726263097</v>
      </c>
      <c r="F47" s="100"/>
      <c r="G47" s="100">
        <v>2.0625897245156315</v>
      </c>
      <c r="H47" s="100">
        <v>2.1013339682981416</v>
      </c>
      <c r="I47" s="100"/>
      <c r="J47" s="100">
        <f t="shared" si="2"/>
        <v>3.8744243782510068E-2</v>
      </c>
    </row>
    <row r="48" spans="1:10" ht="15.75" x14ac:dyDescent="0.25">
      <c r="A48" s="37" t="s">
        <v>92</v>
      </c>
      <c r="B48" s="99">
        <v>94.051053912774663</v>
      </c>
      <c r="C48" s="99">
        <v>96.748689959231555</v>
      </c>
      <c r="D48" s="99"/>
      <c r="E48" s="99">
        <f t="shared" si="1"/>
        <v>2.8682677484494157</v>
      </c>
      <c r="F48" s="99"/>
      <c r="G48" s="99">
        <v>0.29400883838974684</v>
      </c>
      <c r="H48" s="99">
        <v>0.30244179907887075</v>
      </c>
      <c r="I48" s="99"/>
      <c r="J48" s="99">
        <f t="shared" si="2"/>
        <v>8.4329606891239139E-3</v>
      </c>
    </row>
    <row r="49" spans="1:10" s="60" customFormat="1" ht="15.75" x14ac:dyDescent="0.25">
      <c r="A49" s="61" t="s">
        <v>93</v>
      </c>
      <c r="B49" s="100">
        <v>94.051053912774663</v>
      </c>
      <c r="C49" s="100">
        <v>96.748689959231555</v>
      </c>
      <c r="D49" s="100"/>
      <c r="E49" s="100">
        <f t="shared" si="1"/>
        <v>2.8682677484494157</v>
      </c>
      <c r="F49" s="100"/>
      <c r="G49" s="100">
        <v>0.29400883838974684</v>
      </c>
      <c r="H49" s="100">
        <v>0.30244179907887075</v>
      </c>
      <c r="I49" s="100"/>
      <c r="J49" s="100">
        <f t="shared" si="2"/>
        <v>8.4329606891239139E-3</v>
      </c>
    </row>
    <row r="50" spans="1:10" ht="15.75" x14ac:dyDescent="0.25">
      <c r="A50" s="37" t="s">
        <v>94</v>
      </c>
      <c r="B50" s="99">
        <v>83.822769799703764</v>
      </c>
      <c r="C50" s="99">
        <v>85.517048090511395</v>
      </c>
      <c r="D50" s="99"/>
      <c r="E50" s="99">
        <f t="shared" si="1"/>
        <v>2.0212625935126516</v>
      </c>
      <c r="F50" s="99"/>
      <c r="G50" s="99">
        <v>2.0645152761240455</v>
      </c>
      <c r="H50" s="99">
        <v>2.1062445511376953</v>
      </c>
      <c r="I50" s="99"/>
      <c r="J50" s="99">
        <f t="shared" si="2"/>
        <v>4.1729275013649758E-2</v>
      </c>
    </row>
    <row r="51" spans="1:10" s="60" customFormat="1" ht="15.75" x14ac:dyDescent="0.25">
      <c r="A51" s="61" t="s">
        <v>164</v>
      </c>
      <c r="B51" s="100">
        <v>82.476797116910149</v>
      </c>
      <c r="C51" s="100">
        <v>84.325483842996363</v>
      </c>
      <c r="D51" s="100"/>
      <c r="E51" s="100">
        <f t="shared" si="1"/>
        <v>2.2414628000960279</v>
      </c>
      <c r="F51" s="100"/>
      <c r="G51" s="100">
        <v>1.830119389871296</v>
      </c>
      <c r="H51" s="100">
        <v>1.871140835192606</v>
      </c>
      <c r="I51" s="100"/>
      <c r="J51" s="100">
        <f t="shared" si="2"/>
        <v>4.1021445321310024E-2</v>
      </c>
    </row>
    <row r="52" spans="1:10" ht="15.75" x14ac:dyDescent="0.25">
      <c r="A52" s="38" t="s">
        <v>97</v>
      </c>
      <c r="B52" s="99">
        <v>96.063014700249198</v>
      </c>
      <c r="C52" s="99">
        <v>96.353106199838024</v>
      </c>
      <c r="D52" s="99"/>
      <c r="E52" s="99">
        <f t="shared" si="1"/>
        <v>0.3019804245099067</v>
      </c>
      <c r="F52" s="99"/>
      <c r="G52" s="99">
        <v>0.23439588625274954</v>
      </c>
      <c r="H52" s="99">
        <v>0.23510371594508939</v>
      </c>
      <c r="I52" s="99"/>
      <c r="J52" s="99">
        <f t="shared" si="2"/>
        <v>7.0782969233984527E-4</v>
      </c>
    </row>
    <row r="53" spans="1:10" s="60" customFormat="1" ht="15.75" x14ac:dyDescent="0.25">
      <c r="A53" s="64" t="s">
        <v>144</v>
      </c>
      <c r="B53" s="100">
        <v>103.58609668498686</v>
      </c>
      <c r="C53" s="100">
        <v>104.14410646291017</v>
      </c>
      <c r="D53" s="100"/>
      <c r="E53" s="100">
        <f t="shared" si="1"/>
        <v>0.53869177020953174</v>
      </c>
      <c r="F53" s="100"/>
      <c r="G53" s="100">
        <v>0.91911183190845136</v>
      </c>
      <c r="H53" s="100">
        <v>0.92406301170596461</v>
      </c>
      <c r="I53" s="100"/>
      <c r="J53" s="100">
        <f t="shared" si="2"/>
        <v>4.9511797975132499E-3</v>
      </c>
    </row>
    <row r="54" spans="1:10" ht="15.75" x14ac:dyDescent="0.25">
      <c r="A54" s="38" t="s">
        <v>165</v>
      </c>
      <c r="B54" s="99">
        <v>103.58609668498686</v>
      </c>
      <c r="C54" s="99">
        <v>104.14410646291017</v>
      </c>
      <c r="D54" s="99"/>
      <c r="E54" s="99">
        <f t="shared" si="1"/>
        <v>0.53869177020953174</v>
      </c>
      <c r="F54" s="99"/>
      <c r="G54" s="99">
        <v>0.91911183190845136</v>
      </c>
      <c r="H54" s="99">
        <v>0.92406301170596461</v>
      </c>
      <c r="I54" s="99"/>
      <c r="J54" s="99">
        <f t="shared" si="2"/>
        <v>4.9511797975132499E-3</v>
      </c>
    </row>
    <row r="55" spans="1:10" s="60" customFormat="1" ht="15.75" x14ac:dyDescent="0.25">
      <c r="A55" s="64" t="s">
        <v>143</v>
      </c>
      <c r="B55" s="100">
        <v>98.601214492914664</v>
      </c>
      <c r="C55" s="100">
        <v>98.326531924663925</v>
      </c>
      <c r="D55" s="100"/>
      <c r="E55" s="100">
        <f t="shared" si="1"/>
        <v>-0.27857929505571422</v>
      </c>
      <c r="F55" s="100"/>
      <c r="G55" s="100">
        <v>0.5468700886071578</v>
      </c>
      <c r="H55" s="100">
        <v>0.54534662176944548</v>
      </c>
      <c r="I55" s="100"/>
      <c r="J55" s="100">
        <f t="shared" si="2"/>
        <v>-1.5234668377123173E-3</v>
      </c>
    </row>
    <row r="56" spans="1:10" ht="15.75" x14ac:dyDescent="0.25">
      <c r="A56" s="38" t="s">
        <v>166</v>
      </c>
      <c r="B56" s="99">
        <v>98.601214492914664</v>
      </c>
      <c r="C56" s="99">
        <v>98.326531924663925</v>
      </c>
      <c r="D56" s="99"/>
      <c r="E56" s="99">
        <f t="shared" si="1"/>
        <v>-0.27857929505571422</v>
      </c>
      <c r="F56" s="99"/>
      <c r="G56" s="99">
        <v>0.5468700886071578</v>
      </c>
      <c r="H56" s="99">
        <v>0.54534662176944548</v>
      </c>
      <c r="I56" s="99"/>
      <c r="J56" s="99">
        <f t="shared" si="2"/>
        <v>-1.5234668377123173E-3</v>
      </c>
    </row>
    <row r="57" spans="1:10" s="60" customFormat="1" ht="15.75" x14ac:dyDescent="0.25">
      <c r="A57" s="64" t="s">
        <v>142</v>
      </c>
      <c r="B57" s="100">
        <v>103.26814439912405</v>
      </c>
      <c r="C57" s="100">
        <v>104.65069680541045</v>
      </c>
      <c r="D57" s="100"/>
      <c r="E57" s="100">
        <f t="shared" si="1"/>
        <v>1.3387985368875421</v>
      </c>
      <c r="F57" s="100"/>
      <c r="G57" s="100">
        <v>2.5065803935269453</v>
      </c>
      <c r="H57" s="100">
        <v>2.5401384551613946</v>
      </c>
      <c r="I57" s="100"/>
      <c r="J57" s="100">
        <f t="shared" si="2"/>
        <v>3.3558061634449299E-2</v>
      </c>
    </row>
    <row r="58" spans="1:10" ht="15.75" x14ac:dyDescent="0.25">
      <c r="A58" s="38" t="s">
        <v>99</v>
      </c>
      <c r="B58" s="99">
        <v>99.711136134186077</v>
      </c>
      <c r="C58" s="99">
        <v>99.621069934164396</v>
      </c>
      <c r="D58" s="99"/>
      <c r="E58" s="99">
        <f t="shared" si="1"/>
        <v>-9.0327122439437524E-2</v>
      </c>
      <c r="F58" s="99"/>
      <c r="G58" s="99">
        <v>1.7158227662095313</v>
      </c>
      <c r="H58" s="99">
        <v>1.7142729128786538</v>
      </c>
      <c r="I58" s="99"/>
      <c r="J58" s="99">
        <f t="shared" si="2"/>
        <v>-1.5498533308775375E-3</v>
      </c>
    </row>
    <row r="59" spans="1:10" s="60" customFormat="1" ht="15.75" x14ac:dyDescent="0.25">
      <c r="A59" s="61" t="s">
        <v>167</v>
      </c>
      <c r="B59" s="100">
        <v>111.93228768280461</v>
      </c>
      <c r="C59" s="100">
        <v>116.90183726675697</v>
      </c>
      <c r="D59" s="100"/>
      <c r="E59" s="100">
        <f t="shared" si="1"/>
        <v>4.4397820207473515</v>
      </c>
      <c r="F59" s="100"/>
      <c r="G59" s="100">
        <v>0.79075762731741384</v>
      </c>
      <c r="H59" s="100">
        <v>0.82586554228274078</v>
      </c>
      <c r="I59" s="100"/>
      <c r="J59" s="100">
        <f t="shared" si="2"/>
        <v>3.5107914965326947E-2</v>
      </c>
    </row>
    <row r="60" spans="1:10" ht="15.75" x14ac:dyDescent="0.25">
      <c r="A60" s="36" t="s">
        <v>2</v>
      </c>
      <c r="B60" s="102">
        <v>125.93132036583214</v>
      </c>
      <c r="C60" s="102">
        <v>125.9726881863762</v>
      </c>
      <c r="D60" s="102"/>
      <c r="E60" s="102">
        <f t="shared" si="1"/>
        <v>3.2849509100585372E-2</v>
      </c>
      <c r="F60" s="102"/>
      <c r="G60" s="102">
        <v>6.8251358819055792</v>
      </c>
      <c r="H60" s="102">
        <v>6.8273779055382349</v>
      </c>
      <c r="I60" s="102"/>
      <c r="J60" s="102">
        <f t="shared" si="2"/>
        <v>2.2420236326556875E-3</v>
      </c>
    </row>
    <row r="61" spans="1:10" s="60" customFormat="1" ht="15.75" x14ac:dyDescent="0.25">
      <c r="A61" s="64" t="s">
        <v>141</v>
      </c>
      <c r="B61" s="100">
        <v>104.06096558934944</v>
      </c>
      <c r="C61" s="100">
        <v>104.13113153751654</v>
      </c>
      <c r="D61" s="100"/>
      <c r="E61" s="100">
        <f t="shared" si="1"/>
        <v>6.7427731205182972E-2</v>
      </c>
      <c r="F61" s="100"/>
      <c r="G61" s="100">
        <v>3.325076482005854</v>
      </c>
      <c r="H61" s="100">
        <v>3.327318505638508</v>
      </c>
      <c r="I61" s="100"/>
      <c r="J61" s="100">
        <f t="shared" si="2"/>
        <v>2.2420236326539111E-3</v>
      </c>
    </row>
    <row r="62" spans="1:10" ht="15.75" x14ac:dyDescent="0.25">
      <c r="A62" s="38" t="s">
        <v>102</v>
      </c>
      <c r="B62" s="99">
        <v>107.45366145049876</v>
      </c>
      <c r="C62" s="99">
        <v>107.54597937119948</v>
      </c>
      <c r="D62" s="99"/>
      <c r="E62" s="99">
        <f t="shared" si="1"/>
        <v>8.5914169377332428E-2</v>
      </c>
      <c r="F62" s="99"/>
      <c r="G62" s="99">
        <v>2.6096086930748559</v>
      </c>
      <c r="H62" s="99">
        <v>2.6118507167075102</v>
      </c>
      <c r="I62" s="99"/>
      <c r="J62" s="99">
        <f t="shared" si="2"/>
        <v>2.2420236326543552E-3</v>
      </c>
    </row>
    <row r="63" spans="1:10" s="60" customFormat="1" ht="15.75" x14ac:dyDescent="0.25">
      <c r="A63" s="61" t="s">
        <v>168</v>
      </c>
      <c r="B63" s="100">
        <v>93.314666514675437</v>
      </c>
      <c r="C63" s="100">
        <v>93.314666514675437</v>
      </c>
      <c r="D63" s="100"/>
      <c r="E63" s="100">
        <f t="shared" si="1"/>
        <v>0</v>
      </c>
      <c r="F63" s="100"/>
      <c r="G63" s="100">
        <v>0.71546778893099794</v>
      </c>
      <c r="H63" s="100">
        <v>0.71546778893099805</v>
      </c>
      <c r="I63" s="100"/>
      <c r="J63" s="100">
        <f t="shared" si="2"/>
        <v>0</v>
      </c>
    </row>
    <row r="64" spans="1:10" ht="15.75" x14ac:dyDescent="0.25">
      <c r="A64" s="37" t="s">
        <v>104</v>
      </c>
      <c r="B64" s="99">
        <v>157.34756115310969</v>
      </c>
      <c r="C64" s="99">
        <v>157.34756115310969</v>
      </c>
      <c r="D64" s="99"/>
      <c r="E64" s="99">
        <f t="shared" si="1"/>
        <v>0</v>
      </c>
      <c r="F64" s="99"/>
      <c r="G64" s="99">
        <v>3.5000593998997251</v>
      </c>
      <c r="H64" s="99">
        <v>3.500059399899726</v>
      </c>
      <c r="I64" s="99"/>
      <c r="J64" s="99">
        <f t="shared" si="2"/>
        <v>0</v>
      </c>
    </row>
    <row r="65" spans="1:10" s="60" customFormat="1" ht="15.75" x14ac:dyDescent="0.25">
      <c r="A65" s="61" t="s">
        <v>19</v>
      </c>
      <c r="B65" s="100">
        <v>163.57117066583655</v>
      </c>
      <c r="C65" s="100">
        <v>163.57117066583655</v>
      </c>
      <c r="D65" s="100"/>
      <c r="E65" s="100">
        <f t="shared" si="1"/>
        <v>0</v>
      </c>
      <c r="F65" s="100"/>
      <c r="G65" s="100">
        <v>2.8659697635359933</v>
      </c>
      <c r="H65" s="100">
        <v>2.8659697635359933</v>
      </c>
      <c r="I65" s="100"/>
      <c r="J65" s="100">
        <f t="shared" si="2"/>
        <v>0</v>
      </c>
    </row>
    <row r="66" spans="1:10" ht="15.75" x14ac:dyDescent="0.25">
      <c r="A66" s="38" t="s">
        <v>106</v>
      </c>
      <c r="B66" s="99">
        <v>146.66666666666663</v>
      </c>
      <c r="C66" s="99">
        <v>146.66666666666663</v>
      </c>
      <c r="D66" s="99"/>
      <c r="E66" s="99">
        <f t="shared" si="1"/>
        <v>0</v>
      </c>
      <c r="F66" s="99"/>
      <c r="G66" s="99">
        <v>0.10298628775933029</v>
      </c>
      <c r="H66" s="99">
        <v>0.1029862877593303</v>
      </c>
      <c r="I66" s="99"/>
      <c r="J66" s="99">
        <f t="shared" si="2"/>
        <v>0</v>
      </c>
    </row>
    <row r="67" spans="1:10" s="60" customFormat="1" ht="15.75" x14ac:dyDescent="0.25">
      <c r="A67" s="61" t="s">
        <v>108</v>
      </c>
      <c r="B67" s="100">
        <v>132.09195402298855</v>
      </c>
      <c r="C67" s="100">
        <v>132.09195402298855</v>
      </c>
      <c r="D67" s="100"/>
      <c r="E67" s="100">
        <f t="shared" si="1"/>
        <v>0</v>
      </c>
      <c r="F67" s="100"/>
      <c r="G67" s="100">
        <v>0.53110334860440178</v>
      </c>
      <c r="H67" s="100">
        <v>0.53110334860440189</v>
      </c>
      <c r="I67" s="100"/>
      <c r="J67" s="100">
        <f t="shared" si="2"/>
        <v>0</v>
      </c>
    </row>
    <row r="68" spans="1:10" ht="15.75" x14ac:dyDescent="0.25">
      <c r="A68" s="36" t="s">
        <v>3</v>
      </c>
      <c r="B68" s="102">
        <v>100.14041026213231</v>
      </c>
      <c r="C68" s="102">
        <v>100.08885905537983</v>
      </c>
      <c r="D68" s="102"/>
      <c r="E68" s="102">
        <f t="shared" si="1"/>
        <v>-5.1478925058856539E-2</v>
      </c>
      <c r="F68" s="102"/>
      <c r="G68" s="102">
        <v>5.4455076357690819</v>
      </c>
      <c r="H68" s="102">
        <v>5.4427043469741907</v>
      </c>
      <c r="I68" s="102"/>
      <c r="J68" s="102">
        <f t="shared" si="2"/>
        <v>-2.8032887948912233E-3</v>
      </c>
    </row>
    <row r="69" spans="1:10" s="60" customFormat="1" ht="15.75" x14ac:dyDescent="0.25">
      <c r="A69" s="64" t="s">
        <v>150</v>
      </c>
      <c r="B69" s="100">
        <v>94.459780481372334</v>
      </c>
      <c r="C69" s="100">
        <v>94.350902901978486</v>
      </c>
      <c r="D69" s="100"/>
      <c r="E69" s="100">
        <f t="shared" si="1"/>
        <v>-0.11526342623178198</v>
      </c>
      <c r="F69" s="100"/>
      <c r="G69" s="100">
        <v>2.4320713747093716</v>
      </c>
      <c r="H69" s="100">
        <v>2.4292680859144795</v>
      </c>
      <c r="I69" s="100"/>
      <c r="J69" s="100">
        <f t="shared" si="2"/>
        <v>-2.8032887948921115E-3</v>
      </c>
    </row>
    <row r="70" spans="1:10" ht="15.75" x14ac:dyDescent="0.25">
      <c r="A70" s="38" t="s">
        <v>109</v>
      </c>
      <c r="B70" s="99">
        <v>101.40308031402144</v>
      </c>
      <c r="C70" s="99">
        <v>101.30719718668522</v>
      </c>
      <c r="D70" s="99"/>
      <c r="E70" s="99">
        <f t="shared" si="1"/>
        <v>-9.4556424754843604E-2</v>
      </c>
      <c r="F70" s="99"/>
      <c r="G70" s="99">
        <v>1.7569027351608983</v>
      </c>
      <c r="H70" s="99">
        <v>1.7552414707481101</v>
      </c>
      <c r="I70" s="99"/>
      <c r="J70" s="99">
        <f t="shared" si="2"/>
        <v>-1.6612644127882437E-3</v>
      </c>
    </row>
    <row r="71" spans="1:10" s="60" customFormat="1" ht="15.75" x14ac:dyDescent="0.25">
      <c r="A71" s="61" t="s">
        <v>169</v>
      </c>
      <c r="B71" s="100">
        <v>63.06691269928654</v>
      </c>
      <c r="C71" s="100">
        <v>62.845800526785609</v>
      </c>
      <c r="D71" s="100"/>
      <c r="E71" s="100">
        <f t="shared" ref="E71:E115" si="3">((C71/B71-1)*100)</f>
        <v>-0.35059932861345455</v>
      </c>
      <c r="F71" s="100"/>
      <c r="G71" s="100">
        <v>0.32573490275091754</v>
      </c>
      <c r="H71" s="100">
        <v>0.32459287836881318</v>
      </c>
      <c r="I71" s="100"/>
      <c r="J71" s="100">
        <f t="shared" si="2"/>
        <v>-1.1420243821043674E-3</v>
      </c>
    </row>
    <row r="72" spans="1:10" ht="15.75" x14ac:dyDescent="0.25">
      <c r="A72" s="38" t="s">
        <v>170</v>
      </c>
      <c r="B72" s="99">
        <v>107.30930262755987</v>
      </c>
      <c r="C72" s="99">
        <v>107.30930262755987</v>
      </c>
      <c r="D72" s="99"/>
      <c r="E72" s="99">
        <f t="shared" si="3"/>
        <v>0</v>
      </c>
      <c r="F72" s="99"/>
      <c r="G72" s="99">
        <v>0.34943373679755602</v>
      </c>
      <c r="H72" s="99">
        <v>0.34943373679755607</v>
      </c>
      <c r="I72" s="99"/>
      <c r="J72" s="99">
        <f t="shared" ref="J72:J115" si="4">H72-G72</f>
        <v>0</v>
      </c>
    </row>
    <row r="73" spans="1:10" s="60" customFormat="1" ht="15.75" x14ac:dyDescent="0.25">
      <c r="A73" s="64" t="s">
        <v>111</v>
      </c>
      <c r="B73" s="100">
        <v>105.24876278505073</v>
      </c>
      <c r="C73" s="100">
        <v>105.24876278505073</v>
      </c>
      <c r="D73" s="100"/>
      <c r="E73" s="100">
        <f t="shared" si="3"/>
        <v>0</v>
      </c>
      <c r="F73" s="100"/>
      <c r="G73" s="100">
        <v>3.0134362610597099</v>
      </c>
      <c r="H73" s="100">
        <v>3.0134362610597107</v>
      </c>
      <c r="I73" s="100"/>
      <c r="J73" s="100">
        <f t="shared" si="4"/>
        <v>0</v>
      </c>
    </row>
    <row r="74" spans="1:10" ht="15.75" x14ac:dyDescent="0.25">
      <c r="A74" s="38" t="s">
        <v>171</v>
      </c>
      <c r="B74" s="99">
        <v>102.96833466697225</v>
      </c>
      <c r="C74" s="99">
        <v>102.96833466697225</v>
      </c>
      <c r="D74" s="99"/>
      <c r="E74" s="99">
        <f t="shared" si="3"/>
        <v>0</v>
      </c>
      <c r="F74" s="99"/>
      <c r="G74" s="99">
        <v>1.0055556442840847</v>
      </c>
      <c r="H74" s="99">
        <v>1.0055556442840847</v>
      </c>
      <c r="I74" s="99"/>
      <c r="J74" s="99">
        <f t="shared" si="4"/>
        <v>0</v>
      </c>
    </row>
    <row r="75" spans="1:10" s="60" customFormat="1" ht="15.75" x14ac:dyDescent="0.25">
      <c r="A75" s="61" t="s">
        <v>172</v>
      </c>
      <c r="B75" s="100">
        <v>104.39692048756122</v>
      </c>
      <c r="C75" s="100">
        <v>104.39692048756122</v>
      </c>
      <c r="D75" s="100"/>
      <c r="E75" s="100">
        <f t="shared" si="3"/>
        <v>0</v>
      </c>
      <c r="F75" s="100"/>
      <c r="G75" s="100">
        <v>0.42869401814227243</v>
      </c>
      <c r="H75" s="100">
        <v>0.42869401814227243</v>
      </c>
      <c r="I75" s="100"/>
      <c r="J75" s="100">
        <f t="shared" si="4"/>
        <v>0</v>
      </c>
    </row>
    <row r="76" spans="1:10" ht="15.75" x14ac:dyDescent="0.25">
      <c r="A76" s="38" t="s">
        <v>173</v>
      </c>
      <c r="B76" s="99">
        <v>106.99461650045825</v>
      </c>
      <c r="C76" s="99">
        <v>106.99461650045825</v>
      </c>
      <c r="D76" s="99"/>
      <c r="E76" s="99">
        <f t="shared" si="3"/>
        <v>0</v>
      </c>
      <c r="F76" s="99"/>
      <c r="G76" s="99">
        <v>1.5791865986333535</v>
      </c>
      <c r="H76" s="99">
        <v>1.5791865986333535</v>
      </c>
      <c r="I76" s="99"/>
      <c r="J76" s="99">
        <f t="shared" si="4"/>
        <v>0</v>
      </c>
    </row>
    <row r="77" spans="1:10" s="60" customFormat="1" ht="15.75" x14ac:dyDescent="0.25">
      <c r="A77" s="58" t="s">
        <v>4</v>
      </c>
      <c r="B77" s="101">
        <v>99.692368066812946</v>
      </c>
      <c r="C77" s="101">
        <v>99.692368066812946</v>
      </c>
      <c r="D77" s="101"/>
      <c r="E77" s="101">
        <f t="shared" si="3"/>
        <v>0</v>
      </c>
      <c r="F77" s="101"/>
      <c r="G77" s="101">
        <v>4.736415041191778</v>
      </c>
      <c r="H77" s="101">
        <v>4.7364150411917789</v>
      </c>
      <c r="I77" s="101"/>
      <c r="J77" s="101">
        <f t="shared" si="4"/>
        <v>0</v>
      </c>
    </row>
    <row r="78" spans="1:10" ht="15.75" x14ac:dyDescent="0.25">
      <c r="A78" s="37" t="s">
        <v>140</v>
      </c>
      <c r="B78" s="99">
        <v>79.194010454582084</v>
      </c>
      <c r="C78" s="99">
        <v>79.194010454582084</v>
      </c>
      <c r="D78" s="99"/>
      <c r="E78" s="99">
        <f t="shared" si="3"/>
        <v>0</v>
      </c>
      <c r="F78" s="99"/>
      <c r="G78" s="99">
        <v>0.9181714470191924</v>
      </c>
      <c r="H78" s="99">
        <v>0.9181714470191924</v>
      </c>
      <c r="I78" s="99"/>
      <c r="J78" s="99">
        <f t="shared" si="4"/>
        <v>0</v>
      </c>
    </row>
    <row r="79" spans="1:10" s="60" customFormat="1" ht="15.75" x14ac:dyDescent="0.25">
      <c r="A79" s="61" t="s">
        <v>174</v>
      </c>
      <c r="B79" s="100">
        <v>79.194010454582084</v>
      </c>
      <c r="C79" s="100">
        <v>79.194010454582084</v>
      </c>
      <c r="D79" s="100"/>
      <c r="E79" s="100">
        <f t="shared" si="3"/>
        <v>0</v>
      </c>
      <c r="F79" s="100"/>
      <c r="G79" s="100">
        <v>0.9181714470191924</v>
      </c>
      <c r="H79" s="100">
        <v>0.9181714470191924</v>
      </c>
      <c r="I79" s="100"/>
      <c r="J79" s="100">
        <f t="shared" si="4"/>
        <v>0</v>
      </c>
    </row>
    <row r="80" spans="1:10" ht="15.75" x14ac:dyDescent="0.25">
      <c r="A80" s="37" t="s">
        <v>139</v>
      </c>
      <c r="B80" s="99">
        <v>106.30932390895443</v>
      </c>
      <c r="C80" s="99">
        <v>106.30932390895443</v>
      </c>
      <c r="D80" s="99"/>
      <c r="E80" s="99">
        <f t="shared" si="3"/>
        <v>0</v>
      </c>
      <c r="F80" s="99"/>
      <c r="G80" s="99">
        <v>3.8182435941725865</v>
      </c>
      <c r="H80" s="99">
        <v>3.818243594172587</v>
      </c>
      <c r="I80" s="99"/>
      <c r="J80" s="99">
        <f t="shared" si="4"/>
        <v>0</v>
      </c>
    </row>
    <row r="81" spans="1:10" s="60" customFormat="1" ht="15.75" x14ac:dyDescent="0.25">
      <c r="A81" s="61" t="s">
        <v>175</v>
      </c>
      <c r="B81" s="100">
        <v>106.30932390895443</v>
      </c>
      <c r="C81" s="100">
        <v>106.30932390895443</v>
      </c>
      <c r="D81" s="100"/>
      <c r="E81" s="100">
        <f t="shared" si="3"/>
        <v>0</v>
      </c>
      <c r="F81" s="100"/>
      <c r="G81" s="100">
        <v>3.8182435941725865</v>
      </c>
      <c r="H81" s="100">
        <v>3.818243594172587</v>
      </c>
      <c r="I81" s="100"/>
      <c r="J81" s="100">
        <f t="shared" si="4"/>
        <v>0</v>
      </c>
    </row>
    <row r="82" spans="1:10" ht="15.75" x14ac:dyDescent="0.25">
      <c r="A82" s="36" t="s">
        <v>130</v>
      </c>
      <c r="B82" s="102">
        <v>99.151666512204997</v>
      </c>
      <c r="C82" s="102">
        <v>102.32617647133503</v>
      </c>
      <c r="D82" s="102"/>
      <c r="E82" s="102">
        <f t="shared" si="3"/>
        <v>3.201670804735568</v>
      </c>
      <c r="F82" s="102"/>
      <c r="G82" s="102">
        <v>5.0599072546399464</v>
      </c>
      <c r="H82" s="102">
        <v>5.221908827958452</v>
      </c>
      <c r="I82" s="102"/>
      <c r="J82" s="102">
        <f t="shared" si="4"/>
        <v>0.16200157331850562</v>
      </c>
    </row>
    <row r="83" spans="1:10" s="60" customFormat="1" ht="15.75" x14ac:dyDescent="0.25">
      <c r="A83" s="64" t="s">
        <v>138</v>
      </c>
      <c r="B83" s="100">
        <v>86.792920268453798</v>
      </c>
      <c r="C83" s="100">
        <v>92.65967024072161</v>
      </c>
      <c r="D83" s="100"/>
      <c r="E83" s="100">
        <f t="shared" si="3"/>
        <v>6.7594798678529688</v>
      </c>
      <c r="F83" s="100"/>
      <c r="G83" s="100">
        <v>2.3532839970239019</v>
      </c>
      <c r="H83" s="100">
        <v>2.5123537550361386</v>
      </c>
      <c r="I83" s="100"/>
      <c r="J83" s="100">
        <f t="shared" si="4"/>
        <v>0.15906975801223666</v>
      </c>
    </row>
    <row r="84" spans="1:10" ht="15.75" x14ac:dyDescent="0.25">
      <c r="A84" s="38" t="s">
        <v>176</v>
      </c>
      <c r="B84" s="99">
        <v>75.398044701148152</v>
      </c>
      <c r="C84" s="99">
        <v>75.398044701148152</v>
      </c>
      <c r="D84" s="99"/>
      <c r="E84" s="99">
        <f t="shared" si="3"/>
        <v>0</v>
      </c>
      <c r="F84" s="99"/>
      <c r="G84" s="99">
        <v>0.84541584012591575</v>
      </c>
      <c r="H84" s="99">
        <v>0.84541584012591597</v>
      </c>
      <c r="I84" s="99"/>
      <c r="J84" s="99">
        <f t="shared" si="4"/>
        <v>0</v>
      </c>
    </row>
    <row r="85" spans="1:10" s="60" customFormat="1" ht="15.75" x14ac:dyDescent="0.25">
      <c r="A85" s="61" t="s">
        <v>177</v>
      </c>
      <c r="B85" s="100">
        <v>100.28458998124454</v>
      </c>
      <c r="C85" s="100">
        <v>99.262187476460838</v>
      </c>
      <c r="D85" s="100"/>
      <c r="E85" s="100">
        <f t="shared" si="3"/>
        <v>-1.0195011067751447</v>
      </c>
      <c r="F85" s="100"/>
      <c r="G85" s="100">
        <v>0.15086549192082549</v>
      </c>
      <c r="H85" s="100">
        <v>0.14932741656095094</v>
      </c>
      <c r="I85" s="100"/>
      <c r="J85" s="100">
        <f t="shared" si="4"/>
        <v>-1.5380753598745467E-3</v>
      </c>
    </row>
    <row r="86" spans="1:10" ht="15.75" x14ac:dyDescent="0.25">
      <c r="A86" s="38" t="s">
        <v>112</v>
      </c>
      <c r="B86" s="99">
        <v>91.590368124177814</v>
      </c>
      <c r="C86" s="99">
        <v>103.37861631266699</v>
      </c>
      <c r="D86" s="99"/>
      <c r="E86" s="99">
        <f t="shared" si="3"/>
        <v>12.870619946091622</v>
      </c>
      <c r="F86" s="99"/>
      <c r="G86" s="99">
        <v>1.2478640037916899</v>
      </c>
      <c r="H86" s="99">
        <v>1.4084718371638008</v>
      </c>
      <c r="I86" s="99"/>
      <c r="J86" s="99">
        <f t="shared" si="4"/>
        <v>0.16060783337211082</v>
      </c>
    </row>
    <row r="87" spans="1:10" s="60" customFormat="1" ht="15.75" x14ac:dyDescent="0.25">
      <c r="A87" s="61" t="s">
        <v>178</v>
      </c>
      <c r="B87" s="100">
        <v>141.31638512047454</v>
      </c>
      <c r="C87" s="100">
        <v>141.31638512047454</v>
      </c>
      <c r="D87" s="100"/>
      <c r="E87" s="100">
        <f t="shared" si="3"/>
        <v>0</v>
      </c>
      <c r="F87" s="100"/>
      <c r="G87" s="100">
        <v>0.10913866118547051</v>
      </c>
      <c r="H87" s="100">
        <v>0.10913866118547053</v>
      </c>
      <c r="I87" s="100"/>
      <c r="J87" s="100">
        <f t="shared" si="4"/>
        <v>0</v>
      </c>
    </row>
    <row r="88" spans="1:10" ht="15.75" x14ac:dyDescent="0.25">
      <c r="A88" s="37" t="s">
        <v>137</v>
      </c>
      <c r="B88" s="99">
        <v>111.91496287532003</v>
      </c>
      <c r="C88" s="99">
        <v>111.77013137756278</v>
      </c>
      <c r="D88" s="99"/>
      <c r="E88" s="99">
        <f t="shared" si="3"/>
        <v>-0.12941209471569737</v>
      </c>
      <c r="F88" s="99"/>
      <c r="G88" s="99">
        <v>0.76294288392831688</v>
      </c>
      <c r="H88" s="99">
        <v>0.76195554356074102</v>
      </c>
      <c r="I88" s="99"/>
      <c r="J88" s="99">
        <f t="shared" si="4"/>
        <v>-9.8734036757586185E-4</v>
      </c>
    </row>
    <row r="89" spans="1:10" s="60" customFormat="1" ht="15.75" x14ac:dyDescent="0.25">
      <c r="A89" s="61" t="s">
        <v>179</v>
      </c>
      <c r="B89" s="100">
        <v>111.91496287532003</v>
      </c>
      <c r="C89" s="100">
        <v>111.77013137756278</v>
      </c>
      <c r="D89" s="100"/>
      <c r="E89" s="100">
        <f t="shared" si="3"/>
        <v>-0.12941209471569737</v>
      </c>
      <c r="F89" s="100"/>
      <c r="G89" s="100">
        <v>0.76294288392831688</v>
      </c>
      <c r="H89" s="100">
        <v>0.76195554356074102</v>
      </c>
      <c r="I89" s="100"/>
      <c r="J89" s="100">
        <f t="shared" si="4"/>
        <v>-9.8734036757586185E-4</v>
      </c>
    </row>
    <row r="90" spans="1:10" ht="15.75" x14ac:dyDescent="0.25">
      <c r="A90" s="37" t="s">
        <v>136</v>
      </c>
      <c r="B90" s="99">
        <v>120.82930488388975</v>
      </c>
      <c r="C90" s="99">
        <v>120.82930488388975</v>
      </c>
      <c r="D90" s="99"/>
      <c r="E90" s="99">
        <f t="shared" si="3"/>
        <v>0</v>
      </c>
      <c r="F90" s="99"/>
      <c r="G90" s="99">
        <v>1.0617825587058776</v>
      </c>
      <c r="H90" s="99">
        <v>1.0617825587058778</v>
      </c>
      <c r="I90" s="99"/>
      <c r="J90" s="99">
        <f t="shared" si="4"/>
        <v>0</v>
      </c>
    </row>
    <row r="91" spans="1:10" s="60" customFormat="1" ht="15.75" x14ac:dyDescent="0.25">
      <c r="A91" s="61" t="s">
        <v>180</v>
      </c>
      <c r="B91" s="100">
        <v>135.50146246810789</v>
      </c>
      <c r="C91" s="100">
        <v>135.50146246810789</v>
      </c>
      <c r="D91" s="100"/>
      <c r="E91" s="100">
        <f t="shared" si="3"/>
        <v>0</v>
      </c>
      <c r="F91" s="100"/>
      <c r="G91" s="100">
        <v>0.16292357012160838</v>
      </c>
      <c r="H91" s="100">
        <v>0.16292357012160841</v>
      </c>
      <c r="I91" s="100"/>
      <c r="J91" s="100">
        <f t="shared" si="4"/>
        <v>0</v>
      </c>
    </row>
    <row r="92" spans="1:10" ht="15.75" x14ac:dyDescent="0.25">
      <c r="A92" s="38" t="s">
        <v>114</v>
      </c>
      <c r="B92" s="99">
        <v>118.50349867666807</v>
      </c>
      <c r="C92" s="99">
        <v>118.50349867666807</v>
      </c>
      <c r="D92" s="99"/>
      <c r="E92" s="99">
        <f t="shared" si="3"/>
        <v>0</v>
      </c>
      <c r="F92" s="99"/>
      <c r="G92" s="99">
        <v>0.89885898858426916</v>
      </c>
      <c r="H92" s="99">
        <v>0.89885898858426927</v>
      </c>
      <c r="I92" s="99"/>
      <c r="J92" s="99">
        <f t="shared" si="4"/>
        <v>0</v>
      </c>
    </row>
    <row r="93" spans="1:10" s="60" customFormat="1" ht="15.75" x14ac:dyDescent="0.25">
      <c r="A93" s="64" t="s">
        <v>151</v>
      </c>
      <c r="B93" s="100">
        <v>106.07905073189337</v>
      </c>
      <c r="C93" s="100">
        <v>106.55046624794196</v>
      </c>
      <c r="D93" s="100"/>
      <c r="E93" s="100">
        <f t="shared" si="3"/>
        <v>0.44440020229823407</v>
      </c>
      <c r="F93" s="100"/>
      <c r="G93" s="100">
        <v>0.88189781498185071</v>
      </c>
      <c r="H93" s="100">
        <v>0.88581697065569376</v>
      </c>
      <c r="I93" s="100"/>
      <c r="J93" s="100">
        <f t="shared" si="4"/>
        <v>3.9191556738430444E-3</v>
      </c>
    </row>
    <row r="94" spans="1:10" ht="15.75" x14ac:dyDescent="0.25">
      <c r="A94" s="38" t="s">
        <v>116</v>
      </c>
      <c r="B94" s="99">
        <v>105.78981341661311</v>
      </c>
      <c r="C94" s="99">
        <v>106.05609659210047</v>
      </c>
      <c r="D94" s="99"/>
      <c r="E94" s="99">
        <f t="shared" si="3"/>
        <v>0.25170965605043616</v>
      </c>
      <c r="F94" s="99"/>
      <c r="G94" s="99">
        <v>0.28788121732396521</v>
      </c>
      <c r="H94" s="99">
        <v>0.28860584214592516</v>
      </c>
      <c r="I94" s="99"/>
      <c r="J94" s="99">
        <f t="shared" si="4"/>
        <v>7.2462482195995159E-4</v>
      </c>
    </row>
    <row r="95" spans="1:10" s="60" customFormat="1" ht="15.75" x14ac:dyDescent="0.25">
      <c r="A95" s="61" t="s">
        <v>181</v>
      </c>
      <c r="B95" s="100">
        <v>106.21979498799752</v>
      </c>
      <c r="C95" s="100">
        <v>106.79102887861225</v>
      </c>
      <c r="D95" s="100"/>
      <c r="E95" s="100">
        <f t="shared" si="3"/>
        <v>0.53778477983250639</v>
      </c>
      <c r="F95" s="100"/>
      <c r="G95" s="100">
        <v>0.5940165976578855</v>
      </c>
      <c r="H95" s="100">
        <v>0.59721112850976854</v>
      </c>
      <c r="I95" s="100"/>
      <c r="J95" s="100">
        <f t="shared" si="4"/>
        <v>3.1945308518830373E-3</v>
      </c>
    </row>
    <row r="96" spans="1:10" ht="15.75" x14ac:dyDescent="0.25">
      <c r="A96" s="36" t="s">
        <v>117</v>
      </c>
      <c r="B96" s="102">
        <v>124.87911077240121</v>
      </c>
      <c r="C96" s="102">
        <v>124.87911077240121</v>
      </c>
      <c r="D96" s="102"/>
      <c r="E96" s="102">
        <f t="shared" si="3"/>
        <v>0</v>
      </c>
      <c r="F96" s="102"/>
      <c r="G96" s="102">
        <v>3.1199124158456475</v>
      </c>
      <c r="H96" s="102">
        <v>3.1199124158456479</v>
      </c>
      <c r="I96" s="102"/>
      <c r="J96" s="102">
        <f t="shared" si="4"/>
        <v>0</v>
      </c>
    </row>
    <row r="97" spans="1:10" s="60" customFormat="1" ht="15.75" x14ac:dyDescent="0.25">
      <c r="A97" s="64" t="s">
        <v>135</v>
      </c>
      <c r="B97" s="100">
        <v>134.96624853431223</v>
      </c>
      <c r="C97" s="100">
        <v>134.96624853431223</v>
      </c>
      <c r="D97" s="100"/>
      <c r="E97" s="100">
        <f t="shared" si="3"/>
        <v>0</v>
      </c>
      <c r="F97" s="100"/>
      <c r="G97" s="100">
        <v>0.9009752347846105</v>
      </c>
      <c r="H97" s="100">
        <v>0.90097523478461072</v>
      </c>
      <c r="I97" s="100"/>
      <c r="J97" s="100">
        <f t="shared" si="4"/>
        <v>0</v>
      </c>
    </row>
    <row r="98" spans="1:10" ht="15.75" x14ac:dyDescent="0.25">
      <c r="A98" s="38" t="s">
        <v>182</v>
      </c>
      <c r="B98" s="99">
        <v>134.96624853431223</v>
      </c>
      <c r="C98" s="99">
        <v>134.96624853431223</v>
      </c>
      <c r="D98" s="99"/>
      <c r="E98" s="99">
        <f t="shared" si="3"/>
        <v>0</v>
      </c>
      <c r="F98" s="99"/>
      <c r="G98" s="99">
        <v>0.9009752347846105</v>
      </c>
      <c r="H98" s="99">
        <v>0.90097523478461072</v>
      </c>
      <c r="I98" s="99"/>
      <c r="J98" s="99">
        <f t="shared" si="4"/>
        <v>0</v>
      </c>
    </row>
    <row r="99" spans="1:10" s="60" customFormat="1" ht="15.75" x14ac:dyDescent="0.25">
      <c r="A99" s="64" t="s">
        <v>118</v>
      </c>
      <c r="B99" s="100">
        <v>120.67019748412753</v>
      </c>
      <c r="C99" s="100">
        <v>120.67019748412753</v>
      </c>
      <c r="D99" s="100"/>
      <c r="E99" s="100">
        <f t="shared" si="3"/>
        <v>0</v>
      </c>
      <c r="F99" s="100"/>
      <c r="G99" s="100">
        <v>2.0772658677521671</v>
      </c>
      <c r="H99" s="100">
        <v>2.0772658677521676</v>
      </c>
      <c r="I99" s="100"/>
      <c r="J99" s="100">
        <f t="shared" si="4"/>
        <v>0</v>
      </c>
    </row>
    <row r="100" spans="1:10" ht="15.75" x14ac:dyDescent="0.25">
      <c r="A100" s="38" t="s">
        <v>119</v>
      </c>
      <c r="B100" s="99">
        <v>120.67019748412753</v>
      </c>
      <c r="C100" s="99">
        <v>120.67019748412753</v>
      </c>
      <c r="D100" s="99"/>
      <c r="E100" s="99">
        <f t="shared" si="3"/>
        <v>0</v>
      </c>
      <c r="F100" s="99"/>
      <c r="G100" s="99">
        <v>2.0772658677521671</v>
      </c>
      <c r="H100" s="99">
        <v>2.0772658677521676</v>
      </c>
      <c r="I100" s="99"/>
      <c r="J100" s="99">
        <f t="shared" si="4"/>
        <v>0</v>
      </c>
    </row>
    <row r="101" spans="1:10" s="60" customFormat="1" ht="15.75" x14ac:dyDescent="0.25">
      <c r="A101" s="64" t="s">
        <v>120</v>
      </c>
      <c r="B101" s="100">
        <v>129.55828833898522</v>
      </c>
      <c r="C101" s="100">
        <v>129.55828833898522</v>
      </c>
      <c r="D101" s="100"/>
      <c r="E101" s="100">
        <f t="shared" si="3"/>
        <v>0</v>
      </c>
      <c r="F101" s="100"/>
      <c r="G101" s="100">
        <v>0.14167131330887006</v>
      </c>
      <c r="H101" s="100">
        <v>0.14167131330887006</v>
      </c>
      <c r="I101" s="100"/>
      <c r="J101" s="100">
        <f t="shared" si="4"/>
        <v>0</v>
      </c>
    </row>
    <row r="102" spans="1:10" ht="15.75" x14ac:dyDescent="0.25">
      <c r="A102" s="38" t="s">
        <v>121</v>
      </c>
      <c r="B102" s="99">
        <v>129.55828833898522</v>
      </c>
      <c r="C102" s="99">
        <v>129.55828833898522</v>
      </c>
      <c r="D102" s="99"/>
      <c r="E102" s="99">
        <f t="shared" si="3"/>
        <v>0</v>
      </c>
      <c r="F102" s="99"/>
      <c r="G102" s="99">
        <v>0.14167131330887006</v>
      </c>
      <c r="H102" s="99">
        <v>0.14167131330887006</v>
      </c>
      <c r="I102" s="99"/>
      <c r="J102" s="99">
        <f t="shared" si="4"/>
        <v>0</v>
      </c>
    </row>
    <row r="103" spans="1:10" s="60" customFormat="1" ht="15.75" x14ac:dyDescent="0.25">
      <c r="A103" s="58" t="s">
        <v>131</v>
      </c>
      <c r="B103" s="101">
        <v>123.7342028087177</v>
      </c>
      <c r="C103" s="101">
        <v>121.81959238140819</v>
      </c>
      <c r="D103" s="101"/>
      <c r="E103" s="101">
        <f t="shared" si="3"/>
        <v>-1.5473574677402069</v>
      </c>
      <c r="F103" s="101"/>
      <c r="G103" s="101">
        <v>3.7421521745474329</v>
      </c>
      <c r="H103" s="101">
        <v>3.6842477034203713</v>
      </c>
      <c r="I103" s="101"/>
      <c r="J103" s="101">
        <f t="shared" si="4"/>
        <v>-5.7904471127061541E-2</v>
      </c>
    </row>
    <row r="104" spans="1:10" ht="15.75" x14ac:dyDescent="0.25">
      <c r="A104" s="37" t="s">
        <v>122</v>
      </c>
      <c r="B104" s="99">
        <v>123.75891060026056</v>
      </c>
      <c r="C104" s="99">
        <v>121.78199611022656</v>
      </c>
      <c r="D104" s="99"/>
      <c r="E104" s="99">
        <f t="shared" si="3"/>
        <v>-1.5973916386670561</v>
      </c>
      <c r="F104" s="99"/>
      <c r="G104" s="99">
        <v>3.6249389145031925</v>
      </c>
      <c r="H104" s="99">
        <v>3.567034443376131</v>
      </c>
      <c r="I104" s="99"/>
      <c r="J104" s="99">
        <f t="shared" si="4"/>
        <v>-5.7904471127061541E-2</v>
      </c>
    </row>
    <row r="105" spans="1:10" s="60" customFormat="1" ht="15.75" x14ac:dyDescent="0.25">
      <c r="A105" s="61" t="s">
        <v>183</v>
      </c>
      <c r="B105" s="100">
        <v>123.75891060026056</v>
      </c>
      <c r="C105" s="100">
        <v>121.78199611022656</v>
      </c>
      <c r="D105" s="100"/>
      <c r="E105" s="100">
        <f t="shared" si="3"/>
        <v>-1.5973916386670561</v>
      </c>
      <c r="F105" s="100"/>
      <c r="G105" s="100">
        <v>3.6249389145031925</v>
      </c>
      <c r="H105" s="100">
        <v>3.567034443376131</v>
      </c>
      <c r="I105" s="100"/>
      <c r="J105" s="100">
        <f t="shared" si="4"/>
        <v>-5.7904471127061541E-2</v>
      </c>
    </row>
    <row r="106" spans="1:10" ht="15.75" x14ac:dyDescent="0.25">
      <c r="A106" s="37" t="s">
        <v>123</v>
      </c>
      <c r="B106" s="99">
        <v>122.97492976527279</v>
      </c>
      <c r="C106" s="99">
        <v>122.97492976527279</v>
      </c>
      <c r="D106" s="99"/>
      <c r="E106" s="99">
        <f t="shared" si="3"/>
        <v>0</v>
      </c>
      <c r="F106" s="99"/>
      <c r="G106" s="99">
        <v>0.11721326004424019</v>
      </c>
      <c r="H106" s="99">
        <v>0.11721326004424019</v>
      </c>
      <c r="I106" s="99"/>
      <c r="J106" s="99">
        <f t="shared" si="4"/>
        <v>0</v>
      </c>
    </row>
    <row r="107" spans="1:10" s="60" customFormat="1" ht="15.75" x14ac:dyDescent="0.25">
      <c r="A107" s="61" t="s">
        <v>124</v>
      </c>
      <c r="B107" s="100">
        <v>122.97492976527279</v>
      </c>
      <c r="C107" s="100">
        <v>122.97492976527279</v>
      </c>
      <c r="D107" s="100"/>
      <c r="E107" s="100">
        <f t="shared" si="3"/>
        <v>0</v>
      </c>
      <c r="F107" s="100"/>
      <c r="G107" s="100">
        <v>0.11721326004424019</v>
      </c>
      <c r="H107" s="100">
        <v>0.11721326004424019</v>
      </c>
      <c r="I107" s="100"/>
      <c r="J107" s="100">
        <f t="shared" si="4"/>
        <v>0</v>
      </c>
    </row>
    <row r="108" spans="1:10" ht="15.75" x14ac:dyDescent="0.25">
      <c r="A108" s="36" t="s">
        <v>132</v>
      </c>
      <c r="B108" s="102">
        <v>98.444033239198149</v>
      </c>
      <c r="C108" s="102">
        <v>98.54743449471178</v>
      </c>
      <c r="D108" s="102"/>
      <c r="E108" s="102">
        <f t="shared" si="3"/>
        <v>0.10503557413417131</v>
      </c>
      <c r="F108" s="102"/>
      <c r="G108" s="102">
        <v>7.0693359057875043</v>
      </c>
      <c r="H108" s="102">
        <v>7.0767612233436221</v>
      </c>
      <c r="I108" s="102"/>
      <c r="J108" s="102">
        <f t="shared" si="4"/>
        <v>7.4253175561178608E-3</v>
      </c>
    </row>
    <row r="109" spans="1:10" s="60" customFormat="1" ht="15.75" x14ac:dyDescent="0.25">
      <c r="A109" s="64" t="s">
        <v>125</v>
      </c>
      <c r="B109" s="100">
        <v>98.964849900460536</v>
      </c>
      <c r="C109" s="100">
        <v>99.024455073888163</v>
      </c>
      <c r="D109" s="100"/>
      <c r="E109" s="100">
        <f t="shared" si="3"/>
        <v>6.022863015260338E-2</v>
      </c>
      <c r="F109" s="100"/>
      <c r="G109" s="100">
        <v>5.1898689118870838</v>
      </c>
      <c r="H109" s="100">
        <v>5.1929946988394304</v>
      </c>
      <c r="I109" s="100"/>
      <c r="J109" s="100">
        <f>H109-G109</f>
        <v>3.1257869523466653E-3</v>
      </c>
    </row>
    <row r="110" spans="1:10" ht="15.75" x14ac:dyDescent="0.25">
      <c r="A110" s="38" t="s">
        <v>184</v>
      </c>
      <c r="B110" s="99">
        <v>116.34306314279841</v>
      </c>
      <c r="C110" s="99">
        <v>116.34306314279841</v>
      </c>
      <c r="D110" s="99"/>
      <c r="E110" s="99">
        <f t="shared" si="3"/>
        <v>0</v>
      </c>
      <c r="F110" s="99"/>
      <c r="G110" s="99">
        <v>0.13535562451297112</v>
      </c>
      <c r="H110" s="99">
        <v>0.13535562451297115</v>
      </c>
      <c r="I110" s="99"/>
      <c r="J110" s="99">
        <f t="shared" si="4"/>
        <v>0</v>
      </c>
    </row>
    <row r="111" spans="1:10" s="60" customFormat="1" ht="15.75" x14ac:dyDescent="0.25">
      <c r="A111" s="61" t="s">
        <v>185</v>
      </c>
      <c r="B111" s="100">
        <v>98.570566182102681</v>
      </c>
      <c r="C111" s="100">
        <v>98.631523701084191</v>
      </c>
      <c r="D111" s="100"/>
      <c r="E111" s="100">
        <f t="shared" si="3"/>
        <v>6.1841502329307296E-2</v>
      </c>
      <c r="F111" s="100"/>
      <c r="G111" s="100">
        <v>5.0545132873741121</v>
      </c>
      <c r="H111" s="100">
        <v>5.0576390743264588</v>
      </c>
      <c r="I111" s="100"/>
      <c r="J111" s="100">
        <f t="shared" si="4"/>
        <v>3.1257869523466653E-3</v>
      </c>
    </row>
    <row r="112" spans="1:10" ht="15.75" x14ac:dyDescent="0.25">
      <c r="A112" s="37" t="s">
        <v>134</v>
      </c>
      <c r="B112" s="99">
        <v>87.722133933369292</v>
      </c>
      <c r="C112" s="99">
        <v>88.641000143291976</v>
      </c>
      <c r="D112" s="99"/>
      <c r="E112" s="99">
        <f t="shared" si="3"/>
        <v>1.0474736177993771</v>
      </c>
      <c r="F112" s="99"/>
      <c r="G112" s="99">
        <v>0.41046672018392388</v>
      </c>
      <c r="H112" s="99">
        <v>0.41476625078769691</v>
      </c>
      <c r="I112" s="99"/>
      <c r="J112" s="99">
        <f t="shared" si="4"/>
        <v>4.2995306037730274E-3</v>
      </c>
    </row>
    <row r="113" spans="1:10" s="60" customFormat="1" ht="15.75" x14ac:dyDescent="0.25">
      <c r="A113" s="61" t="s">
        <v>126</v>
      </c>
      <c r="B113" s="100">
        <v>87.722133933369292</v>
      </c>
      <c r="C113" s="100">
        <v>88.641000143291976</v>
      </c>
      <c r="D113" s="100"/>
      <c r="E113" s="100">
        <f t="shared" si="3"/>
        <v>1.0474736177993771</v>
      </c>
      <c r="F113" s="100"/>
      <c r="G113" s="100">
        <v>0.41046672018392388</v>
      </c>
      <c r="H113" s="100">
        <v>0.41476625078769691</v>
      </c>
      <c r="I113" s="100"/>
      <c r="J113" s="100">
        <f t="shared" si="4"/>
        <v>4.2995306037730274E-3</v>
      </c>
    </row>
    <row r="114" spans="1:10" ht="15.75" x14ac:dyDescent="0.25">
      <c r="A114" s="37" t="s">
        <v>133</v>
      </c>
      <c r="B114" s="99">
        <v>100</v>
      </c>
      <c r="C114" s="99">
        <v>100</v>
      </c>
      <c r="D114" s="99"/>
      <c r="E114" s="99">
        <f t="shared" si="3"/>
        <v>0</v>
      </c>
      <c r="F114" s="99"/>
      <c r="G114" s="99">
        <v>1.4690002737164951</v>
      </c>
      <c r="H114" s="99">
        <v>1.4690002737164953</v>
      </c>
      <c r="I114" s="99"/>
      <c r="J114" s="99">
        <f t="shared" si="4"/>
        <v>0</v>
      </c>
    </row>
    <row r="115" spans="1:10" s="60" customFormat="1" ht="15.75" x14ac:dyDescent="0.25">
      <c r="A115" s="61" t="s">
        <v>186</v>
      </c>
      <c r="B115" s="100">
        <v>100</v>
      </c>
      <c r="C115" s="100">
        <v>100</v>
      </c>
      <c r="D115" s="100"/>
      <c r="E115" s="100">
        <f t="shared" si="3"/>
        <v>0</v>
      </c>
      <c r="F115" s="100"/>
      <c r="G115" s="100">
        <v>1.4690002737164951</v>
      </c>
      <c r="H115" s="100">
        <v>1.4690002737164953</v>
      </c>
      <c r="I115" s="100"/>
      <c r="J115" s="100">
        <f t="shared" si="4"/>
        <v>0</v>
      </c>
    </row>
    <row r="116" spans="1:10" ht="15.75" x14ac:dyDescent="0.25">
      <c r="A116" s="47"/>
      <c r="B116" s="95"/>
      <c r="C116" s="95"/>
      <c r="D116" s="95"/>
      <c r="E116" s="95"/>
      <c r="F116" s="95"/>
      <c r="G116" s="95"/>
      <c r="H116" s="95"/>
      <c r="I116" s="95"/>
      <c r="J116" s="95"/>
    </row>
    <row r="117" spans="1:10" x14ac:dyDescent="0.25">
      <c r="A117" s="132"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N11" sqref="N11"/>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3" ht="15.75" x14ac:dyDescent="0.25">
      <c r="A1" s="56" t="s">
        <v>254</v>
      </c>
      <c r="B1" s="105"/>
      <c r="C1" s="105"/>
      <c r="D1" s="106"/>
      <c r="E1" s="106"/>
      <c r="F1" s="106"/>
      <c r="G1" s="106"/>
      <c r="H1" s="106"/>
      <c r="I1" s="106"/>
      <c r="J1" s="106"/>
    </row>
    <row r="2" spans="1:13" ht="6" customHeight="1" x14ac:dyDescent="0.25">
      <c r="A2" s="45"/>
      <c r="B2" s="107"/>
      <c r="C2" s="107"/>
      <c r="D2" s="108"/>
      <c r="E2" s="108"/>
      <c r="F2" s="108"/>
      <c r="G2" s="108"/>
      <c r="H2" s="108"/>
      <c r="I2" s="108"/>
      <c r="J2" s="108"/>
    </row>
    <row r="3" spans="1:13" ht="45" x14ac:dyDescent="0.25">
      <c r="A3" s="136" t="s">
        <v>56</v>
      </c>
      <c r="B3" s="138" t="s">
        <v>242</v>
      </c>
      <c r="C3" s="138"/>
      <c r="D3" s="109"/>
      <c r="E3" s="131" t="s">
        <v>243</v>
      </c>
      <c r="F3" s="96"/>
      <c r="G3" s="135" t="s">
        <v>244</v>
      </c>
      <c r="H3" s="135"/>
      <c r="I3" s="96"/>
      <c r="J3" s="131" t="s">
        <v>245</v>
      </c>
    </row>
    <row r="4" spans="1:13" ht="36" customHeight="1" x14ac:dyDescent="0.25">
      <c r="A4" s="137"/>
      <c r="B4" s="89">
        <v>42524</v>
      </c>
      <c r="C4" s="128">
        <v>42554</v>
      </c>
      <c r="D4" s="90"/>
      <c r="E4" s="91" t="s">
        <v>263</v>
      </c>
      <c r="F4" s="90"/>
      <c r="G4" s="89">
        <v>42524</v>
      </c>
      <c r="H4" s="128">
        <v>42554</v>
      </c>
      <c r="I4" s="90"/>
      <c r="J4" s="91" t="s">
        <v>263</v>
      </c>
    </row>
    <row r="5" spans="1:13" s="60" customFormat="1" ht="15.75" x14ac:dyDescent="0.25">
      <c r="A5" s="65" t="s">
        <v>241</v>
      </c>
      <c r="B5" s="98">
        <v>107.78400426074076</v>
      </c>
      <c r="C5" s="98">
        <v>108.07966540192885</v>
      </c>
      <c r="D5" s="98"/>
      <c r="E5" s="98">
        <f t="shared" ref="E5:E68" si="0">((C5/B5-1)*100)</f>
        <v>0.27430892293893727</v>
      </c>
      <c r="F5" s="98"/>
      <c r="G5" s="98">
        <v>107.78400426074076</v>
      </c>
      <c r="H5" s="98">
        <v>108.07966540192885</v>
      </c>
      <c r="I5" s="110"/>
      <c r="J5" s="98">
        <f>((H5-G5))</f>
        <v>0.29566114118809139</v>
      </c>
    </row>
    <row r="6" spans="1:13" ht="8.25" customHeight="1" x14ac:dyDescent="0.25">
      <c r="A6" s="42"/>
      <c r="B6" s="97"/>
      <c r="C6" s="97"/>
      <c r="D6" s="97"/>
      <c r="E6" s="97"/>
      <c r="F6" s="97"/>
      <c r="G6" s="97"/>
      <c r="H6" s="97"/>
      <c r="J6" s="97"/>
    </row>
    <row r="7" spans="1:13" ht="15.75" x14ac:dyDescent="0.25">
      <c r="A7" s="36" t="s">
        <v>127</v>
      </c>
      <c r="B7" s="97">
        <v>104.92479868164926</v>
      </c>
      <c r="C7" s="97">
        <v>105.02902467293315</v>
      </c>
      <c r="D7" s="97"/>
      <c r="E7" s="97">
        <f t="shared" si="0"/>
        <v>9.9333992148142869E-2</v>
      </c>
      <c r="F7" s="97"/>
      <c r="G7" s="97">
        <v>24.955432276311349</v>
      </c>
      <c r="H7" s="97">
        <v>24.980221503449229</v>
      </c>
      <c r="J7" s="97">
        <f>H7-G7</f>
        <v>2.4789227137880232E-2</v>
      </c>
      <c r="L7" s="1"/>
      <c r="M7" s="1"/>
    </row>
    <row r="8" spans="1:13" s="60" customFormat="1" ht="15.75" x14ac:dyDescent="0.25">
      <c r="A8" s="64" t="s">
        <v>57</v>
      </c>
      <c r="B8" s="100">
        <v>104.88200195117015</v>
      </c>
      <c r="C8" s="100">
        <v>105.03229921962541</v>
      </c>
      <c r="D8" s="100"/>
      <c r="E8" s="100">
        <f t="shared" si="0"/>
        <v>0.14330129637041278</v>
      </c>
      <c r="F8" s="100"/>
      <c r="G8" s="100">
        <v>22.679582696368985</v>
      </c>
      <c r="H8" s="100">
        <v>22.712082832384283</v>
      </c>
      <c r="I8" s="110"/>
      <c r="J8" s="100">
        <f t="shared" ref="J8:J71" si="1">H8-G8</f>
        <v>3.2500136015297443E-2</v>
      </c>
      <c r="L8" s="1"/>
      <c r="M8" s="1"/>
    </row>
    <row r="9" spans="1:13" ht="15.75" x14ac:dyDescent="0.25">
      <c r="A9" s="38" t="s">
        <v>58</v>
      </c>
      <c r="B9" s="99">
        <v>104.26979667755162</v>
      </c>
      <c r="C9" s="99">
        <v>103.56551554567031</v>
      </c>
      <c r="D9" s="99"/>
      <c r="E9" s="99">
        <f t="shared" si="0"/>
        <v>-0.6754411673586258</v>
      </c>
      <c r="F9" s="99"/>
      <c r="G9" s="99">
        <v>3.0422315457668181</v>
      </c>
      <c r="H9" s="99">
        <v>3.0216830615003376</v>
      </c>
      <c r="J9" s="99">
        <f t="shared" si="1"/>
        <v>-2.0548484266480482E-2</v>
      </c>
      <c r="L9" s="1"/>
      <c r="M9" s="1"/>
    </row>
    <row r="10" spans="1:13" s="60" customFormat="1" ht="15.75" x14ac:dyDescent="0.25">
      <c r="A10" s="61" t="s">
        <v>62</v>
      </c>
      <c r="B10" s="100">
        <v>100.13972363179708</v>
      </c>
      <c r="C10" s="100">
        <v>100.36411979821096</v>
      </c>
      <c r="D10" s="100"/>
      <c r="E10" s="100">
        <f t="shared" si="0"/>
        <v>0.22408306941106293</v>
      </c>
      <c r="F10" s="100"/>
      <c r="G10" s="100">
        <v>1.2966375839035724</v>
      </c>
      <c r="H10" s="100">
        <v>1.2995431292007207</v>
      </c>
      <c r="I10" s="110"/>
      <c r="J10" s="100">
        <f t="shared" si="1"/>
        <v>2.9055452971482598E-3</v>
      </c>
      <c r="L10" s="1"/>
      <c r="M10" s="1"/>
    </row>
    <row r="11" spans="1:13" ht="15.75" x14ac:dyDescent="0.25">
      <c r="A11" s="38" t="s">
        <v>63</v>
      </c>
      <c r="B11" s="99">
        <v>100.2282880048342</v>
      </c>
      <c r="C11" s="99">
        <v>101.63054010744192</v>
      </c>
      <c r="D11" s="99"/>
      <c r="E11" s="99">
        <f t="shared" si="0"/>
        <v>1.3990582205096525</v>
      </c>
      <c r="F11" s="99"/>
      <c r="G11" s="99">
        <v>7.6603703061663895</v>
      </c>
      <c r="H11" s="99">
        <v>7.7675433466562893</v>
      </c>
      <c r="J11" s="99">
        <f t="shared" si="1"/>
        <v>0.10717304048989984</v>
      </c>
      <c r="L11" s="1"/>
      <c r="M11" s="1"/>
    </row>
    <row r="12" spans="1:13" s="60" customFormat="1" ht="15.75" x14ac:dyDescent="0.25">
      <c r="A12" s="61" t="s">
        <v>152</v>
      </c>
      <c r="B12" s="100">
        <v>102.44113898645173</v>
      </c>
      <c r="C12" s="100">
        <v>103.05705990741944</v>
      </c>
      <c r="D12" s="100"/>
      <c r="E12" s="100">
        <f t="shared" si="0"/>
        <v>0.60124372596948028</v>
      </c>
      <c r="F12" s="100"/>
      <c r="G12" s="100">
        <v>3.6743213009417168</v>
      </c>
      <c r="H12" s="100">
        <v>3.6964129272355883</v>
      </c>
      <c r="I12" s="110"/>
      <c r="J12" s="100">
        <f t="shared" si="1"/>
        <v>2.2091626293871514E-2</v>
      </c>
      <c r="L12" s="1"/>
      <c r="M12" s="1"/>
    </row>
    <row r="13" spans="1:13" ht="15.75" x14ac:dyDescent="0.25">
      <c r="A13" s="38" t="s">
        <v>153</v>
      </c>
      <c r="B13" s="99">
        <v>87.962092133642429</v>
      </c>
      <c r="C13" s="99">
        <v>89.594928709922442</v>
      </c>
      <c r="D13" s="99"/>
      <c r="E13" s="99">
        <f t="shared" si="0"/>
        <v>1.8562957481720765</v>
      </c>
      <c r="F13" s="99"/>
      <c r="G13" s="99">
        <v>0.51656103167142164</v>
      </c>
      <c r="H13" s="99">
        <v>0.52614993213905192</v>
      </c>
      <c r="J13" s="99">
        <f t="shared" si="1"/>
        <v>9.5889004676302791E-3</v>
      </c>
      <c r="L13" s="1"/>
      <c r="M13" s="1"/>
    </row>
    <row r="14" spans="1:13" s="60" customFormat="1" ht="15.75" x14ac:dyDescent="0.25">
      <c r="A14" s="61" t="s">
        <v>69</v>
      </c>
      <c r="B14" s="100">
        <v>134.02221209388767</v>
      </c>
      <c r="C14" s="100">
        <v>130.39549819858314</v>
      </c>
      <c r="D14" s="100"/>
      <c r="E14" s="100">
        <f t="shared" si="0"/>
        <v>-2.7060543462481323</v>
      </c>
      <c r="F14" s="100"/>
      <c r="G14" s="100">
        <v>1.6684885635155491</v>
      </c>
      <c r="H14" s="100">
        <v>1.6233383562258832</v>
      </c>
      <c r="I14" s="110"/>
      <c r="J14" s="100">
        <f t="shared" si="1"/>
        <v>-4.51502072896659E-2</v>
      </c>
      <c r="L14" s="1"/>
      <c r="M14" s="1"/>
    </row>
    <row r="15" spans="1:13" ht="15.75" x14ac:dyDescent="0.25">
      <c r="A15" s="38" t="s">
        <v>72</v>
      </c>
      <c r="B15" s="99">
        <v>116.87472484480489</v>
      </c>
      <c r="C15" s="99">
        <v>114.32974694518722</v>
      </c>
      <c r="D15" s="99"/>
      <c r="E15" s="99">
        <f t="shared" si="0"/>
        <v>-2.1775263240166542</v>
      </c>
      <c r="F15" s="99"/>
      <c r="G15" s="99">
        <v>1.7870613646430693</v>
      </c>
      <c r="H15" s="99">
        <v>1.748147633001635</v>
      </c>
      <c r="J15" s="99">
        <f t="shared" si="1"/>
        <v>-3.8913731641434302E-2</v>
      </c>
      <c r="L15" s="1"/>
      <c r="M15" s="1"/>
    </row>
    <row r="16" spans="1:13" s="60" customFormat="1" ht="15.75" x14ac:dyDescent="0.25">
      <c r="A16" s="61" t="s">
        <v>154</v>
      </c>
      <c r="B16" s="100">
        <v>102.53710188089437</v>
      </c>
      <c r="C16" s="100">
        <v>102.41233125874525</v>
      </c>
      <c r="D16" s="100"/>
      <c r="E16" s="100">
        <f t="shared" si="0"/>
        <v>-0.12168339055851352</v>
      </c>
      <c r="F16" s="100"/>
      <c r="G16" s="100">
        <v>0.80798310132612039</v>
      </c>
      <c r="H16" s="100">
        <v>0.8069999200932868</v>
      </c>
      <c r="I16" s="110"/>
      <c r="J16" s="100">
        <f t="shared" si="1"/>
        <v>-9.8318123283358538E-4</v>
      </c>
      <c r="L16" s="1"/>
      <c r="M16" s="1"/>
    </row>
    <row r="17" spans="1:13" ht="15.75" x14ac:dyDescent="0.25">
      <c r="A17" s="38" t="s">
        <v>155</v>
      </c>
      <c r="B17" s="99">
        <v>109.5158929958225</v>
      </c>
      <c r="C17" s="99">
        <v>109.3356546927308</v>
      </c>
      <c r="D17" s="99"/>
      <c r="E17" s="99">
        <f t="shared" si="0"/>
        <v>-0.1645773030390929</v>
      </c>
      <c r="F17" s="99"/>
      <c r="G17" s="99">
        <v>2.2259278984343247</v>
      </c>
      <c r="H17" s="99">
        <v>2.2222645263314869</v>
      </c>
      <c r="J17" s="99">
        <f t="shared" si="1"/>
        <v>-3.6633721028378474E-3</v>
      </c>
      <c r="L17" s="1"/>
      <c r="M17" s="1"/>
    </row>
    <row r="18" spans="1:13" s="60" customFormat="1" ht="15.75" x14ac:dyDescent="0.25">
      <c r="A18" s="64" t="s">
        <v>76</v>
      </c>
      <c r="B18" s="100">
        <v>105.35319807943392</v>
      </c>
      <c r="C18" s="100">
        <v>104.99624614487112</v>
      </c>
      <c r="D18" s="100"/>
      <c r="E18" s="100">
        <f t="shared" si="0"/>
        <v>-0.3388145220742822</v>
      </c>
      <c r="F18" s="100"/>
      <c r="G18" s="100">
        <v>2.2758495799423608</v>
      </c>
      <c r="H18" s="100">
        <v>2.2681386710649494</v>
      </c>
      <c r="I18" s="110"/>
      <c r="J18" s="100">
        <f t="shared" si="1"/>
        <v>-7.7109088774114376E-3</v>
      </c>
      <c r="L18" s="1"/>
      <c r="M18" s="1"/>
    </row>
    <row r="19" spans="1:13" ht="15.75" x14ac:dyDescent="0.25">
      <c r="A19" s="38" t="s">
        <v>156</v>
      </c>
      <c r="B19" s="99">
        <v>104.74248215740423</v>
      </c>
      <c r="C19" s="99">
        <v>104.19603311656466</v>
      </c>
      <c r="D19" s="99"/>
      <c r="E19" s="99">
        <f t="shared" si="0"/>
        <v>-0.52170717132554723</v>
      </c>
      <c r="F19" s="99"/>
      <c r="G19" s="99">
        <v>0.5131794820852339</v>
      </c>
      <c r="H19" s="99">
        <v>0.51050218792542379</v>
      </c>
      <c r="J19" s="99">
        <f t="shared" si="1"/>
        <v>-2.6772941598101063E-3</v>
      </c>
      <c r="L19" s="1"/>
      <c r="M19" s="1"/>
    </row>
    <row r="20" spans="1:13" s="60" customFormat="1" ht="15.75" x14ac:dyDescent="0.25">
      <c r="A20" s="61" t="s">
        <v>157</v>
      </c>
      <c r="B20" s="100">
        <v>105.53234122726718</v>
      </c>
      <c r="C20" s="100">
        <v>105.23097505180968</v>
      </c>
      <c r="D20" s="100"/>
      <c r="E20" s="100">
        <f t="shared" si="0"/>
        <v>-0.2855676013180708</v>
      </c>
      <c r="F20" s="100"/>
      <c r="G20" s="100">
        <v>1.7626700978571272</v>
      </c>
      <c r="H20" s="100">
        <v>1.7576364831395259</v>
      </c>
      <c r="I20" s="110"/>
      <c r="J20" s="100">
        <f t="shared" si="1"/>
        <v>-5.0336147176013313E-3</v>
      </c>
      <c r="L20" s="1"/>
      <c r="M20" s="1"/>
    </row>
    <row r="21" spans="1:13" ht="15.75" x14ac:dyDescent="0.25">
      <c r="A21" s="36" t="s">
        <v>247</v>
      </c>
      <c r="B21" s="102">
        <v>119.27832865749231</v>
      </c>
      <c r="C21" s="102">
        <v>119.27832865749231</v>
      </c>
      <c r="D21" s="102"/>
      <c r="E21" s="102">
        <f t="shared" si="0"/>
        <v>0</v>
      </c>
      <c r="F21" s="102"/>
      <c r="G21" s="102">
        <v>1.4970938251881933</v>
      </c>
      <c r="H21" s="102">
        <v>1.4970938251881931</v>
      </c>
      <c r="J21" s="102">
        <f t="shared" si="1"/>
        <v>0</v>
      </c>
      <c r="L21" s="1"/>
      <c r="M21" s="1"/>
    </row>
    <row r="22" spans="1:13" s="60" customFormat="1" ht="15.75" x14ac:dyDescent="0.25">
      <c r="A22" s="64" t="s">
        <v>1</v>
      </c>
      <c r="B22" s="100">
        <v>121.70339549880912</v>
      </c>
      <c r="C22" s="100">
        <v>121.70339549880912</v>
      </c>
      <c r="D22" s="100"/>
      <c r="E22" s="100">
        <f t="shared" si="0"/>
        <v>0</v>
      </c>
      <c r="F22" s="100"/>
      <c r="G22" s="100">
        <v>1.0585478906467674</v>
      </c>
      <c r="H22" s="100">
        <v>1.0585478906467674</v>
      </c>
      <c r="I22" s="110"/>
      <c r="J22" s="100">
        <f t="shared" si="1"/>
        <v>0</v>
      </c>
      <c r="L22" s="1"/>
      <c r="M22" s="1"/>
    </row>
    <row r="23" spans="1:13" ht="15.75" x14ac:dyDescent="0.25">
      <c r="A23" s="38" t="s">
        <v>78</v>
      </c>
      <c r="B23" s="99">
        <v>121.70339549880912</v>
      </c>
      <c r="C23" s="99">
        <v>121.70339549880912</v>
      </c>
      <c r="D23" s="99"/>
      <c r="E23" s="99">
        <f t="shared" si="0"/>
        <v>0</v>
      </c>
      <c r="F23" s="99"/>
      <c r="G23" s="99">
        <v>1.0585478906467674</v>
      </c>
      <c r="H23" s="99">
        <v>1.0585478906467674</v>
      </c>
      <c r="J23" s="99">
        <f t="shared" si="1"/>
        <v>0</v>
      </c>
      <c r="L23" s="1"/>
      <c r="M23" s="1"/>
    </row>
    <row r="24" spans="1:13" s="60" customFormat="1" ht="15.75" x14ac:dyDescent="0.25">
      <c r="A24" s="61" t="s">
        <v>16</v>
      </c>
      <c r="B24" s="100">
        <v>113.8046842745151</v>
      </c>
      <c r="C24" s="100">
        <v>113.8046842745151</v>
      </c>
      <c r="D24" s="100"/>
      <c r="E24" s="100">
        <f t="shared" si="0"/>
        <v>0</v>
      </c>
      <c r="F24" s="100"/>
      <c r="G24" s="100">
        <v>0.43854593454142593</v>
      </c>
      <c r="H24" s="100">
        <v>0.43854593454142587</v>
      </c>
      <c r="I24" s="110"/>
      <c r="J24" s="100">
        <f t="shared" si="1"/>
        <v>0</v>
      </c>
      <c r="L24" s="1"/>
      <c r="M24" s="1"/>
    </row>
    <row r="25" spans="1:13" ht="15.75" x14ac:dyDescent="0.25">
      <c r="A25" s="36" t="s">
        <v>128</v>
      </c>
      <c r="B25" s="102">
        <v>97.962958559296936</v>
      </c>
      <c r="C25" s="102">
        <v>98.191843531629331</v>
      </c>
      <c r="D25" s="102"/>
      <c r="E25" s="102">
        <f t="shared" si="0"/>
        <v>0.23364440570039502</v>
      </c>
      <c r="F25" s="102"/>
      <c r="G25" s="102">
        <v>3.2574982823162322</v>
      </c>
      <c r="H25" s="102">
        <v>3.2651092448186501</v>
      </c>
      <c r="J25" s="102">
        <f t="shared" si="1"/>
        <v>7.610962502417884E-3</v>
      </c>
      <c r="L25" s="1"/>
      <c r="M25" s="1"/>
    </row>
    <row r="26" spans="1:13" s="60" customFormat="1" ht="15.75" x14ac:dyDescent="0.25">
      <c r="A26" s="64" t="s">
        <v>79</v>
      </c>
      <c r="B26" s="100">
        <v>97.774697697088712</v>
      </c>
      <c r="C26" s="100">
        <v>98.058784997492765</v>
      </c>
      <c r="D26" s="100"/>
      <c r="E26" s="100">
        <f t="shared" si="0"/>
        <v>0.29055298261742024</v>
      </c>
      <c r="F26" s="100"/>
      <c r="G26" s="100">
        <v>2.6194749177433398</v>
      </c>
      <c r="H26" s="100">
        <v>2.627085880245756</v>
      </c>
      <c r="I26" s="110"/>
      <c r="J26" s="100">
        <f t="shared" si="1"/>
        <v>7.6109625024161076E-3</v>
      </c>
      <c r="L26" s="1"/>
      <c r="M26" s="1"/>
    </row>
    <row r="27" spans="1:13" ht="15.75" x14ac:dyDescent="0.25">
      <c r="A27" s="38" t="s">
        <v>80</v>
      </c>
      <c r="B27" s="99">
        <v>96.337757686894619</v>
      </c>
      <c r="C27" s="99">
        <v>97.073494523062251</v>
      </c>
      <c r="D27" s="99"/>
      <c r="E27" s="99">
        <f t="shared" si="0"/>
        <v>0.76370558525851173</v>
      </c>
      <c r="F27" s="99"/>
      <c r="G27" s="99">
        <v>0.42079430324828115</v>
      </c>
      <c r="H27" s="99">
        <v>0.42400793284463784</v>
      </c>
      <c r="J27" s="99">
        <f t="shared" si="1"/>
        <v>3.2136295963566819E-3</v>
      </c>
      <c r="L27" s="1"/>
      <c r="M27" s="1"/>
    </row>
    <row r="28" spans="1:13" s="60" customFormat="1" ht="15.75" x14ac:dyDescent="0.25">
      <c r="A28" s="61" t="s">
        <v>82</v>
      </c>
      <c r="B28" s="100">
        <v>102.37529038127379</v>
      </c>
      <c r="C28" s="100">
        <v>102.59428679183095</v>
      </c>
      <c r="D28" s="100"/>
      <c r="E28" s="100">
        <f t="shared" si="0"/>
        <v>0.21391530098870959</v>
      </c>
      <c r="F28" s="100"/>
      <c r="G28" s="100">
        <v>2.0556420628807359</v>
      </c>
      <c r="H28" s="100">
        <v>2.0600393957867977</v>
      </c>
      <c r="I28" s="110"/>
      <c r="J28" s="100">
        <f t="shared" si="1"/>
        <v>4.3973329060618127E-3</v>
      </c>
      <c r="L28" s="1"/>
      <c r="M28" s="1"/>
    </row>
    <row r="29" spans="1:13" ht="15.75" x14ac:dyDescent="0.25">
      <c r="A29" s="38" t="s">
        <v>158</v>
      </c>
      <c r="B29" s="99">
        <v>61.035063783288663</v>
      </c>
      <c r="C29" s="99">
        <v>61.035063783288663</v>
      </c>
      <c r="D29" s="99"/>
      <c r="E29" s="99">
        <f t="shared" si="0"/>
        <v>0</v>
      </c>
      <c r="F29" s="99"/>
      <c r="G29" s="99">
        <v>0.14303855161432075</v>
      </c>
      <c r="H29" s="99">
        <v>0.14303855161432072</v>
      </c>
      <c r="J29" s="99">
        <f t="shared" si="1"/>
        <v>0</v>
      </c>
      <c r="L29" s="1"/>
      <c r="M29" s="1"/>
    </row>
    <row r="30" spans="1:13" s="60" customFormat="1" ht="15.75" x14ac:dyDescent="0.25">
      <c r="A30" s="64" t="s">
        <v>83</v>
      </c>
      <c r="B30" s="100">
        <v>98.743543069824739</v>
      </c>
      <c r="C30" s="100">
        <v>98.743543069824739</v>
      </c>
      <c r="D30" s="100"/>
      <c r="E30" s="100">
        <f t="shared" si="0"/>
        <v>0</v>
      </c>
      <c r="F30" s="100"/>
      <c r="G30" s="100">
        <v>0.63802336457289388</v>
      </c>
      <c r="H30" s="100">
        <v>0.63802336457289377</v>
      </c>
      <c r="I30" s="110"/>
      <c r="J30" s="100">
        <f t="shared" si="1"/>
        <v>0</v>
      </c>
      <c r="L30" s="1"/>
      <c r="M30" s="1"/>
    </row>
    <row r="31" spans="1:13" ht="15.75" x14ac:dyDescent="0.25">
      <c r="A31" s="38" t="s">
        <v>159</v>
      </c>
      <c r="B31" s="99">
        <v>98.743543069824739</v>
      </c>
      <c r="C31" s="99">
        <v>98.743543069824739</v>
      </c>
      <c r="D31" s="99"/>
      <c r="E31" s="99">
        <f t="shared" si="0"/>
        <v>0</v>
      </c>
      <c r="F31" s="99"/>
      <c r="G31" s="99">
        <v>0.63802336457289388</v>
      </c>
      <c r="H31" s="99">
        <v>0.63802336457289377</v>
      </c>
      <c r="J31" s="99">
        <f t="shared" si="1"/>
        <v>0</v>
      </c>
      <c r="L31" s="1"/>
      <c r="M31" s="1"/>
    </row>
    <row r="32" spans="1:13" s="60" customFormat="1" ht="15.75" x14ac:dyDescent="0.25">
      <c r="A32" s="58" t="s">
        <v>129</v>
      </c>
      <c r="B32" s="101">
        <v>111.58311238962729</v>
      </c>
      <c r="C32" s="101">
        <v>112.00030231562056</v>
      </c>
      <c r="D32" s="101"/>
      <c r="E32" s="101">
        <f t="shared" si="0"/>
        <v>0.37388267548634779</v>
      </c>
      <c r="F32" s="101"/>
      <c r="G32" s="101">
        <v>37.105058741943118</v>
      </c>
      <c r="H32" s="101">
        <v>37.243788128308275</v>
      </c>
      <c r="I32" s="110"/>
      <c r="J32" s="101">
        <f t="shared" si="1"/>
        <v>0.13872938636515642</v>
      </c>
      <c r="L32" s="1"/>
      <c r="M32" s="1"/>
    </row>
    <row r="33" spans="1:13" ht="15.75" x14ac:dyDescent="0.25">
      <c r="A33" s="37" t="s">
        <v>149</v>
      </c>
      <c r="B33" s="99">
        <v>117.44341021105011</v>
      </c>
      <c r="C33" s="99">
        <v>118.0210850979262</v>
      </c>
      <c r="D33" s="99"/>
      <c r="E33" s="99">
        <f t="shared" si="0"/>
        <v>0.4918750961318219</v>
      </c>
      <c r="F33" s="99"/>
      <c r="G33" s="99">
        <v>28.204189936865603</v>
      </c>
      <c r="H33" s="99">
        <v>28.342919323230756</v>
      </c>
      <c r="J33" s="99">
        <f t="shared" si="1"/>
        <v>0.13872938636515286</v>
      </c>
      <c r="L33" s="1"/>
      <c r="M33" s="1"/>
    </row>
    <row r="34" spans="1:13" s="60" customFormat="1" ht="15.75" x14ac:dyDescent="0.25">
      <c r="A34" s="61" t="s">
        <v>160</v>
      </c>
      <c r="B34" s="100">
        <v>117.44341021105011</v>
      </c>
      <c r="C34" s="100">
        <v>118.0210850979262</v>
      </c>
      <c r="D34" s="100"/>
      <c r="E34" s="100">
        <f t="shared" si="0"/>
        <v>0.4918750961318219</v>
      </c>
      <c r="F34" s="100"/>
      <c r="G34" s="100">
        <v>28.204189936865603</v>
      </c>
      <c r="H34" s="100">
        <v>28.342919323230756</v>
      </c>
      <c r="I34" s="110"/>
      <c r="J34" s="100">
        <f t="shared" si="1"/>
        <v>0.13872938636515286</v>
      </c>
      <c r="L34" s="1"/>
      <c r="M34" s="1"/>
    </row>
    <row r="35" spans="1:13" ht="15.75" x14ac:dyDescent="0.25">
      <c r="A35" s="37" t="s">
        <v>148</v>
      </c>
      <c r="B35" s="99">
        <v>109.66771608920324</v>
      </c>
      <c r="C35" s="99">
        <v>109.66771608920324</v>
      </c>
      <c r="D35" s="99"/>
      <c r="E35" s="99">
        <f t="shared" si="0"/>
        <v>0</v>
      </c>
      <c r="F35" s="99"/>
      <c r="G35" s="99">
        <v>1.3389548277353289</v>
      </c>
      <c r="H35" s="99">
        <v>1.3389548277353285</v>
      </c>
      <c r="J35" s="99">
        <f t="shared" si="1"/>
        <v>0</v>
      </c>
      <c r="L35" s="1"/>
      <c r="M35" s="1"/>
    </row>
    <row r="36" spans="1:13" s="60" customFormat="1" ht="15.75" x14ac:dyDescent="0.25">
      <c r="A36" s="61" t="s">
        <v>161</v>
      </c>
      <c r="B36" s="100">
        <v>97.614098884127458</v>
      </c>
      <c r="C36" s="100">
        <v>97.614098884127458</v>
      </c>
      <c r="D36" s="100"/>
      <c r="E36" s="100">
        <f t="shared" si="0"/>
        <v>0</v>
      </c>
      <c r="F36" s="100"/>
      <c r="G36" s="100">
        <v>0.58028675741299196</v>
      </c>
      <c r="H36" s="100">
        <v>0.58028675741299185</v>
      </c>
      <c r="I36" s="110"/>
      <c r="J36" s="100">
        <f t="shared" si="1"/>
        <v>0</v>
      </c>
      <c r="L36" s="1"/>
      <c r="M36" s="1"/>
    </row>
    <row r="37" spans="1:13" ht="15.75" x14ac:dyDescent="0.25">
      <c r="A37" s="38" t="s">
        <v>162</v>
      </c>
      <c r="B37" s="99">
        <v>121.10601416389966</v>
      </c>
      <c r="C37" s="99">
        <v>121.10601416389966</v>
      </c>
      <c r="D37" s="99"/>
      <c r="E37" s="99">
        <f t="shared" si="0"/>
        <v>0</v>
      </c>
      <c r="F37" s="99"/>
      <c r="G37" s="99">
        <v>0.75866807032233685</v>
      </c>
      <c r="H37" s="99">
        <v>0.75866807032233674</v>
      </c>
      <c r="J37" s="99">
        <f t="shared" si="1"/>
        <v>0</v>
      </c>
      <c r="L37" s="1"/>
      <c r="M37" s="1"/>
    </row>
    <row r="38" spans="1:13" s="60" customFormat="1" ht="15.75" x14ac:dyDescent="0.25">
      <c r="A38" s="64" t="s">
        <v>147</v>
      </c>
      <c r="B38" s="100">
        <v>101.33458127757973</v>
      </c>
      <c r="C38" s="100">
        <v>101.33458127757973</v>
      </c>
      <c r="D38" s="100"/>
      <c r="E38" s="100">
        <f t="shared" si="0"/>
        <v>0</v>
      </c>
      <c r="F38" s="100"/>
      <c r="G38" s="100">
        <v>3.0910336413052324</v>
      </c>
      <c r="H38" s="100">
        <v>3.0910336413052324</v>
      </c>
      <c r="I38" s="110"/>
      <c r="J38" s="100">
        <f t="shared" si="1"/>
        <v>0</v>
      </c>
      <c r="L38" s="1"/>
      <c r="M38" s="1"/>
    </row>
    <row r="39" spans="1:13" ht="15.75" x14ac:dyDescent="0.25">
      <c r="A39" s="38" t="s">
        <v>84</v>
      </c>
      <c r="B39" s="99">
        <v>100.00000000000001</v>
      </c>
      <c r="C39" s="99">
        <v>100.00000000000001</v>
      </c>
      <c r="D39" s="99"/>
      <c r="E39" s="99">
        <f t="shared" si="0"/>
        <v>0</v>
      </c>
      <c r="F39" s="99"/>
      <c r="G39" s="99">
        <v>2.7871770751551552</v>
      </c>
      <c r="H39" s="99">
        <v>2.7871770751551543</v>
      </c>
      <c r="J39" s="99">
        <f t="shared" si="1"/>
        <v>0</v>
      </c>
      <c r="L39" s="1"/>
      <c r="M39" s="1"/>
    </row>
    <row r="40" spans="1:13" s="60" customFormat="1" ht="15.75" x14ac:dyDescent="0.25">
      <c r="A40" s="61" t="s">
        <v>86</v>
      </c>
      <c r="B40" s="100">
        <v>115.47005383792515</v>
      </c>
      <c r="C40" s="100">
        <v>115.47005383792515</v>
      </c>
      <c r="D40" s="100"/>
      <c r="E40" s="100">
        <f t="shared" si="0"/>
        <v>0</v>
      </c>
      <c r="F40" s="100"/>
      <c r="G40" s="100">
        <v>0.30385656615007761</v>
      </c>
      <c r="H40" s="100">
        <v>0.30385656615007756</v>
      </c>
      <c r="I40" s="110"/>
      <c r="J40" s="100">
        <f t="shared" si="1"/>
        <v>0</v>
      </c>
      <c r="L40" s="1"/>
      <c r="M40" s="1"/>
    </row>
    <row r="41" spans="1:13" ht="15.75" x14ac:dyDescent="0.25">
      <c r="A41" s="37" t="s">
        <v>146</v>
      </c>
      <c r="B41" s="99">
        <v>90.013202650518608</v>
      </c>
      <c r="C41" s="99">
        <v>90.013202650518608</v>
      </c>
      <c r="D41" s="99"/>
      <c r="E41" s="99">
        <f t="shared" si="0"/>
        <v>0</v>
      </c>
      <c r="F41" s="99"/>
      <c r="G41" s="99">
        <v>4.4708803360369576</v>
      </c>
      <c r="H41" s="99">
        <v>4.4708803360369567</v>
      </c>
      <c r="J41" s="99">
        <f t="shared" si="1"/>
        <v>0</v>
      </c>
      <c r="L41" s="1"/>
      <c r="M41" s="1"/>
    </row>
    <row r="42" spans="1:13" s="60" customFormat="1" ht="15.75" x14ac:dyDescent="0.25">
      <c r="A42" s="61" t="s">
        <v>17</v>
      </c>
      <c r="B42" s="100">
        <v>79.303325232056409</v>
      </c>
      <c r="C42" s="100">
        <v>79.303325232056409</v>
      </c>
      <c r="D42" s="100"/>
      <c r="E42" s="100">
        <f t="shared" si="0"/>
        <v>0</v>
      </c>
      <c r="F42" s="100"/>
      <c r="G42" s="100">
        <v>2.4710764707874042</v>
      </c>
      <c r="H42" s="100">
        <v>2.4710764707874042</v>
      </c>
      <c r="I42" s="110"/>
      <c r="J42" s="100">
        <f t="shared" si="1"/>
        <v>0</v>
      </c>
      <c r="L42" s="1"/>
      <c r="M42" s="1"/>
    </row>
    <row r="43" spans="1:13" ht="15.75" x14ac:dyDescent="0.25">
      <c r="A43" s="38" t="s">
        <v>88</v>
      </c>
      <c r="B43" s="99">
        <v>88.888888888888886</v>
      </c>
      <c r="C43" s="99">
        <v>88.888888888888886</v>
      </c>
      <c r="D43" s="99"/>
      <c r="E43" s="99">
        <f t="shared" si="0"/>
        <v>0</v>
      </c>
      <c r="F43" s="99"/>
      <c r="G43" s="99">
        <v>0.98966613960571159</v>
      </c>
      <c r="H43" s="99">
        <v>0.98966613960571159</v>
      </c>
      <c r="J43" s="99">
        <f t="shared" si="1"/>
        <v>0</v>
      </c>
      <c r="L43" s="1"/>
      <c r="M43" s="1"/>
    </row>
    <row r="44" spans="1:13" s="60" customFormat="1" ht="15.75" x14ac:dyDescent="0.25">
      <c r="A44" s="61" t="s">
        <v>90</v>
      </c>
      <c r="B44" s="100">
        <v>136.95652173913044</v>
      </c>
      <c r="C44" s="100">
        <v>136.95652173913044</v>
      </c>
      <c r="D44" s="100"/>
      <c r="E44" s="100">
        <f t="shared" si="0"/>
        <v>0</v>
      </c>
      <c r="F44" s="100"/>
      <c r="G44" s="100">
        <v>1.0101377256438413</v>
      </c>
      <c r="H44" s="100">
        <v>1.0101377256438411</v>
      </c>
      <c r="I44" s="110"/>
      <c r="J44" s="100">
        <f t="shared" si="1"/>
        <v>0</v>
      </c>
      <c r="L44" s="1"/>
      <c r="M44" s="1"/>
    </row>
    <row r="45" spans="1:13" ht="15.75" x14ac:dyDescent="0.25">
      <c r="A45" s="36" t="s">
        <v>250</v>
      </c>
      <c r="B45" s="102">
        <v>94.522535518129217</v>
      </c>
      <c r="C45" s="102">
        <v>96.728522305581151</v>
      </c>
      <c r="D45" s="102"/>
      <c r="E45" s="102">
        <f t="shared" si="0"/>
        <v>2.3338210040174223</v>
      </c>
      <c r="F45" s="102"/>
      <c r="G45" s="102">
        <v>6.9745691809972481</v>
      </c>
      <c r="H45" s="102">
        <v>7.1373431414830879</v>
      </c>
      <c r="J45" s="102">
        <f t="shared" si="1"/>
        <v>0.16277396048583981</v>
      </c>
      <c r="L45" s="1"/>
      <c r="M45" s="1"/>
    </row>
    <row r="46" spans="1:13" s="60" customFormat="1" ht="15.75" x14ac:dyDescent="0.25">
      <c r="A46" s="64" t="s">
        <v>145</v>
      </c>
      <c r="B46" s="100">
        <v>96.813936195359503</v>
      </c>
      <c r="C46" s="100">
        <v>99.578013231048942</v>
      </c>
      <c r="D46" s="100"/>
      <c r="E46" s="100">
        <f t="shared" si="0"/>
        <v>2.8550404459455558</v>
      </c>
      <c r="F46" s="100"/>
      <c r="G46" s="100">
        <v>2.1177099966511008</v>
      </c>
      <c r="H46" s="100">
        <v>2.1781714735833217</v>
      </c>
      <c r="I46" s="110"/>
      <c r="J46" s="100">
        <f t="shared" si="1"/>
        <v>6.0461476932220926E-2</v>
      </c>
      <c r="L46" s="1"/>
      <c r="M46" s="1"/>
    </row>
    <row r="47" spans="1:13" ht="15.75" x14ac:dyDescent="0.25">
      <c r="A47" s="38" t="s">
        <v>163</v>
      </c>
      <c r="B47" s="99">
        <v>96.813936195359503</v>
      </c>
      <c r="C47" s="99">
        <v>99.578013231048942</v>
      </c>
      <c r="D47" s="99"/>
      <c r="E47" s="99">
        <f t="shared" si="0"/>
        <v>2.8550404459455558</v>
      </c>
      <c r="F47" s="99"/>
      <c r="G47" s="99">
        <v>2.1177099966511008</v>
      </c>
      <c r="H47" s="99">
        <v>2.1781714735833217</v>
      </c>
      <c r="J47" s="99">
        <f t="shared" si="1"/>
        <v>6.0461476932220926E-2</v>
      </c>
      <c r="L47" s="1"/>
      <c r="M47" s="1"/>
    </row>
    <row r="48" spans="1:13" s="60" customFormat="1" ht="15.75" x14ac:dyDescent="0.25">
      <c r="A48" s="64" t="s">
        <v>92</v>
      </c>
      <c r="B48" s="100">
        <v>89.24792329165362</v>
      </c>
      <c r="C48" s="100">
        <v>94.97193505124784</v>
      </c>
      <c r="D48" s="100"/>
      <c r="E48" s="100">
        <f t="shared" si="0"/>
        <v>6.4136077888206966</v>
      </c>
      <c r="F48" s="100"/>
      <c r="G48" s="100">
        <v>0.28521089607592648</v>
      </c>
      <c r="H48" s="100">
        <v>0.30350320432121736</v>
      </c>
      <c r="I48" s="110"/>
      <c r="J48" s="100">
        <f t="shared" si="1"/>
        <v>1.8292308245290878E-2</v>
      </c>
      <c r="L48" s="1"/>
      <c r="M48" s="1"/>
    </row>
    <row r="49" spans="1:13" ht="15.75" x14ac:dyDescent="0.25">
      <c r="A49" s="38" t="s">
        <v>93</v>
      </c>
      <c r="B49" s="99">
        <v>89.24792329165362</v>
      </c>
      <c r="C49" s="99">
        <v>94.97193505124784</v>
      </c>
      <c r="D49" s="99"/>
      <c r="E49" s="99">
        <f t="shared" si="0"/>
        <v>6.4136077888206966</v>
      </c>
      <c r="F49" s="99"/>
      <c r="G49" s="99">
        <v>0.28521089607592648</v>
      </c>
      <c r="H49" s="99">
        <v>0.30350320432121736</v>
      </c>
      <c r="J49" s="99">
        <f t="shared" si="1"/>
        <v>1.8292308245290878E-2</v>
      </c>
      <c r="L49" s="1"/>
      <c r="M49" s="1"/>
    </row>
    <row r="50" spans="1:13" s="60" customFormat="1" ht="15.75" x14ac:dyDescent="0.25">
      <c r="A50" s="64" t="s">
        <v>94</v>
      </c>
      <c r="B50" s="100">
        <v>77.355896818865133</v>
      </c>
      <c r="C50" s="100">
        <v>80.681483950176343</v>
      </c>
      <c r="D50" s="100"/>
      <c r="E50" s="100">
        <f t="shared" si="0"/>
        <v>4.2990738496618164</v>
      </c>
      <c r="F50" s="100"/>
      <c r="G50" s="100">
        <v>1.5744590290455296</v>
      </c>
      <c r="H50" s="100">
        <v>1.6421461854368651</v>
      </c>
      <c r="I50" s="110"/>
      <c r="J50" s="100">
        <f t="shared" si="1"/>
        <v>6.768715639133549E-2</v>
      </c>
      <c r="L50" s="1"/>
      <c r="M50" s="1"/>
    </row>
    <row r="51" spans="1:13" ht="15.75" x14ac:dyDescent="0.25">
      <c r="A51" s="38" t="s">
        <v>164</v>
      </c>
      <c r="B51" s="99">
        <v>76.29319276272463</v>
      </c>
      <c r="C51" s="99">
        <v>79.888364656010879</v>
      </c>
      <c r="D51" s="99"/>
      <c r="E51" s="99">
        <f t="shared" si="0"/>
        <v>4.7123101853495664</v>
      </c>
      <c r="F51" s="99"/>
      <c r="G51" s="99">
        <v>1.4215546074570313</v>
      </c>
      <c r="H51" s="99">
        <v>1.488542670014535</v>
      </c>
      <c r="J51" s="99">
        <f t="shared" si="1"/>
        <v>6.6988062557503669E-2</v>
      </c>
      <c r="L51" s="1"/>
      <c r="M51" s="1"/>
    </row>
    <row r="52" spans="1:13" s="60" customFormat="1" ht="15.75" x14ac:dyDescent="0.25">
      <c r="A52" s="61" t="s">
        <v>97</v>
      </c>
      <c r="B52" s="100">
        <v>88.863761420508879</v>
      </c>
      <c r="C52" s="100">
        <v>89.270055149720733</v>
      </c>
      <c r="D52" s="100"/>
      <c r="E52" s="100">
        <f t="shared" si="0"/>
        <v>0.45720969123650423</v>
      </c>
      <c r="F52" s="100"/>
      <c r="G52" s="100">
        <v>0.1529044215884981</v>
      </c>
      <c r="H52" s="100">
        <v>0.15360351542232983</v>
      </c>
      <c r="I52" s="110"/>
      <c r="J52" s="100">
        <f t="shared" si="1"/>
        <v>6.9909383383173762E-4</v>
      </c>
      <c r="L52" s="1"/>
      <c r="M52" s="1"/>
    </row>
    <row r="53" spans="1:13" ht="15.75" x14ac:dyDescent="0.25">
      <c r="A53" s="37" t="s">
        <v>144</v>
      </c>
      <c r="B53" s="99">
        <v>106.9645927252155</v>
      </c>
      <c r="C53" s="99">
        <v>108.49383965424769</v>
      </c>
      <c r="D53" s="99"/>
      <c r="E53" s="99">
        <f t="shared" si="0"/>
        <v>1.4296758301700185</v>
      </c>
      <c r="F53" s="99"/>
      <c r="G53" s="99">
        <v>0.81209778141212441</v>
      </c>
      <c r="H53" s="99">
        <v>0.82370814711032048</v>
      </c>
      <c r="J53" s="99">
        <f t="shared" si="1"/>
        <v>1.1610365698196068E-2</v>
      </c>
      <c r="L53" s="1"/>
      <c r="M53" s="1"/>
    </row>
    <row r="54" spans="1:13" s="60" customFormat="1" ht="15.75" x14ac:dyDescent="0.25">
      <c r="A54" s="61" t="s">
        <v>165</v>
      </c>
      <c r="B54" s="100">
        <v>106.9645927252155</v>
      </c>
      <c r="C54" s="100">
        <v>108.49383965424769</v>
      </c>
      <c r="D54" s="100"/>
      <c r="E54" s="100">
        <f t="shared" si="0"/>
        <v>1.4296758301700185</v>
      </c>
      <c r="F54" s="100"/>
      <c r="G54" s="100">
        <v>0.81209778141212441</v>
      </c>
      <c r="H54" s="100">
        <v>0.82370814711032048</v>
      </c>
      <c r="I54" s="110"/>
      <c r="J54" s="100">
        <f t="shared" si="1"/>
        <v>1.1610365698196068E-2</v>
      </c>
      <c r="L54" s="1"/>
      <c r="M54" s="1"/>
    </row>
    <row r="55" spans="1:13" ht="15.75" x14ac:dyDescent="0.25">
      <c r="A55" s="37" t="s">
        <v>143</v>
      </c>
      <c r="B55" s="99">
        <v>95.94860756666543</v>
      </c>
      <c r="C55" s="99">
        <v>95.94860756666543</v>
      </c>
      <c r="D55" s="99"/>
      <c r="E55" s="99">
        <f t="shared" si="0"/>
        <v>0</v>
      </c>
      <c r="F55" s="99"/>
      <c r="G55" s="99">
        <v>0.26878652637228512</v>
      </c>
      <c r="H55" s="99">
        <v>0.26878652637228506</v>
      </c>
      <c r="J55" s="99">
        <f t="shared" si="1"/>
        <v>0</v>
      </c>
      <c r="L55" s="1"/>
      <c r="M55" s="1"/>
    </row>
    <row r="56" spans="1:13" s="60" customFormat="1" ht="15.75" x14ac:dyDescent="0.25">
      <c r="A56" s="61" t="s">
        <v>166</v>
      </c>
      <c r="B56" s="100">
        <v>95.94860756666543</v>
      </c>
      <c r="C56" s="100">
        <v>95.94860756666543</v>
      </c>
      <c r="D56" s="100"/>
      <c r="E56" s="100">
        <f t="shared" si="0"/>
        <v>0</v>
      </c>
      <c r="F56" s="100"/>
      <c r="G56" s="100">
        <v>0.26878652637228512</v>
      </c>
      <c r="H56" s="100">
        <v>0.26878652637228506</v>
      </c>
      <c r="I56" s="110"/>
      <c r="J56" s="100">
        <f t="shared" si="1"/>
        <v>0</v>
      </c>
      <c r="L56" s="1"/>
      <c r="M56" s="1"/>
    </row>
    <row r="57" spans="1:13" ht="15.75" x14ac:dyDescent="0.25">
      <c r="A57" s="37" t="s">
        <v>142</v>
      </c>
      <c r="B57" s="99">
        <v>106.63545179477893</v>
      </c>
      <c r="C57" s="99">
        <v>106.8982503954286</v>
      </c>
      <c r="D57" s="99"/>
      <c r="E57" s="99">
        <f t="shared" si="0"/>
        <v>0.24644580786832293</v>
      </c>
      <c r="F57" s="99"/>
      <c r="G57" s="99">
        <v>1.916304951440281</v>
      </c>
      <c r="H57" s="99">
        <v>1.9210276046590786</v>
      </c>
      <c r="J57" s="99">
        <f t="shared" si="1"/>
        <v>4.7226532187976122E-3</v>
      </c>
      <c r="L57" s="1"/>
      <c r="M57" s="1"/>
    </row>
    <row r="58" spans="1:13" s="60" customFormat="1" ht="15.75" x14ac:dyDescent="0.25">
      <c r="A58" s="61" t="s">
        <v>99</v>
      </c>
      <c r="B58" s="100">
        <v>100.31002086126207</v>
      </c>
      <c r="C58" s="100">
        <v>100.76124517406447</v>
      </c>
      <c r="D58" s="100"/>
      <c r="E58" s="100">
        <f t="shared" si="0"/>
        <v>0.44982974674732112</v>
      </c>
      <c r="F58" s="100"/>
      <c r="G58" s="100">
        <v>1.0498757036293787</v>
      </c>
      <c r="H58" s="100">
        <v>1.0545983568481763</v>
      </c>
      <c r="I58" s="110"/>
      <c r="J58" s="100">
        <f t="shared" si="1"/>
        <v>4.7226532187976122E-3</v>
      </c>
      <c r="L58" s="1"/>
      <c r="M58" s="1"/>
    </row>
    <row r="59" spans="1:13" ht="15.75" x14ac:dyDescent="0.25">
      <c r="A59" s="38" t="s">
        <v>167</v>
      </c>
      <c r="B59" s="99">
        <v>115.45757261280761</v>
      </c>
      <c r="C59" s="99">
        <v>115.45757261280761</v>
      </c>
      <c r="D59" s="99"/>
      <c r="E59" s="99">
        <f t="shared" si="0"/>
        <v>0</v>
      </c>
      <c r="F59" s="99"/>
      <c r="G59" s="99">
        <v>0.86642924781090269</v>
      </c>
      <c r="H59" s="99">
        <v>0.86642924781090247</v>
      </c>
      <c r="J59" s="99">
        <f t="shared" si="1"/>
        <v>0</v>
      </c>
      <c r="L59" s="1"/>
      <c r="M59" s="1"/>
    </row>
    <row r="60" spans="1:13" s="66" customFormat="1" ht="15.75" x14ac:dyDescent="0.25">
      <c r="A60" s="58" t="s">
        <v>2</v>
      </c>
      <c r="B60" s="101">
        <v>128.51961474465901</v>
      </c>
      <c r="C60" s="101">
        <v>128.66503084765628</v>
      </c>
      <c r="D60" s="101"/>
      <c r="E60" s="101">
        <f t="shared" si="0"/>
        <v>0.11314701128397608</v>
      </c>
      <c r="F60" s="101"/>
      <c r="G60" s="101">
        <v>4.2981892591202895</v>
      </c>
      <c r="H60" s="101">
        <v>4.3030525318063129</v>
      </c>
      <c r="I60" s="111"/>
      <c r="J60" s="101">
        <f t="shared" si="1"/>
        <v>4.8632726860233788E-3</v>
      </c>
      <c r="L60" s="1"/>
      <c r="M60" s="1"/>
    </row>
    <row r="61" spans="1:13" ht="15.75" x14ac:dyDescent="0.25">
      <c r="A61" s="37" t="s">
        <v>141</v>
      </c>
      <c r="B61" s="99">
        <v>101.43999086173831</v>
      </c>
      <c r="C61" s="99">
        <v>101.69807765923225</v>
      </c>
      <c r="D61" s="99"/>
      <c r="E61" s="99">
        <f t="shared" si="0"/>
        <v>0.25442312770485032</v>
      </c>
      <c r="F61" s="99"/>
      <c r="G61" s="99">
        <v>1.9114900166094879</v>
      </c>
      <c r="H61" s="99">
        <v>1.9163532892955115</v>
      </c>
      <c r="J61" s="99">
        <f t="shared" si="1"/>
        <v>4.8632726860236009E-3</v>
      </c>
      <c r="L61" s="1"/>
      <c r="M61" s="1"/>
    </row>
    <row r="62" spans="1:13" s="60" customFormat="1" ht="15.75" x14ac:dyDescent="0.25">
      <c r="A62" s="61" t="s">
        <v>102</v>
      </c>
      <c r="B62" s="100">
        <v>106.51684518646223</v>
      </c>
      <c r="C62" s="100">
        <v>106.90935462764766</v>
      </c>
      <c r="D62" s="100"/>
      <c r="E62" s="100">
        <f t="shared" si="0"/>
        <v>0.368495180737205</v>
      </c>
      <c r="F62" s="100"/>
      <c r="G62" s="100">
        <v>1.3197656143818266</v>
      </c>
      <c r="H62" s="100">
        <v>1.3246288870678504</v>
      </c>
      <c r="I62" s="110"/>
      <c r="J62" s="100">
        <f t="shared" si="1"/>
        <v>4.8632726860238229E-3</v>
      </c>
      <c r="L62" s="1"/>
      <c r="M62" s="1"/>
    </row>
    <row r="63" spans="1:13" ht="15.75" x14ac:dyDescent="0.25">
      <c r="A63" s="38" t="s">
        <v>168</v>
      </c>
      <c r="B63" s="99">
        <v>91.692607251142078</v>
      </c>
      <c r="C63" s="99">
        <v>91.692607251142078</v>
      </c>
      <c r="D63" s="99"/>
      <c r="E63" s="99">
        <f t="shared" si="0"/>
        <v>0</v>
      </c>
      <c r="F63" s="99"/>
      <c r="G63" s="99">
        <v>0.59172440222766143</v>
      </c>
      <c r="H63" s="99">
        <v>0.59172440222766132</v>
      </c>
      <c r="J63" s="99">
        <f t="shared" si="1"/>
        <v>0</v>
      </c>
      <c r="L63" s="1"/>
      <c r="M63" s="1"/>
    </row>
    <row r="64" spans="1:13" s="60" customFormat="1" ht="15.75" x14ac:dyDescent="0.25">
      <c r="A64" s="64" t="s">
        <v>104</v>
      </c>
      <c r="B64" s="100">
        <v>163.46937158495564</v>
      </c>
      <c r="C64" s="100">
        <v>163.46937158495564</v>
      </c>
      <c r="D64" s="100"/>
      <c r="E64" s="100">
        <f t="shared" si="0"/>
        <v>0</v>
      </c>
      <c r="F64" s="100"/>
      <c r="G64" s="100">
        <v>2.3866992425108013</v>
      </c>
      <c r="H64" s="100">
        <v>2.3866992425108013</v>
      </c>
      <c r="I64" s="110"/>
      <c r="J64" s="100">
        <f t="shared" si="1"/>
        <v>0</v>
      </c>
      <c r="L64" s="1"/>
      <c r="M64" s="1"/>
    </row>
    <row r="65" spans="1:13" ht="15.75" x14ac:dyDescent="0.25">
      <c r="A65" s="38" t="s">
        <v>19</v>
      </c>
      <c r="B65" s="99">
        <v>169.42514348606315</v>
      </c>
      <c r="C65" s="99">
        <v>169.42514348606315</v>
      </c>
      <c r="D65" s="99"/>
      <c r="E65" s="99">
        <f t="shared" si="0"/>
        <v>0</v>
      </c>
      <c r="F65" s="99"/>
      <c r="G65" s="99">
        <v>2.0171197944637971</v>
      </c>
      <c r="H65" s="99">
        <v>2.0171197944637971</v>
      </c>
      <c r="J65" s="99">
        <f t="shared" si="1"/>
        <v>0</v>
      </c>
      <c r="L65" s="1"/>
      <c r="M65" s="1"/>
    </row>
    <row r="66" spans="1:13" s="60" customFormat="1" ht="15.75" x14ac:dyDescent="0.25">
      <c r="A66" s="61" t="s">
        <v>106</v>
      </c>
      <c r="B66" s="100">
        <v>146.66666666666663</v>
      </c>
      <c r="C66" s="100">
        <v>146.66666666666663</v>
      </c>
      <c r="D66" s="100"/>
      <c r="E66" s="100">
        <f t="shared" si="0"/>
        <v>0</v>
      </c>
      <c r="F66" s="100"/>
      <c r="G66" s="100">
        <v>0.13728657167136604</v>
      </c>
      <c r="H66" s="100">
        <v>0.13728657167136599</v>
      </c>
      <c r="I66" s="110"/>
      <c r="J66" s="100">
        <f t="shared" si="1"/>
        <v>0</v>
      </c>
      <c r="L66" s="1"/>
      <c r="M66" s="1"/>
    </row>
    <row r="67" spans="1:13" ht="15.75" x14ac:dyDescent="0.25">
      <c r="A67" s="38" t="s">
        <v>108</v>
      </c>
      <c r="B67" s="99">
        <v>132.09195402298852</v>
      </c>
      <c r="C67" s="99">
        <v>132.09195402298852</v>
      </c>
      <c r="D67" s="99"/>
      <c r="E67" s="99">
        <f t="shared" si="0"/>
        <v>0</v>
      </c>
      <c r="F67" s="99"/>
      <c r="G67" s="99">
        <v>0.23229287637563809</v>
      </c>
      <c r="H67" s="99">
        <v>0.23229287637563806</v>
      </c>
      <c r="J67" s="99">
        <f t="shared" si="1"/>
        <v>0</v>
      </c>
      <c r="L67" s="1"/>
      <c r="M67" s="1"/>
    </row>
    <row r="68" spans="1:13" s="60" customFormat="1" ht="15.75" x14ac:dyDescent="0.25">
      <c r="A68" s="58" t="s">
        <v>3</v>
      </c>
      <c r="B68" s="101">
        <v>107.42949270407681</v>
      </c>
      <c r="C68" s="101">
        <v>107.38075972220253</v>
      </c>
      <c r="D68" s="101"/>
      <c r="E68" s="101">
        <f t="shared" si="0"/>
        <v>-4.5362759003730879E-2</v>
      </c>
      <c r="F68" s="101"/>
      <c r="G68" s="101">
        <v>5.3980706781429673</v>
      </c>
      <c r="H68" s="101">
        <v>5.39562196435039</v>
      </c>
      <c r="I68" s="110"/>
      <c r="J68" s="101">
        <f t="shared" si="1"/>
        <v>-2.4487137925772728E-3</v>
      </c>
      <c r="L68" s="1"/>
      <c r="M68" s="1"/>
    </row>
    <row r="69" spans="1:13" ht="15.75" x14ac:dyDescent="0.25">
      <c r="A69" s="37" t="s">
        <v>150</v>
      </c>
      <c r="B69" s="99">
        <v>102.60908716691529</v>
      </c>
      <c r="C69" s="99">
        <v>102.52330302642137</v>
      </c>
      <c r="D69" s="99"/>
      <c r="E69" s="99">
        <f t="shared" ref="E69:E115" si="2">((C69/B69-1)*100)</f>
        <v>-8.3602868773569039E-2</v>
      </c>
      <c r="F69" s="99"/>
      <c r="G69" s="99">
        <v>2.9289829745062401</v>
      </c>
      <c r="H69" s="99">
        <v>2.9265342607136633</v>
      </c>
      <c r="J69" s="99">
        <f t="shared" si="1"/>
        <v>-2.4487137925768288E-3</v>
      </c>
      <c r="L69" s="1"/>
      <c r="M69" s="1"/>
    </row>
    <row r="70" spans="1:13" s="60" customFormat="1" ht="15.75" x14ac:dyDescent="0.25">
      <c r="A70" s="61" t="s">
        <v>109</v>
      </c>
      <c r="B70" s="100">
        <v>102.38298068130703</v>
      </c>
      <c r="C70" s="100">
        <v>102.27560468880655</v>
      </c>
      <c r="D70" s="100"/>
      <c r="E70" s="100">
        <f t="shared" si="2"/>
        <v>-0.10487679864948918</v>
      </c>
      <c r="F70" s="100"/>
      <c r="G70" s="100">
        <v>2.3348479588517588</v>
      </c>
      <c r="H70" s="100">
        <v>2.3323992450591819</v>
      </c>
      <c r="I70" s="110"/>
      <c r="J70" s="100">
        <f t="shared" si="1"/>
        <v>-2.4487137925768288E-3</v>
      </c>
      <c r="L70" s="1"/>
      <c r="M70" s="1"/>
    </row>
    <row r="71" spans="1:13" ht="15.75" x14ac:dyDescent="0.25">
      <c r="A71" s="38" t="s">
        <v>169</v>
      </c>
      <c r="B71" s="99">
        <v>58.577205646101383</v>
      </c>
      <c r="C71" s="99">
        <v>58.577205646101383</v>
      </c>
      <c r="D71" s="99"/>
      <c r="E71" s="99">
        <f t="shared" si="2"/>
        <v>0</v>
      </c>
      <c r="F71" s="99"/>
      <c r="G71" s="99">
        <v>3.7897687627962577E-2</v>
      </c>
      <c r="H71" s="99">
        <v>3.789768762796257E-2</v>
      </c>
      <c r="J71" s="99">
        <f t="shared" si="1"/>
        <v>0</v>
      </c>
      <c r="L71" s="1"/>
      <c r="M71" s="1"/>
    </row>
    <row r="72" spans="1:13" s="60" customFormat="1" ht="15.75" x14ac:dyDescent="0.25">
      <c r="A72" s="61" t="s">
        <v>170</v>
      </c>
      <c r="B72" s="100">
        <v>109.21488126207966</v>
      </c>
      <c r="C72" s="100">
        <v>109.21488126207966</v>
      </c>
      <c r="D72" s="100"/>
      <c r="E72" s="100">
        <f t="shared" si="2"/>
        <v>0</v>
      </c>
      <c r="F72" s="100"/>
      <c r="G72" s="100">
        <v>0.55623732802651904</v>
      </c>
      <c r="H72" s="100">
        <v>0.55623732802651893</v>
      </c>
      <c r="I72" s="110"/>
      <c r="J72" s="100">
        <f t="shared" ref="J72:J115" si="3">H72-G72</f>
        <v>0</v>
      </c>
      <c r="L72" s="1"/>
      <c r="M72" s="1"/>
    </row>
    <row r="73" spans="1:13" ht="15.75" x14ac:dyDescent="0.25">
      <c r="A73" s="37" t="s">
        <v>111</v>
      </c>
      <c r="B73" s="99">
        <v>113.76971914829387</v>
      </c>
      <c r="C73" s="99">
        <v>113.76971914829387</v>
      </c>
      <c r="D73" s="99"/>
      <c r="E73" s="99">
        <f t="shared" si="2"/>
        <v>0</v>
      </c>
      <c r="F73" s="99"/>
      <c r="G73" s="99">
        <v>2.4690877036367271</v>
      </c>
      <c r="H73" s="99">
        <v>2.4690877036367271</v>
      </c>
      <c r="J73" s="99">
        <f t="shared" si="3"/>
        <v>0</v>
      </c>
      <c r="L73" s="1"/>
      <c r="M73" s="1"/>
    </row>
    <row r="74" spans="1:13" s="60" customFormat="1" ht="15.75" x14ac:dyDescent="0.25">
      <c r="A74" s="61" t="s">
        <v>171</v>
      </c>
      <c r="B74" s="100">
        <v>122.09635610194326</v>
      </c>
      <c r="C74" s="100">
        <v>122.09635610194326</v>
      </c>
      <c r="D74" s="100"/>
      <c r="E74" s="100">
        <f t="shared" si="2"/>
        <v>0</v>
      </c>
      <c r="F74" s="100"/>
      <c r="G74" s="100">
        <v>0.90627837124632549</v>
      </c>
      <c r="H74" s="100">
        <v>0.90627837124632538</v>
      </c>
      <c r="I74" s="110"/>
      <c r="J74" s="100">
        <f t="shared" si="3"/>
        <v>0</v>
      </c>
      <c r="L74" s="1"/>
      <c r="M74" s="1"/>
    </row>
    <row r="75" spans="1:13" ht="15.75" x14ac:dyDescent="0.25">
      <c r="A75" s="38" t="s">
        <v>172</v>
      </c>
      <c r="B75" s="99">
        <v>105.39652721250954</v>
      </c>
      <c r="C75" s="99">
        <v>105.39652721250954</v>
      </c>
      <c r="D75" s="99"/>
      <c r="E75" s="99">
        <f t="shared" si="2"/>
        <v>0</v>
      </c>
      <c r="F75" s="99"/>
      <c r="G75" s="99">
        <v>0.41108581679925321</v>
      </c>
      <c r="H75" s="99">
        <v>0.41108581679925316</v>
      </c>
      <c r="J75" s="99">
        <f t="shared" si="3"/>
        <v>0</v>
      </c>
      <c r="L75" s="1"/>
      <c r="M75" s="1"/>
    </row>
    <row r="76" spans="1:13" s="60" customFormat="1" ht="15.75" x14ac:dyDescent="0.25">
      <c r="A76" s="61" t="s">
        <v>173</v>
      </c>
      <c r="B76" s="100">
        <v>110.96157043944844</v>
      </c>
      <c r="C76" s="100">
        <v>110.96157043944844</v>
      </c>
      <c r="D76" s="100"/>
      <c r="E76" s="100">
        <f t="shared" si="2"/>
        <v>0</v>
      </c>
      <c r="F76" s="100"/>
      <c r="G76" s="100">
        <v>1.1517235155911483</v>
      </c>
      <c r="H76" s="100">
        <v>1.1517235155911481</v>
      </c>
      <c r="I76" s="110"/>
      <c r="J76" s="100">
        <f t="shared" si="3"/>
        <v>0</v>
      </c>
      <c r="L76" s="1"/>
      <c r="M76" s="1"/>
    </row>
    <row r="77" spans="1:13" ht="15.75" x14ac:dyDescent="0.25">
      <c r="A77" s="36" t="s">
        <v>4</v>
      </c>
      <c r="B77" s="102">
        <v>95.746365973594948</v>
      </c>
      <c r="C77" s="102">
        <v>95.746365973594948</v>
      </c>
      <c r="D77" s="102"/>
      <c r="E77" s="102">
        <f t="shared" si="2"/>
        <v>0</v>
      </c>
      <c r="F77" s="102"/>
      <c r="G77" s="102">
        <v>4.7393814630301438</v>
      </c>
      <c r="H77" s="102">
        <v>4.7393814630301438</v>
      </c>
      <c r="J77" s="102">
        <f t="shared" si="3"/>
        <v>0</v>
      </c>
      <c r="L77" s="1"/>
      <c r="M77" s="1"/>
    </row>
    <row r="78" spans="1:13" s="60" customFormat="1" ht="15.75" x14ac:dyDescent="0.25">
      <c r="A78" s="64" t="s">
        <v>140</v>
      </c>
      <c r="B78" s="100">
        <v>67.034874246153493</v>
      </c>
      <c r="C78" s="100">
        <v>67.034874246153493</v>
      </c>
      <c r="D78" s="100"/>
      <c r="E78" s="100">
        <f t="shared" si="2"/>
        <v>0</v>
      </c>
      <c r="F78" s="100"/>
      <c r="G78" s="100">
        <v>0.90138280018030781</v>
      </c>
      <c r="H78" s="100">
        <v>0.9013828001803077</v>
      </c>
      <c r="I78" s="110"/>
      <c r="J78" s="100">
        <f t="shared" si="3"/>
        <v>0</v>
      </c>
      <c r="L78" s="1"/>
      <c r="M78" s="1"/>
    </row>
    <row r="79" spans="1:13" ht="15.75" x14ac:dyDescent="0.25">
      <c r="A79" s="38" t="s">
        <v>174</v>
      </c>
      <c r="B79" s="99">
        <v>67.034874246153493</v>
      </c>
      <c r="C79" s="99">
        <v>67.034874246153493</v>
      </c>
      <c r="D79" s="99"/>
      <c r="E79" s="99">
        <f t="shared" si="2"/>
        <v>0</v>
      </c>
      <c r="F79" s="99"/>
      <c r="G79" s="99">
        <v>0.90138280018030781</v>
      </c>
      <c r="H79" s="99">
        <v>0.9013828001803077</v>
      </c>
      <c r="J79" s="99">
        <f t="shared" si="3"/>
        <v>0</v>
      </c>
      <c r="L79" s="1"/>
      <c r="M79" s="1"/>
    </row>
    <row r="80" spans="1:13" s="60" customFormat="1" ht="15.75" x14ac:dyDescent="0.25">
      <c r="A80" s="64" t="s">
        <v>139</v>
      </c>
      <c r="B80" s="100">
        <v>106.45476405536553</v>
      </c>
      <c r="C80" s="100">
        <v>106.45476405536553</v>
      </c>
      <c r="D80" s="100"/>
      <c r="E80" s="100">
        <f t="shared" si="2"/>
        <v>0</v>
      </c>
      <c r="F80" s="100"/>
      <c r="G80" s="100">
        <v>3.8379986628498357</v>
      </c>
      <c r="H80" s="100">
        <v>3.8379986628498353</v>
      </c>
      <c r="I80" s="110"/>
      <c r="J80" s="100">
        <f t="shared" si="3"/>
        <v>0</v>
      </c>
      <c r="L80" s="1"/>
      <c r="M80" s="1"/>
    </row>
    <row r="81" spans="1:13" ht="15.75" x14ac:dyDescent="0.25">
      <c r="A81" s="38" t="s">
        <v>175</v>
      </c>
      <c r="B81" s="99">
        <v>106.45476405536553</v>
      </c>
      <c r="C81" s="99">
        <v>106.45476405536553</v>
      </c>
      <c r="D81" s="99"/>
      <c r="E81" s="99">
        <f t="shared" si="2"/>
        <v>0</v>
      </c>
      <c r="F81" s="99"/>
      <c r="G81" s="99">
        <v>3.8379986628498357</v>
      </c>
      <c r="H81" s="99">
        <v>3.8379986628498353</v>
      </c>
      <c r="J81" s="99">
        <f t="shared" si="3"/>
        <v>0</v>
      </c>
      <c r="L81" s="1"/>
      <c r="M81" s="1"/>
    </row>
    <row r="82" spans="1:13" s="60" customFormat="1" ht="15.75" x14ac:dyDescent="0.25">
      <c r="A82" s="58" t="s">
        <v>130</v>
      </c>
      <c r="B82" s="101">
        <v>99.425162815603173</v>
      </c>
      <c r="C82" s="101">
        <v>102.19473621063206</v>
      </c>
      <c r="D82" s="101"/>
      <c r="E82" s="101">
        <f t="shared" si="2"/>
        <v>2.7855859790397508</v>
      </c>
      <c r="F82" s="101"/>
      <c r="G82" s="101">
        <v>3.8537170791343476</v>
      </c>
      <c r="H82" s="101">
        <v>3.9610656817625736</v>
      </c>
      <c r="I82" s="110"/>
      <c r="J82" s="101">
        <f t="shared" si="3"/>
        <v>0.10734860262822599</v>
      </c>
      <c r="L82" s="1"/>
      <c r="M82" s="1"/>
    </row>
    <row r="83" spans="1:13" ht="15.75" x14ac:dyDescent="0.25">
      <c r="A83" s="37" t="s">
        <v>138</v>
      </c>
      <c r="B83" s="99">
        <v>90.77208897601426</v>
      </c>
      <c r="C83" s="99">
        <v>95.663753472977177</v>
      </c>
      <c r="D83" s="99"/>
      <c r="E83" s="99">
        <f t="shared" si="2"/>
        <v>5.3889522122328781</v>
      </c>
      <c r="F83" s="99"/>
      <c r="G83" s="99">
        <v>1.8796053757653171</v>
      </c>
      <c r="H83" s="99">
        <v>1.9808964112438696</v>
      </c>
      <c r="J83" s="99">
        <f t="shared" si="3"/>
        <v>0.10129103547855256</v>
      </c>
      <c r="L83" s="1"/>
      <c r="M83" s="1"/>
    </row>
    <row r="84" spans="1:13" s="60" customFormat="1" ht="15.75" x14ac:dyDescent="0.25">
      <c r="A84" s="61" t="s">
        <v>176</v>
      </c>
      <c r="B84" s="100">
        <v>81.740187779980687</v>
      </c>
      <c r="C84" s="100">
        <v>81.740187779980687</v>
      </c>
      <c r="D84" s="100"/>
      <c r="E84" s="100">
        <f t="shared" si="2"/>
        <v>0</v>
      </c>
      <c r="F84" s="100"/>
      <c r="G84" s="100">
        <v>0.71657682380845822</v>
      </c>
      <c r="H84" s="100">
        <v>0.71657682380845811</v>
      </c>
      <c r="I84" s="110"/>
      <c r="J84" s="100">
        <f t="shared" si="3"/>
        <v>0</v>
      </c>
      <c r="L84" s="1"/>
      <c r="M84" s="1"/>
    </row>
    <row r="85" spans="1:13" ht="15.75" x14ac:dyDescent="0.25">
      <c r="A85" s="38" t="s">
        <v>177</v>
      </c>
      <c r="B85" s="99">
        <v>100.28458998124449</v>
      </c>
      <c r="C85" s="99">
        <v>99.262187476460795</v>
      </c>
      <c r="D85" s="99"/>
      <c r="E85" s="99">
        <f t="shared" si="2"/>
        <v>-1.0195011067751447</v>
      </c>
      <c r="F85" s="99"/>
      <c r="G85" s="99">
        <v>0.17359691332799515</v>
      </c>
      <c r="H85" s="99">
        <v>0.17182709087528872</v>
      </c>
      <c r="J85" s="99">
        <f t="shared" si="3"/>
        <v>-1.7698224527064321E-3</v>
      </c>
      <c r="L85" s="1"/>
      <c r="M85" s="1"/>
    </row>
    <row r="86" spans="1:13" s="60" customFormat="1" ht="15.75" x14ac:dyDescent="0.25">
      <c r="A86" s="61" t="s">
        <v>112</v>
      </c>
      <c r="B86" s="100">
        <v>88.625688586157139</v>
      </c>
      <c r="C86" s="100">
        <v>100.03236413868815</v>
      </c>
      <c r="D86" s="100"/>
      <c r="E86" s="100">
        <f t="shared" si="2"/>
        <v>12.870619946091644</v>
      </c>
      <c r="F86" s="100"/>
      <c r="G86" s="100">
        <v>0.80074509513083192</v>
      </c>
      <c r="H86" s="100">
        <v>0.90380595306209111</v>
      </c>
      <c r="I86" s="110"/>
      <c r="J86" s="100">
        <f t="shared" si="3"/>
        <v>0.10306085793125919</v>
      </c>
      <c r="L86" s="1"/>
      <c r="M86" s="1"/>
    </row>
    <row r="87" spans="1:13" ht="15.75" x14ac:dyDescent="0.25">
      <c r="A87" s="38" t="s">
        <v>178</v>
      </c>
      <c r="B87" s="99">
        <v>160.69798195713369</v>
      </c>
      <c r="C87" s="99">
        <v>160.69798195713369</v>
      </c>
      <c r="D87" s="99"/>
      <c r="E87" s="99">
        <f t="shared" si="2"/>
        <v>0</v>
      </c>
      <c r="F87" s="99"/>
      <c r="G87" s="99">
        <v>0.18868654349803174</v>
      </c>
      <c r="H87" s="99">
        <v>0.18868654349803171</v>
      </c>
      <c r="J87" s="99">
        <f t="shared" si="3"/>
        <v>0</v>
      </c>
      <c r="L87" s="1"/>
      <c r="M87" s="1"/>
    </row>
    <row r="88" spans="1:13" s="60" customFormat="1" ht="15.75" x14ac:dyDescent="0.25">
      <c r="A88" s="64" t="s">
        <v>137</v>
      </c>
      <c r="B88" s="100">
        <v>111.19607918585304</v>
      </c>
      <c r="C88" s="100">
        <v>111.0083722399184</v>
      </c>
      <c r="D88" s="100"/>
      <c r="E88" s="100">
        <f t="shared" si="2"/>
        <v>-0.16880716236487014</v>
      </c>
      <c r="F88" s="100"/>
      <c r="G88" s="100">
        <v>0.51646570449726592</v>
      </c>
      <c r="H88" s="100">
        <v>0.5155938733969162</v>
      </c>
      <c r="I88" s="110"/>
      <c r="J88" s="100">
        <f t="shared" si="3"/>
        <v>-8.7183110034971811E-4</v>
      </c>
      <c r="L88" s="1"/>
      <c r="M88" s="1"/>
    </row>
    <row r="89" spans="1:13" ht="15.75" x14ac:dyDescent="0.25">
      <c r="A89" s="38" t="s">
        <v>179</v>
      </c>
      <c r="B89" s="99">
        <v>111.19607918585304</v>
      </c>
      <c r="C89" s="99">
        <v>111.0083722399184</v>
      </c>
      <c r="D89" s="99"/>
      <c r="E89" s="99">
        <f t="shared" si="2"/>
        <v>-0.16880716236487014</v>
      </c>
      <c r="F89" s="99"/>
      <c r="G89" s="99">
        <v>0.51646570449726592</v>
      </c>
      <c r="H89" s="99">
        <v>0.5155938733969162</v>
      </c>
      <c r="J89" s="99">
        <f t="shared" si="3"/>
        <v>-8.7183110034971811E-4</v>
      </c>
      <c r="L89" s="1"/>
      <c r="M89" s="1"/>
    </row>
    <row r="90" spans="1:13" s="60" customFormat="1" ht="15.75" x14ac:dyDescent="0.25">
      <c r="A90" s="64" t="s">
        <v>136</v>
      </c>
      <c r="B90" s="100">
        <v>115.20391032718963</v>
      </c>
      <c r="C90" s="100">
        <v>115.20391032718963</v>
      </c>
      <c r="D90" s="100"/>
      <c r="E90" s="100">
        <f t="shared" si="2"/>
        <v>0</v>
      </c>
      <c r="F90" s="100"/>
      <c r="G90" s="100">
        <v>0.84216460146753058</v>
      </c>
      <c r="H90" s="100">
        <v>0.84216460146753036</v>
      </c>
      <c r="I90" s="110"/>
      <c r="J90" s="100">
        <f t="shared" si="3"/>
        <v>0</v>
      </c>
      <c r="L90" s="1"/>
      <c r="M90" s="1"/>
    </row>
    <row r="91" spans="1:13" ht="15.75" x14ac:dyDescent="0.25">
      <c r="A91" s="38" t="s">
        <v>180</v>
      </c>
      <c r="B91" s="99">
        <v>137.2098666307476</v>
      </c>
      <c r="C91" s="99">
        <v>137.2098666307476</v>
      </c>
      <c r="D91" s="99"/>
      <c r="E91" s="99">
        <f t="shared" si="2"/>
        <v>0</v>
      </c>
      <c r="F91" s="99"/>
      <c r="G91" s="99">
        <v>0.2547832166519281</v>
      </c>
      <c r="H91" s="99">
        <v>0.25478321665192799</v>
      </c>
      <c r="J91" s="99">
        <f t="shared" si="3"/>
        <v>0</v>
      </c>
      <c r="L91" s="1"/>
      <c r="M91" s="1"/>
    </row>
    <row r="92" spans="1:13" s="60" customFormat="1" ht="15.75" x14ac:dyDescent="0.25">
      <c r="A92" s="61" t="s">
        <v>114</v>
      </c>
      <c r="B92" s="100">
        <v>107.71075699438761</v>
      </c>
      <c r="C92" s="100">
        <v>107.71075699438761</v>
      </c>
      <c r="D92" s="100"/>
      <c r="E92" s="100">
        <f t="shared" si="2"/>
        <v>0</v>
      </c>
      <c r="F92" s="100"/>
      <c r="G92" s="100">
        <v>0.58738138481560243</v>
      </c>
      <c r="H92" s="100">
        <v>0.58738138481560231</v>
      </c>
      <c r="I92" s="110"/>
      <c r="J92" s="100">
        <f t="shared" si="3"/>
        <v>0</v>
      </c>
      <c r="L92" s="1"/>
      <c r="M92" s="1"/>
    </row>
    <row r="93" spans="1:13" ht="15.75" x14ac:dyDescent="0.25">
      <c r="A93" s="37" t="s">
        <v>151</v>
      </c>
      <c r="B93" s="99">
        <v>100.92730046801465</v>
      </c>
      <c r="C93" s="99">
        <v>102.06359063404116</v>
      </c>
      <c r="D93" s="99"/>
      <c r="E93" s="99">
        <f t="shared" si="2"/>
        <v>1.1258501522951381</v>
      </c>
      <c r="F93" s="99"/>
      <c r="G93" s="99">
        <v>0.6154813974042338</v>
      </c>
      <c r="H93" s="99">
        <v>0.6224107956542575</v>
      </c>
      <c r="J93" s="99">
        <f t="shared" si="3"/>
        <v>6.9293982500236995E-3</v>
      </c>
      <c r="L93" s="1"/>
      <c r="M93" s="1"/>
    </row>
    <row r="94" spans="1:13" s="60" customFormat="1" ht="15.75" x14ac:dyDescent="0.25">
      <c r="A94" s="61" t="s">
        <v>116</v>
      </c>
      <c r="B94" s="100">
        <v>99.110843992442682</v>
      </c>
      <c r="C94" s="100">
        <v>99.110843992442682</v>
      </c>
      <c r="D94" s="100"/>
      <c r="E94" s="100">
        <f t="shared" si="2"/>
        <v>0</v>
      </c>
      <c r="F94" s="100"/>
      <c r="G94" s="100">
        <v>0.18610715426975105</v>
      </c>
      <c r="H94" s="100">
        <v>0.186107154269751</v>
      </c>
      <c r="I94" s="110"/>
      <c r="J94" s="100">
        <f t="shared" si="3"/>
        <v>0</v>
      </c>
      <c r="L94" s="1"/>
      <c r="M94" s="1"/>
    </row>
    <row r="95" spans="1:13" ht="15.75" x14ac:dyDescent="0.25">
      <c r="A95" s="38" t="s">
        <v>181</v>
      </c>
      <c r="B95" s="99">
        <v>101.73547154479816</v>
      </c>
      <c r="C95" s="99">
        <v>103.37731571631049</v>
      </c>
      <c r="D95" s="99"/>
      <c r="E95" s="99">
        <f t="shared" si="2"/>
        <v>1.6138364983046882</v>
      </c>
      <c r="F95" s="99"/>
      <c r="G95" s="99">
        <v>0.4293742431344828</v>
      </c>
      <c r="H95" s="99">
        <v>0.43630364138450645</v>
      </c>
      <c r="J95" s="99">
        <f t="shared" si="3"/>
        <v>6.929398250023644E-3</v>
      </c>
      <c r="L95" s="1"/>
      <c r="M95" s="1"/>
    </row>
    <row r="96" spans="1:13" s="60" customFormat="1" ht="15.75" x14ac:dyDescent="0.25">
      <c r="A96" s="58" t="s">
        <v>117</v>
      </c>
      <c r="B96" s="101">
        <v>125.51210025739101</v>
      </c>
      <c r="C96" s="101">
        <v>125.51210025739101</v>
      </c>
      <c r="D96" s="101"/>
      <c r="E96" s="101">
        <f t="shared" si="2"/>
        <v>0</v>
      </c>
      <c r="F96" s="101"/>
      <c r="G96" s="101">
        <v>3.9505525643620163</v>
      </c>
      <c r="H96" s="101">
        <v>3.9505525643620154</v>
      </c>
      <c r="I96" s="110"/>
      <c r="J96" s="101">
        <f t="shared" si="3"/>
        <v>0</v>
      </c>
      <c r="L96" s="1"/>
      <c r="M96" s="1"/>
    </row>
    <row r="97" spans="1:13" ht="15.75" x14ac:dyDescent="0.25">
      <c r="A97" s="37" t="s">
        <v>135</v>
      </c>
      <c r="B97" s="99">
        <v>146.63602035335904</v>
      </c>
      <c r="C97" s="99">
        <v>146.63602035335904</v>
      </c>
      <c r="D97" s="99"/>
      <c r="E97" s="99">
        <f t="shared" si="2"/>
        <v>0</v>
      </c>
      <c r="F97" s="99"/>
      <c r="G97" s="99">
        <v>1.0635968537962699</v>
      </c>
      <c r="H97" s="99">
        <v>1.0635968537962697</v>
      </c>
      <c r="J97" s="99">
        <f t="shared" si="3"/>
        <v>0</v>
      </c>
      <c r="L97" s="1"/>
      <c r="M97" s="1"/>
    </row>
    <row r="98" spans="1:13" s="60" customFormat="1" ht="15.75" x14ac:dyDescent="0.25">
      <c r="A98" s="61" t="s">
        <v>182</v>
      </c>
      <c r="B98" s="100">
        <v>146.63602035335904</v>
      </c>
      <c r="C98" s="100">
        <v>146.63602035335904</v>
      </c>
      <c r="D98" s="100"/>
      <c r="E98" s="100">
        <f t="shared" si="2"/>
        <v>0</v>
      </c>
      <c r="F98" s="100"/>
      <c r="G98" s="100">
        <v>1.0635968537962699</v>
      </c>
      <c r="H98" s="100">
        <v>1.0635968537962697</v>
      </c>
      <c r="I98" s="110"/>
      <c r="J98" s="100">
        <f t="shared" si="3"/>
        <v>0</v>
      </c>
      <c r="L98" s="1"/>
      <c r="M98" s="1"/>
    </row>
    <row r="99" spans="1:13" ht="15.75" x14ac:dyDescent="0.25">
      <c r="A99" s="37" t="s">
        <v>118</v>
      </c>
      <c r="B99" s="99">
        <v>117.96022131494277</v>
      </c>
      <c r="C99" s="99">
        <v>117.96022131494277</v>
      </c>
      <c r="D99" s="99"/>
      <c r="E99" s="99">
        <f t="shared" si="2"/>
        <v>0</v>
      </c>
      <c r="F99" s="99"/>
      <c r="G99" s="99">
        <v>2.7315553601734552</v>
      </c>
      <c r="H99" s="99">
        <v>2.7315553601734543</v>
      </c>
      <c r="J99" s="99">
        <f t="shared" si="3"/>
        <v>0</v>
      </c>
      <c r="L99" s="1"/>
      <c r="M99" s="1"/>
    </row>
    <row r="100" spans="1:13" s="60" customFormat="1" ht="15.75" x14ac:dyDescent="0.25">
      <c r="A100" s="61" t="s">
        <v>119</v>
      </c>
      <c r="B100" s="100">
        <v>117.96022131494277</v>
      </c>
      <c r="C100" s="100">
        <v>117.96022131494277</v>
      </c>
      <c r="D100" s="100"/>
      <c r="E100" s="100">
        <f t="shared" si="2"/>
        <v>0</v>
      </c>
      <c r="F100" s="100"/>
      <c r="G100" s="100">
        <v>2.7315553601734552</v>
      </c>
      <c r="H100" s="100">
        <v>2.7315553601734543</v>
      </c>
      <c r="I100" s="110"/>
      <c r="J100" s="100">
        <f t="shared" si="3"/>
        <v>0</v>
      </c>
      <c r="L100" s="1"/>
      <c r="M100" s="1"/>
    </row>
    <row r="101" spans="1:13" ht="15.75" x14ac:dyDescent="0.25">
      <c r="A101" s="37" t="s">
        <v>120</v>
      </c>
      <c r="B101" s="99">
        <v>145.83654765374885</v>
      </c>
      <c r="C101" s="99">
        <v>145.83654765374885</v>
      </c>
      <c r="D101" s="99"/>
      <c r="E101" s="99">
        <f t="shared" si="2"/>
        <v>0</v>
      </c>
      <c r="F101" s="99"/>
      <c r="G101" s="99">
        <v>0.15540035039229166</v>
      </c>
      <c r="H101" s="99">
        <v>0.15540035039229164</v>
      </c>
      <c r="J101" s="99">
        <f t="shared" si="3"/>
        <v>0</v>
      </c>
      <c r="L101" s="1"/>
      <c r="M101" s="1"/>
    </row>
    <row r="102" spans="1:13" s="60" customFormat="1" ht="15.75" x14ac:dyDescent="0.25">
      <c r="A102" s="61" t="s">
        <v>121</v>
      </c>
      <c r="B102" s="100">
        <v>145.83654765374885</v>
      </c>
      <c r="C102" s="100">
        <v>145.83654765374885</v>
      </c>
      <c r="D102" s="100"/>
      <c r="E102" s="100">
        <f t="shared" si="2"/>
        <v>0</v>
      </c>
      <c r="F102" s="100"/>
      <c r="G102" s="100">
        <v>0.15540035039229166</v>
      </c>
      <c r="H102" s="100">
        <v>0.15540035039229164</v>
      </c>
      <c r="I102" s="110"/>
      <c r="J102" s="100">
        <f t="shared" si="3"/>
        <v>0</v>
      </c>
      <c r="L102" s="1"/>
      <c r="M102" s="1"/>
    </row>
    <row r="103" spans="1:13" ht="15.75" x14ac:dyDescent="0.25">
      <c r="A103" s="36" t="s">
        <v>131</v>
      </c>
      <c r="B103" s="102">
        <v>129.81411874096065</v>
      </c>
      <c r="C103" s="102">
        <v>126.78451375542085</v>
      </c>
      <c r="D103" s="102"/>
      <c r="E103" s="102">
        <f t="shared" si="2"/>
        <v>-2.333802374443783</v>
      </c>
      <c r="F103" s="102"/>
      <c r="G103" s="102">
        <v>5.3117295362229608</v>
      </c>
      <c r="H103" s="102">
        <v>5.1877642661825565</v>
      </c>
      <c r="J103" s="102">
        <f t="shared" si="3"/>
        <v>-0.12396527004040436</v>
      </c>
      <c r="L103" s="1"/>
      <c r="M103" s="1"/>
    </row>
    <row r="104" spans="1:13" s="60" customFormat="1" ht="15.75" x14ac:dyDescent="0.25">
      <c r="A104" s="64" t="s">
        <v>122</v>
      </c>
      <c r="B104" s="100">
        <v>130.00936177207811</v>
      </c>
      <c r="C104" s="100">
        <v>126.89326856950439</v>
      </c>
      <c r="D104" s="100"/>
      <c r="E104" s="100">
        <f t="shared" si="2"/>
        <v>-2.3968221673425383</v>
      </c>
      <c r="F104" s="100"/>
      <c r="G104" s="100">
        <v>5.1720679043055071</v>
      </c>
      <c r="H104" s="100">
        <v>5.0481026342651036</v>
      </c>
      <c r="I104" s="110"/>
      <c r="J104" s="100">
        <f t="shared" si="3"/>
        <v>-0.12396527004040347</v>
      </c>
      <c r="L104" s="1"/>
      <c r="M104" s="1"/>
    </row>
    <row r="105" spans="1:13" ht="15.75" x14ac:dyDescent="0.25">
      <c r="A105" s="38" t="s">
        <v>183</v>
      </c>
      <c r="B105" s="99">
        <v>130.00936177207811</v>
      </c>
      <c r="C105" s="99">
        <v>126.89326856950439</v>
      </c>
      <c r="D105" s="99"/>
      <c r="E105" s="99">
        <f t="shared" si="2"/>
        <v>-2.3968221673425383</v>
      </c>
      <c r="F105" s="99"/>
      <c r="G105" s="99">
        <v>5.1720679043055071</v>
      </c>
      <c r="H105" s="99">
        <v>5.0481026342651036</v>
      </c>
      <c r="J105" s="99">
        <f t="shared" si="3"/>
        <v>-0.12396527004040347</v>
      </c>
      <c r="L105" s="1"/>
      <c r="M105" s="1"/>
    </row>
    <row r="106" spans="1:13" s="60" customFormat="1" ht="15.75" x14ac:dyDescent="0.25">
      <c r="A106" s="64" t="s">
        <v>123</v>
      </c>
      <c r="B106" s="100">
        <v>122.97492976527282</v>
      </c>
      <c r="C106" s="100">
        <v>122.97492976527282</v>
      </c>
      <c r="D106" s="100"/>
      <c r="E106" s="100">
        <f t="shared" si="2"/>
        <v>0</v>
      </c>
      <c r="F106" s="100"/>
      <c r="G106" s="100">
        <v>0.13966163191745348</v>
      </c>
      <c r="H106" s="100">
        <v>0.13966163191745345</v>
      </c>
      <c r="I106" s="110"/>
      <c r="J106" s="100">
        <f t="shared" si="3"/>
        <v>0</v>
      </c>
      <c r="L106" s="1"/>
      <c r="M106" s="1"/>
    </row>
    <row r="107" spans="1:13" ht="15.75" x14ac:dyDescent="0.25">
      <c r="A107" s="38" t="s">
        <v>124</v>
      </c>
      <c r="B107" s="99">
        <v>122.97492976527282</v>
      </c>
      <c r="C107" s="99">
        <v>122.97492976527282</v>
      </c>
      <c r="D107" s="99"/>
      <c r="E107" s="99">
        <f t="shared" si="2"/>
        <v>0</v>
      </c>
      <c r="F107" s="99"/>
      <c r="G107" s="99">
        <v>0.13966163191745348</v>
      </c>
      <c r="H107" s="99">
        <v>0.13966163191745345</v>
      </c>
      <c r="J107" s="99">
        <f t="shared" si="3"/>
        <v>0</v>
      </c>
      <c r="L107" s="1"/>
      <c r="M107" s="1"/>
    </row>
    <row r="108" spans="1:13" s="60" customFormat="1" ht="15.75" x14ac:dyDescent="0.25">
      <c r="A108" s="58" t="s">
        <v>132</v>
      </c>
      <c r="B108" s="101">
        <v>98.076291265414426</v>
      </c>
      <c r="C108" s="101">
        <v>97.710330099079272</v>
      </c>
      <c r="D108" s="101"/>
      <c r="E108" s="101">
        <f t="shared" si="2"/>
        <v>-0.37313927924210732</v>
      </c>
      <c r="F108" s="101"/>
      <c r="G108" s="101">
        <v>6.4427113739719077</v>
      </c>
      <c r="H108" s="101">
        <v>6.4186710871874189</v>
      </c>
      <c r="I108" s="110"/>
      <c r="J108" s="101">
        <f t="shared" si="3"/>
        <v>-2.4040286784488885E-2</v>
      </c>
      <c r="L108" s="1"/>
      <c r="M108" s="1"/>
    </row>
    <row r="109" spans="1:13" ht="15.75" x14ac:dyDescent="0.25">
      <c r="A109" s="37" t="s">
        <v>125</v>
      </c>
      <c r="B109" s="99">
        <v>99.147566613643804</v>
      </c>
      <c r="C109" s="99">
        <v>98.410589338192906</v>
      </c>
      <c r="D109" s="99"/>
      <c r="E109" s="99">
        <f t="shared" si="2"/>
        <v>-0.74331352812997409</v>
      </c>
      <c r="F109" s="99"/>
      <c r="G109" s="99">
        <v>4.4888983769548521</v>
      </c>
      <c r="H109" s="99">
        <v>4.4555317880549383</v>
      </c>
      <c r="J109" s="99">
        <f t="shared" si="3"/>
        <v>-3.3366588899913729E-2</v>
      </c>
      <c r="L109" s="1"/>
      <c r="M109" s="1"/>
    </row>
    <row r="110" spans="1:13" s="60" customFormat="1" ht="15.75" x14ac:dyDescent="0.25">
      <c r="A110" s="61" t="s">
        <v>184</v>
      </c>
      <c r="B110" s="100">
        <v>119.03936600643362</v>
      </c>
      <c r="C110" s="100">
        <v>119.03936600643362</v>
      </c>
      <c r="D110" s="100"/>
      <c r="E110" s="100">
        <f t="shared" si="2"/>
        <v>0</v>
      </c>
      <c r="F110" s="100"/>
      <c r="G110" s="100">
        <v>0.19088997706404651</v>
      </c>
      <c r="H110" s="100">
        <v>0.19088997706404651</v>
      </c>
      <c r="I110" s="110"/>
      <c r="J110" s="100">
        <f t="shared" si="3"/>
        <v>0</v>
      </c>
      <c r="L110" s="1"/>
      <c r="M110" s="1"/>
    </row>
    <row r="111" spans="1:13" ht="15.75" x14ac:dyDescent="0.25">
      <c r="A111" s="38" t="s">
        <v>185</v>
      </c>
      <c r="B111" s="99">
        <v>98.417150879841969</v>
      </c>
      <c r="C111" s="99">
        <v>97.653112211562075</v>
      </c>
      <c r="D111" s="99"/>
      <c r="E111" s="99">
        <f t="shared" si="2"/>
        <v>-0.77632674940235624</v>
      </c>
      <c r="F111" s="99"/>
      <c r="G111" s="99">
        <v>4.2980083998908052</v>
      </c>
      <c r="H111" s="99">
        <v>4.2646418109908915</v>
      </c>
      <c r="J111" s="99">
        <f t="shared" si="3"/>
        <v>-3.3366588899913729E-2</v>
      </c>
      <c r="L111" s="1"/>
      <c r="M111" s="1"/>
    </row>
    <row r="112" spans="1:13" s="60" customFormat="1" ht="15.75" x14ac:dyDescent="0.25">
      <c r="A112" s="64" t="s">
        <v>134</v>
      </c>
      <c r="B112" s="100">
        <v>79.500663981485474</v>
      </c>
      <c r="C112" s="100">
        <v>81.678738890388757</v>
      </c>
      <c r="D112" s="100"/>
      <c r="E112" s="100">
        <f t="shared" si="2"/>
        <v>2.739693984707503</v>
      </c>
      <c r="F112" s="100"/>
      <c r="G112" s="100">
        <v>0.34041400855290121</v>
      </c>
      <c r="H112" s="100">
        <v>0.34974031066832667</v>
      </c>
      <c r="I112" s="110"/>
      <c r="J112" s="100">
        <f t="shared" si="3"/>
        <v>9.3263021154254555E-3</v>
      </c>
      <c r="L112" s="1"/>
      <c r="M112" s="1"/>
    </row>
    <row r="113" spans="1:13" ht="15.75" x14ac:dyDescent="0.25">
      <c r="A113" s="38" t="s">
        <v>126</v>
      </c>
      <c r="B113" s="99">
        <v>79.500663981485474</v>
      </c>
      <c r="C113" s="99">
        <v>81.678738890388757</v>
      </c>
      <c r="D113" s="99"/>
      <c r="E113" s="99">
        <f t="shared" si="2"/>
        <v>2.739693984707503</v>
      </c>
      <c r="F113" s="99"/>
      <c r="G113" s="99">
        <v>0.34041400855290121</v>
      </c>
      <c r="H113" s="99">
        <v>0.34974031066832667</v>
      </c>
      <c r="J113" s="99">
        <f t="shared" si="3"/>
        <v>9.3263021154254555E-3</v>
      </c>
      <c r="L113" s="1"/>
      <c r="M113" s="1"/>
    </row>
    <row r="114" spans="1:13" s="60" customFormat="1" ht="15.75" x14ac:dyDescent="0.25">
      <c r="A114" s="64" t="s">
        <v>133</v>
      </c>
      <c r="B114" s="100">
        <v>100.00000000000001</v>
      </c>
      <c r="C114" s="100">
        <v>100.00000000000001</v>
      </c>
      <c r="D114" s="100"/>
      <c r="E114" s="100">
        <f t="shared" si="2"/>
        <v>0</v>
      </c>
      <c r="F114" s="100"/>
      <c r="G114" s="100">
        <v>1.6133989884641549</v>
      </c>
      <c r="H114" s="100">
        <v>1.6133989884641544</v>
      </c>
      <c r="I114" s="110"/>
      <c r="J114" s="100">
        <f t="shared" si="3"/>
        <v>0</v>
      </c>
      <c r="L114" s="1"/>
      <c r="M114" s="1"/>
    </row>
    <row r="115" spans="1:13" ht="15.75" x14ac:dyDescent="0.25">
      <c r="A115" s="38" t="s">
        <v>186</v>
      </c>
      <c r="B115" s="99">
        <v>100.00000000000001</v>
      </c>
      <c r="C115" s="99">
        <v>100.00000000000001</v>
      </c>
      <c r="D115" s="99"/>
      <c r="E115" s="99">
        <f t="shared" si="2"/>
        <v>0</v>
      </c>
      <c r="F115" s="99"/>
      <c r="G115" s="99">
        <v>1.6133989884641549</v>
      </c>
      <c r="H115" s="99">
        <v>1.6133989884641544</v>
      </c>
      <c r="J115" s="99">
        <f t="shared" si="3"/>
        <v>0</v>
      </c>
      <c r="L115" s="1"/>
      <c r="M115" s="1"/>
    </row>
    <row r="116" spans="1:13" ht="21.75" customHeight="1" x14ac:dyDescent="0.25">
      <c r="A116" s="47"/>
      <c r="B116" s="95"/>
      <c r="C116" s="95"/>
      <c r="D116" s="95"/>
      <c r="E116" s="95"/>
      <c r="F116" s="95"/>
      <c r="G116" s="95"/>
      <c r="H116" s="95"/>
      <c r="I116" s="90"/>
      <c r="J116" s="95"/>
    </row>
    <row r="117" spans="1:13" x14ac:dyDescent="0.25">
      <c r="A117" s="139" t="s">
        <v>54</v>
      </c>
      <c r="B117" s="140"/>
      <c r="C117" s="140"/>
    </row>
    <row r="118" spans="1:13"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activeCell="O17" sqref="O17"/>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36" t="s">
        <v>56</v>
      </c>
      <c r="B3" s="141" t="s">
        <v>242</v>
      </c>
      <c r="C3" s="141"/>
      <c r="D3" s="82"/>
      <c r="E3" s="133" t="s">
        <v>243</v>
      </c>
      <c r="F3" s="83"/>
      <c r="G3" s="142" t="s">
        <v>244</v>
      </c>
      <c r="H3" s="142"/>
      <c r="I3" s="82"/>
      <c r="J3" s="133" t="s">
        <v>245</v>
      </c>
    </row>
    <row r="4" spans="1:14" ht="30" x14ac:dyDescent="0.25">
      <c r="A4" s="137"/>
      <c r="B4" s="89">
        <v>42524</v>
      </c>
      <c r="C4" s="128">
        <v>42554</v>
      </c>
      <c r="D4" s="90"/>
      <c r="E4" s="91" t="s">
        <v>263</v>
      </c>
      <c r="F4" s="90"/>
      <c r="G4" s="89">
        <v>42524</v>
      </c>
      <c r="H4" s="128">
        <v>42554</v>
      </c>
      <c r="I4" s="90"/>
      <c r="J4" s="91" t="s">
        <v>263</v>
      </c>
      <c r="K4" s="92"/>
    </row>
    <row r="5" spans="1:14" s="60" customFormat="1" ht="15.75" x14ac:dyDescent="0.25">
      <c r="A5" s="65" t="s">
        <v>241</v>
      </c>
      <c r="B5" s="98">
        <v>104.78344785131129</v>
      </c>
      <c r="C5" s="98">
        <v>105.04930398884424</v>
      </c>
      <c r="D5" s="59"/>
      <c r="E5" s="59">
        <f>((C5/B5-1)*100)</f>
        <v>0.25371959310807046</v>
      </c>
      <c r="F5" s="59"/>
      <c r="G5" s="98">
        <v>104.78344785131129</v>
      </c>
      <c r="H5" s="98">
        <v>105.04930398884424</v>
      </c>
      <c r="I5" s="59"/>
      <c r="J5" s="59">
        <f>H5-G5</f>
        <v>0.26585613753294979</v>
      </c>
    </row>
    <row r="6" spans="1:14" ht="10.5" customHeight="1" x14ac:dyDescent="0.25">
      <c r="A6" s="42"/>
      <c r="B6" s="41"/>
      <c r="C6" s="41"/>
      <c r="D6" s="41"/>
      <c r="E6" s="41"/>
      <c r="F6" s="41"/>
      <c r="G6" s="41"/>
      <c r="H6" s="41"/>
      <c r="I6" s="41"/>
      <c r="J6" s="41"/>
    </row>
    <row r="7" spans="1:14" ht="15.75" x14ac:dyDescent="0.25">
      <c r="A7" s="36" t="s">
        <v>127</v>
      </c>
      <c r="B7" s="41">
        <v>105.87047206244785</v>
      </c>
      <c r="C7" s="41">
        <v>105.60804347313881</v>
      </c>
      <c r="D7" s="41"/>
      <c r="E7" s="41">
        <f t="shared" ref="E7:E70" si="0">((C7/B7-1)*100)</f>
        <v>-0.2478770370970329</v>
      </c>
      <c r="F7" s="41"/>
      <c r="G7" s="41">
        <v>34.316400460857423</v>
      </c>
      <c r="H7" s="41">
        <v>34.231337984156696</v>
      </c>
      <c r="I7" s="41"/>
      <c r="J7" s="41">
        <f>H7-G7</f>
        <v>-8.506247670072753E-2</v>
      </c>
      <c r="L7" s="1"/>
      <c r="N7" s="1"/>
    </row>
    <row r="8" spans="1:14" s="60" customFormat="1" ht="15.75" x14ac:dyDescent="0.25">
      <c r="A8" s="64" t="s">
        <v>57</v>
      </c>
      <c r="B8" s="62">
        <v>105.96589733509431</v>
      </c>
      <c r="C8" s="62">
        <v>105.68045481038855</v>
      </c>
      <c r="D8" s="62"/>
      <c r="E8" s="62">
        <f t="shared" si="0"/>
        <v>-0.26937206392270152</v>
      </c>
      <c r="F8" s="62"/>
      <c r="G8" s="62">
        <v>31.75758224076586</v>
      </c>
      <c r="H8" s="62">
        <v>31.67203618603196</v>
      </c>
      <c r="I8" s="62"/>
      <c r="J8" s="62">
        <f t="shared" ref="J8:J71" si="1">H8-G8</f>
        <v>-8.5546054733899979E-2</v>
      </c>
      <c r="L8" s="1"/>
      <c r="N8" s="1"/>
    </row>
    <row r="9" spans="1:14" ht="15.75" x14ac:dyDescent="0.25">
      <c r="A9" s="38" t="s">
        <v>58</v>
      </c>
      <c r="B9" s="28">
        <v>106.34183800265082</v>
      </c>
      <c r="C9" s="28">
        <v>106.2869677559587</v>
      </c>
      <c r="D9" s="28"/>
      <c r="E9" s="28">
        <f t="shared" si="0"/>
        <v>-5.1597986006923779E-2</v>
      </c>
      <c r="F9" s="28"/>
      <c r="G9" s="28">
        <v>5.4247683380631893</v>
      </c>
      <c r="H9" s="28">
        <v>5.4219692668552071</v>
      </c>
      <c r="I9" s="28"/>
      <c r="J9" s="28">
        <f t="shared" si="1"/>
        <v>-2.7990712079821733E-3</v>
      </c>
      <c r="L9" s="1"/>
      <c r="N9" s="1"/>
    </row>
    <row r="10" spans="1:14" s="60" customFormat="1" ht="15.75" x14ac:dyDescent="0.25">
      <c r="A10" s="61" t="s">
        <v>62</v>
      </c>
      <c r="B10" s="62">
        <v>95.23653948606956</v>
      </c>
      <c r="C10" s="62">
        <v>93.917917567182428</v>
      </c>
      <c r="D10" s="62"/>
      <c r="E10" s="62">
        <f t="shared" si="0"/>
        <v>-1.3845756324231129</v>
      </c>
      <c r="F10" s="62"/>
      <c r="G10" s="62">
        <v>0.78889859399014284</v>
      </c>
      <c r="H10" s="62">
        <v>0.77797569629322694</v>
      </c>
      <c r="I10" s="62"/>
      <c r="J10" s="62">
        <f t="shared" si="1"/>
        <v>-1.0922897696915901E-2</v>
      </c>
      <c r="L10" s="1"/>
      <c r="N10" s="1"/>
    </row>
    <row r="11" spans="1:14" ht="15.75" x14ac:dyDescent="0.25">
      <c r="A11" s="38" t="s">
        <v>63</v>
      </c>
      <c r="B11" s="28">
        <v>107.74897811079938</v>
      </c>
      <c r="C11" s="28">
        <v>106.35270065187156</v>
      </c>
      <c r="D11" s="28"/>
      <c r="E11" s="28">
        <f t="shared" si="0"/>
        <v>-1.2958614396250012</v>
      </c>
      <c r="F11" s="28"/>
      <c r="G11" s="28">
        <v>10.241085996091531</v>
      </c>
      <c r="H11" s="28">
        <v>10.108375711669346</v>
      </c>
      <c r="I11" s="28"/>
      <c r="J11" s="28">
        <f t="shared" si="1"/>
        <v>-0.1327102844221848</v>
      </c>
      <c r="L11" s="1"/>
      <c r="N11" s="1"/>
    </row>
    <row r="12" spans="1:14" s="60" customFormat="1" ht="15.75" x14ac:dyDescent="0.25">
      <c r="A12" s="61" t="s">
        <v>152</v>
      </c>
      <c r="B12" s="62">
        <v>102.85589244105938</v>
      </c>
      <c r="C12" s="62">
        <v>103.79116441370238</v>
      </c>
      <c r="D12" s="62"/>
      <c r="E12" s="62">
        <f t="shared" si="0"/>
        <v>0.90930324986382427</v>
      </c>
      <c r="F12" s="62"/>
      <c r="G12" s="62">
        <v>6.1713311521859699</v>
      </c>
      <c r="H12" s="62">
        <v>6.227447266912657</v>
      </c>
      <c r="I12" s="62"/>
      <c r="J12" s="62">
        <f t="shared" si="1"/>
        <v>5.6116114726687094E-2</v>
      </c>
      <c r="L12" s="1"/>
      <c r="N12" s="1"/>
    </row>
    <row r="13" spans="1:14" ht="15.75" x14ac:dyDescent="0.25">
      <c r="A13" s="38" t="s">
        <v>153</v>
      </c>
      <c r="B13" s="28">
        <v>88.84574612865265</v>
      </c>
      <c r="C13" s="28">
        <v>88.441424784893655</v>
      </c>
      <c r="D13" s="28"/>
      <c r="E13" s="28">
        <f t="shared" si="0"/>
        <v>-0.45508238872069562</v>
      </c>
      <c r="F13" s="28"/>
      <c r="G13" s="28">
        <v>1.1036359888190266</v>
      </c>
      <c r="H13" s="28">
        <v>1.0986135357983278</v>
      </c>
      <c r="I13" s="28"/>
      <c r="J13" s="28">
        <f t="shared" si="1"/>
        <v>-5.0224530206988138E-3</v>
      </c>
      <c r="L13" s="1"/>
      <c r="N13" s="1"/>
    </row>
    <row r="14" spans="1:14" s="60" customFormat="1" ht="15.75" x14ac:dyDescent="0.25">
      <c r="A14" s="61" t="s">
        <v>69</v>
      </c>
      <c r="B14" s="62">
        <v>108.3618740821217</v>
      </c>
      <c r="C14" s="62">
        <v>104.42380363663379</v>
      </c>
      <c r="D14" s="62"/>
      <c r="E14" s="62">
        <f t="shared" si="0"/>
        <v>-3.6341845126298344</v>
      </c>
      <c r="F14" s="62"/>
      <c r="G14" s="62">
        <v>2.1960992628081364</v>
      </c>
      <c r="H14" s="62">
        <v>2.1162889635171851</v>
      </c>
      <c r="I14" s="62"/>
      <c r="J14" s="62">
        <f t="shared" si="1"/>
        <v>-7.9810299290951292E-2</v>
      </c>
      <c r="L14" s="1"/>
      <c r="N14" s="1"/>
    </row>
    <row r="15" spans="1:14" ht="15.75" x14ac:dyDescent="0.25">
      <c r="A15" s="38" t="s">
        <v>72</v>
      </c>
      <c r="B15" s="28">
        <v>121.80502862308296</v>
      </c>
      <c r="C15" s="28">
        <v>126.45439815738749</v>
      </c>
      <c r="D15" s="28"/>
      <c r="E15" s="28">
        <f t="shared" si="0"/>
        <v>3.8170587757026642</v>
      </c>
      <c r="F15" s="28"/>
      <c r="G15" s="28">
        <v>2.2401110545633283</v>
      </c>
      <c r="H15" s="28">
        <v>2.3256174101570237</v>
      </c>
      <c r="I15" s="28"/>
      <c r="J15" s="28">
        <f t="shared" si="1"/>
        <v>8.550635559369546E-2</v>
      </c>
      <c r="L15" s="1"/>
      <c r="N15" s="1"/>
    </row>
    <row r="16" spans="1:14" s="60" customFormat="1" ht="15.75" x14ac:dyDescent="0.25">
      <c r="A16" s="61" t="s">
        <v>154</v>
      </c>
      <c r="B16" s="62">
        <v>102.76504927914688</v>
      </c>
      <c r="C16" s="62">
        <v>102.74640222310359</v>
      </c>
      <c r="D16" s="62"/>
      <c r="E16" s="62">
        <f t="shared" si="0"/>
        <v>-1.8145328761187685E-2</v>
      </c>
      <c r="F16" s="62"/>
      <c r="G16" s="62">
        <v>1.4149513359690027</v>
      </c>
      <c r="H16" s="62">
        <v>1.4146945883972804</v>
      </c>
      <c r="I16" s="62"/>
      <c r="J16" s="62">
        <f t="shared" si="1"/>
        <v>-2.5674757172233775E-4</v>
      </c>
      <c r="L16" s="1"/>
      <c r="N16" s="1"/>
    </row>
    <row r="17" spans="1:14" ht="15.75" x14ac:dyDescent="0.25">
      <c r="A17" s="38" t="s">
        <v>155</v>
      </c>
      <c r="B17" s="28">
        <v>106.14670569663033</v>
      </c>
      <c r="C17" s="28">
        <v>106.35899067751963</v>
      </c>
      <c r="D17" s="28"/>
      <c r="E17" s="28">
        <f t="shared" si="0"/>
        <v>0.19999205768665984</v>
      </c>
      <c r="F17" s="28"/>
      <c r="G17" s="28">
        <v>2.1767005182755335</v>
      </c>
      <c r="H17" s="28">
        <v>2.1810537464317097</v>
      </c>
      <c r="I17" s="28"/>
      <c r="J17" s="28">
        <f t="shared" si="1"/>
        <v>4.3532281561762254E-3</v>
      </c>
      <c r="L17" s="1"/>
      <c r="N17" s="1"/>
    </row>
    <row r="18" spans="1:14" s="60" customFormat="1" ht="15.75" x14ac:dyDescent="0.25">
      <c r="A18" s="64" t="s">
        <v>76</v>
      </c>
      <c r="B18" s="62">
        <v>104.70029070798002</v>
      </c>
      <c r="C18" s="62">
        <v>104.72007748308414</v>
      </c>
      <c r="D18" s="62"/>
      <c r="E18" s="62">
        <f>((C18/B18-1)*100)</f>
        <v>1.8898491083763069E-2</v>
      </c>
      <c r="F18" s="62"/>
      <c r="G18" s="62">
        <v>2.558818220091561</v>
      </c>
      <c r="H18" s="62">
        <v>2.5593017981247348</v>
      </c>
      <c r="I18" s="62"/>
      <c r="J18" s="62">
        <f t="shared" si="1"/>
        <v>4.8357803317378156E-4</v>
      </c>
      <c r="L18" s="1"/>
      <c r="N18" s="1"/>
    </row>
    <row r="19" spans="1:14" ht="15.75" x14ac:dyDescent="0.25">
      <c r="A19" s="38" t="s">
        <v>156</v>
      </c>
      <c r="B19" s="28">
        <v>105.82909037481565</v>
      </c>
      <c r="C19" s="28">
        <v>105.35490368816484</v>
      </c>
      <c r="D19" s="28"/>
      <c r="E19" s="28">
        <f t="shared" si="0"/>
        <v>-0.44806837606878869</v>
      </c>
      <c r="F19" s="28"/>
      <c r="G19" s="28">
        <v>0.79860042373908413</v>
      </c>
      <c r="H19" s="28">
        <v>0.79502214778915792</v>
      </c>
      <c r="I19" s="28"/>
      <c r="J19" s="28">
        <f t="shared" si="1"/>
        <v>-3.5782759499262129E-3</v>
      </c>
      <c r="L19" s="1"/>
      <c r="N19" s="1"/>
    </row>
    <row r="20" spans="1:14" s="60" customFormat="1" ht="15.75" x14ac:dyDescent="0.25">
      <c r="A20" s="61" t="s">
        <v>157</v>
      </c>
      <c r="B20" s="62">
        <v>104.19606353074714</v>
      </c>
      <c r="C20" s="62">
        <v>104.43650491053133</v>
      </c>
      <c r="D20" s="62"/>
      <c r="E20" s="62">
        <f t="shared" si="0"/>
        <v>0.23075860223187306</v>
      </c>
      <c r="F20" s="62"/>
      <c r="G20" s="62">
        <v>1.760217796352477</v>
      </c>
      <c r="H20" s="62">
        <v>1.7642796503355771</v>
      </c>
      <c r="I20" s="62"/>
      <c r="J20" s="62">
        <f t="shared" si="1"/>
        <v>4.0618539831001055E-3</v>
      </c>
      <c r="L20" s="1"/>
      <c r="N20" s="1"/>
    </row>
    <row r="21" spans="1:14" ht="15.75" x14ac:dyDescent="0.25">
      <c r="A21" s="36" t="s">
        <v>247</v>
      </c>
      <c r="B21" s="40">
        <v>123.006064236425</v>
      </c>
      <c r="C21" s="40">
        <v>122.9606484840731</v>
      </c>
      <c r="D21" s="40"/>
      <c r="E21" s="40">
        <f t="shared" si="0"/>
        <v>-3.6921555562174913E-2</v>
      </c>
      <c r="F21" s="40"/>
      <c r="G21" s="40">
        <v>3.8238493846561146</v>
      </c>
      <c r="H21" s="40">
        <v>3.8224375599809446</v>
      </c>
      <c r="I21" s="40"/>
      <c r="J21" s="40">
        <f t="shared" si="1"/>
        <v>-1.4118246751699814E-3</v>
      </c>
      <c r="L21" s="1"/>
      <c r="N21" s="1"/>
    </row>
    <row r="22" spans="1:14" s="60" customFormat="1" ht="15.75" x14ac:dyDescent="0.25">
      <c r="A22" s="64" t="s">
        <v>1</v>
      </c>
      <c r="B22" s="62">
        <v>121.11516850720733</v>
      </c>
      <c r="C22" s="62">
        <v>121.11516850720733</v>
      </c>
      <c r="D22" s="62"/>
      <c r="E22" s="62">
        <f t="shared" si="0"/>
        <v>0</v>
      </c>
      <c r="F22" s="62"/>
      <c r="G22" s="62">
        <v>2.8420636470867247</v>
      </c>
      <c r="H22" s="62">
        <v>2.8420636470867247</v>
      </c>
      <c r="I22" s="62"/>
      <c r="J22" s="62">
        <f t="shared" si="1"/>
        <v>0</v>
      </c>
      <c r="L22" s="1"/>
      <c r="N22" s="1"/>
    </row>
    <row r="23" spans="1:14" ht="15.75" x14ac:dyDescent="0.25">
      <c r="A23" s="38" t="s">
        <v>78</v>
      </c>
      <c r="B23" s="28">
        <v>121.11516850720733</v>
      </c>
      <c r="C23" s="28">
        <v>121.11516850720733</v>
      </c>
      <c r="D23" s="28"/>
      <c r="E23" s="28">
        <f t="shared" si="0"/>
        <v>0</v>
      </c>
      <c r="F23" s="28"/>
      <c r="G23" s="28">
        <v>2.8420636470867247</v>
      </c>
      <c r="H23" s="28">
        <v>2.8420636470867247</v>
      </c>
      <c r="I23" s="28"/>
      <c r="J23" s="28">
        <f t="shared" si="1"/>
        <v>0</v>
      </c>
      <c r="L23" s="1"/>
      <c r="N23" s="1"/>
    </row>
    <row r="24" spans="1:14" s="60" customFormat="1" ht="15.75" x14ac:dyDescent="0.25">
      <c r="A24" s="61" t="s">
        <v>16</v>
      </c>
      <c r="B24" s="62">
        <v>128.82840688337964</v>
      </c>
      <c r="C24" s="62">
        <v>128.64314943183928</v>
      </c>
      <c r="D24" s="62"/>
      <c r="E24" s="62">
        <f t="shared" si="0"/>
        <v>-0.14380170959349403</v>
      </c>
      <c r="F24" s="62"/>
      <c r="G24" s="62">
        <v>0.98178573756938969</v>
      </c>
      <c r="H24" s="62">
        <v>0.98037391289421971</v>
      </c>
      <c r="I24" s="62"/>
      <c r="J24" s="62">
        <f t="shared" si="1"/>
        <v>-1.4118246751699814E-3</v>
      </c>
      <c r="L24" s="1"/>
      <c r="N24" s="1"/>
    </row>
    <row r="25" spans="1:14" ht="15.75" x14ac:dyDescent="0.25">
      <c r="A25" s="36" t="s">
        <v>128</v>
      </c>
      <c r="B25" s="40">
        <v>103.65174368851675</v>
      </c>
      <c r="C25" s="40">
        <v>103.76350019920345</v>
      </c>
      <c r="D25" s="40"/>
      <c r="E25" s="40">
        <f t="shared" si="0"/>
        <v>0.10781922880385153</v>
      </c>
      <c r="F25" s="40"/>
      <c r="G25" s="40">
        <v>4.5333537607378327</v>
      </c>
      <c r="H25" s="40">
        <v>4.5382415878016102</v>
      </c>
      <c r="I25" s="40"/>
      <c r="J25" s="40">
        <f t="shared" si="1"/>
        <v>4.8878270637775501E-3</v>
      </c>
      <c r="L25" s="1"/>
      <c r="N25" s="1"/>
    </row>
    <row r="26" spans="1:14" s="60" customFormat="1" ht="15.75" x14ac:dyDescent="0.25">
      <c r="A26" s="64" t="s">
        <v>79</v>
      </c>
      <c r="B26" s="62">
        <v>100.62375680059351</v>
      </c>
      <c r="C26" s="62">
        <v>100.77626926210667</v>
      </c>
      <c r="D26" s="62"/>
      <c r="E26" s="62">
        <f t="shared" si="0"/>
        <v>0.15156705172059137</v>
      </c>
      <c r="F26" s="62"/>
      <c r="G26" s="62">
        <v>3.2837589219785257</v>
      </c>
      <c r="H26" s="62">
        <v>3.2887360185621808</v>
      </c>
      <c r="I26" s="62"/>
      <c r="J26" s="62">
        <f t="shared" si="1"/>
        <v>4.9770965836550829E-3</v>
      </c>
      <c r="L26" s="1"/>
      <c r="N26" s="1"/>
    </row>
    <row r="27" spans="1:14" ht="15.75" x14ac:dyDescent="0.25">
      <c r="A27" s="38" t="s">
        <v>80</v>
      </c>
      <c r="B27" s="28">
        <v>95.841058256546276</v>
      </c>
      <c r="C27" s="28">
        <v>96.423424047271283</v>
      </c>
      <c r="D27" s="28"/>
      <c r="E27" s="28">
        <f t="shared" si="0"/>
        <v>0.60763706215152258</v>
      </c>
      <c r="F27" s="28"/>
      <c r="G27" s="28">
        <v>0.5635520797364435</v>
      </c>
      <c r="H27" s="28">
        <v>0.56697643103744777</v>
      </c>
      <c r="I27" s="28"/>
      <c r="J27" s="28">
        <f t="shared" si="1"/>
        <v>3.4243513010042692E-3</v>
      </c>
      <c r="L27" s="1"/>
      <c r="N27" s="1"/>
    </row>
    <row r="28" spans="1:14" s="60" customFormat="1" ht="15.75" x14ac:dyDescent="0.25">
      <c r="A28" s="61" t="s">
        <v>82</v>
      </c>
      <c r="B28" s="62">
        <v>102.28222885795181</v>
      </c>
      <c r="C28" s="62">
        <v>102.35011214999808</v>
      </c>
      <c r="D28" s="62"/>
      <c r="E28" s="62">
        <f t="shared" si="0"/>
        <v>6.6368608510236626E-2</v>
      </c>
      <c r="F28" s="62"/>
      <c r="G28" s="62">
        <v>2.3395778780133356</v>
      </c>
      <c r="H28" s="62">
        <v>2.3411306232959865</v>
      </c>
      <c r="I28" s="62"/>
      <c r="J28" s="62">
        <f t="shared" si="1"/>
        <v>1.5527452826509247E-3</v>
      </c>
      <c r="L28" s="1"/>
      <c r="N28" s="1"/>
    </row>
    <row r="29" spans="1:14" ht="15.75" x14ac:dyDescent="0.25">
      <c r="A29" s="38" t="s">
        <v>158</v>
      </c>
      <c r="B29" s="28">
        <v>98.094806519076045</v>
      </c>
      <c r="C29" s="28">
        <v>98.094806519076045</v>
      </c>
      <c r="D29" s="28"/>
      <c r="E29" s="28">
        <f t="shared" si="0"/>
        <v>0</v>
      </c>
      <c r="F29" s="28"/>
      <c r="G29" s="28">
        <v>0.38062896422874637</v>
      </c>
      <c r="H29" s="28">
        <v>0.38062896422874642</v>
      </c>
      <c r="I29" s="28"/>
      <c r="J29" s="28">
        <f t="shared" si="1"/>
        <v>0</v>
      </c>
      <c r="L29" s="1"/>
      <c r="N29" s="1"/>
    </row>
    <row r="30" spans="1:14" s="60" customFormat="1" ht="15.75" x14ac:dyDescent="0.25">
      <c r="A30" s="64" t="s">
        <v>83</v>
      </c>
      <c r="B30" s="62">
        <v>112.55213815852599</v>
      </c>
      <c r="C30" s="62">
        <v>112.54409757207118</v>
      </c>
      <c r="D30" s="62"/>
      <c r="E30" s="62">
        <f t="shared" si="0"/>
        <v>-7.1438771278464763E-3</v>
      </c>
      <c r="F30" s="62"/>
      <c r="G30" s="62">
        <v>1.2495948387593065</v>
      </c>
      <c r="H30" s="62">
        <v>1.2495055692394297</v>
      </c>
      <c r="I30" s="62"/>
      <c r="J30" s="62">
        <f t="shared" si="1"/>
        <v>-8.926951987686671E-5</v>
      </c>
      <c r="L30" s="1"/>
      <c r="N30" s="1"/>
    </row>
    <row r="31" spans="1:14" ht="15.75" x14ac:dyDescent="0.25">
      <c r="A31" s="38" t="s">
        <v>159</v>
      </c>
      <c r="B31" s="28">
        <v>112.55213815852599</v>
      </c>
      <c r="C31" s="28">
        <v>112.54409757207118</v>
      </c>
      <c r="D31" s="28"/>
      <c r="E31" s="28">
        <f t="shared" si="0"/>
        <v>-7.1438771278464763E-3</v>
      </c>
      <c r="F31" s="28"/>
      <c r="G31" s="28">
        <v>1.2495948387593065</v>
      </c>
      <c r="H31" s="28">
        <v>1.2495055692394297</v>
      </c>
      <c r="I31" s="28"/>
      <c r="J31" s="28">
        <f t="shared" si="1"/>
        <v>-8.926951987686671E-5</v>
      </c>
      <c r="L31" s="1"/>
      <c r="N31" s="1"/>
    </row>
    <row r="32" spans="1:14" s="60" customFormat="1" ht="15.75" x14ac:dyDescent="0.25">
      <c r="A32" s="58" t="s">
        <v>129</v>
      </c>
      <c r="B32" s="63">
        <v>100.14159950673472</v>
      </c>
      <c r="C32" s="63">
        <v>100.23989565042744</v>
      </c>
      <c r="D32" s="63"/>
      <c r="E32" s="63">
        <f t="shared" si="0"/>
        <v>9.8157153647338014E-2</v>
      </c>
      <c r="F32" s="63"/>
      <c r="G32" s="63">
        <v>14.789915588331688</v>
      </c>
      <c r="H32" s="63">
        <v>14.804432948500041</v>
      </c>
      <c r="I32" s="63"/>
      <c r="J32" s="63">
        <f>H32-G32</f>
        <v>1.4517360168353477E-2</v>
      </c>
      <c r="L32" s="1"/>
      <c r="N32" s="1"/>
    </row>
    <row r="33" spans="1:14" ht="15.75" x14ac:dyDescent="0.25">
      <c r="A33" s="37" t="s">
        <v>149</v>
      </c>
      <c r="B33" s="28">
        <v>98.048558859712344</v>
      </c>
      <c r="C33" s="28">
        <v>98.048558859712344</v>
      </c>
      <c r="D33" s="28"/>
      <c r="E33" s="28">
        <f t="shared" si="0"/>
        <v>0</v>
      </c>
      <c r="F33" s="28"/>
      <c r="G33" s="28">
        <v>1.1081199274138442</v>
      </c>
      <c r="H33" s="28">
        <v>1.1081199274138442</v>
      </c>
      <c r="I33" s="28"/>
      <c r="J33" s="28">
        <f t="shared" si="1"/>
        <v>0</v>
      </c>
      <c r="L33" s="1"/>
      <c r="N33" s="1"/>
    </row>
    <row r="34" spans="1:14" s="60" customFormat="1" ht="15.75" x14ac:dyDescent="0.25">
      <c r="A34" s="61" t="s">
        <v>160</v>
      </c>
      <c r="B34" s="62">
        <v>98.048558859712344</v>
      </c>
      <c r="C34" s="62">
        <v>98.048558859712344</v>
      </c>
      <c r="D34" s="62"/>
      <c r="E34" s="62">
        <f t="shared" si="0"/>
        <v>0</v>
      </c>
      <c r="F34" s="62"/>
      <c r="G34" s="62">
        <v>1.1081199274138442</v>
      </c>
      <c r="H34" s="62">
        <v>1.1081199274138442</v>
      </c>
      <c r="I34" s="62"/>
      <c r="J34" s="62">
        <f t="shared" si="1"/>
        <v>0</v>
      </c>
      <c r="L34" s="1"/>
      <c r="N34" s="1"/>
    </row>
    <row r="35" spans="1:14" ht="15.75" x14ac:dyDescent="0.25">
      <c r="A35" s="37" t="s">
        <v>148</v>
      </c>
      <c r="B35" s="28">
        <v>107.2131762252622</v>
      </c>
      <c r="C35" s="28">
        <v>107.30605106382794</v>
      </c>
      <c r="D35" s="28"/>
      <c r="E35" s="28">
        <f t="shared" si="0"/>
        <v>8.662632881111243E-2</v>
      </c>
      <c r="F35" s="28"/>
      <c r="G35" s="28">
        <v>5.0672635268460793</v>
      </c>
      <c r="H35" s="28">
        <v>5.0716531112105701</v>
      </c>
      <c r="I35" s="28"/>
      <c r="J35" s="28">
        <f t="shared" si="1"/>
        <v>4.3895843644907728E-3</v>
      </c>
      <c r="L35" s="1"/>
      <c r="N35" s="1"/>
    </row>
    <row r="36" spans="1:14" s="60" customFormat="1" ht="15.75" x14ac:dyDescent="0.25">
      <c r="A36" s="61" t="s">
        <v>161</v>
      </c>
      <c r="B36" s="62">
        <v>105.39561573343119</v>
      </c>
      <c r="C36" s="62">
        <v>105.50210116487933</v>
      </c>
      <c r="D36" s="62"/>
      <c r="E36" s="62">
        <f t="shared" si="0"/>
        <v>0.10103402376573367</v>
      </c>
      <c r="F36" s="62"/>
      <c r="G36" s="62">
        <v>4.3446595521806337</v>
      </c>
      <c r="H36" s="62">
        <v>4.3490491365451254</v>
      </c>
      <c r="I36" s="62"/>
      <c r="J36" s="62">
        <f t="shared" si="1"/>
        <v>4.389584364491661E-3</v>
      </c>
      <c r="L36" s="1"/>
      <c r="N36" s="1"/>
    </row>
    <row r="37" spans="1:14" ht="15.75" x14ac:dyDescent="0.25">
      <c r="A37" s="38" t="s">
        <v>162</v>
      </c>
      <c r="B37" s="28">
        <v>119.61569525733252</v>
      </c>
      <c r="C37" s="28">
        <v>119.61569525733252</v>
      </c>
      <c r="D37" s="28"/>
      <c r="E37" s="28">
        <f t="shared" si="0"/>
        <v>0</v>
      </c>
      <c r="F37" s="28"/>
      <c r="G37" s="28">
        <v>0.72260397466544524</v>
      </c>
      <c r="H37" s="28">
        <v>0.72260397466544535</v>
      </c>
      <c r="I37" s="28"/>
      <c r="J37" s="28">
        <f t="shared" si="1"/>
        <v>0</v>
      </c>
      <c r="L37" s="1"/>
      <c r="N37" s="1"/>
    </row>
    <row r="38" spans="1:14" s="60" customFormat="1" ht="15.75" x14ac:dyDescent="0.25">
      <c r="A38" s="64" t="s">
        <v>147</v>
      </c>
      <c r="B38" s="62">
        <v>107.12407773123068</v>
      </c>
      <c r="C38" s="62">
        <v>107.12407773123068</v>
      </c>
      <c r="D38" s="62"/>
      <c r="E38" s="62">
        <f t="shared" si="0"/>
        <v>0</v>
      </c>
      <c r="F38" s="62"/>
      <c r="G38" s="62">
        <v>0.34803438901130346</v>
      </c>
      <c r="H38" s="62">
        <v>0.34803438901130346</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0.20600390916610054</v>
      </c>
      <c r="H39" s="28">
        <v>0.20600390916610056</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0.14203047984520295</v>
      </c>
      <c r="H40" s="62">
        <v>0.14203047984520295</v>
      </c>
      <c r="I40" s="62"/>
      <c r="J40" s="62">
        <f t="shared" si="1"/>
        <v>0</v>
      </c>
      <c r="L40" s="1"/>
      <c r="N40" s="1"/>
    </row>
    <row r="41" spans="1:14" ht="15.75" x14ac:dyDescent="0.25">
      <c r="A41" s="37" t="s">
        <v>146</v>
      </c>
      <c r="B41" s="28">
        <v>96.260916600019314</v>
      </c>
      <c r="C41" s="28">
        <v>96.378851548054811</v>
      </c>
      <c r="D41" s="28"/>
      <c r="E41" s="28">
        <f t="shared" si="0"/>
        <v>0.12251592048051485</v>
      </c>
      <c r="F41" s="28"/>
      <c r="G41" s="28">
        <v>8.2664977450604606</v>
      </c>
      <c r="H41" s="28">
        <v>8.2766255208643251</v>
      </c>
      <c r="I41" s="28"/>
      <c r="J41" s="28">
        <f t="shared" si="1"/>
        <v>1.0127775803864481E-2</v>
      </c>
      <c r="L41" s="1"/>
      <c r="N41" s="1"/>
    </row>
    <row r="42" spans="1:14" s="60" customFormat="1" ht="15.75" x14ac:dyDescent="0.25">
      <c r="A42" s="61" t="s">
        <v>17</v>
      </c>
      <c r="B42" s="62">
        <v>90.079663852100452</v>
      </c>
      <c r="C42" s="62">
        <v>90.079663852100452</v>
      </c>
      <c r="D42" s="62"/>
      <c r="E42" s="62">
        <f t="shared" si="0"/>
        <v>0</v>
      </c>
      <c r="F42" s="62"/>
      <c r="G42" s="62">
        <v>5.1122880524029126</v>
      </c>
      <c r="H42" s="62">
        <v>5.1122880524029126</v>
      </c>
      <c r="I42" s="62"/>
      <c r="J42" s="62">
        <f t="shared" si="1"/>
        <v>0</v>
      </c>
      <c r="L42" s="1"/>
      <c r="N42" s="1"/>
    </row>
    <row r="43" spans="1:14" ht="15.75" x14ac:dyDescent="0.25">
      <c r="A43" s="38" t="s">
        <v>88</v>
      </c>
      <c r="B43" s="28">
        <v>101.28244514169934</v>
      </c>
      <c r="C43" s="28">
        <v>101.72483591742724</v>
      </c>
      <c r="D43" s="28"/>
      <c r="E43" s="28">
        <f t="shared" si="0"/>
        <v>0.43678919393086435</v>
      </c>
      <c r="F43" s="28"/>
      <c r="G43" s="28">
        <v>2.3186873541254891</v>
      </c>
      <c r="H43" s="28">
        <v>2.3288151299293509</v>
      </c>
      <c r="I43" s="28"/>
      <c r="J43" s="28">
        <f t="shared" si="1"/>
        <v>1.0127775803861816E-2</v>
      </c>
      <c r="L43" s="1"/>
      <c r="N43" s="1"/>
    </row>
    <row r="44" spans="1:14" s="60" customFormat="1" ht="15.75" x14ac:dyDescent="0.25">
      <c r="A44" s="61" t="s">
        <v>90</v>
      </c>
      <c r="B44" s="62">
        <v>134.11907242766719</v>
      </c>
      <c r="C44" s="62">
        <v>134.11907242766719</v>
      </c>
      <c r="D44" s="62"/>
      <c r="E44" s="62">
        <f t="shared" si="0"/>
        <v>0</v>
      </c>
      <c r="F44" s="62"/>
      <c r="G44" s="62">
        <v>0.83552233853205971</v>
      </c>
      <c r="H44" s="62">
        <v>0.83552233853205982</v>
      </c>
      <c r="I44" s="62"/>
      <c r="J44" s="62">
        <f t="shared" si="1"/>
        <v>0</v>
      </c>
      <c r="L44" s="1"/>
      <c r="N44" s="1"/>
    </row>
    <row r="45" spans="1:14" ht="15.75" x14ac:dyDescent="0.25">
      <c r="A45" s="36" t="s">
        <v>250</v>
      </c>
      <c r="B45" s="40">
        <v>97.474572490444871</v>
      </c>
      <c r="C45" s="40">
        <v>98.431782351546573</v>
      </c>
      <c r="D45" s="40"/>
      <c r="E45" s="40">
        <f t="shared" si="0"/>
        <v>0.98200980691198758</v>
      </c>
      <c r="F45" s="40"/>
      <c r="G45" s="40">
        <v>9.6074758736916674</v>
      </c>
      <c r="H45" s="40">
        <v>9.7018222289680232</v>
      </c>
      <c r="I45" s="40"/>
      <c r="J45" s="40">
        <f t="shared" si="1"/>
        <v>9.4346355276355709E-2</v>
      </c>
      <c r="L45" s="1"/>
      <c r="N45" s="1"/>
    </row>
    <row r="46" spans="1:14" s="60" customFormat="1" ht="15.75" x14ac:dyDescent="0.25">
      <c r="A46" s="64" t="s">
        <v>145</v>
      </c>
      <c r="B46" s="62">
        <v>102.38328576486103</v>
      </c>
      <c r="C46" s="62">
        <v>103.40785424768877</v>
      </c>
      <c r="D46" s="62"/>
      <c r="E46" s="62">
        <f t="shared" si="0"/>
        <v>1.0007185012413267</v>
      </c>
      <c r="F46" s="62"/>
      <c r="G46" s="62">
        <v>2.0154438981367395</v>
      </c>
      <c r="H46" s="62">
        <v>2.0356128181075337</v>
      </c>
      <c r="I46" s="62"/>
      <c r="J46" s="62">
        <f t="shared" si="1"/>
        <v>2.0168919970794175E-2</v>
      </c>
      <c r="L46" s="1"/>
      <c r="N46" s="1"/>
    </row>
    <row r="47" spans="1:14" ht="15.75" x14ac:dyDescent="0.25">
      <c r="A47" s="38" t="s">
        <v>163</v>
      </c>
      <c r="B47" s="28">
        <v>102.38328576486103</v>
      </c>
      <c r="C47" s="28">
        <v>103.40785424768877</v>
      </c>
      <c r="D47" s="28"/>
      <c r="E47" s="28">
        <f t="shared" si="0"/>
        <v>1.0007185012413267</v>
      </c>
      <c r="F47" s="28"/>
      <c r="G47" s="28">
        <v>2.0154438981367395</v>
      </c>
      <c r="H47" s="28">
        <v>2.0356128181075337</v>
      </c>
      <c r="I47" s="28"/>
      <c r="J47" s="28">
        <f t="shared" si="1"/>
        <v>2.0168919970794175E-2</v>
      </c>
      <c r="L47" s="1"/>
      <c r="N47" s="1"/>
    </row>
    <row r="48" spans="1:14" s="60" customFormat="1" ht="15.75" x14ac:dyDescent="0.25">
      <c r="A48" s="64" t="s">
        <v>92</v>
      </c>
      <c r="B48" s="62">
        <v>98.332445097329483</v>
      </c>
      <c r="C48" s="62">
        <v>98.332445097329483</v>
      </c>
      <c r="D48" s="62"/>
      <c r="E48" s="62">
        <f t="shared" si="0"/>
        <v>0</v>
      </c>
      <c r="F48" s="62"/>
      <c r="G48" s="62">
        <v>0.30153395110688819</v>
      </c>
      <c r="H48" s="62">
        <v>0.30153395110688824</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0.30153395110688819</v>
      </c>
      <c r="H49" s="28">
        <v>0.30153395110688824</v>
      </c>
      <c r="I49" s="28"/>
      <c r="J49" s="28">
        <f t="shared" si="1"/>
        <v>0</v>
      </c>
      <c r="L49" s="1"/>
      <c r="N49" s="1"/>
    </row>
    <row r="50" spans="1:14" s="60" customFormat="1" ht="15.75" x14ac:dyDescent="0.25">
      <c r="A50" s="64" t="s">
        <v>94</v>
      </c>
      <c r="B50" s="62">
        <v>87.802720234573584</v>
      </c>
      <c r="C50" s="62">
        <v>88.493031330044815</v>
      </c>
      <c r="D50" s="62"/>
      <c r="E50" s="62">
        <f t="shared" si="0"/>
        <v>0.78620695762841031</v>
      </c>
      <c r="F50" s="62"/>
      <c r="G50" s="62">
        <v>2.4836733434839675</v>
      </c>
      <c r="H50" s="62">
        <v>2.5032001561152004</v>
      </c>
      <c r="I50" s="62"/>
      <c r="J50" s="62">
        <f t="shared" si="1"/>
        <v>1.9526812631232904E-2</v>
      </c>
      <c r="L50" s="1"/>
      <c r="N50" s="1"/>
    </row>
    <row r="51" spans="1:14" ht="15.75" x14ac:dyDescent="0.25">
      <c r="A51" s="38" t="s">
        <v>164</v>
      </c>
      <c r="B51" s="28">
        <v>86.382556230760088</v>
      </c>
      <c r="C51" s="28">
        <v>87.128107961739744</v>
      </c>
      <c r="D51" s="28"/>
      <c r="E51" s="28">
        <f t="shared" si="0"/>
        <v>0.8630813482620292</v>
      </c>
      <c r="F51" s="28"/>
      <c r="G51" s="28">
        <v>2.1795756525126175</v>
      </c>
      <c r="H51" s="28">
        <v>2.1983871634407146</v>
      </c>
      <c r="I51" s="28"/>
      <c r="J51" s="28">
        <f t="shared" si="1"/>
        <v>1.8811510928097075E-2</v>
      </c>
      <c r="L51" s="1"/>
      <c r="N51" s="1"/>
    </row>
    <row r="52" spans="1:14" s="60" customFormat="1" ht="15.75" x14ac:dyDescent="0.25">
      <c r="A52" s="61" t="s">
        <v>97</v>
      </c>
      <c r="B52" s="62">
        <v>99.530856882589248</v>
      </c>
      <c r="C52" s="62">
        <v>99.764974383499265</v>
      </c>
      <c r="D52" s="62"/>
      <c r="E52" s="62">
        <f t="shared" si="0"/>
        <v>0.2352210241555408</v>
      </c>
      <c r="F52" s="62"/>
      <c r="G52" s="62">
        <v>0.30409769097134998</v>
      </c>
      <c r="H52" s="62">
        <v>0.30481299267448619</v>
      </c>
      <c r="I52" s="62"/>
      <c r="J52" s="62">
        <f t="shared" si="1"/>
        <v>7.1530170313621744E-4</v>
      </c>
      <c r="L52" s="1"/>
      <c r="N52" s="1"/>
    </row>
    <row r="53" spans="1:14" ht="15.75" x14ac:dyDescent="0.25">
      <c r="A53" s="37" t="s">
        <v>144</v>
      </c>
      <c r="B53" s="28">
        <v>101.3851980426241</v>
      </c>
      <c r="C53" s="28">
        <v>101.31050187629445</v>
      </c>
      <c r="D53" s="28"/>
      <c r="E53" s="28">
        <f t="shared" si="0"/>
        <v>-7.3675613178014743E-2</v>
      </c>
      <c r="F53" s="28"/>
      <c r="G53" s="28">
        <v>1.0106437792181877</v>
      </c>
      <c r="H53" s="28">
        <v>1.0098991812168032</v>
      </c>
      <c r="I53" s="28"/>
      <c r="J53" s="28">
        <f t="shared" si="1"/>
        <v>-7.4459800138448884E-4</v>
      </c>
      <c r="L53" s="1"/>
      <c r="N53" s="1"/>
    </row>
    <row r="54" spans="1:14" s="60" customFormat="1" ht="15.75" x14ac:dyDescent="0.25">
      <c r="A54" s="61" t="s">
        <v>165</v>
      </c>
      <c r="B54" s="62">
        <v>101.3851980426241</v>
      </c>
      <c r="C54" s="62">
        <v>101.31050187629445</v>
      </c>
      <c r="D54" s="62"/>
      <c r="E54" s="62">
        <f t="shared" si="0"/>
        <v>-7.3675613178014743E-2</v>
      </c>
      <c r="F54" s="62"/>
      <c r="G54" s="62">
        <v>1.0106437792181877</v>
      </c>
      <c r="H54" s="62">
        <v>1.0098991812168032</v>
      </c>
      <c r="I54" s="62"/>
      <c r="J54" s="62">
        <f t="shared" si="1"/>
        <v>-7.4459800138448884E-4</v>
      </c>
      <c r="L54" s="1"/>
      <c r="N54" s="1"/>
    </row>
    <row r="55" spans="1:14" ht="15.75" x14ac:dyDescent="0.25">
      <c r="A55" s="37" t="s">
        <v>143</v>
      </c>
      <c r="B55" s="28">
        <v>99.406355164505413</v>
      </c>
      <c r="C55" s="28">
        <v>99.048298725332771</v>
      </c>
      <c r="D55" s="28"/>
      <c r="E55" s="28">
        <f t="shared" si="0"/>
        <v>-0.36019471650490242</v>
      </c>
      <c r="F55" s="28"/>
      <c r="G55" s="28">
        <v>0.7847223131340626</v>
      </c>
      <c r="H55" s="28">
        <v>0.78189578482291877</v>
      </c>
      <c r="I55" s="28"/>
      <c r="J55" s="28">
        <f t="shared" si="1"/>
        <v>-2.8265283111438277E-3</v>
      </c>
      <c r="L55" s="1"/>
      <c r="N55" s="1"/>
    </row>
    <row r="56" spans="1:14" s="60" customFormat="1" ht="15.75" x14ac:dyDescent="0.25">
      <c r="A56" s="61" t="s">
        <v>166</v>
      </c>
      <c r="B56" s="62">
        <v>99.406355164505413</v>
      </c>
      <c r="C56" s="62">
        <v>99.048298725332771</v>
      </c>
      <c r="D56" s="62"/>
      <c r="E56" s="62">
        <f t="shared" si="0"/>
        <v>-0.36019471650490242</v>
      </c>
      <c r="F56" s="62"/>
      <c r="G56" s="62">
        <v>0.7847223131340626</v>
      </c>
      <c r="H56" s="62">
        <v>0.78189578482291877</v>
      </c>
      <c r="I56" s="62"/>
      <c r="J56" s="62">
        <f t="shared" si="1"/>
        <v>-2.8265283111438277E-3</v>
      </c>
      <c r="L56" s="1"/>
      <c r="N56" s="1"/>
    </row>
    <row r="57" spans="1:14" ht="15.75" x14ac:dyDescent="0.25">
      <c r="A57" s="37" t="s">
        <v>142</v>
      </c>
      <c r="B57" s="28">
        <v>101.52326129618184</v>
      </c>
      <c r="C57" s="28">
        <v>103.48605163899641</v>
      </c>
      <c r="D57" s="28"/>
      <c r="E57" s="28">
        <f t="shared" si="0"/>
        <v>1.9333405150257832</v>
      </c>
      <c r="F57" s="28"/>
      <c r="G57" s="28">
        <v>3.0114585886118226</v>
      </c>
      <c r="H57" s="28">
        <v>3.0696803375986788</v>
      </c>
      <c r="I57" s="28"/>
      <c r="J57" s="28">
        <f t="shared" si="1"/>
        <v>5.822174898685617E-2</v>
      </c>
      <c r="L57" s="1"/>
      <c r="N57" s="1"/>
    </row>
    <row r="58" spans="1:14" s="60" customFormat="1" ht="15.75" x14ac:dyDescent="0.25">
      <c r="A58" s="61" t="s">
        <v>99</v>
      </c>
      <c r="B58" s="62">
        <v>99.477775384275333</v>
      </c>
      <c r="C58" s="62">
        <v>99.176790531161771</v>
      </c>
      <c r="D58" s="62"/>
      <c r="E58" s="62">
        <f t="shared" si="0"/>
        <v>-0.30256492161276904</v>
      </c>
      <c r="F58" s="62"/>
      <c r="G58" s="62">
        <v>2.2854248993915833</v>
      </c>
      <c r="H58" s="62">
        <v>2.2785100053362206</v>
      </c>
      <c r="I58" s="62"/>
      <c r="J58" s="62">
        <f t="shared" si="1"/>
        <v>-6.9148940553627192E-3</v>
      </c>
      <c r="L58" s="1"/>
      <c r="N58" s="1"/>
    </row>
    <row r="59" spans="1:14" ht="15.75" x14ac:dyDescent="0.25">
      <c r="A59" s="38" t="s">
        <v>167</v>
      </c>
      <c r="B59" s="28">
        <v>108.54924981769032</v>
      </c>
      <c r="C59" s="28">
        <v>118.28782509712295</v>
      </c>
      <c r="D59" s="28"/>
      <c r="E59" s="28">
        <f t="shared" si="0"/>
        <v>8.9715730839122987</v>
      </c>
      <c r="F59" s="28"/>
      <c r="G59" s="28">
        <v>0.72603368922023914</v>
      </c>
      <c r="H59" s="28">
        <v>0.79117033226245759</v>
      </c>
      <c r="I59" s="28"/>
      <c r="J59" s="28">
        <f t="shared" si="1"/>
        <v>6.5136643042218445E-2</v>
      </c>
      <c r="L59" s="1"/>
      <c r="N59" s="1"/>
    </row>
    <row r="60" spans="1:14" s="66" customFormat="1" ht="15.75" x14ac:dyDescent="0.25">
      <c r="A60" s="58" t="s">
        <v>2</v>
      </c>
      <c r="B60" s="63">
        <v>124.90225871431817</v>
      </c>
      <c r="C60" s="63">
        <v>124.90225871431817</v>
      </c>
      <c r="D60" s="63"/>
      <c r="E60" s="63">
        <f t="shared" si="0"/>
        <v>0</v>
      </c>
      <c r="F60" s="63"/>
      <c r="G60" s="63">
        <v>8.9865001519108159</v>
      </c>
      <c r="H60" s="63">
        <v>8.9865001519108159</v>
      </c>
      <c r="I60" s="63"/>
      <c r="J60" s="63">
        <f t="shared" si="1"/>
        <v>0</v>
      </c>
      <c r="L60" s="1"/>
      <c r="N60" s="1"/>
    </row>
    <row r="61" spans="1:14" ht="15.75" x14ac:dyDescent="0.25">
      <c r="A61" s="37" t="s">
        <v>141</v>
      </c>
      <c r="B61" s="28">
        <v>105.03958599013843</v>
      </c>
      <c r="C61" s="28">
        <v>105.03958599013843</v>
      </c>
      <c r="D61" s="28"/>
      <c r="E61" s="28">
        <f t="shared" si="0"/>
        <v>0</v>
      </c>
      <c r="F61" s="28"/>
      <c r="G61" s="28">
        <v>4.5341543672771563</v>
      </c>
      <c r="H61" s="28">
        <v>4.5341543672771563</v>
      </c>
      <c r="I61" s="28"/>
      <c r="J61" s="28">
        <f t="shared" si="1"/>
        <v>0</v>
      </c>
      <c r="L61" s="1"/>
      <c r="N61" s="1"/>
    </row>
    <row r="62" spans="1:14" s="60" customFormat="1" ht="15.75" x14ac:dyDescent="0.25">
      <c r="A62" s="61" t="s">
        <v>102</v>
      </c>
      <c r="B62" s="62">
        <v>107.74176062610105</v>
      </c>
      <c r="C62" s="62">
        <v>107.74176062610105</v>
      </c>
      <c r="D62" s="62"/>
      <c r="E62" s="62">
        <f t="shared" si="0"/>
        <v>0</v>
      </c>
      <c r="F62" s="62"/>
      <c r="G62" s="62">
        <v>3.7128455873816413</v>
      </c>
      <c r="H62" s="62">
        <v>3.7128455873816413</v>
      </c>
      <c r="I62" s="62"/>
      <c r="J62" s="62">
        <f t="shared" si="1"/>
        <v>0</v>
      </c>
      <c r="L62" s="1"/>
      <c r="N62" s="1"/>
    </row>
    <row r="63" spans="1:14" ht="15.75" x14ac:dyDescent="0.25">
      <c r="A63" s="38" t="s">
        <v>168</v>
      </c>
      <c r="B63" s="28">
        <v>94.343126917917772</v>
      </c>
      <c r="C63" s="28">
        <v>94.343126917917772</v>
      </c>
      <c r="D63" s="28"/>
      <c r="E63" s="28">
        <f t="shared" si="0"/>
        <v>0</v>
      </c>
      <c r="F63" s="28"/>
      <c r="G63" s="28">
        <v>0.82130877989551443</v>
      </c>
      <c r="H63" s="28">
        <v>0.82130877989551465</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4.4523457846336587</v>
      </c>
      <c r="H64" s="62">
        <v>4.4523457846336596</v>
      </c>
      <c r="I64" s="62"/>
      <c r="J64" s="62">
        <f t="shared" si="1"/>
        <v>0</v>
      </c>
      <c r="L64" s="1"/>
      <c r="N64" s="1"/>
    </row>
    <row r="65" spans="1:14" ht="15.75" x14ac:dyDescent="0.25">
      <c r="A65" s="38" t="s">
        <v>19</v>
      </c>
      <c r="B65" s="28">
        <v>160.90089003441557</v>
      </c>
      <c r="C65" s="28">
        <v>160.90089003441557</v>
      </c>
      <c r="D65" s="28"/>
      <c r="E65" s="28">
        <f t="shared" si="0"/>
        <v>0</v>
      </c>
      <c r="F65" s="28"/>
      <c r="G65" s="28">
        <v>3.5920135893946701</v>
      </c>
      <c r="H65" s="28">
        <v>3.5920135893946701</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7.3648347879621115E-2</v>
      </c>
      <c r="H66" s="62">
        <v>7.3648347879621115E-2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0.78668384735936769</v>
      </c>
      <c r="H67" s="28">
        <v>0.78668384735936769</v>
      </c>
      <c r="I67" s="28"/>
      <c r="J67" s="28">
        <f t="shared" si="1"/>
        <v>0</v>
      </c>
      <c r="L67" s="1"/>
      <c r="N67" s="1"/>
    </row>
    <row r="68" spans="1:14" s="60" customFormat="1" ht="15.75" x14ac:dyDescent="0.25">
      <c r="A68" s="58" t="s">
        <v>3</v>
      </c>
      <c r="B68" s="63">
        <v>94.731003156888463</v>
      </c>
      <c r="C68" s="63">
        <v>94.677360476236245</v>
      </c>
      <c r="D68" s="63"/>
      <c r="E68" s="63">
        <f t="shared" si="0"/>
        <v>-5.6626319646779777E-2</v>
      </c>
      <c r="F68" s="63"/>
      <c r="G68" s="63">
        <v>5.4860817200676406</v>
      </c>
      <c r="H68" s="63">
        <v>5.4829751538967528</v>
      </c>
      <c r="I68" s="63"/>
      <c r="J68" s="63">
        <f t="shared" si="1"/>
        <v>-3.1065661708877812E-3</v>
      </c>
      <c r="L68" s="1"/>
      <c r="N68" s="1"/>
    </row>
    <row r="69" spans="1:14" ht="15.75" x14ac:dyDescent="0.25">
      <c r="A69" s="37" t="s">
        <v>150</v>
      </c>
      <c r="B69" s="28">
        <v>85.940135772372031</v>
      </c>
      <c r="C69" s="28">
        <v>85.80711529320422</v>
      </c>
      <c r="D69" s="28"/>
      <c r="E69" s="28">
        <f t="shared" si="0"/>
        <v>-0.1547827193572715</v>
      </c>
      <c r="F69" s="28"/>
      <c r="G69" s="28">
        <v>2.0070497428838938</v>
      </c>
      <c r="H69" s="28">
        <v>2.0039431767130047</v>
      </c>
      <c r="I69" s="28"/>
      <c r="J69" s="28">
        <f t="shared" si="1"/>
        <v>-3.1065661708891135E-3</v>
      </c>
      <c r="L69" s="1"/>
      <c r="N69" s="1"/>
    </row>
    <row r="70" spans="1:14" s="60" customFormat="1" ht="15.75" x14ac:dyDescent="0.25">
      <c r="A70" s="61" t="s">
        <v>109</v>
      </c>
      <c r="B70" s="62">
        <v>99.890861493642603</v>
      </c>
      <c r="C70" s="62">
        <v>99.812714584785027</v>
      </c>
      <c r="D70" s="62"/>
      <c r="E70" s="62">
        <f t="shared" si="0"/>
        <v>-7.8232290410817917E-2</v>
      </c>
      <c r="F70" s="62"/>
      <c r="G70" s="62">
        <v>1.2625709019349378</v>
      </c>
      <c r="H70" s="62">
        <v>1.2615831638002937</v>
      </c>
      <c r="I70" s="62"/>
      <c r="J70" s="62">
        <f t="shared" si="1"/>
        <v>-9.8773813464414495E-4</v>
      </c>
      <c r="L70" s="1"/>
      <c r="N70" s="1"/>
    </row>
    <row r="71" spans="1:14" ht="15.75" x14ac:dyDescent="0.25">
      <c r="A71" s="38" t="s">
        <v>169</v>
      </c>
      <c r="B71" s="28">
        <v>63.342071615776838</v>
      </c>
      <c r="C71" s="28">
        <v>63.107408228221679</v>
      </c>
      <c r="D71" s="28"/>
      <c r="E71" s="28">
        <f t="shared" ref="E71:E115" si="2">((C71/B71-1)*100)</f>
        <v>-0.37047002342864843</v>
      </c>
      <c r="F71" s="28"/>
      <c r="G71" s="28">
        <v>0.57192968452230319</v>
      </c>
      <c r="H71" s="28">
        <v>0.56981085648605811</v>
      </c>
      <c r="I71" s="28"/>
      <c r="J71" s="28">
        <f t="shared" si="1"/>
        <v>-2.1188280362450795E-3</v>
      </c>
      <c r="L71" s="1"/>
      <c r="N71" s="1"/>
    </row>
    <row r="72" spans="1:14" s="60" customFormat="1" ht="15.75" x14ac:dyDescent="0.25">
      <c r="A72" s="61" t="s">
        <v>170</v>
      </c>
      <c r="B72" s="62">
        <v>102.38374659391093</v>
      </c>
      <c r="C72" s="62">
        <v>102.38374659391093</v>
      </c>
      <c r="D72" s="62"/>
      <c r="E72" s="62">
        <f t="shared" si="2"/>
        <v>0</v>
      </c>
      <c r="F72" s="62"/>
      <c r="G72" s="62">
        <v>0.17254915642665308</v>
      </c>
      <c r="H72" s="62">
        <v>0.17254915642665308</v>
      </c>
      <c r="I72" s="62"/>
      <c r="J72" s="62">
        <f t="shared" ref="J72:J115" si="3">H72-G72</f>
        <v>0</v>
      </c>
      <c r="L72" s="1"/>
      <c r="N72" s="1"/>
    </row>
    <row r="73" spans="1:14" ht="15.75" x14ac:dyDescent="0.25">
      <c r="A73" s="37" t="s">
        <v>111</v>
      </c>
      <c r="B73" s="28">
        <v>100.67177879670383</v>
      </c>
      <c r="C73" s="28">
        <v>100.67177879670383</v>
      </c>
      <c r="D73" s="28"/>
      <c r="E73" s="28">
        <f t="shared" si="2"/>
        <v>0</v>
      </c>
      <c r="F73" s="28"/>
      <c r="G73" s="28">
        <v>3.4790319771837477</v>
      </c>
      <c r="H73" s="28">
        <v>3.4790319771837472</v>
      </c>
      <c r="I73" s="28"/>
      <c r="J73" s="28">
        <f t="shared" si="3"/>
        <v>0</v>
      </c>
      <c r="L73" s="1"/>
      <c r="N73" s="1"/>
    </row>
    <row r="74" spans="1:14" s="60" customFormat="1" ht="15.75" x14ac:dyDescent="0.25">
      <c r="A74" s="61" t="s">
        <v>171</v>
      </c>
      <c r="B74" s="62">
        <v>92.650365445102466</v>
      </c>
      <c r="C74" s="62">
        <v>92.650365445102466</v>
      </c>
      <c r="D74" s="62"/>
      <c r="E74" s="62">
        <f t="shared" si="2"/>
        <v>0</v>
      </c>
      <c r="F74" s="62"/>
      <c r="G74" s="62">
        <v>1.090470121239224</v>
      </c>
      <c r="H74" s="62">
        <v>1.090470121239224</v>
      </c>
      <c r="I74" s="62"/>
      <c r="J74" s="62">
        <f t="shared" si="3"/>
        <v>0</v>
      </c>
      <c r="L74" s="1"/>
      <c r="N74" s="1"/>
    </row>
    <row r="75" spans="1:14" ht="15.75" x14ac:dyDescent="0.25">
      <c r="A75" s="38" t="s">
        <v>172</v>
      </c>
      <c r="B75" s="28">
        <v>103.61823797634638</v>
      </c>
      <c r="C75" s="28">
        <v>103.61823797634638</v>
      </c>
      <c r="D75" s="28"/>
      <c r="E75" s="28">
        <f t="shared" si="2"/>
        <v>0</v>
      </c>
      <c r="F75" s="28"/>
      <c r="G75" s="28">
        <v>0.44375477838892624</v>
      </c>
      <c r="H75" s="28">
        <v>0.4437547783889263</v>
      </c>
      <c r="I75" s="28"/>
      <c r="J75" s="28">
        <f t="shared" si="3"/>
        <v>0</v>
      </c>
      <c r="L75" s="1"/>
      <c r="N75" s="1"/>
    </row>
    <row r="76" spans="1:14" s="60" customFormat="1" ht="15.75" x14ac:dyDescent="0.25">
      <c r="A76" s="61" t="s">
        <v>173</v>
      </c>
      <c r="B76" s="62">
        <v>105.09154137660811</v>
      </c>
      <c r="C76" s="62">
        <v>105.09154137660811</v>
      </c>
      <c r="D76" s="62"/>
      <c r="E76" s="62">
        <f t="shared" si="2"/>
        <v>0</v>
      </c>
      <c r="F76" s="62"/>
      <c r="G76" s="62">
        <v>1.9448070775555972</v>
      </c>
      <c r="H76" s="62">
        <v>1.9448070775555972</v>
      </c>
      <c r="I76" s="62"/>
      <c r="J76" s="62">
        <f t="shared" si="3"/>
        <v>0</v>
      </c>
      <c r="L76" s="1"/>
      <c r="N76" s="1"/>
    </row>
    <row r="77" spans="1:14" ht="15.75" x14ac:dyDescent="0.25">
      <c r="A77" s="36" t="s">
        <v>4</v>
      </c>
      <c r="B77" s="40">
        <v>103.33938176610913</v>
      </c>
      <c r="C77" s="40">
        <v>103.33938176610913</v>
      </c>
      <c r="D77" s="40"/>
      <c r="E77" s="40">
        <f t="shared" si="2"/>
        <v>0</v>
      </c>
      <c r="F77" s="40"/>
      <c r="G77" s="40">
        <v>4.7338777821482427</v>
      </c>
      <c r="H77" s="40">
        <v>4.7338777821482427</v>
      </c>
      <c r="I77" s="40"/>
      <c r="J77" s="40">
        <f t="shared" si="3"/>
        <v>0</v>
      </c>
      <c r="L77" s="1"/>
      <c r="N77" s="1"/>
    </row>
    <row r="78" spans="1:14" s="60" customFormat="1" ht="15.75" x14ac:dyDescent="0.25">
      <c r="A78" s="64" t="s">
        <v>140</v>
      </c>
      <c r="B78" s="62">
        <v>93.165201740321834</v>
      </c>
      <c r="C78" s="62">
        <v>93.165201740321834</v>
      </c>
      <c r="D78" s="62"/>
      <c r="E78" s="62">
        <f t="shared" si="2"/>
        <v>0</v>
      </c>
      <c r="F78" s="62"/>
      <c r="G78" s="62">
        <v>0.93253122062584937</v>
      </c>
      <c r="H78" s="62">
        <v>0.93253122062584937</v>
      </c>
      <c r="I78" s="62"/>
      <c r="J78" s="62">
        <f t="shared" si="3"/>
        <v>0</v>
      </c>
      <c r="L78" s="1"/>
      <c r="N78" s="1"/>
    </row>
    <row r="79" spans="1:14" ht="15.75" x14ac:dyDescent="0.25">
      <c r="A79" s="38" t="s">
        <v>174</v>
      </c>
      <c r="B79" s="28">
        <v>93.165201740321834</v>
      </c>
      <c r="C79" s="28">
        <v>93.165201740321834</v>
      </c>
      <c r="D79" s="28"/>
      <c r="E79" s="28">
        <f t="shared" si="2"/>
        <v>0</v>
      </c>
      <c r="F79" s="28"/>
      <c r="G79" s="28">
        <v>0.93253122062584937</v>
      </c>
      <c r="H79" s="28">
        <v>0.93253122062584937</v>
      </c>
      <c r="I79" s="28"/>
      <c r="J79" s="28">
        <f t="shared" si="3"/>
        <v>0</v>
      </c>
      <c r="L79" s="1"/>
      <c r="N79" s="1"/>
    </row>
    <row r="80" spans="1:14" s="60" customFormat="1" ht="15.75" x14ac:dyDescent="0.25">
      <c r="A80" s="64" t="s">
        <v>139</v>
      </c>
      <c r="B80" s="62">
        <v>106.18404506983349</v>
      </c>
      <c r="C80" s="62">
        <v>106.18404506983349</v>
      </c>
      <c r="D80" s="62"/>
      <c r="E80" s="62">
        <f t="shared" si="2"/>
        <v>0</v>
      </c>
      <c r="F80" s="62"/>
      <c r="G80" s="62">
        <v>3.8013465615223927</v>
      </c>
      <c r="H80" s="62">
        <v>3.8013465615223931</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3.8013465615223927</v>
      </c>
      <c r="H81" s="28">
        <v>3.8013465615223931</v>
      </c>
      <c r="I81" s="28"/>
      <c r="J81" s="28">
        <f t="shared" si="3"/>
        <v>0</v>
      </c>
      <c r="L81" s="1"/>
      <c r="N81" s="1"/>
    </row>
    <row r="82" spans="1:14" s="60" customFormat="1" ht="15.75" x14ac:dyDescent="0.25">
      <c r="A82" s="58" t="s">
        <v>130</v>
      </c>
      <c r="B82" s="63">
        <v>99.004302979129562</v>
      </c>
      <c r="C82" s="63">
        <v>102.39699827391472</v>
      </c>
      <c r="D82" s="63"/>
      <c r="E82" s="63">
        <f t="shared" si="2"/>
        <v>3.4268159996039271</v>
      </c>
      <c r="F82" s="63"/>
      <c r="G82" s="63">
        <v>6.0915936087013582</v>
      </c>
      <c r="H82" s="63">
        <v>6.3003413131151866</v>
      </c>
      <c r="I82" s="63"/>
      <c r="J82" s="63">
        <f t="shared" si="3"/>
        <v>0.20874770441382839</v>
      </c>
      <c r="L82" s="1"/>
      <c r="N82" s="1"/>
    </row>
    <row r="83" spans="1:14" ht="15.75" x14ac:dyDescent="0.25">
      <c r="A83" s="37" t="s">
        <v>138</v>
      </c>
      <c r="B83" s="28">
        <v>84.630680454748969</v>
      </c>
      <c r="C83" s="28">
        <v>91.02728195918823</v>
      </c>
      <c r="D83" s="28"/>
      <c r="E83" s="28">
        <f t="shared" si="2"/>
        <v>7.5582536617550211</v>
      </c>
      <c r="F83" s="28"/>
      <c r="G83" s="28">
        <v>2.7584338479238748</v>
      </c>
      <c r="H83" s="28">
        <v>2.9669232752416712</v>
      </c>
      <c r="I83" s="28"/>
      <c r="J83" s="28">
        <f t="shared" si="3"/>
        <v>0.20848942731779641</v>
      </c>
      <c r="L83" s="1"/>
      <c r="N83" s="1"/>
    </row>
    <row r="84" spans="1:14" s="60" customFormat="1" ht="15.75" x14ac:dyDescent="0.25">
      <c r="A84" s="61" t="s">
        <v>176</v>
      </c>
      <c r="B84" s="62">
        <v>71.823830708702758</v>
      </c>
      <c r="C84" s="62">
        <v>71.823830708702758</v>
      </c>
      <c r="D84" s="62"/>
      <c r="E84" s="62">
        <f t="shared" si="2"/>
        <v>0</v>
      </c>
      <c r="F84" s="62"/>
      <c r="G84" s="62">
        <v>0.955615257850157</v>
      </c>
      <c r="H84" s="62">
        <v>0.95561525785015689</v>
      </c>
      <c r="I84" s="62"/>
      <c r="J84" s="62">
        <f t="shared" si="3"/>
        <v>0</v>
      </c>
      <c r="L84" s="1"/>
      <c r="N84" s="1"/>
    </row>
    <row r="85" spans="1:14" ht="15.75" x14ac:dyDescent="0.25">
      <c r="A85" s="38" t="s">
        <v>177</v>
      </c>
      <c r="B85" s="28">
        <v>100.28458998124452</v>
      </c>
      <c r="C85" s="28">
        <v>99.262187476460824</v>
      </c>
      <c r="D85" s="28"/>
      <c r="E85" s="28">
        <f t="shared" si="2"/>
        <v>-1.0195011067751447</v>
      </c>
      <c r="F85" s="28"/>
      <c r="G85" s="28">
        <v>0.13142270607292569</v>
      </c>
      <c r="H85" s="28">
        <v>0.13008285012995838</v>
      </c>
      <c r="I85" s="28"/>
      <c r="J85" s="28">
        <f t="shared" si="3"/>
        <v>-1.3398559429673162E-3</v>
      </c>
      <c r="L85" s="1"/>
      <c r="N85" s="1"/>
    </row>
    <row r="86" spans="1:14" s="60" customFormat="1" ht="15.75" x14ac:dyDescent="0.25">
      <c r="A86" s="61" t="s">
        <v>112</v>
      </c>
      <c r="B86" s="62">
        <v>92.895859619674795</v>
      </c>
      <c r="C86" s="62">
        <v>104.85213265697793</v>
      </c>
      <c r="D86" s="62"/>
      <c r="E86" s="62">
        <f t="shared" si="2"/>
        <v>12.870619946091622</v>
      </c>
      <c r="F86" s="62"/>
      <c r="G86" s="62">
        <v>1.630296630151691</v>
      </c>
      <c r="H86" s="62">
        <v>1.8401259134124541</v>
      </c>
      <c r="I86" s="62"/>
      <c r="J86" s="62">
        <f t="shared" si="3"/>
        <v>0.20982928326076311</v>
      </c>
      <c r="L86" s="1"/>
      <c r="N86" s="1"/>
    </row>
    <row r="87" spans="1:14" ht="15.75" x14ac:dyDescent="0.25">
      <c r="A87" s="38" t="s">
        <v>178</v>
      </c>
      <c r="B87" s="28">
        <v>95.898292058715697</v>
      </c>
      <c r="C87" s="28">
        <v>95.898292058715697</v>
      </c>
      <c r="D87" s="28"/>
      <c r="E87" s="28">
        <f t="shared" si="2"/>
        <v>0</v>
      </c>
      <c r="F87" s="28"/>
      <c r="G87" s="28">
        <v>4.1099253849101472E-2</v>
      </c>
      <c r="H87" s="28">
        <v>4.1099253849101472E-2</v>
      </c>
      <c r="I87" s="28"/>
      <c r="J87" s="28">
        <f t="shared" si="3"/>
        <v>0</v>
      </c>
      <c r="L87" s="1"/>
      <c r="N87" s="1"/>
    </row>
    <row r="88" spans="1:14" s="60" customFormat="1" ht="15.75" x14ac:dyDescent="0.25">
      <c r="A88" s="64" t="s">
        <v>137</v>
      </c>
      <c r="B88" s="62">
        <v>112.24415828095503</v>
      </c>
      <c r="C88" s="62">
        <v>112.11896055812039</v>
      </c>
      <c r="D88" s="62"/>
      <c r="E88" s="62">
        <f t="shared" si="2"/>
        <v>-0.11154052447100993</v>
      </c>
      <c r="F88" s="62"/>
      <c r="G88" s="62">
        <v>0.97376133343191296</v>
      </c>
      <c r="H88" s="62">
        <v>0.97267519493350729</v>
      </c>
      <c r="I88" s="62"/>
      <c r="J88" s="62">
        <f t="shared" si="3"/>
        <v>-1.0861384984056643E-3</v>
      </c>
      <c r="L88" s="1"/>
      <c r="N88" s="1"/>
    </row>
    <row r="89" spans="1:14" ht="15.75" x14ac:dyDescent="0.25">
      <c r="A89" s="38" t="s">
        <v>179</v>
      </c>
      <c r="B89" s="28">
        <v>112.24415828095503</v>
      </c>
      <c r="C89" s="28">
        <v>112.11896055812039</v>
      </c>
      <c r="D89" s="28"/>
      <c r="E89" s="28">
        <f t="shared" si="2"/>
        <v>-0.11154052447100993</v>
      </c>
      <c r="F89" s="28"/>
      <c r="G89" s="28">
        <v>0.97376133343191296</v>
      </c>
      <c r="H89" s="28">
        <v>0.97267519493350729</v>
      </c>
      <c r="I89" s="28"/>
      <c r="J89" s="28">
        <f t="shared" si="3"/>
        <v>-1.0861384984056643E-3</v>
      </c>
      <c r="L89" s="1"/>
      <c r="N89" s="1"/>
    </row>
    <row r="90" spans="1:14" s="60" customFormat="1" ht="15.75" x14ac:dyDescent="0.25">
      <c r="A90" s="64" t="s">
        <v>136</v>
      </c>
      <c r="B90" s="62">
        <v>124.32880323467771</v>
      </c>
      <c r="C90" s="62">
        <v>124.32880323467771</v>
      </c>
      <c r="D90" s="62"/>
      <c r="E90" s="62">
        <f t="shared" si="2"/>
        <v>0</v>
      </c>
      <c r="F90" s="62"/>
      <c r="G90" s="62">
        <v>1.2496276051925737</v>
      </c>
      <c r="H90" s="62">
        <v>1.2496276051925739</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8.4353585272818027E-2</v>
      </c>
      <c r="H91" s="28">
        <v>8.4353585272818041E-2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1.1652740199197555</v>
      </c>
      <c r="H92" s="62">
        <v>1.1652740199197558</v>
      </c>
      <c r="I92" s="62"/>
      <c r="J92" s="62">
        <f t="shared" si="3"/>
        <v>0</v>
      </c>
      <c r="L92" s="1"/>
      <c r="N92" s="1"/>
    </row>
    <row r="93" spans="1:14" ht="15.75" x14ac:dyDescent="0.25">
      <c r="A93" s="37" t="s">
        <v>151</v>
      </c>
      <c r="B93" s="28">
        <v>108.71134564613109</v>
      </c>
      <c r="C93" s="28">
        <v>108.84304241222134</v>
      </c>
      <c r="D93" s="28"/>
      <c r="E93" s="28">
        <f t="shared" si="2"/>
        <v>0.12114353410630496</v>
      </c>
      <c r="F93" s="28"/>
      <c r="G93" s="28">
        <v>1.1097708221529972</v>
      </c>
      <c r="H93" s="28">
        <v>1.1111152377474338</v>
      </c>
      <c r="I93" s="28"/>
      <c r="J93" s="28">
        <f t="shared" si="3"/>
        <v>1.3444155944366543E-3</v>
      </c>
      <c r="L93" s="1"/>
      <c r="N93" s="1"/>
    </row>
    <row r="94" spans="1:14" s="60" customFormat="1" ht="15.75" x14ac:dyDescent="0.25">
      <c r="A94" s="61" t="s">
        <v>116</v>
      </c>
      <c r="B94" s="62">
        <v>108.90570414689587</v>
      </c>
      <c r="C94" s="62">
        <v>109.29621446364378</v>
      </c>
      <c r="D94" s="62"/>
      <c r="E94" s="62">
        <f t="shared" si="2"/>
        <v>0.35857655005946398</v>
      </c>
      <c r="F94" s="62"/>
      <c r="G94" s="62">
        <v>0.374931264806242</v>
      </c>
      <c r="H94" s="62">
        <v>0.37627568040067855</v>
      </c>
      <c r="I94" s="62"/>
      <c r="J94" s="62">
        <f t="shared" si="3"/>
        <v>1.3444155944365432E-3</v>
      </c>
      <c r="L94" s="1"/>
      <c r="N94" s="1"/>
    </row>
    <row r="95" spans="1:14" ht="15.75" x14ac:dyDescent="0.25">
      <c r="A95" s="38" t="s">
        <v>181</v>
      </c>
      <c r="B95" s="28">
        <v>108.61244670537691</v>
      </c>
      <c r="C95" s="28">
        <v>108.61244670537691</v>
      </c>
      <c r="D95" s="28"/>
      <c r="E95" s="28">
        <f t="shared" si="2"/>
        <v>0</v>
      </c>
      <c r="F95" s="28"/>
      <c r="G95" s="28">
        <v>0.7348395573467551</v>
      </c>
      <c r="H95" s="28">
        <v>0.73483955734675521</v>
      </c>
      <c r="I95" s="28"/>
      <c r="J95" s="28">
        <f t="shared" si="3"/>
        <v>0</v>
      </c>
      <c r="L95" s="1"/>
      <c r="N95" s="1"/>
    </row>
    <row r="96" spans="1:14" s="60" customFormat="1" ht="15.75" x14ac:dyDescent="0.25">
      <c r="A96" s="58" t="s">
        <v>117</v>
      </c>
      <c r="B96" s="63">
        <v>124.00208409719309</v>
      </c>
      <c r="C96" s="63">
        <v>124.00208409719309</v>
      </c>
      <c r="D96" s="63"/>
      <c r="E96" s="63">
        <f t="shared" si="2"/>
        <v>0</v>
      </c>
      <c r="F96" s="63"/>
      <c r="G96" s="63">
        <v>2.4094439310557925</v>
      </c>
      <c r="H96" s="63">
        <v>2.4094439310557929</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0.76188066361603479</v>
      </c>
      <c r="H97" s="28">
        <v>0.76188066361603479</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0.76188066361603479</v>
      </c>
      <c r="H98" s="62">
        <v>0.76188066361603479</v>
      </c>
      <c r="I98" s="62"/>
      <c r="J98" s="62">
        <f t="shared" si="3"/>
        <v>0</v>
      </c>
      <c r="L98" s="1"/>
      <c r="N98" s="1"/>
    </row>
    <row r="99" spans="1:14" ht="15.75" x14ac:dyDescent="0.25">
      <c r="A99" s="37" t="s">
        <v>118</v>
      </c>
      <c r="B99" s="28">
        <v>125.09447818612115</v>
      </c>
      <c r="C99" s="28">
        <v>125.09447818612115</v>
      </c>
      <c r="D99" s="28"/>
      <c r="E99" s="28">
        <f t="shared" si="2"/>
        <v>0</v>
      </c>
      <c r="F99" s="28"/>
      <c r="G99" s="28">
        <v>1.5176347626042126</v>
      </c>
      <c r="H99" s="28">
        <v>1.5176347626042128</v>
      </c>
      <c r="I99" s="28"/>
      <c r="J99" s="28">
        <f t="shared" si="3"/>
        <v>0</v>
      </c>
      <c r="L99" s="1"/>
      <c r="N99" s="1"/>
    </row>
    <row r="100" spans="1:14" s="60" customFormat="1" ht="15.75" x14ac:dyDescent="0.25">
      <c r="A100" s="61" t="s">
        <v>119</v>
      </c>
      <c r="B100" s="62">
        <v>125.09447818612115</v>
      </c>
      <c r="C100" s="62">
        <v>125.09447818612115</v>
      </c>
      <c r="D100" s="62"/>
      <c r="E100" s="62">
        <f t="shared" si="2"/>
        <v>0</v>
      </c>
      <c r="F100" s="62"/>
      <c r="G100" s="62">
        <v>1.5176347626042126</v>
      </c>
      <c r="H100" s="62">
        <v>1.5176347626042128</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0.12992850483554474</v>
      </c>
      <c r="H101" s="28">
        <v>0.12992850483554474</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0.12992850483554474</v>
      </c>
      <c r="H102" s="62">
        <v>0.12992850483554474</v>
      </c>
      <c r="I102" s="62"/>
      <c r="J102" s="62">
        <f t="shared" si="3"/>
        <v>0</v>
      </c>
      <c r="L102" s="1"/>
      <c r="N102" s="1"/>
    </row>
    <row r="103" spans="1:14" ht="15.75" x14ac:dyDescent="0.25">
      <c r="A103" s="36" t="s">
        <v>131</v>
      </c>
      <c r="B103" s="40">
        <v>113.65590065064119</v>
      </c>
      <c r="C103" s="40">
        <v>113.58954802618426</v>
      </c>
      <c r="D103" s="40"/>
      <c r="E103" s="40">
        <f t="shared" si="2"/>
        <v>-5.8380272451385995E-2</v>
      </c>
      <c r="F103" s="40"/>
      <c r="G103" s="40">
        <v>2.3996511506060192</v>
      </c>
      <c r="H103" s="40">
        <v>2.3982502277264128</v>
      </c>
      <c r="I103" s="40"/>
      <c r="J103" s="40">
        <f t="shared" si="3"/>
        <v>-1.4009228796063589E-3</v>
      </c>
      <c r="L103" s="1"/>
      <c r="N103" s="1"/>
    </row>
    <row r="104" spans="1:14" s="60" customFormat="1" ht="15.75" x14ac:dyDescent="0.25">
      <c r="A104" s="64" t="s">
        <v>122</v>
      </c>
      <c r="B104" s="62">
        <v>113.29031299030224</v>
      </c>
      <c r="C104" s="62">
        <v>113.22135733709263</v>
      </c>
      <c r="D104" s="62"/>
      <c r="E104" s="62">
        <f t="shared" si="2"/>
        <v>-6.0866327746411653E-2</v>
      </c>
      <c r="F104" s="62"/>
      <c r="G104" s="62">
        <v>2.3016385766582164</v>
      </c>
      <c r="H104" s="62">
        <v>2.30023765377861</v>
      </c>
      <c r="I104" s="62"/>
      <c r="J104" s="62">
        <f t="shared" si="3"/>
        <v>-1.4009228796063589E-3</v>
      </c>
      <c r="L104" s="1"/>
      <c r="N104" s="1"/>
    </row>
    <row r="105" spans="1:14" ht="15.75" x14ac:dyDescent="0.25">
      <c r="A105" s="38" t="s">
        <v>183</v>
      </c>
      <c r="B105" s="28">
        <v>113.29031299030224</v>
      </c>
      <c r="C105" s="28">
        <v>113.22135733709263</v>
      </c>
      <c r="D105" s="28"/>
      <c r="E105" s="28">
        <f t="shared" si="2"/>
        <v>-6.0866327746411653E-2</v>
      </c>
      <c r="F105" s="28"/>
      <c r="G105" s="28">
        <v>2.3016385766582164</v>
      </c>
      <c r="H105" s="28">
        <v>2.30023765377861</v>
      </c>
      <c r="I105" s="28"/>
      <c r="J105" s="28">
        <f t="shared" si="3"/>
        <v>-1.4009228796063589E-3</v>
      </c>
      <c r="L105" s="1"/>
      <c r="N105" s="1"/>
    </row>
    <row r="106" spans="1:14" s="60" customFormat="1" ht="15.75" x14ac:dyDescent="0.25">
      <c r="A106" s="64" t="s">
        <v>123</v>
      </c>
      <c r="B106" s="62">
        <v>122.97492976527282</v>
      </c>
      <c r="C106" s="62">
        <v>122.97492976527282</v>
      </c>
      <c r="D106" s="62"/>
      <c r="E106" s="62">
        <f>((C106/B106-1)*100)</f>
        <v>0</v>
      </c>
      <c r="F106" s="62"/>
      <c r="G106" s="62">
        <v>9.8012573947802689E-2</v>
      </c>
      <c r="H106" s="62">
        <v>9.8012573947802689E-2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9.8012573947802689E-2</v>
      </c>
      <c r="H107" s="28">
        <v>9.8012573947802689E-2</v>
      </c>
      <c r="I107" s="28"/>
      <c r="J107" s="28">
        <f t="shared" si="3"/>
        <v>0</v>
      </c>
      <c r="L107" s="1"/>
      <c r="N107" s="1"/>
    </row>
    <row r="108" spans="1:14" s="60" customFormat="1" ht="15.75" x14ac:dyDescent="0.25">
      <c r="A108" s="58" t="s">
        <v>132</v>
      </c>
      <c r="B108" s="63">
        <v>98.712217971611267</v>
      </c>
      <c r="C108" s="63">
        <v>99.157913130138482</v>
      </c>
      <c r="D108" s="63"/>
      <c r="E108" s="63">
        <f t="shared" si="2"/>
        <v>0.45150961824744762</v>
      </c>
      <c r="F108" s="63"/>
      <c r="G108" s="63">
        <v>7.6053044385466855</v>
      </c>
      <c r="H108" s="63">
        <v>7.6396431195837247</v>
      </c>
      <c r="I108" s="63"/>
      <c r="J108" s="63">
        <f t="shared" si="3"/>
        <v>3.4338681037039187E-2</v>
      </c>
      <c r="L108" s="1"/>
      <c r="N108" s="1"/>
    </row>
    <row r="109" spans="1:14" ht="15.75" x14ac:dyDescent="0.25">
      <c r="A109" s="37" t="s">
        <v>125</v>
      </c>
      <c r="B109" s="28">
        <v>98.844045493889482</v>
      </c>
      <c r="C109" s="28">
        <v>99.430316610158741</v>
      </c>
      <c r="D109" s="28"/>
      <c r="E109" s="28">
        <f t="shared" si="2"/>
        <v>0.59312739916690393</v>
      </c>
      <c r="F109" s="28"/>
      <c r="G109" s="28">
        <v>5.7894275471458876</v>
      </c>
      <c r="H109" s="28">
        <v>5.8237662281829277</v>
      </c>
      <c r="I109" s="28"/>
      <c r="J109" s="28">
        <f t="shared" si="3"/>
        <v>3.4338681037040075E-2</v>
      </c>
      <c r="L109" s="1"/>
      <c r="N109" s="1"/>
    </row>
    <row r="110" spans="1:14" s="60" customFormat="1" ht="15.75" x14ac:dyDescent="0.25">
      <c r="A110" s="61" t="s">
        <v>184</v>
      </c>
      <c r="B110" s="62">
        <v>111.64350541796179</v>
      </c>
      <c r="C110" s="62">
        <v>111.64350541796179</v>
      </c>
      <c r="D110" s="62"/>
      <c r="E110" s="62">
        <f t="shared" si="2"/>
        <v>0</v>
      </c>
      <c r="F110" s="62"/>
      <c r="G110" s="62">
        <v>8.7855624204509361E-2</v>
      </c>
      <c r="H110" s="62">
        <v>8.7855624204509361E-2</v>
      </c>
      <c r="I110" s="62"/>
      <c r="J110" s="62">
        <f t="shared" si="3"/>
        <v>0</v>
      </c>
      <c r="L110" s="1"/>
      <c r="N110" s="1"/>
    </row>
    <row r="111" spans="1:14" ht="15.75" x14ac:dyDescent="0.25">
      <c r="A111" s="38" t="s">
        <v>185</v>
      </c>
      <c r="B111" s="28">
        <v>98.669737575922582</v>
      </c>
      <c r="C111" s="28">
        <v>99.263992755445074</v>
      </c>
      <c r="D111" s="28"/>
      <c r="E111" s="28">
        <f t="shared" si="2"/>
        <v>0.60226690991778131</v>
      </c>
      <c r="F111" s="28"/>
      <c r="G111" s="28">
        <v>5.7015719229413788</v>
      </c>
      <c r="H111" s="28">
        <v>5.735910603978418</v>
      </c>
      <c r="I111" s="28"/>
      <c r="J111" s="28">
        <f t="shared" si="3"/>
        <v>3.4338681037039187E-2</v>
      </c>
      <c r="L111" s="1"/>
      <c r="N111" s="1"/>
    </row>
    <row r="112" spans="1:14" s="60" customFormat="1" ht="15.75" x14ac:dyDescent="0.25">
      <c r="A112" s="64" t="s">
        <v>134</v>
      </c>
      <c r="B112" s="62">
        <v>93.721481730756821</v>
      </c>
      <c r="C112" s="62">
        <v>93.721481730756821</v>
      </c>
      <c r="D112" s="62"/>
      <c r="E112" s="62">
        <f t="shared" si="2"/>
        <v>0</v>
      </c>
      <c r="F112" s="62"/>
      <c r="G112" s="62">
        <v>0.47038465694247117</v>
      </c>
      <c r="H112" s="62">
        <v>0.47038465694247111</v>
      </c>
      <c r="I112" s="62"/>
      <c r="J112" s="62">
        <f t="shared" si="3"/>
        <v>0</v>
      </c>
      <c r="L112" s="1"/>
      <c r="N112" s="1"/>
    </row>
    <row r="113" spans="1:14" ht="15.75" x14ac:dyDescent="0.25">
      <c r="A113" s="38" t="s">
        <v>126</v>
      </c>
      <c r="B113" s="28">
        <v>93.721481730756821</v>
      </c>
      <c r="C113" s="28">
        <v>93.721481730756821</v>
      </c>
      <c r="D113" s="28"/>
      <c r="E113" s="28">
        <f t="shared" si="2"/>
        <v>0</v>
      </c>
      <c r="F113" s="28"/>
      <c r="G113" s="28">
        <v>0.47038465694247117</v>
      </c>
      <c r="H113" s="28">
        <v>0.47038465694247111</v>
      </c>
      <c r="I113" s="28"/>
      <c r="J113" s="28">
        <f t="shared" si="3"/>
        <v>0</v>
      </c>
      <c r="L113" s="1"/>
      <c r="N113" s="1"/>
    </row>
    <row r="114" spans="1:14" s="60" customFormat="1" ht="15.75" x14ac:dyDescent="0.25">
      <c r="A114" s="64" t="s">
        <v>133</v>
      </c>
      <c r="B114" s="62">
        <v>100</v>
      </c>
      <c r="C114" s="62">
        <v>100</v>
      </c>
      <c r="D114" s="62"/>
      <c r="E114" s="62">
        <f t="shared" si="2"/>
        <v>0</v>
      </c>
      <c r="F114" s="62"/>
      <c r="G114" s="62">
        <v>1.3454922344583253</v>
      </c>
      <c r="H114" s="62">
        <v>1.3454922344583256</v>
      </c>
      <c r="I114" s="62"/>
      <c r="J114" s="62">
        <f t="shared" si="3"/>
        <v>0</v>
      </c>
      <c r="L114" s="1"/>
      <c r="N114" s="1"/>
    </row>
    <row r="115" spans="1:14" ht="15.75" x14ac:dyDescent="0.25">
      <c r="A115" s="38" t="s">
        <v>186</v>
      </c>
      <c r="B115" s="28">
        <v>100</v>
      </c>
      <c r="C115" s="28">
        <v>100</v>
      </c>
      <c r="D115" s="28"/>
      <c r="E115" s="28">
        <f t="shared" si="2"/>
        <v>0</v>
      </c>
      <c r="F115" s="28"/>
      <c r="G115" s="28">
        <v>1.3454922344583253</v>
      </c>
      <c r="H115" s="28">
        <v>1.3454922344583256</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39" t="s">
        <v>54</v>
      </c>
      <c r="B117" s="140"/>
      <c r="C117" s="140"/>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tabSelected="1" view="pageBreakPreview" zoomScaleSheetLayoutView="100" workbookViewId="0">
      <selection activeCell="O15" sqref="O15"/>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6" t="s">
        <v>56</v>
      </c>
      <c r="B3" s="141" t="s">
        <v>242</v>
      </c>
      <c r="C3" s="141"/>
      <c r="D3" s="82"/>
      <c r="E3" s="133" t="s">
        <v>243</v>
      </c>
      <c r="F3" s="83"/>
      <c r="G3" s="142" t="s">
        <v>244</v>
      </c>
      <c r="H3" s="142"/>
      <c r="I3" s="83"/>
      <c r="J3" s="84" t="s">
        <v>245</v>
      </c>
    </row>
    <row r="4" spans="1:18" ht="30" x14ac:dyDescent="0.25">
      <c r="A4" s="137"/>
      <c r="B4" s="89">
        <v>42524</v>
      </c>
      <c r="C4" s="128">
        <v>42554</v>
      </c>
      <c r="D4" s="90"/>
      <c r="E4" s="91" t="s">
        <v>263</v>
      </c>
      <c r="F4" s="90"/>
      <c r="G4" s="89">
        <v>42524</v>
      </c>
      <c r="H4" s="128">
        <v>42554</v>
      </c>
      <c r="I4" s="90"/>
      <c r="J4" s="91" t="s">
        <v>263</v>
      </c>
      <c r="K4" s="92"/>
    </row>
    <row r="5" spans="1:18" s="60" customFormat="1" ht="15.75" x14ac:dyDescent="0.25">
      <c r="A5" s="65" t="s">
        <v>241</v>
      </c>
      <c r="B5" s="98">
        <v>106.16673824347546</v>
      </c>
      <c r="C5" s="98">
        <v>106.44633482430255</v>
      </c>
      <c r="D5" s="59"/>
      <c r="E5" s="59">
        <f t="shared" ref="E5:E68" si="0">((C5/B5-1)*100)</f>
        <v>0.2633560995213724</v>
      </c>
      <c r="F5" s="59"/>
      <c r="G5" s="98">
        <v>106.166738243475</v>
      </c>
      <c r="H5" s="98">
        <v>106.44633482430255</v>
      </c>
      <c r="J5" s="59">
        <f>H5-G5</f>
        <v>0.27959658082755823</v>
      </c>
      <c r="K5"/>
      <c r="L5" s="1"/>
      <c r="M5" s="1"/>
      <c r="N5" s="1"/>
      <c r="P5" s="1"/>
      <c r="Q5" s="1"/>
      <c r="R5" s="1"/>
    </row>
    <row r="6" spans="1:18" ht="6" customHeight="1" x14ac:dyDescent="0.25">
      <c r="A6" s="42"/>
      <c r="B6"/>
      <c r="C6"/>
    </row>
    <row r="7" spans="1:18" ht="15.75" x14ac:dyDescent="0.25">
      <c r="A7" s="36" t="s">
        <v>127</v>
      </c>
      <c r="B7" s="41">
        <v>105.5058172310701</v>
      </c>
      <c r="C7" s="41">
        <v>105.38477187932992</v>
      </c>
      <c r="D7" s="41"/>
      <c r="E7" s="41">
        <f t="shared" si="0"/>
        <v>-0.11472860446649635</v>
      </c>
      <c r="F7" s="41"/>
      <c r="G7" s="41">
        <v>30.000888407711312</v>
      </c>
      <c r="H7" s="41">
        <v>29.9664688071136</v>
      </c>
      <c r="J7" s="41">
        <f>H7-G7</f>
        <v>-3.4419600597711764E-2</v>
      </c>
      <c r="L7" s="1"/>
      <c r="M7" s="1"/>
      <c r="N7" s="1"/>
      <c r="P7" s="1"/>
      <c r="Q7" s="1"/>
      <c r="R7" s="1"/>
    </row>
    <row r="8" spans="1:18" s="60" customFormat="1" ht="15.75" x14ac:dyDescent="0.25">
      <c r="A8" s="64" t="s">
        <v>57</v>
      </c>
      <c r="B8" s="62">
        <v>105.55225588577386</v>
      </c>
      <c r="C8" s="62">
        <v>105.43310250875064</v>
      </c>
      <c r="D8" s="62"/>
      <c r="E8" s="62">
        <f t="shared" si="0"/>
        <v>-0.11288567546312578</v>
      </c>
      <c r="F8" s="62"/>
      <c r="G8" s="62">
        <v>27.572521926494609</v>
      </c>
      <c r="H8" s="62">
        <v>27.54139649887567</v>
      </c>
      <c r="J8" s="62">
        <f t="shared" ref="J8:J71" si="1">H8-G8</f>
        <v>-3.1125427618938772E-2</v>
      </c>
      <c r="K8"/>
      <c r="L8" s="1"/>
      <c r="M8" s="1"/>
      <c r="N8" s="1"/>
      <c r="P8" s="1"/>
      <c r="Q8" s="1"/>
      <c r="R8" s="1"/>
    </row>
    <row r="9" spans="1:18" ht="15.75" x14ac:dyDescent="0.25">
      <c r="A9" s="38" t="s">
        <v>58</v>
      </c>
      <c r="B9" s="28">
        <v>105.6611732198669</v>
      </c>
      <c r="C9" s="28">
        <v>105.3929717457758</v>
      </c>
      <c r="D9" s="28"/>
      <c r="E9" s="28">
        <f t="shared" si="0"/>
        <v>-0.25383162605341347</v>
      </c>
      <c r="F9" s="28"/>
      <c r="G9" s="28">
        <v>4.3263919691323274</v>
      </c>
      <c r="H9" s="28">
        <v>4.315410218047635</v>
      </c>
      <c r="J9" s="28">
        <f t="shared" si="1"/>
        <v>-1.0981751084692348E-2</v>
      </c>
      <c r="L9" s="1"/>
      <c r="M9" s="1"/>
      <c r="N9" s="1"/>
      <c r="P9" s="1"/>
      <c r="Q9" s="1"/>
      <c r="R9" s="1"/>
    </row>
    <row r="10" spans="1:18" s="60" customFormat="1" ht="15.75" x14ac:dyDescent="0.25">
      <c r="A10" s="67" t="s">
        <v>6</v>
      </c>
      <c r="B10" s="62">
        <v>104.29019095688419</v>
      </c>
      <c r="C10" s="62">
        <v>104.00000029730626</v>
      </c>
      <c r="D10" s="62"/>
      <c r="E10" s="62">
        <f t="shared" si="0"/>
        <v>-0.27825307146853717</v>
      </c>
      <c r="F10" s="62"/>
      <c r="G10" s="62">
        <v>1.2985738927839667</v>
      </c>
      <c r="H10" s="62">
        <v>1.2949605710420069</v>
      </c>
      <c r="J10" s="62">
        <f t="shared" si="1"/>
        <v>-3.6133217419598296E-3</v>
      </c>
      <c r="L10" s="1"/>
      <c r="M10" s="1"/>
      <c r="N10" s="1"/>
      <c r="P10" s="1"/>
      <c r="Q10" s="1"/>
      <c r="R10" s="1"/>
    </row>
    <row r="11" spans="1:18" ht="15.75" x14ac:dyDescent="0.25">
      <c r="A11" s="39" t="s">
        <v>7</v>
      </c>
      <c r="B11" s="28">
        <v>103.64882616290922</v>
      </c>
      <c r="C11" s="28">
        <v>103.31016239605643</v>
      </c>
      <c r="D11" s="28"/>
      <c r="E11" s="28">
        <f t="shared" si="0"/>
        <v>-0.32674153619501878</v>
      </c>
      <c r="F11" s="28"/>
      <c r="G11" s="28">
        <v>0.3108233179951379</v>
      </c>
      <c r="H11" s="28">
        <v>0.30980772911106841</v>
      </c>
      <c r="J11" s="28">
        <f t="shared" si="1"/>
        <v>-1.015588884069496E-3</v>
      </c>
      <c r="L11" s="1"/>
      <c r="M11" s="1"/>
      <c r="N11" s="1"/>
      <c r="P11" s="1"/>
      <c r="Q11" s="1"/>
      <c r="R11" s="1"/>
    </row>
    <row r="12" spans="1:18" s="60" customFormat="1" ht="15.75" x14ac:dyDescent="0.25">
      <c r="A12" s="67" t="s">
        <v>59</v>
      </c>
      <c r="B12" s="62">
        <v>108.57688608743686</v>
      </c>
      <c r="C12" s="62">
        <v>108.46279839139756</v>
      </c>
      <c r="D12" s="62"/>
      <c r="E12" s="62">
        <f t="shared" si="0"/>
        <v>-0.10507549088065726</v>
      </c>
      <c r="F12" s="62"/>
      <c r="G12" s="62">
        <v>0.48720487912761301</v>
      </c>
      <c r="H12" s="62">
        <v>0.48669294620927528</v>
      </c>
      <c r="J12" s="62">
        <f t="shared" si="1"/>
        <v>-5.1193291833773191E-4</v>
      </c>
      <c r="L12" s="1"/>
      <c r="M12" s="1"/>
      <c r="N12" s="1"/>
      <c r="P12" s="1"/>
      <c r="Q12" s="1"/>
      <c r="R12" s="1"/>
    </row>
    <row r="13" spans="1:18" ht="15.75" x14ac:dyDescent="0.25">
      <c r="A13" s="39" t="s">
        <v>60</v>
      </c>
      <c r="B13" s="28">
        <v>96.685877734643327</v>
      </c>
      <c r="C13" s="28">
        <v>96.400868806044386</v>
      </c>
      <c r="D13" s="28"/>
      <c r="E13" s="28">
        <f t="shared" si="0"/>
        <v>-0.29477823988023344</v>
      </c>
      <c r="F13" s="28"/>
      <c r="G13" s="28">
        <v>0.34586471506602845</v>
      </c>
      <c r="H13" s="28">
        <v>0.34484518114659007</v>
      </c>
      <c r="J13" s="28">
        <f t="shared" si="1"/>
        <v>-1.0195339194383757E-3</v>
      </c>
      <c r="L13" s="1"/>
      <c r="M13" s="1"/>
      <c r="N13" s="1"/>
      <c r="P13" s="1"/>
      <c r="Q13" s="1"/>
      <c r="R13" s="1"/>
    </row>
    <row r="14" spans="1:18" s="60" customFormat="1" ht="15.75" x14ac:dyDescent="0.25">
      <c r="A14" s="67" t="s">
        <v>61</v>
      </c>
      <c r="B14" s="62">
        <v>108.0780276416272</v>
      </c>
      <c r="C14" s="62">
        <v>107.80143249794413</v>
      </c>
      <c r="D14" s="62"/>
      <c r="E14" s="62">
        <f t="shared" si="0"/>
        <v>-0.25592171666957153</v>
      </c>
      <c r="F14" s="62"/>
      <c r="G14" s="62">
        <v>1.8839251641595816</v>
      </c>
      <c r="H14" s="62">
        <v>1.8791037905386947</v>
      </c>
      <c r="J14" s="62">
        <f t="shared" si="1"/>
        <v>-4.8213736208868596E-3</v>
      </c>
      <c r="L14" s="1"/>
      <c r="M14" s="1"/>
      <c r="N14" s="1"/>
      <c r="P14" s="1"/>
      <c r="Q14" s="1"/>
      <c r="R14" s="1"/>
    </row>
    <row r="15" spans="1:18" ht="15.75" x14ac:dyDescent="0.25">
      <c r="A15" s="38" t="s">
        <v>62</v>
      </c>
      <c r="B15" s="28">
        <v>98.041642512472308</v>
      </c>
      <c r="C15" s="28">
        <v>97.605778526436552</v>
      </c>
      <c r="D15" s="28"/>
      <c r="E15" s="28">
        <f t="shared" si="0"/>
        <v>-0.4445702610299529</v>
      </c>
      <c r="F15" s="28"/>
      <c r="G15" s="28">
        <v>1.0229720025977027</v>
      </c>
      <c r="H15" s="28">
        <v>1.0184241732954908</v>
      </c>
      <c r="J15" s="28">
        <f t="shared" si="1"/>
        <v>-4.5478293022118699E-3</v>
      </c>
      <c r="L15" s="1"/>
      <c r="M15" s="1"/>
      <c r="N15" s="1"/>
      <c r="P15" s="1"/>
      <c r="Q15" s="1"/>
      <c r="R15" s="1"/>
    </row>
    <row r="16" spans="1:18" s="60" customFormat="1" ht="15.75" x14ac:dyDescent="0.25">
      <c r="A16" s="67" t="s">
        <v>188</v>
      </c>
      <c r="B16" s="62">
        <v>123.93275187630084</v>
      </c>
      <c r="C16" s="62">
        <v>123.50103201856979</v>
      </c>
      <c r="D16" s="62"/>
      <c r="E16" s="62">
        <f t="shared" si="0"/>
        <v>-0.34835009405904671</v>
      </c>
      <c r="F16" s="62"/>
      <c r="G16" s="62">
        <v>0.11079133670297402</v>
      </c>
      <c r="H16" s="62">
        <v>0.11040539497735996</v>
      </c>
      <c r="J16" s="62">
        <f t="shared" si="1"/>
        <v>-3.8594172561405571E-4</v>
      </c>
      <c r="L16" s="1"/>
      <c r="M16" s="1"/>
      <c r="N16" s="1"/>
      <c r="P16" s="1"/>
      <c r="Q16" s="1"/>
      <c r="R16" s="1"/>
    </row>
    <row r="17" spans="1:18" ht="15.75" x14ac:dyDescent="0.25">
      <c r="A17" s="39" t="s">
        <v>187</v>
      </c>
      <c r="B17" s="28">
        <v>94.827941473639697</v>
      </c>
      <c r="C17" s="28">
        <v>94.799101836056352</v>
      </c>
      <c r="D17" s="28"/>
      <c r="E17" s="28">
        <f t="shared" si="0"/>
        <v>-3.0412594785012015E-2</v>
      </c>
      <c r="F17" s="28"/>
      <c r="G17" s="28">
        <v>0.66570007978729673</v>
      </c>
      <c r="H17" s="28">
        <v>0.66549762311954763</v>
      </c>
      <c r="J17" s="28">
        <f t="shared" si="1"/>
        <v>-2.0245666774909576E-4</v>
      </c>
      <c r="L17" s="1"/>
      <c r="M17" s="1"/>
      <c r="N17" s="1"/>
      <c r="P17" s="1"/>
      <c r="Q17" s="1"/>
      <c r="R17" s="1"/>
    </row>
    <row r="18" spans="1:18" s="60" customFormat="1" ht="15.75" x14ac:dyDescent="0.25">
      <c r="A18" s="67" t="s">
        <v>189</v>
      </c>
      <c r="B18" s="62">
        <v>97.809400293807883</v>
      </c>
      <c r="C18" s="62">
        <v>96.238203272512052</v>
      </c>
      <c r="D18" s="62"/>
      <c r="E18" s="62">
        <f t="shared" si="0"/>
        <v>-1.6063865196761618</v>
      </c>
      <c r="F18" s="62"/>
      <c r="G18" s="62">
        <v>0.24648058610743184</v>
      </c>
      <c r="H18" s="62">
        <v>0.24252115519858325</v>
      </c>
      <c r="J18" s="62">
        <f t="shared" si="1"/>
        <v>-3.9594309088485935E-3</v>
      </c>
      <c r="L18" s="1"/>
      <c r="M18" s="1"/>
      <c r="N18" s="1"/>
      <c r="P18" s="1"/>
      <c r="Q18" s="1"/>
      <c r="R18" s="1"/>
    </row>
    <row r="19" spans="1:18" ht="15.75" x14ac:dyDescent="0.25">
      <c r="A19" s="38" t="s">
        <v>63</v>
      </c>
      <c r="B19" s="28">
        <v>104.6842164482856</v>
      </c>
      <c r="C19" s="28">
        <v>104.42836971988416</v>
      </c>
      <c r="D19" s="28"/>
      <c r="E19" s="28">
        <f t="shared" si="0"/>
        <v>-0.24439857036884227</v>
      </c>
      <c r="F19" s="28"/>
      <c r="G19" s="28">
        <v>9.0513469171785861</v>
      </c>
      <c r="H19" s="28">
        <v>9.0292255547138431</v>
      </c>
      <c r="J19" s="28">
        <f t="shared" si="1"/>
        <v>-2.2121362464742944E-2</v>
      </c>
      <c r="L19" s="1"/>
      <c r="M19" s="1"/>
      <c r="N19" s="1"/>
      <c r="P19" s="1"/>
      <c r="Q19" s="1"/>
      <c r="R19" s="1"/>
    </row>
    <row r="20" spans="1:18" s="60" customFormat="1" ht="15.75" x14ac:dyDescent="0.25">
      <c r="A20" s="67" t="s">
        <v>190</v>
      </c>
      <c r="B20" s="62">
        <v>111.21644856414673</v>
      </c>
      <c r="C20" s="62">
        <v>110.10388507415976</v>
      </c>
      <c r="D20" s="62"/>
      <c r="E20" s="62">
        <f t="shared" si="0"/>
        <v>-1.0003587637895772</v>
      </c>
      <c r="F20" s="62"/>
      <c r="G20" s="62">
        <v>4.3196072726558459</v>
      </c>
      <c r="H20" s="62">
        <v>4.2763957027425423</v>
      </c>
      <c r="J20" s="62">
        <f t="shared" si="1"/>
        <v>-4.3211569913303549E-2</v>
      </c>
      <c r="L20" s="1"/>
      <c r="M20" s="1"/>
      <c r="N20" s="1"/>
      <c r="P20" s="1"/>
      <c r="Q20" s="1"/>
      <c r="R20" s="1"/>
    </row>
    <row r="21" spans="1:18" ht="15.75" x14ac:dyDescent="0.25">
      <c r="A21" s="39" t="s">
        <v>191</v>
      </c>
      <c r="B21" s="28">
        <v>104.94141657067119</v>
      </c>
      <c r="C21" s="28">
        <v>108.77271213644774</v>
      </c>
      <c r="D21" s="28"/>
      <c r="E21" s="28">
        <f t="shared" si="0"/>
        <v>3.6508898878798934</v>
      </c>
      <c r="F21" s="28"/>
      <c r="G21" s="28">
        <v>0.74713307045953126</v>
      </c>
      <c r="H21" s="28">
        <v>0.77441007617794488</v>
      </c>
      <c r="J21" s="28">
        <f t="shared" si="1"/>
        <v>2.7277005718413627E-2</v>
      </c>
      <c r="L21" s="1"/>
      <c r="M21" s="1"/>
      <c r="N21" s="1"/>
      <c r="P21" s="1"/>
      <c r="Q21" s="1"/>
      <c r="R21" s="1"/>
    </row>
    <row r="22" spans="1:18" s="60" customFormat="1" ht="15.75" x14ac:dyDescent="0.25">
      <c r="A22" s="67" t="s">
        <v>192</v>
      </c>
      <c r="B22" s="62">
        <v>98.37521879112613</v>
      </c>
      <c r="C22" s="62">
        <v>98.222474066621828</v>
      </c>
      <c r="D22" s="62"/>
      <c r="E22" s="62">
        <f t="shared" si="0"/>
        <v>-0.15526748136501789</v>
      </c>
      <c r="F22" s="62"/>
      <c r="G22" s="62">
        <v>3.9846065740632097</v>
      </c>
      <c r="H22" s="62">
        <v>3.9784197757933573</v>
      </c>
      <c r="J22" s="62">
        <f t="shared" si="1"/>
        <v>-6.1867982698524671E-3</v>
      </c>
      <c r="L22" s="1"/>
      <c r="M22" s="1"/>
      <c r="N22" s="1"/>
      <c r="P22" s="1"/>
      <c r="Q22" s="1"/>
      <c r="R22" s="1"/>
    </row>
    <row r="23" spans="1:18" ht="15.75" x14ac:dyDescent="0.25">
      <c r="A23" s="38" t="s">
        <v>152</v>
      </c>
      <c r="B23" s="28">
        <v>102.71557192078629</v>
      </c>
      <c r="C23" s="28">
        <v>103.54280017438849</v>
      </c>
      <c r="D23" s="28"/>
      <c r="E23" s="28">
        <f t="shared" si="0"/>
        <v>0.8053581731893189</v>
      </c>
      <c r="F23" s="28"/>
      <c r="G23" s="28">
        <v>5.0201814102544766</v>
      </c>
      <c r="H23" s="28">
        <v>5.0606118515508935</v>
      </c>
      <c r="J23" s="28">
        <f t="shared" si="1"/>
        <v>4.043044129641693E-2</v>
      </c>
      <c r="L23" s="1"/>
      <c r="M23" s="1"/>
      <c r="N23" s="1"/>
      <c r="P23" s="1"/>
      <c r="Q23" s="1"/>
      <c r="R23" s="1"/>
    </row>
    <row r="24" spans="1:18" s="60" customFormat="1" ht="15.75" x14ac:dyDescent="0.25">
      <c r="A24" s="67" t="s">
        <v>64</v>
      </c>
      <c r="B24" s="62">
        <v>100.90326031319042</v>
      </c>
      <c r="C24" s="62">
        <v>100.3429566120063</v>
      </c>
      <c r="D24" s="62"/>
      <c r="E24" s="62">
        <f t="shared" si="0"/>
        <v>-0.55528800501094544</v>
      </c>
      <c r="F24" s="62"/>
      <c r="G24" s="62">
        <v>8.9054763067815082E-2</v>
      </c>
      <c r="H24" s="62">
        <v>8.8560252650608587E-2</v>
      </c>
      <c r="J24" s="62">
        <f t="shared" si="1"/>
        <v>-4.9451041720649513E-4</v>
      </c>
      <c r="L24" s="1"/>
      <c r="M24" s="1"/>
      <c r="N24" s="1"/>
      <c r="P24" s="1"/>
      <c r="Q24" s="1"/>
      <c r="R24" s="1"/>
    </row>
    <row r="25" spans="1:18" ht="15.75" x14ac:dyDescent="0.25">
      <c r="A25" s="39" t="s">
        <v>65</v>
      </c>
      <c r="B25" s="28">
        <v>102.73238305961445</v>
      </c>
      <c r="C25" s="28">
        <v>102.40156708261576</v>
      </c>
      <c r="D25" s="28"/>
      <c r="E25" s="28">
        <f t="shared" si="0"/>
        <v>-0.32201723268380222</v>
      </c>
      <c r="F25" s="28"/>
      <c r="G25" s="28">
        <v>3.2239264500464739</v>
      </c>
      <c r="H25" s="28">
        <v>3.2135448513082734</v>
      </c>
      <c r="J25" s="28">
        <f t="shared" si="1"/>
        <v>-1.0381598738200548E-2</v>
      </c>
      <c r="L25" s="1"/>
      <c r="M25" s="1"/>
      <c r="N25" s="1"/>
      <c r="P25" s="1"/>
      <c r="Q25" s="1"/>
      <c r="R25" s="1"/>
    </row>
    <row r="26" spans="1:18" s="60" customFormat="1" ht="15.75" x14ac:dyDescent="0.25">
      <c r="A26" s="67" t="s">
        <v>193</v>
      </c>
      <c r="B26" s="62">
        <v>102.15512986615957</v>
      </c>
      <c r="C26" s="62">
        <v>99.77933824962976</v>
      </c>
      <c r="D26" s="62"/>
      <c r="E26" s="62">
        <f t="shared" si="0"/>
        <v>-2.3256703991688887</v>
      </c>
      <c r="F26" s="62"/>
      <c r="G26" s="62">
        <v>0.26098214653743179</v>
      </c>
      <c r="H26" s="62">
        <v>0.25491256200829521</v>
      </c>
      <c r="J26" s="62">
        <f t="shared" si="1"/>
        <v>-6.0695845291365846E-3</v>
      </c>
      <c r="L26" s="1"/>
      <c r="M26" s="1"/>
      <c r="N26" s="1"/>
      <c r="P26" s="1"/>
      <c r="Q26" s="1"/>
      <c r="R26" s="1"/>
    </row>
    <row r="27" spans="1:18" ht="15.75" x14ac:dyDescent="0.25">
      <c r="A27" s="39" t="s">
        <v>194</v>
      </c>
      <c r="B27" s="28">
        <v>102.08057445581869</v>
      </c>
      <c r="C27" s="28">
        <v>101.55339379369998</v>
      </c>
      <c r="D27" s="28"/>
      <c r="E27" s="28">
        <f t="shared" si="0"/>
        <v>-0.51643583015579253</v>
      </c>
      <c r="F27" s="28"/>
      <c r="G27" s="28">
        <v>2.9176112946516505E-2</v>
      </c>
      <c r="H27" s="28">
        <v>2.9025437045413976E-2</v>
      </c>
      <c r="J27" s="28">
        <f t="shared" si="1"/>
        <v>-1.5067590110252882E-4</v>
      </c>
      <c r="L27" s="1"/>
      <c r="M27" s="1"/>
      <c r="N27" s="1"/>
      <c r="P27" s="1"/>
      <c r="Q27" s="1"/>
      <c r="R27" s="1"/>
    </row>
    <row r="28" spans="1:18" s="60" customFormat="1" ht="15.75" x14ac:dyDescent="0.25">
      <c r="A28" s="67" t="s">
        <v>66</v>
      </c>
      <c r="B28" s="62">
        <v>98.523495349388497</v>
      </c>
      <c r="C28" s="62">
        <v>98.796491205189525</v>
      </c>
      <c r="D28" s="62"/>
      <c r="E28" s="62">
        <f t="shared" si="0"/>
        <v>0.27708705911511089</v>
      </c>
      <c r="F28" s="62"/>
      <c r="G28" s="62">
        <v>0.80536683212979066</v>
      </c>
      <c r="H28" s="62">
        <v>0.80759839940002776</v>
      </c>
      <c r="J28" s="62">
        <f t="shared" si="1"/>
        <v>2.2315672702371003E-3</v>
      </c>
      <c r="L28" s="1"/>
      <c r="M28" s="1"/>
      <c r="N28" s="1"/>
      <c r="P28" s="1"/>
      <c r="Q28" s="1"/>
      <c r="R28" s="1"/>
    </row>
    <row r="29" spans="1:18" ht="15.75" x14ac:dyDescent="0.25">
      <c r="A29" s="39" t="s">
        <v>8</v>
      </c>
      <c r="B29" s="28">
        <v>109.31985034201922</v>
      </c>
      <c r="C29" s="28">
        <v>119.20233158353976</v>
      </c>
      <c r="D29" s="28"/>
      <c r="E29" s="28">
        <f t="shared" si="0"/>
        <v>9.0399696035094337</v>
      </c>
      <c r="F29" s="28"/>
      <c r="G29" s="28">
        <v>0.61167510552644944</v>
      </c>
      <c r="H29" s="28">
        <v>0.6669703491382748</v>
      </c>
      <c r="J29" s="28">
        <f t="shared" si="1"/>
        <v>5.5295243611825362E-2</v>
      </c>
      <c r="L29" s="1"/>
      <c r="M29" s="1"/>
      <c r="N29" s="1"/>
      <c r="P29" s="1"/>
      <c r="Q29" s="1"/>
      <c r="R29" s="1"/>
    </row>
    <row r="30" spans="1:18" s="60" customFormat="1" ht="15.75" x14ac:dyDescent="0.25">
      <c r="A30" s="61" t="s">
        <v>153</v>
      </c>
      <c r="B30" s="62">
        <v>88.591313737201574</v>
      </c>
      <c r="C30" s="62">
        <v>88.773555645899009</v>
      </c>
      <c r="D30" s="62"/>
      <c r="E30" s="62">
        <f t="shared" si="0"/>
        <v>0.2057108095699256</v>
      </c>
      <c r="F30" s="62"/>
      <c r="G30" s="62">
        <v>0.83298780331901645</v>
      </c>
      <c r="H30" s="62">
        <v>0.83470134927284279</v>
      </c>
      <c r="J30" s="62">
        <f t="shared" si="1"/>
        <v>1.7135459538263342E-3</v>
      </c>
      <c r="L30" s="1"/>
      <c r="M30" s="1"/>
      <c r="N30" s="1"/>
      <c r="P30" s="1"/>
      <c r="Q30" s="1"/>
      <c r="R30" s="1"/>
    </row>
    <row r="31" spans="1:18" ht="15.75" x14ac:dyDescent="0.25">
      <c r="A31" s="39" t="s">
        <v>195</v>
      </c>
      <c r="B31" s="28">
        <v>94.559935557199239</v>
      </c>
      <c r="C31" s="28">
        <v>94.862912941952303</v>
      </c>
      <c r="D31" s="28"/>
      <c r="E31" s="28">
        <f t="shared" si="0"/>
        <v>0.32040777414636956</v>
      </c>
      <c r="F31" s="28"/>
      <c r="G31" s="28">
        <v>3.184312804282325E-2</v>
      </c>
      <c r="H31" s="28">
        <v>3.1945155900603844E-2</v>
      </c>
      <c r="J31" s="28">
        <f t="shared" si="1"/>
        <v>1.0202785778059414E-4</v>
      </c>
      <c r="L31" s="1"/>
      <c r="M31" s="1"/>
      <c r="N31" s="1"/>
      <c r="P31" s="1"/>
      <c r="Q31" s="1"/>
      <c r="R31" s="1"/>
    </row>
    <row r="32" spans="1:18" s="60" customFormat="1" ht="15.75" x14ac:dyDescent="0.25">
      <c r="A32" s="67" t="s">
        <v>67</v>
      </c>
      <c r="B32" s="62">
        <v>129.93793729230288</v>
      </c>
      <c r="C32" s="62">
        <v>129.85770983490733</v>
      </c>
      <c r="D32" s="62"/>
      <c r="E32" s="62">
        <f t="shared" si="0"/>
        <v>-6.1742905164852147E-2</v>
      </c>
      <c r="F32" s="62"/>
      <c r="G32" s="62">
        <v>2.590097925555478E-2</v>
      </c>
      <c r="H32" s="62">
        <v>2.5884987238496256E-2</v>
      </c>
      <c r="J32" s="62">
        <f t="shared" si="1"/>
        <v>-1.5992017058524127E-5</v>
      </c>
      <c r="L32" s="1"/>
      <c r="M32" s="1"/>
      <c r="N32" s="1"/>
      <c r="P32" s="1"/>
      <c r="Q32" s="1"/>
      <c r="R32" s="1"/>
    </row>
    <row r="33" spans="1:18" ht="15.75" x14ac:dyDescent="0.25">
      <c r="A33" s="39" t="s">
        <v>68</v>
      </c>
      <c r="B33" s="28">
        <v>87.435085598174368</v>
      </c>
      <c r="C33" s="28">
        <v>87.618642700001288</v>
      </c>
      <c r="D33" s="28"/>
      <c r="E33" s="28">
        <f t="shared" si="0"/>
        <v>0.20993529150357126</v>
      </c>
      <c r="F33" s="28"/>
      <c r="G33" s="28">
        <v>0.77524369602063847</v>
      </c>
      <c r="H33" s="28">
        <v>0.77687120613374261</v>
      </c>
      <c r="J33" s="28">
        <f t="shared" si="1"/>
        <v>1.6275101131041358E-3</v>
      </c>
      <c r="L33" s="1"/>
      <c r="M33" s="1"/>
      <c r="N33" s="1"/>
      <c r="P33" s="1"/>
      <c r="Q33" s="1"/>
      <c r="R33" s="1"/>
    </row>
    <row r="34" spans="1:18" s="60" customFormat="1" ht="15.75" x14ac:dyDescent="0.25">
      <c r="A34" s="61" t="s">
        <v>69</v>
      </c>
      <c r="B34" s="62">
        <v>117.20034437449222</v>
      </c>
      <c r="C34" s="62">
        <v>113.36951786389982</v>
      </c>
      <c r="D34" s="62"/>
      <c r="E34" s="62">
        <f t="shared" si="0"/>
        <v>-3.268613698225753</v>
      </c>
      <c r="F34" s="62"/>
      <c r="G34" s="62">
        <v>1.952864771751438</v>
      </c>
      <c r="H34" s="62">
        <v>1.8890331663141462</v>
      </c>
      <c r="J34" s="62">
        <f t="shared" si="1"/>
        <v>-6.3831605437291827E-2</v>
      </c>
      <c r="L34" s="1"/>
      <c r="M34" s="1"/>
      <c r="N34" s="1"/>
      <c r="P34" s="1"/>
      <c r="Q34" s="1"/>
      <c r="R34" s="1"/>
    </row>
    <row r="35" spans="1:18" ht="15.75" x14ac:dyDescent="0.25">
      <c r="A35" s="39" t="s">
        <v>70</v>
      </c>
      <c r="B35" s="28">
        <v>119.7186166521236</v>
      </c>
      <c r="C35" s="28">
        <v>116.87858890045652</v>
      </c>
      <c r="D35" s="28"/>
      <c r="E35" s="28">
        <f t="shared" si="0"/>
        <v>-2.3722523957318886</v>
      </c>
      <c r="F35" s="28"/>
      <c r="G35" s="28">
        <v>0.28788284105639245</v>
      </c>
      <c r="H35" s="28">
        <v>0.28105353346253126</v>
      </c>
      <c r="J35" s="28">
        <f t="shared" si="1"/>
        <v>-6.8293075938611891E-3</v>
      </c>
      <c r="L35" s="1"/>
      <c r="M35" s="1"/>
      <c r="N35" s="1"/>
      <c r="P35" s="1"/>
      <c r="Q35" s="1"/>
      <c r="R35" s="1"/>
    </row>
    <row r="36" spans="1:18" s="60" customFormat="1" ht="15.75" x14ac:dyDescent="0.25">
      <c r="A36" s="67" t="s">
        <v>9</v>
      </c>
      <c r="B36" s="62">
        <v>124.48093146653579</v>
      </c>
      <c r="C36" s="62">
        <v>113.47812205772357</v>
      </c>
      <c r="D36" s="62"/>
      <c r="E36" s="62">
        <f t="shared" si="0"/>
        <v>-8.8389517006226104</v>
      </c>
      <c r="F36" s="62"/>
      <c r="G36" s="62">
        <v>0.34247381069873906</v>
      </c>
      <c r="H36" s="62">
        <v>0.3122027159837959</v>
      </c>
      <c r="J36" s="62">
        <f t="shared" si="1"/>
        <v>-3.0271094714943159E-2</v>
      </c>
      <c r="L36" s="1"/>
      <c r="M36" s="1"/>
      <c r="N36" s="1"/>
      <c r="P36" s="1"/>
      <c r="Q36" s="1"/>
      <c r="R36" s="1"/>
    </row>
    <row r="37" spans="1:18" ht="15.75" x14ac:dyDescent="0.25">
      <c r="A37" s="39" t="s">
        <v>10</v>
      </c>
      <c r="B37" s="28">
        <v>101.40317055052853</v>
      </c>
      <c r="C37" s="28">
        <v>98.076541378745105</v>
      </c>
      <c r="D37" s="28"/>
      <c r="E37" s="28">
        <f t="shared" si="0"/>
        <v>-3.2805968035543698</v>
      </c>
      <c r="F37" s="28"/>
      <c r="G37" s="28">
        <v>0.15998721405646971</v>
      </c>
      <c r="H37" s="28">
        <v>0.15473867862603752</v>
      </c>
      <c r="J37" s="28">
        <f t="shared" si="1"/>
        <v>-5.2485354304321885E-3</v>
      </c>
      <c r="L37" s="1"/>
      <c r="M37" s="1"/>
      <c r="N37" s="1"/>
      <c r="P37" s="1"/>
      <c r="Q37" s="1"/>
      <c r="R37" s="1"/>
    </row>
    <row r="38" spans="1:18" s="60" customFormat="1" ht="15.75" x14ac:dyDescent="0.25">
      <c r="A38" s="67" t="s">
        <v>196</v>
      </c>
      <c r="B38" s="62">
        <v>101.53276492883138</v>
      </c>
      <c r="C38" s="62">
        <v>95.529209737307625</v>
      </c>
      <c r="D38" s="62"/>
      <c r="E38" s="62">
        <f t="shared" si="0"/>
        <v>-5.912923966693806</v>
      </c>
      <c r="F38" s="62"/>
      <c r="G38" s="62">
        <v>0.44649912353427224</v>
      </c>
      <c r="H38" s="62">
        <v>0.42009796984773656</v>
      </c>
      <c r="J38" s="62">
        <f t="shared" si="1"/>
        <v>-2.6401153686535672E-2</v>
      </c>
      <c r="L38" s="1"/>
      <c r="M38" s="1"/>
      <c r="N38" s="1"/>
      <c r="P38" s="1"/>
      <c r="Q38" s="1"/>
      <c r="R38" s="1"/>
    </row>
    <row r="39" spans="1:18" ht="15.75" x14ac:dyDescent="0.25">
      <c r="A39" s="39" t="s">
        <v>71</v>
      </c>
      <c r="B39" s="28">
        <v>138.2138633467342</v>
      </c>
      <c r="C39" s="28">
        <v>139.24572092962165</v>
      </c>
      <c r="D39" s="28"/>
      <c r="E39" s="28">
        <f t="shared" si="0"/>
        <v>0.74656590728445771</v>
      </c>
      <c r="F39" s="28"/>
      <c r="G39" s="28">
        <v>0.57223946860526009</v>
      </c>
      <c r="H39" s="28">
        <v>0.57651161338589285</v>
      </c>
      <c r="J39" s="28">
        <f t="shared" si="1"/>
        <v>4.2721447806327584E-3</v>
      </c>
      <c r="L39" s="1"/>
      <c r="M39" s="1"/>
      <c r="N39" s="1"/>
      <c r="P39" s="1"/>
      <c r="Q39" s="1"/>
      <c r="R39" s="1"/>
    </row>
    <row r="40" spans="1:18" s="60" customFormat="1" ht="15.75" x14ac:dyDescent="0.25">
      <c r="A40" s="67" t="s">
        <v>197</v>
      </c>
      <c r="B40" s="62">
        <v>103.35311109910305</v>
      </c>
      <c r="C40" s="62">
        <v>103.81771187576997</v>
      </c>
      <c r="D40" s="62"/>
      <c r="E40" s="62">
        <f t="shared" si="0"/>
        <v>0.44952761627217175</v>
      </c>
      <c r="F40" s="62"/>
      <c r="G40" s="62">
        <v>0.1437823138003046</v>
      </c>
      <c r="H40" s="62">
        <v>0.14442865500815211</v>
      </c>
      <c r="J40" s="62">
        <f t="shared" si="1"/>
        <v>6.463412078475117E-4</v>
      </c>
      <c r="L40" s="1"/>
      <c r="M40" s="1"/>
      <c r="N40" s="1"/>
      <c r="P40" s="1"/>
      <c r="Q40" s="1"/>
      <c r="R40" s="1"/>
    </row>
    <row r="41" spans="1:18" ht="15.75" x14ac:dyDescent="0.25">
      <c r="A41" s="38" t="s">
        <v>72</v>
      </c>
      <c r="B41" s="28">
        <v>119.7560464816988</v>
      </c>
      <c r="C41" s="28">
        <v>121.41552126023474</v>
      </c>
      <c r="D41" s="28"/>
      <c r="E41" s="28">
        <f t="shared" si="0"/>
        <v>1.3857127279076842</v>
      </c>
      <c r="F41" s="28"/>
      <c r="G41" s="28">
        <v>2.0312500308977732</v>
      </c>
      <c r="H41" s="28">
        <v>2.059397321111553</v>
      </c>
      <c r="J41" s="28">
        <f t="shared" si="1"/>
        <v>2.8147290213779819E-2</v>
      </c>
      <c r="L41" s="1"/>
      <c r="M41" s="1"/>
      <c r="N41" s="1"/>
      <c r="P41" s="1"/>
      <c r="Q41" s="1"/>
      <c r="R41" s="1"/>
    </row>
    <row r="42" spans="1:18" s="60" customFormat="1" ht="15.75" x14ac:dyDescent="0.25">
      <c r="A42" s="67" t="s">
        <v>11</v>
      </c>
      <c r="B42" s="62">
        <v>128.73382997275615</v>
      </c>
      <c r="C42" s="62">
        <v>130.10959110009958</v>
      </c>
      <c r="D42" s="62"/>
      <c r="E42" s="62">
        <f t="shared" si="0"/>
        <v>1.0686865508736654</v>
      </c>
      <c r="F42" s="62"/>
      <c r="G42" s="62">
        <v>6.4595235849176119E-2</v>
      </c>
      <c r="H42" s="62">
        <v>6.5285556447201396E-2</v>
      </c>
      <c r="J42" s="62">
        <f t="shared" si="1"/>
        <v>6.9032059802527634E-4</v>
      </c>
      <c r="L42" s="1"/>
      <c r="M42" s="1"/>
      <c r="N42" s="1"/>
      <c r="P42" s="1"/>
      <c r="Q42" s="1"/>
      <c r="R42" s="1"/>
    </row>
    <row r="43" spans="1:18" ht="15.75" x14ac:dyDescent="0.25">
      <c r="A43" s="39" t="s">
        <v>198</v>
      </c>
      <c r="B43" s="28">
        <v>132.17631056412171</v>
      </c>
      <c r="C43" s="28">
        <v>136.02342165000974</v>
      </c>
      <c r="D43" s="28"/>
      <c r="E43" s="28">
        <f t="shared" si="0"/>
        <v>2.910590460173057</v>
      </c>
      <c r="F43" s="28"/>
      <c r="G43" s="28">
        <v>0.52185681549951424</v>
      </c>
      <c r="H43" s="28">
        <v>0.53704593018720603</v>
      </c>
      <c r="J43" s="28">
        <f t="shared" si="1"/>
        <v>1.5189114687691796E-2</v>
      </c>
      <c r="L43" s="1"/>
      <c r="M43" s="1"/>
      <c r="N43" s="1"/>
      <c r="P43" s="1"/>
      <c r="Q43" s="1"/>
      <c r="R43" s="1"/>
    </row>
    <row r="44" spans="1:18" s="60" customFormat="1" ht="15.75" x14ac:dyDescent="0.25">
      <c r="A44" s="67" t="s">
        <v>199</v>
      </c>
      <c r="B44" s="62">
        <v>122.5924408777786</v>
      </c>
      <c r="C44" s="62">
        <v>124.74118955724406</v>
      </c>
      <c r="D44" s="62"/>
      <c r="E44" s="62">
        <f t="shared" si="0"/>
        <v>1.752757889540435</v>
      </c>
      <c r="F44" s="62"/>
      <c r="G44" s="62">
        <v>0.9468518759658916</v>
      </c>
      <c r="H44" s="62">
        <v>0.96344789692414556</v>
      </c>
      <c r="J44" s="62">
        <f t="shared" si="1"/>
        <v>1.6596020958253965E-2</v>
      </c>
      <c r="L44" s="1"/>
      <c r="M44" s="1"/>
      <c r="N44" s="1"/>
      <c r="P44" s="1"/>
      <c r="Q44" s="1"/>
      <c r="R44" s="1"/>
    </row>
    <row r="45" spans="1:18" ht="15.75" x14ac:dyDescent="0.25">
      <c r="A45" s="39" t="s">
        <v>73</v>
      </c>
      <c r="B45" s="28">
        <v>109.76459854303612</v>
      </c>
      <c r="C45" s="28">
        <v>110.8049194882072</v>
      </c>
      <c r="D45" s="28"/>
      <c r="E45" s="28">
        <f t="shared" si="0"/>
        <v>0.94777456391206272</v>
      </c>
      <c r="F45" s="28"/>
      <c r="G45" s="28">
        <v>7.8271262796289584E-2</v>
      </c>
      <c r="H45" s="28">
        <v>7.9013097915925604E-2</v>
      </c>
      <c r="J45" s="28">
        <f t="shared" si="1"/>
        <v>7.4183511963601956E-4</v>
      </c>
      <c r="L45" s="1"/>
      <c r="M45" s="1"/>
      <c r="N45" s="1"/>
      <c r="P45" s="1"/>
      <c r="Q45" s="1"/>
      <c r="R45" s="1"/>
    </row>
    <row r="46" spans="1:18" s="60" customFormat="1" ht="15.75" x14ac:dyDescent="0.25">
      <c r="A46" s="67" t="s">
        <v>240</v>
      </c>
      <c r="B46" s="62">
        <v>100.31338157235579</v>
      </c>
      <c r="C46" s="62">
        <v>99.538128861406364</v>
      </c>
      <c r="D46" s="62"/>
      <c r="E46" s="62">
        <f t="shared" si="0"/>
        <v>-0.77283080163162987</v>
      </c>
      <c r="F46" s="62"/>
      <c r="G46" s="62">
        <v>0.28915652189416458</v>
      </c>
      <c r="H46" s="62">
        <v>0.28692183122803977</v>
      </c>
      <c r="J46" s="62">
        <f t="shared" si="1"/>
        <v>-2.2346906661248056E-3</v>
      </c>
      <c r="L46" s="1"/>
      <c r="M46" s="1"/>
      <c r="N46" s="1"/>
      <c r="P46" s="1"/>
      <c r="Q46" s="1"/>
      <c r="R46" s="1"/>
    </row>
    <row r="47" spans="1:18" ht="15.75" x14ac:dyDescent="0.25">
      <c r="A47" s="39" t="s">
        <v>12</v>
      </c>
      <c r="B47" s="28">
        <v>109.457106018972</v>
      </c>
      <c r="C47" s="28">
        <v>107.0793181126908</v>
      </c>
      <c r="D47" s="28"/>
      <c r="E47" s="28">
        <f t="shared" si="0"/>
        <v>-2.1723467692166709</v>
      </c>
      <c r="F47" s="28"/>
      <c r="G47" s="28">
        <v>0.13051831889273685</v>
      </c>
      <c r="H47" s="28">
        <v>0.12768300840903457</v>
      </c>
      <c r="J47" s="28">
        <f t="shared" si="1"/>
        <v>-2.8353104837022802E-3</v>
      </c>
      <c r="L47" s="1"/>
      <c r="M47" s="1"/>
      <c r="N47" s="1"/>
      <c r="P47" s="1"/>
      <c r="Q47" s="1"/>
      <c r="R47" s="1"/>
    </row>
    <row r="48" spans="1:18" s="60" customFormat="1" ht="15.75" x14ac:dyDescent="0.25">
      <c r="A48" s="61" t="s">
        <v>154</v>
      </c>
      <c r="B48" s="62">
        <v>102.69013755983308</v>
      </c>
      <c r="C48" s="62">
        <v>102.6366144803842</v>
      </c>
      <c r="D48" s="62"/>
      <c r="E48" s="62">
        <f t="shared" si="0"/>
        <v>-5.212095408645423E-2</v>
      </c>
      <c r="F48" s="62"/>
      <c r="G48" s="62">
        <v>1.1351321248747406</v>
      </c>
      <c r="H48" s="62">
        <v>1.1345404831811141</v>
      </c>
      <c r="J48" s="62">
        <f t="shared" si="1"/>
        <v>-5.9164169362646568E-4</v>
      </c>
      <c r="L48" s="1"/>
      <c r="M48" s="1"/>
      <c r="N48" s="1"/>
      <c r="P48" s="1"/>
      <c r="Q48" s="1"/>
      <c r="R48" s="1"/>
    </row>
    <row r="49" spans="1:18" ht="15.75" x14ac:dyDescent="0.25">
      <c r="A49" s="39" t="s">
        <v>239</v>
      </c>
      <c r="B49" s="28">
        <v>102.04446118131321</v>
      </c>
      <c r="C49" s="28">
        <v>102.0363905025693</v>
      </c>
      <c r="D49" s="28"/>
      <c r="E49" s="28">
        <f t="shared" si="0"/>
        <v>-7.9089826635181382E-3</v>
      </c>
      <c r="F49" s="28"/>
      <c r="G49" s="28">
        <v>0.60812372354503175</v>
      </c>
      <c r="H49" s="28">
        <v>0.60807562714516394</v>
      </c>
      <c r="J49" s="28">
        <f t="shared" si="1"/>
        <v>-4.8096399867803008E-5</v>
      </c>
      <c r="L49" s="1"/>
      <c r="M49" s="1"/>
      <c r="N49" s="1"/>
      <c r="P49" s="1"/>
      <c r="Q49" s="1"/>
      <c r="R49" s="1"/>
    </row>
    <row r="50" spans="1:18" s="60" customFormat="1" ht="15.75" x14ac:dyDescent="0.25">
      <c r="A50" s="67" t="s">
        <v>238</v>
      </c>
      <c r="B50" s="62">
        <v>103.44275073301202</v>
      </c>
      <c r="C50" s="62">
        <v>103.77217381167935</v>
      </c>
      <c r="D50" s="62"/>
      <c r="E50" s="62">
        <f t="shared" si="0"/>
        <v>0.31845931815712714</v>
      </c>
      <c r="F50" s="62"/>
      <c r="G50" s="62">
        <v>2.9850325922818579E-2</v>
      </c>
      <c r="H50" s="62">
        <v>2.9945387067220074E-2</v>
      </c>
      <c r="J50" s="62">
        <f t="shared" si="1"/>
        <v>9.5061144401494685E-5</v>
      </c>
      <c r="L50" s="1"/>
      <c r="M50" s="1"/>
      <c r="N50" s="1"/>
      <c r="P50" s="1"/>
      <c r="Q50" s="1"/>
      <c r="R50" s="1"/>
    </row>
    <row r="51" spans="1:18" ht="15.75" x14ac:dyDescent="0.25">
      <c r="A51" s="39" t="s">
        <v>237</v>
      </c>
      <c r="B51" s="28">
        <v>103.04514456536474</v>
      </c>
      <c r="C51" s="28">
        <v>102.98188518527112</v>
      </c>
      <c r="D51" s="28"/>
      <c r="E51" s="28">
        <f t="shared" si="0"/>
        <v>-6.1389966854275002E-2</v>
      </c>
      <c r="F51" s="28"/>
      <c r="G51" s="28">
        <v>0.14850743332329966</v>
      </c>
      <c r="H51" s="28">
        <v>0.14841626465920635</v>
      </c>
      <c r="J51" s="28">
        <f t="shared" si="1"/>
        <v>-9.1168664093310703E-5</v>
      </c>
      <c r="L51" s="1"/>
      <c r="M51" s="1"/>
      <c r="N51" s="1"/>
      <c r="P51" s="1"/>
      <c r="Q51" s="1"/>
      <c r="R51" s="1"/>
    </row>
    <row r="52" spans="1:18" s="60" customFormat="1" ht="15.75" x14ac:dyDescent="0.25">
      <c r="A52" s="67" t="s">
        <v>74</v>
      </c>
      <c r="B52" s="62">
        <v>103.06273034632581</v>
      </c>
      <c r="C52" s="62">
        <v>103.09154353512952</v>
      </c>
      <c r="D52" s="62"/>
      <c r="E52" s="62">
        <f t="shared" si="0"/>
        <v>2.7956943025753134E-2</v>
      </c>
      <c r="F52" s="62"/>
      <c r="G52" s="62">
        <v>0.12357344392918361</v>
      </c>
      <c r="H52" s="62">
        <v>0.12360799128649788</v>
      </c>
      <c r="J52" s="62">
        <f t="shared" si="1"/>
        <v>3.4547357314271276E-5</v>
      </c>
      <c r="L52" s="1"/>
      <c r="M52" s="1"/>
      <c r="N52" s="1"/>
      <c r="P52" s="1"/>
      <c r="Q52" s="1"/>
      <c r="R52" s="1"/>
    </row>
    <row r="53" spans="1:18" ht="15.75" x14ac:dyDescent="0.25">
      <c r="A53" s="39" t="s">
        <v>236</v>
      </c>
      <c r="B53" s="28">
        <v>101.4493457759029</v>
      </c>
      <c r="C53" s="28">
        <v>101.26217974557306</v>
      </c>
      <c r="D53" s="28"/>
      <c r="E53" s="28">
        <f t="shared" si="0"/>
        <v>-0.18449210184486864</v>
      </c>
      <c r="F53" s="28"/>
      <c r="G53" s="28">
        <v>0.1472178697041123</v>
      </c>
      <c r="H53" s="28">
        <v>0.14694626436200398</v>
      </c>
      <c r="J53" s="28">
        <f t="shared" si="1"/>
        <v>-2.7160534210832199E-4</v>
      </c>
      <c r="L53" s="1"/>
      <c r="M53" s="1"/>
      <c r="N53" s="1"/>
      <c r="P53" s="1"/>
      <c r="Q53" s="1"/>
      <c r="R53" s="1"/>
    </row>
    <row r="54" spans="1:18" s="60" customFormat="1" ht="15.75" x14ac:dyDescent="0.25">
      <c r="A54" s="67" t="s">
        <v>75</v>
      </c>
      <c r="B54" s="62">
        <v>108.94903625254884</v>
      </c>
      <c r="C54" s="62">
        <v>108.51471990810329</v>
      </c>
      <c r="D54" s="62"/>
      <c r="E54" s="62">
        <f t="shared" si="0"/>
        <v>-0.39864174974323374</v>
      </c>
      <c r="F54" s="62"/>
      <c r="G54" s="62">
        <v>7.7859328450294613E-2</v>
      </c>
      <c r="H54" s="62">
        <v>7.7548948661022035E-2</v>
      </c>
      <c r="J54" s="62">
        <f t="shared" si="1"/>
        <v>-3.1037978927257737E-4</v>
      </c>
      <c r="L54" s="1"/>
      <c r="M54" s="1"/>
      <c r="N54" s="1"/>
      <c r="P54" s="1"/>
      <c r="Q54" s="1"/>
      <c r="R54" s="1"/>
    </row>
    <row r="55" spans="1:18" ht="15.75" x14ac:dyDescent="0.25">
      <c r="A55" s="38" t="s">
        <v>155</v>
      </c>
      <c r="B55" s="28">
        <v>107.69250435855365</v>
      </c>
      <c r="C55" s="28">
        <v>107.72469784755792</v>
      </c>
      <c r="D55" s="28"/>
      <c r="E55" s="28">
        <f t="shared" si="0"/>
        <v>2.9893899483557362E-2</v>
      </c>
      <c r="F55" s="28"/>
      <c r="G55" s="28">
        <v>2.199394896488545</v>
      </c>
      <c r="H55" s="28">
        <v>2.2000523813881485</v>
      </c>
      <c r="J55" s="28">
        <f t="shared" si="1"/>
        <v>6.5748489960348877E-4</v>
      </c>
      <c r="L55" s="1"/>
      <c r="M55" s="1"/>
      <c r="N55" s="1"/>
      <c r="P55" s="1"/>
      <c r="Q55" s="1"/>
      <c r="R55" s="1"/>
    </row>
    <row r="56" spans="1:18" s="60" customFormat="1" ht="15.75" x14ac:dyDescent="0.25">
      <c r="A56" s="67" t="s">
        <v>235</v>
      </c>
      <c r="B56" s="62">
        <v>108.1364492861038</v>
      </c>
      <c r="C56" s="62">
        <v>108.24756424655287</v>
      </c>
      <c r="D56" s="62"/>
      <c r="E56" s="62">
        <f t="shared" si="0"/>
        <v>0.10275440074334341</v>
      </c>
      <c r="F56" s="62"/>
      <c r="G56" s="62">
        <v>0.63986057516438344</v>
      </c>
      <c r="H56" s="62">
        <v>0.64051806006398671</v>
      </c>
      <c r="J56" s="62">
        <f t="shared" si="1"/>
        <v>6.5748489960326673E-4</v>
      </c>
      <c r="L56" s="1"/>
      <c r="M56" s="1"/>
      <c r="N56" s="1"/>
      <c r="P56" s="1"/>
      <c r="Q56" s="1"/>
      <c r="R56" s="1"/>
    </row>
    <row r="57" spans="1:18" ht="15.75" x14ac:dyDescent="0.25">
      <c r="A57" s="39" t="s">
        <v>234</v>
      </c>
      <c r="B57" s="28">
        <v>107.51141123038531</v>
      </c>
      <c r="C57" s="28">
        <v>107.51141123038531</v>
      </c>
      <c r="D57" s="28"/>
      <c r="E57" s="28">
        <f t="shared" si="0"/>
        <v>0</v>
      </c>
      <c r="F57" s="28"/>
      <c r="G57" s="28">
        <v>1.5595343213241613</v>
      </c>
      <c r="H57" s="28">
        <v>1.5595343213241617</v>
      </c>
      <c r="J57" s="28">
        <f t="shared" si="1"/>
        <v>0</v>
      </c>
      <c r="L57" s="1"/>
      <c r="M57" s="1"/>
      <c r="N57" s="1"/>
      <c r="P57" s="1"/>
      <c r="Q57" s="1"/>
      <c r="R57" s="1"/>
    </row>
    <row r="58" spans="1:18" s="60" customFormat="1" ht="15.75" x14ac:dyDescent="0.25">
      <c r="A58" s="64" t="s">
        <v>76</v>
      </c>
      <c r="B58" s="62">
        <v>104.98138825084204</v>
      </c>
      <c r="C58" s="62">
        <v>104.83897694055383</v>
      </c>
      <c r="D58" s="62"/>
      <c r="E58" s="62">
        <f t="shared" si="0"/>
        <v>-0.13565386461449336</v>
      </c>
      <c r="F58" s="62"/>
      <c r="G58" s="62">
        <v>2.4283664812167043</v>
      </c>
      <c r="H58" s="62">
        <v>2.4250723082379313</v>
      </c>
      <c r="J58" s="62">
        <f t="shared" si="1"/>
        <v>-3.2941729787729912E-3</v>
      </c>
      <c r="L58" s="1"/>
      <c r="M58" s="1"/>
      <c r="N58" s="1"/>
      <c r="P58" s="1"/>
      <c r="Q58" s="1"/>
      <c r="R58" s="1"/>
    </row>
    <row r="59" spans="1:18" ht="15.75" x14ac:dyDescent="0.25">
      <c r="A59" s="38" t="s">
        <v>156</v>
      </c>
      <c r="B59" s="28">
        <v>105.44111575496564</v>
      </c>
      <c r="C59" s="28">
        <v>104.9411277178864</v>
      </c>
      <c r="D59" s="28"/>
      <c r="E59" s="28">
        <f t="shared" si="0"/>
        <v>-0.47418697488098571</v>
      </c>
      <c r="F59" s="28"/>
      <c r="G59" s="28">
        <v>0.66701814617499999</v>
      </c>
      <c r="H59" s="28">
        <v>0.66385523300574567</v>
      </c>
      <c r="J59" s="28">
        <f t="shared" si="1"/>
        <v>-3.1629131692543222E-3</v>
      </c>
      <c r="L59" s="1"/>
      <c r="M59" s="1"/>
      <c r="N59" s="1"/>
      <c r="P59" s="1"/>
      <c r="Q59" s="1"/>
      <c r="R59" s="1"/>
    </row>
    <row r="60" spans="1:18" s="60" customFormat="1" ht="15.75" x14ac:dyDescent="0.25">
      <c r="A60" s="67" t="s">
        <v>13</v>
      </c>
      <c r="B60" s="62">
        <v>107.57810612535386</v>
      </c>
      <c r="C60" s="62">
        <v>106.98097976103321</v>
      </c>
      <c r="D60" s="62"/>
      <c r="E60" s="62">
        <f t="shared" si="0"/>
        <v>-0.55506309399502296</v>
      </c>
      <c r="F60" s="62"/>
      <c r="G60" s="62">
        <v>0.5202603609791725</v>
      </c>
      <c r="H60" s="62">
        <v>0.5173725877226919</v>
      </c>
      <c r="J60" s="62">
        <f t="shared" si="1"/>
        <v>-2.8877732564805969E-3</v>
      </c>
      <c r="L60" s="1"/>
      <c r="M60" s="1"/>
      <c r="N60" s="1"/>
      <c r="P60" s="1"/>
      <c r="Q60" s="1"/>
      <c r="R60" s="1"/>
    </row>
    <row r="61" spans="1:18" ht="15.75" x14ac:dyDescent="0.25">
      <c r="A61" s="39" t="s">
        <v>14</v>
      </c>
      <c r="B61" s="28">
        <v>98.504400135193251</v>
      </c>
      <c r="C61" s="28">
        <v>98.319725148276021</v>
      </c>
      <c r="D61" s="28"/>
      <c r="E61" s="28">
        <f t="shared" si="0"/>
        <v>-0.18747892141242062</v>
      </c>
      <c r="F61" s="28"/>
      <c r="G61" s="28">
        <v>0.14675778519582755</v>
      </c>
      <c r="H61" s="28">
        <v>0.14648264528305366</v>
      </c>
      <c r="J61" s="28">
        <f t="shared" si="1"/>
        <v>-2.7513991277389183E-4</v>
      </c>
      <c r="L61" s="1"/>
      <c r="M61" s="1"/>
      <c r="N61" s="1"/>
      <c r="P61" s="1"/>
      <c r="Q61" s="1"/>
      <c r="R61" s="1"/>
    </row>
    <row r="62" spans="1:18" s="60" customFormat="1" ht="15.75" x14ac:dyDescent="0.25">
      <c r="A62" s="61" t="s">
        <v>157</v>
      </c>
      <c r="B62" s="62">
        <v>104.80833541779704</v>
      </c>
      <c r="C62" s="62">
        <v>104.80052485479294</v>
      </c>
      <c r="D62" s="62"/>
      <c r="E62" s="62">
        <f t="shared" si="0"/>
        <v>-7.4522345698602166E-3</v>
      </c>
      <c r="F62" s="62"/>
      <c r="G62" s="62">
        <v>1.7613483350417047</v>
      </c>
      <c r="H62" s="62">
        <v>1.7612170752321854</v>
      </c>
      <c r="J62" s="62">
        <f t="shared" si="1"/>
        <v>-1.3125980951933514E-4</v>
      </c>
      <c r="L62" s="1"/>
      <c r="M62" s="1"/>
      <c r="N62" s="1"/>
      <c r="P62" s="1"/>
      <c r="Q62" s="1"/>
      <c r="R62" s="1"/>
    </row>
    <row r="63" spans="1:18" ht="15.75" x14ac:dyDescent="0.25">
      <c r="A63" s="39" t="s">
        <v>233</v>
      </c>
      <c r="B63" s="28">
        <v>108.49334091178983</v>
      </c>
      <c r="C63" s="28">
        <v>108.58732206640111</v>
      </c>
      <c r="D63" s="28"/>
      <c r="E63" s="28">
        <f t="shared" si="0"/>
        <v>8.6623892140713643E-2</v>
      </c>
      <c r="F63" s="28"/>
      <c r="G63" s="28">
        <v>0.66893307283787007</v>
      </c>
      <c r="H63" s="28">
        <v>0.66951252870137878</v>
      </c>
      <c r="J63" s="28">
        <f t="shared" si="1"/>
        <v>5.7945586350871547E-4</v>
      </c>
      <c r="L63" s="1"/>
      <c r="M63" s="1"/>
      <c r="N63" s="1"/>
      <c r="P63" s="1"/>
      <c r="Q63" s="1"/>
      <c r="R63" s="1"/>
    </row>
    <row r="64" spans="1:18" s="60" customFormat="1" ht="15.75" x14ac:dyDescent="0.25">
      <c r="A64" s="67" t="s">
        <v>77</v>
      </c>
      <c r="B64" s="62">
        <v>101.80778284647688</v>
      </c>
      <c r="C64" s="62">
        <v>101.86548164806749</v>
      </c>
      <c r="D64" s="62"/>
      <c r="E64" s="62">
        <f t="shared" si="0"/>
        <v>5.6674254145794301E-2</v>
      </c>
      <c r="F64" s="62"/>
      <c r="G64" s="62">
        <v>0.42119355799509017</v>
      </c>
      <c r="H64" s="62">
        <v>0.42143226630259412</v>
      </c>
      <c r="J64" s="62">
        <f t="shared" si="1"/>
        <v>2.3870830750394312E-4</v>
      </c>
      <c r="L64" s="1"/>
      <c r="M64" s="1"/>
      <c r="N64" s="1"/>
      <c r="P64" s="1"/>
      <c r="Q64" s="1"/>
      <c r="R64" s="1"/>
    </row>
    <row r="65" spans="1:18" ht="15.75" x14ac:dyDescent="0.25">
      <c r="A65" s="39" t="s">
        <v>232</v>
      </c>
      <c r="B65" s="28">
        <v>103.22331657302284</v>
      </c>
      <c r="C65" s="28">
        <v>103.07731013209593</v>
      </c>
      <c r="D65" s="28"/>
      <c r="E65" s="28">
        <f t="shared" si="0"/>
        <v>-0.14144715145208986</v>
      </c>
      <c r="F65" s="28"/>
      <c r="G65" s="28">
        <v>0.67122170420874405</v>
      </c>
      <c r="H65" s="28">
        <v>0.67027228022821272</v>
      </c>
      <c r="J65" s="28">
        <f t="shared" si="1"/>
        <v>-9.4942398053132759E-4</v>
      </c>
      <c r="L65" s="1"/>
      <c r="M65" s="1"/>
      <c r="N65" s="1"/>
      <c r="P65" s="1"/>
      <c r="Q65" s="1"/>
      <c r="R65" s="1"/>
    </row>
    <row r="66" spans="1:18" s="60" customFormat="1" ht="15.75" x14ac:dyDescent="0.25">
      <c r="A66" s="58" t="s">
        <v>247</v>
      </c>
      <c r="B66" s="63">
        <v>122.04918172836094</v>
      </c>
      <c r="C66" s="63">
        <v>122.01542386807137</v>
      </c>
      <c r="D66" s="63"/>
      <c r="E66" s="63">
        <f t="shared" si="0"/>
        <v>-2.7659227052179158E-2</v>
      </c>
      <c r="F66" s="63"/>
      <c r="G66" s="63">
        <v>2.7511887940362976</v>
      </c>
      <c r="H66" s="63">
        <v>2.7504278364811214</v>
      </c>
      <c r="J66" s="63">
        <f t="shared" si="1"/>
        <v>-7.6095755517613384E-4</v>
      </c>
      <c r="L66" s="1"/>
      <c r="M66" s="1"/>
      <c r="N66" s="1"/>
      <c r="P66" s="1"/>
      <c r="Q66" s="1"/>
      <c r="R66" s="1"/>
    </row>
    <row r="67" spans="1:18" ht="15.75" x14ac:dyDescent="0.25">
      <c r="A67" s="37" t="s">
        <v>1</v>
      </c>
      <c r="B67" s="28">
        <v>121.25676508251138</v>
      </c>
      <c r="C67" s="28">
        <v>121.25676508251138</v>
      </c>
      <c r="D67" s="28"/>
      <c r="E67" s="28">
        <f t="shared" si="0"/>
        <v>0</v>
      </c>
      <c r="F67" s="28"/>
      <c r="G67" s="28">
        <v>2.0198427408561965</v>
      </c>
      <c r="H67" s="28">
        <v>2.0198427408561965</v>
      </c>
      <c r="J67" s="28">
        <f t="shared" si="1"/>
        <v>0</v>
      </c>
      <c r="L67" s="1"/>
      <c r="M67" s="1"/>
      <c r="N67" s="1"/>
      <c r="P67" s="1"/>
      <c r="Q67" s="1"/>
      <c r="R67" s="1"/>
    </row>
    <row r="68" spans="1:18" s="60" customFormat="1" ht="15.75" x14ac:dyDescent="0.25">
      <c r="A68" s="61" t="s">
        <v>78</v>
      </c>
      <c r="B68" s="62">
        <v>121.25676508251138</v>
      </c>
      <c r="C68" s="62">
        <v>121.25676508251138</v>
      </c>
      <c r="D68" s="62"/>
      <c r="E68" s="62">
        <f t="shared" si="0"/>
        <v>0</v>
      </c>
      <c r="F68" s="62"/>
      <c r="G68" s="62">
        <v>2.0198427408561965</v>
      </c>
      <c r="H68" s="62">
        <v>2.0198427408561965</v>
      </c>
      <c r="J68" s="62">
        <f t="shared" si="1"/>
        <v>0</v>
      </c>
      <c r="L68" s="1"/>
      <c r="M68" s="1"/>
      <c r="N68" s="1"/>
      <c r="P68" s="1"/>
      <c r="Q68" s="1"/>
      <c r="R68" s="1"/>
    </row>
    <row r="69" spans="1:18" ht="15.75" x14ac:dyDescent="0.25">
      <c r="A69" s="39" t="s">
        <v>15</v>
      </c>
      <c r="B69" s="28">
        <v>121.25676508251138</v>
      </c>
      <c r="C69" s="28">
        <v>121.25676508251138</v>
      </c>
      <c r="D69" s="28"/>
      <c r="E69" s="28">
        <f t="shared" ref="E69:E132" si="2">((C69/B69-1)*100)</f>
        <v>0</v>
      </c>
      <c r="F69" s="28"/>
      <c r="G69" s="28">
        <v>2.0198427408561965</v>
      </c>
      <c r="H69" s="28">
        <v>2.0198427408561965</v>
      </c>
      <c r="J69" s="28">
        <f t="shared" si="1"/>
        <v>0</v>
      </c>
      <c r="L69" s="1"/>
      <c r="M69" s="1"/>
      <c r="N69" s="1"/>
      <c r="P69" s="1"/>
      <c r="Q69" s="1"/>
      <c r="R69" s="1"/>
    </row>
    <row r="70" spans="1:18" s="75" customFormat="1" ht="15.75" x14ac:dyDescent="0.25">
      <c r="A70" s="64" t="s">
        <v>16</v>
      </c>
      <c r="B70" s="62">
        <v>124.29248041958013</v>
      </c>
      <c r="C70" s="62">
        <v>124.16315545554203</v>
      </c>
      <c r="D70" s="62"/>
      <c r="E70" s="62">
        <f t="shared" si="2"/>
        <v>-0.10404890432754721</v>
      </c>
      <c r="F70" s="62"/>
      <c r="G70" s="62">
        <v>0.73134605318010126</v>
      </c>
      <c r="H70" s="62">
        <v>0.73058509562492469</v>
      </c>
      <c r="I70" s="60"/>
      <c r="J70" s="62">
        <f t="shared" si="1"/>
        <v>-7.6095755517657793E-4</v>
      </c>
      <c r="L70" s="1"/>
      <c r="M70" s="1"/>
      <c r="N70" s="1"/>
      <c r="P70" s="1"/>
      <c r="Q70" s="1"/>
      <c r="R70" s="1"/>
    </row>
    <row r="71" spans="1:18" s="60" customFormat="1" ht="15.75" x14ac:dyDescent="0.25">
      <c r="A71" s="38" t="s">
        <v>16</v>
      </c>
      <c r="B71" s="28">
        <v>124.29248041958013</v>
      </c>
      <c r="C71" s="28">
        <v>124.16315545554203</v>
      </c>
      <c r="D71" s="28"/>
      <c r="E71" s="28">
        <f t="shared" si="2"/>
        <v>-0.10404890432754721</v>
      </c>
      <c r="F71" s="28"/>
      <c r="G71" s="28">
        <v>0.73134605318010126</v>
      </c>
      <c r="H71" s="28">
        <v>0.73058509562492469</v>
      </c>
      <c r="I71"/>
      <c r="J71" s="28">
        <f t="shared" si="1"/>
        <v>-7.6095755517657793E-4</v>
      </c>
      <c r="L71" s="1"/>
      <c r="M71" s="1"/>
      <c r="N71" s="1"/>
      <c r="P71" s="1"/>
      <c r="Q71" s="1"/>
      <c r="R71" s="1"/>
    </row>
    <row r="72" spans="1:18" s="4" customFormat="1" ht="15.75" x14ac:dyDescent="0.25">
      <c r="A72" s="67" t="s">
        <v>16</v>
      </c>
      <c r="B72" s="62">
        <v>124.29248041958013</v>
      </c>
      <c r="C72" s="62">
        <v>124.16315545554203</v>
      </c>
      <c r="D72" s="62"/>
      <c r="E72" s="62">
        <f t="shared" si="2"/>
        <v>-0.10404890432754721</v>
      </c>
      <c r="F72" s="62"/>
      <c r="G72" s="62">
        <v>0.73134605318010126</v>
      </c>
      <c r="H72" s="62">
        <v>0.73058509562492469</v>
      </c>
      <c r="I72" s="60"/>
      <c r="J72" s="62">
        <f t="shared" ref="J72:J135" si="3">H72-G72</f>
        <v>-7.6095755517657793E-4</v>
      </c>
      <c r="L72" s="1"/>
      <c r="M72" s="1"/>
      <c r="N72" s="1"/>
      <c r="P72" s="1"/>
      <c r="Q72" s="1"/>
      <c r="R72" s="1"/>
    </row>
    <row r="73" spans="1:18" s="60" customFormat="1" ht="15.75" x14ac:dyDescent="0.25">
      <c r="A73" s="36" t="s">
        <v>128</v>
      </c>
      <c r="B73" s="40">
        <v>101.41008834871749</v>
      </c>
      <c r="C73" s="40">
        <v>101.56799911475512</v>
      </c>
      <c r="D73" s="40"/>
      <c r="E73" s="40">
        <f t="shared" si="2"/>
        <v>0.15571504631237687</v>
      </c>
      <c r="F73" s="40"/>
      <c r="G73" s="40">
        <v>3.945169976042286</v>
      </c>
      <c r="H73" s="40">
        <v>3.9513131992975823</v>
      </c>
      <c r="I73"/>
      <c r="J73" s="40">
        <f t="shared" si="3"/>
        <v>6.1432232552962596E-3</v>
      </c>
      <c r="L73" s="1"/>
      <c r="M73" s="1"/>
      <c r="N73" s="1"/>
      <c r="P73" s="1"/>
      <c r="Q73" s="1"/>
      <c r="R73" s="1"/>
    </row>
    <row r="74" spans="1:18" s="4" customFormat="1" ht="15.75" x14ac:dyDescent="0.25">
      <c r="A74" s="64" t="s">
        <v>79</v>
      </c>
      <c r="B74" s="62">
        <v>99.448467707212302</v>
      </c>
      <c r="C74" s="62">
        <v>99.655257201069787</v>
      </c>
      <c r="D74" s="62"/>
      <c r="E74" s="62">
        <f t="shared" si="2"/>
        <v>0.20793632986513266</v>
      </c>
      <c r="F74" s="62"/>
      <c r="G74" s="62">
        <v>2.9775164937944667</v>
      </c>
      <c r="H74" s="62">
        <v>2.9837078323127924</v>
      </c>
      <c r="I74" s="60"/>
      <c r="J74" s="62">
        <f t="shared" si="3"/>
        <v>6.1913385183256509E-3</v>
      </c>
      <c r="L74" s="1"/>
      <c r="M74" s="1"/>
      <c r="N74" s="1"/>
      <c r="P74" s="1"/>
      <c r="Q74" s="1"/>
      <c r="R74" s="1"/>
    </row>
    <row r="75" spans="1:18" s="60" customFormat="1" ht="15.75" x14ac:dyDescent="0.25">
      <c r="A75" s="38" t="s">
        <v>80</v>
      </c>
      <c r="B75" s="28">
        <v>96.03403364717019</v>
      </c>
      <c r="C75" s="28">
        <v>96.675986454904503</v>
      </c>
      <c r="D75" s="28"/>
      <c r="E75" s="28">
        <f t="shared" si="2"/>
        <v>0.66846385948220455</v>
      </c>
      <c r="F75" s="28"/>
      <c r="G75" s="28">
        <v>0.49773913251031449</v>
      </c>
      <c r="H75" s="28">
        <v>0.50106633872564632</v>
      </c>
      <c r="I75"/>
      <c r="J75" s="28">
        <f t="shared" si="3"/>
        <v>3.3272062153318349E-3</v>
      </c>
      <c r="L75" s="1"/>
      <c r="M75" s="1"/>
      <c r="N75" s="1"/>
      <c r="P75" s="1"/>
      <c r="Q75" s="1"/>
      <c r="R75" s="1"/>
    </row>
    <row r="76" spans="1:18" s="4" customFormat="1" ht="15.75" x14ac:dyDescent="0.25">
      <c r="A76" s="67" t="s">
        <v>81</v>
      </c>
      <c r="B76" s="62">
        <v>96.03403364717019</v>
      </c>
      <c r="C76" s="62">
        <v>96.675986454904503</v>
      </c>
      <c r="D76" s="62"/>
      <c r="E76" s="62">
        <f t="shared" si="2"/>
        <v>0.66846385948220455</v>
      </c>
      <c r="F76" s="62"/>
      <c r="G76" s="62">
        <v>0.49773913251031449</v>
      </c>
      <c r="H76" s="62">
        <v>0.50106633872564632</v>
      </c>
      <c r="I76" s="60"/>
      <c r="J76" s="62">
        <f t="shared" si="3"/>
        <v>3.3272062153318349E-3</v>
      </c>
      <c r="L76" s="1"/>
      <c r="M76" s="1"/>
      <c r="N76" s="1"/>
      <c r="P76" s="1"/>
      <c r="Q76" s="1"/>
      <c r="R76" s="1"/>
    </row>
    <row r="77" spans="1:18" s="60" customFormat="1" ht="15.75" x14ac:dyDescent="0.25">
      <c r="A77" s="38" t="s">
        <v>82</v>
      </c>
      <c r="B77" s="28">
        <v>102.32213785619379</v>
      </c>
      <c r="C77" s="28">
        <v>102.45482530108117</v>
      </c>
      <c r="D77" s="28"/>
      <c r="E77" s="28">
        <f t="shared" si="2"/>
        <v>0.12967618510264511</v>
      </c>
      <c r="F77" s="28"/>
      <c r="G77" s="28">
        <v>2.2086802605481375</v>
      </c>
      <c r="H77" s="28">
        <v>2.2115443928511316</v>
      </c>
      <c r="I77"/>
      <c r="J77" s="28">
        <f t="shared" si="3"/>
        <v>2.8641323029940935E-3</v>
      </c>
      <c r="L77" s="1"/>
      <c r="M77" s="1"/>
      <c r="N77" s="1"/>
      <c r="P77" s="1"/>
      <c r="Q77" s="1"/>
      <c r="R77" s="1"/>
    </row>
    <row r="78" spans="1:18" s="4" customFormat="1" ht="15.75" x14ac:dyDescent="0.25">
      <c r="A78" s="67" t="s">
        <v>231</v>
      </c>
      <c r="B78" s="62">
        <v>99.1152174955877</v>
      </c>
      <c r="C78" s="62">
        <v>99.44376623430918</v>
      </c>
      <c r="D78" s="62"/>
      <c r="E78" s="62">
        <f t="shared" si="2"/>
        <v>0.33148163019074417</v>
      </c>
      <c r="F78" s="62"/>
      <c r="G78" s="62">
        <v>0.97651158703570906</v>
      </c>
      <c r="H78" s="62">
        <v>0.97974854356341678</v>
      </c>
      <c r="I78" s="60"/>
      <c r="J78" s="62">
        <f t="shared" si="3"/>
        <v>3.2369565277077239E-3</v>
      </c>
      <c r="L78" s="1"/>
      <c r="M78" s="1"/>
      <c r="N78" s="1"/>
      <c r="P78" s="1"/>
      <c r="Q78" s="1"/>
      <c r="R78" s="1"/>
    </row>
    <row r="79" spans="1:18" s="60" customFormat="1" ht="15.75" x14ac:dyDescent="0.25">
      <c r="A79" s="39" t="s">
        <v>230</v>
      </c>
      <c r="B79" s="28">
        <v>106.16119752356083</v>
      </c>
      <c r="C79" s="28">
        <v>106.29920431916642</v>
      </c>
      <c r="D79" s="28"/>
      <c r="E79" s="28">
        <f t="shared" si="2"/>
        <v>0.12999739907320063</v>
      </c>
      <c r="F79" s="28"/>
      <c r="G79" s="28">
        <v>0.70525074244311325</v>
      </c>
      <c r="H79" s="28">
        <v>0.70616755006523368</v>
      </c>
      <c r="I79"/>
      <c r="J79" s="28">
        <f t="shared" si="3"/>
        <v>9.1680762212043021E-4</v>
      </c>
      <c r="L79" s="1"/>
      <c r="M79" s="1"/>
      <c r="N79" s="1"/>
      <c r="P79" s="1"/>
      <c r="Q79" s="1"/>
      <c r="R79" s="1"/>
    </row>
    <row r="80" spans="1:18" s="4" customFormat="1" ht="15.75" x14ac:dyDescent="0.25">
      <c r="A80" s="67" t="s">
        <v>229</v>
      </c>
      <c r="B80" s="62">
        <v>103.51894723643916</v>
      </c>
      <c r="C80" s="62">
        <v>103.26558457171468</v>
      </c>
      <c r="D80" s="62"/>
      <c r="E80" s="62">
        <f t="shared" si="2"/>
        <v>-0.24475003995722</v>
      </c>
      <c r="F80" s="62"/>
      <c r="G80" s="62">
        <v>0.52691793106931484</v>
      </c>
      <c r="H80" s="62">
        <v>0.525628299222481</v>
      </c>
      <c r="I80" s="60"/>
      <c r="J80" s="62">
        <f t="shared" si="3"/>
        <v>-1.2896318468338386E-3</v>
      </c>
      <c r="L80" s="1"/>
      <c r="M80" s="1"/>
      <c r="N80" s="1"/>
      <c r="P80" s="1"/>
      <c r="Q80" s="1"/>
      <c r="R80" s="1"/>
    </row>
    <row r="81" spans="1:18" s="60" customFormat="1" ht="15.75" x14ac:dyDescent="0.25">
      <c r="A81" s="38" t="s">
        <v>158</v>
      </c>
      <c r="B81" s="28">
        <v>85.47122164357684</v>
      </c>
      <c r="C81" s="28">
        <v>85.47122164357684</v>
      </c>
      <c r="D81" s="28"/>
      <c r="E81" s="28">
        <f t="shared" si="2"/>
        <v>0</v>
      </c>
      <c r="F81" s="28"/>
      <c r="G81" s="28">
        <v>0.27109710073601434</v>
      </c>
      <c r="H81" s="28">
        <v>0.2710971007360144</v>
      </c>
      <c r="I81"/>
      <c r="J81" s="28">
        <f t="shared" si="3"/>
        <v>0</v>
      </c>
      <c r="L81" s="1"/>
      <c r="M81" s="1"/>
      <c r="N81" s="1"/>
      <c r="P81" s="1"/>
      <c r="Q81" s="1"/>
      <c r="R81" s="1"/>
    </row>
    <row r="82" spans="1:18" s="4" customFormat="1" ht="15.75" x14ac:dyDescent="0.25">
      <c r="A82" s="67" t="s">
        <v>228</v>
      </c>
      <c r="B82" s="62">
        <v>85.47122164357684</v>
      </c>
      <c r="C82" s="62">
        <v>85.47122164357684</v>
      </c>
      <c r="D82" s="62"/>
      <c r="E82" s="62">
        <f t="shared" si="2"/>
        <v>0</v>
      </c>
      <c r="F82" s="62"/>
      <c r="G82" s="62">
        <v>0.27109710073601434</v>
      </c>
      <c r="H82" s="62">
        <v>0.2710971007360144</v>
      </c>
      <c r="I82" s="60"/>
      <c r="J82" s="62">
        <f t="shared" si="3"/>
        <v>0</v>
      </c>
      <c r="L82" s="1"/>
      <c r="M82" s="1"/>
      <c r="N82" s="1"/>
      <c r="P82" s="1"/>
      <c r="Q82" s="1"/>
      <c r="R82" s="1"/>
    </row>
    <row r="83" spans="1:18" s="60" customFormat="1" ht="15.75" x14ac:dyDescent="0.25">
      <c r="A83" s="37" t="s">
        <v>83</v>
      </c>
      <c r="B83" s="28">
        <v>107.96286940706189</v>
      </c>
      <c r="C83" s="28">
        <v>107.9575010991353</v>
      </c>
      <c r="D83" s="28"/>
      <c r="E83" s="28">
        <f t="shared" si="2"/>
        <v>-4.9723649955479843E-3</v>
      </c>
      <c r="F83" s="28"/>
      <c r="G83" s="28">
        <v>0.96765348224781944</v>
      </c>
      <c r="H83" s="28">
        <v>0.96760536698479016</v>
      </c>
      <c r="I83"/>
      <c r="J83" s="28">
        <f t="shared" si="3"/>
        <v>-4.8115263029280264E-5</v>
      </c>
      <c r="L83" s="1"/>
      <c r="M83" s="1"/>
      <c r="N83" s="1"/>
      <c r="P83" s="1"/>
      <c r="Q83" s="1"/>
      <c r="R83" s="1"/>
    </row>
    <row r="84" spans="1:18" s="4" customFormat="1" ht="15.75" x14ac:dyDescent="0.25">
      <c r="A84" s="61" t="s">
        <v>159</v>
      </c>
      <c r="B84" s="62">
        <v>107.96286940706189</v>
      </c>
      <c r="C84" s="62">
        <v>107.9575010991353</v>
      </c>
      <c r="D84" s="62"/>
      <c r="E84" s="62">
        <f t="shared" si="2"/>
        <v>-4.9723649955479843E-3</v>
      </c>
      <c r="F84" s="62"/>
      <c r="G84" s="62">
        <v>0.96765348224781944</v>
      </c>
      <c r="H84" s="62">
        <v>0.96760536698479016</v>
      </c>
      <c r="I84" s="60"/>
      <c r="J84" s="62">
        <f t="shared" si="3"/>
        <v>-4.8115263029280264E-5</v>
      </c>
      <c r="L84" s="1"/>
      <c r="M84" s="1"/>
      <c r="N84" s="1"/>
      <c r="P84" s="1"/>
      <c r="Q84" s="1"/>
      <c r="R84" s="1"/>
    </row>
    <row r="85" spans="1:18" s="60" customFormat="1" ht="15.75" x14ac:dyDescent="0.25">
      <c r="A85" s="39" t="s">
        <v>159</v>
      </c>
      <c r="B85" s="28">
        <v>107.96286940706189</v>
      </c>
      <c r="C85" s="28">
        <v>107.9575010991353</v>
      </c>
      <c r="D85" s="28"/>
      <c r="E85" s="28">
        <f t="shared" si="2"/>
        <v>-4.9723649955479843E-3</v>
      </c>
      <c r="F85" s="28"/>
      <c r="G85" s="28">
        <v>0.96765348224781944</v>
      </c>
      <c r="H85" s="28">
        <v>0.96760536698479016</v>
      </c>
      <c r="I85"/>
      <c r="J85" s="28">
        <f t="shared" si="3"/>
        <v>-4.8115263029280264E-5</v>
      </c>
      <c r="L85" s="1"/>
      <c r="M85" s="1"/>
      <c r="N85" s="1"/>
      <c r="P85" s="1"/>
      <c r="Q85" s="1"/>
      <c r="R85" s="1"/>
    </row>
    <row r="86" spans="1:18" s="4" customFormat="1" ht="15.75" x14ac:dyDescent="0.25">
      <c r="A86" s="58" t="s">
        <v>129</v>
      </c>
      <c r="B86" s="63">
        <v>107.67257848922625</v>
      </c>
      <c r="C86" s="63">
        <v>107.98077540362419</v>
      </c>
      <c r="D86" s="63"/>
      <c r="E86" s="63">
        <f t="shared" si="2"/>
        <v>0.28623528731483994</v>
      </c>
      <c r="F86" s="63"/>
      <c r="G86" s="63">
        <v>25.077448602926616</v>
      </c>
      <c r="H86" s="63">
        <v>25.14922910998644</v>
      </c>
      <c r="I86" s="60"/>
      <c r="J86" s="63">
        <f t="shared" si="3"/>
        <v>7.1780507059823861E-2</v>
      </c>
      <c r="L86" s="1"/>
      <c r="M86" s="1"/>
      <c r="N86" s="1"/>
      <c r="P86" s="1"/>
      <c r="Q86" s="1"/>
      <c r="R86" s="1"/>
    </row>
    <row r="87" spans="1:18" s="60" customFormat="1" ht="15.75" x14ac:dyDescent="0.25">
      <c r="A87" s="37" t="s">
        <v>149</v>
      </c>
      <c r="B87" s="28">
        <v>116.4319378629214</v>
      </c>
      <c r="C87" s="28">
        <v>116.97948608557621</v>
      </c>
      <c r="D87" s="28"/>
      <c r="E87" s="28">
        <f t="shared" si="2"/>
        <v>0.47027321944899114</v>
      </c>
      <c r="F87" s="28"/>
      <c r="G87" s="28">
        <v>13.599714216957899</v>
      </c>
      <c r="H87" s="28">
        <v>13.663670030841853</v>
      </c>
      <c r="I87"/>
      <c r="J87" s="28">
        <f t="shared" si="3"/>
        <v>6.3955813883953994E-2</v>
      </c>
      <c r="L87" s="1"/>
      <c r="M87" s="1"/>
      <c r="N87" s="1"/>
      <c r="P87" s="1"/>
      <c r="Q87" s="1"/>
      <c r="R87" s="1"/>
    </row>
    <row r="88" spans="1:18" s="4" customFormat="1" ht="15.75" x14ac:dyDescent="0.25">
      <c r="A88" s="61" t="s">
        <v>160</v>
      </c>
      <c r="B88" s="62">
        <v>116.4319378629214</v>
      </c>
      <c r="C88" s="62">
        <v>116.97948608557621</v>
      </c>
      <c r="D88" s="62"/>
      <c r="E88" s="62">
        <f t="shared" si="2"/>
        <v>0.47027321944899114</v>
      </c>
      <c r="F88" s="62"/>
      <c r="G88" s="62">
        <v>13.599714216957899</v>
      </c>
      <c r="H88" s="62">
        <v>13.663670030841853</v>
      </c>
      <c r="I88" s="60"/>
      <c r="J88" s="62">
        <f t="shared" si="3"/>
        <v>6.3955813883953994E-2</v>
      </c>
      <c r="L88" s="1"/>
      <c r="M88" s="1"/>
      <c r="N88" s="1"/>
      <c r="P88" s="1"/>
      <c r="Q88" s="1"/>
      <c r="R88" s="1"/>
    </row>
    <row r="89" spans="1:18" s="60" customFormat="1" ht="15.75" x14ac:dyDescent="0.25">
      <c r="A89" s="39" t="s">
        <v>160</v>
      </c>
      <c r="B89" s="28">
        <v>116.4319378629214</v>
      </c>
      <c r="C89" s="28">
        <v>116.97948608557621</v>
      </c>
      <c r="D89" s="28"/>
      <c r="E89" s="28">
        <f t="shared" si="2"/>
        <v>0.47027321944899114</v>
      </c>
      <c r="F89" s="28"/>
      <c r="G89" s="28">
        <v>13.599714216957899</v>
      </c>
      <c r="H89" s="28">
        <v>13.663670030841853</v>
      </c>
      <c r="I89"/>
      <c r="J89" s="28">
        <f t="shared" si="3"/>
        <v>6.3955813883953994E-2</v>
      </c>
      <c r="L89" s="1"/>
      <c r="M89" s="1"/>
      <c r="N89" s="1"/>
      <c r="P89" s="1"/>
      <c r="Q89" s="1"/>
      <c r="R89" s="1"/>
    </row>
    <row r="90" spans="1:18" s="4" customFormat="1" ht="15.75" x14ac:dyDescent="0.25">
      <c r="A90" s="64" t="s">
        <v>148</v>
      </c>
      <c r="B90" s="62">
        <v>107.65736334800512</v>
      </c>
      <c r="C90" s="62">
        <v>107.733431041605</v>
      </c>
      <c r="D90" s="62"/>
      <c r="E90" s="62">
        <f t="shared" si="2"/>
        <v>7.0657213992864065E-2</v>
      </c>
      <c r="F90" s="62"/>
      <c r="G90" s="62">
        <v>3.3484711101146578</v>
      </c>
      <c r="H90" s="62">
        <v>3.3508370465124218</v>
      </c>
      <c r="I90" s="60"/>
      <c r="J90" s="62">
        <f t="shared" si="3"/>
        <v>2.3659363977639458E-3</v>
      </c>
      <c r="L90" s="1"/>
      <c r="M90" s="1"/>
      <c r="N90" s="1"/>
      <c r="P90" s="1"/>
      <c r="Q90" s="1"/>
      <c r="R90" s="1"/>
    </row>
    <row r="91" spans="1:18" s="60" customFormat="1" ht="15.75" x14ac:dyDescent="0.25">
      <c r="A91" s="38" t="s">
        <v>161</v>
      </c>
      <c r="B91" s="28">
        <v>104.54118056949089</v>
      </c>
      <c r="C91" s="28">
        <v>104.63597356373965</v>
      </c>
      <c r="D91" s="28"/>
      <c r="E91" s="28">
        <f t="shared" si="2"/>
        <v>9.0675266657957998E-2</v>
      </c>
      <c r="F91" s="28"/>
      <c r="G91" s="28">
        <v>2.6092411800539095</v>
      </c>
      <c r="H91" s="28">
        <v>2.6116071164516725</v>
      </c>
      <c r="I91"/>
      <c r="J91" s="28">
        <f t="shared" si="3"/>
        <v>2.3659363977630576E-3</v>
      </c>
      <c r="L91" s="1"/>
      <c r="M91" s="1"/>
      <c r="N91" s="1"/>
      <c r="P91" s="1"/>
      <c r="Q91" s="1"/>
      <c r="R91" s="1"/>
    </row>
    <row r="92" spans="1:18" s="4" customFormat="1" ht="15.75" x14ac:dyDescent="0.25">
      <c r="A92" s="67" t="s">
        <v>227</v>
      </c>
      <c r="B92" s="62">
        <v>104.54118056949089</v>
      </c>
      <c r="C92" s="62">
        <v>104.63597356373965</v>
      </c>
      <c r="D92" s="62"/>
      <c r="E92" s="62">
        <f t="shared" si="2"/>
        <v>9.0675266657957998E-2</v>
      </c>
      <c r="F92" s="62"/>
      <c r="G92" s="62">
        <v>2.6092411800539095</v>
      </c>
      <c r="H92" s="62">
        <v>2.6116071164516725</v>
      </c>
      <c r="I92" s="60"/>
      <c r="J92" s="62">
        <f t="shared" si="3"/>
        <v>2.3659363977630576E-3</v>
      </c>
      <c r="L92" s="1"/>
      <c r="M92" s="1"/>
      <c r="N92" s="1"/>
      <c r="P92" s="1"/>
      <c r="Q92" s="1"/>
      <c r="R92" s="1"/>
    </row>
    <row r="93" spans="1:18" s="60" customFormat="1" ht="15.75" x14ac:dyDescent="0.25">
      <c r="A93" s="38" t="s">
        <v>162</v>
      </c>
      <c r="B93" s="28">
        <v>120.31621680205645</v>
      </c>
      <c r="C93" s="28">
        <v>120.31621680205645</v>
      </c>
      <c r="D93" s="28"/>
      <c r="E93" s="28">
        <f t="shared" si="2"/>
        <v>0</v>
      </c>
      <c r="F93" s="28"/>
      <c r="G93" s="28">
        <v>0.73922993006074944</v>
      </c>
      <c r="H93" s="28">
        <v>0.73922993006074955</v>
      </c>
      <c r="I93"/>
      <c r="J93" s="28">
        <f t="shared" si="3"/>
        <v>0</v>
      </c>
      <c r="L93" s="1"/>
      <c r="M93" s="1"/>
      <c r="N93" s="1"/>
      <c r="P93" s="1"/>
      <c r="Q93" s="1"/>
      <c r="R93" s="1"/>
    </row>
    <row r="94" spans="1:18" s="4" customFormat="1" ht="15.75" x14ac:dyDescent="0.25">
      <c r="A94" s="67" t="s">
        <v>226</v>
      </c>
      <c r="B94" s="62">
        <v>120.31621680205645</v>
      </c>
      <c r="C94" s="62">
        <v>120.31621680205645</v>
      </c>
      <c r="D94" s="62"/>
      <c r="E94" s="62">
        <f t="shared" si="2"/>
        <v>0</v>
      </c>
      <c r="F94" s="62"/>
      <c r="G94" s="62">
        <v>0.73922993006074944</v>
      </c>
      <c r="H94" s="62">
        <v>0.73922993006074955</v>
      </c>
      <c r="I94" s="60"/>
      <c r="J94" s="62">
        <f t="shared" si="3"/>
        <v>0</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1.6125880229599243</v>
      </c>
      <c r="H95" s="28">
        <v>1.6125880229599243</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1.3959538897111057</v>
      </c>
      <c r="H96" s="62">
        <v>1.3959538897111059</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1.3959538897111057</v>
      </c>
      <c r="H97" s="28">
        <v>1.3959538897111059</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0.21663413324881825</v>
      </c>
      <c r="H98" s="62">
        <v>0.21663413324881825</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0.21663413324881825</v>
      </c>
      <c r="H99" s="28">
        <v>0.21663413324881825</v>
      </c>
      <c r="I99"/>
      <c r="J99" s="28">
        <f t="shared" si="3"/>
        <v>0</v>
      </c>
      <c r="L99" s="1"/>
      <c r="M99" s="1"/>
      <c r="N99" s="1"/>
      <c r="P99" s="1"/>
      <c r="Q99" s="1"/>
      <c r="R99" s="1"/>
    </row>
    <row r="100" spans="1:18" s="4" customFormat="1" ht="15.75" x14ac:dyDescent="0.25">
      <c r="A100" s="64" t="s">
        <v>146</v>
      </c>
      <c r="B100" s="62">
        <v>94.19309754229937</v>
      </c>
      <c r="C100" s="62">
        <v>94.271999311945123</v>
      </c>
      <c r="D100" s="62"/>
      <c r="E100" s="62">
        <f t="shared" si="2"/>
        <v>8.376597829826693E-2</v>
      </c>
      <c r="F100" s="62"/>
      <c r="G100" s="62">
        <v>6.5166752528941361</v>
      </c>
      <c r="H100" s="62">
        <v>6.5221340096722438</v>
      </c>
      <c r="I100" s="60"/>
      <c r="J100" s="62">
        <f t="shared" si="3"/>
        <v>5.4587567781076984E-3</v>
      </c>
      <c r="L100" s="1"/>
      <c r="M100" s="1"/>
      <c r="N100" s="1"/>
      <c r="P100" s="1"/>
      <c r="Q100" s="1"/>
      <c r="R100" s="1"/>
    </row>
    <row r="101" spans="1:18" s="60" customFormat="1" ht="15.75" x14ac:dyDescent="0.25">
      <c r="A101" s="38" t="s">
        <v>17</v>
      </c>
      <c r="B101" s="28">
        <v>86.636108994851895</v>
      </c>
      <c r="C101" s="28">
        <v>86.636108994851895</v>
      </c>
      <c r="D101" s="28"/>
      <c r="E101" s="28">
        <f t="shared" si="2"/>
        <v>0</v>
      </c>
      <c r="F101" s="28"/>
      <c r="G101" s="28">
        <v>3.8946596841975882</v>
      </c>
      <c r="H101" s="28">
        <v>3.8946596841975882</v>
      </c>
      <c r="I101"/>
      <c r="J101" s="28">
        <f t="shared" si="3"/>
        <v>0</v>
      </c>
      <c r="L101" s="1"/>
      <c r="M101" s="1"/>
      <c r="N101" s="1"/>
      <c r="P101" s="1"/>
      <c r="Q101" s="1"/>
      <c r="R101" s="1"/>
    </row>
    <row r="102" spans="1:18" s="4" customFormat="1" ht="15.75" x14ac:dyDescent="0.25">
      <c r="A102" s="67" t="s">
        <v>17</v>
      </c>
      <c r="B102" s="62">
        <v>86.636108994851895</v>
      </c>
      <c r="C102" s="62">
        <v>86.636108994851895</v>
      </c>
      <c r="D102" s="62"/>
      <c r="E102" s="62">
        <f t="shared" si="2"/>
        <v>0</v>
      </c>
      <c r="F102" s="62"/>
      <c r="G102" s="62">
        <v>3.8946596841975882</v>
      </c>
      <c r="H102" s="62">
        <v>3.8946596841975882</v>
      </c>
      <c r="I102" s="60"/>
      <c r="J102" s="62">
        <f t="shared" si="3"/>
        <v>0</v>
      </c>
      <c r="L102" s="1"/>
      <c r="M102" s="1"/>
      <c r="N102" s="1"/>
      <c r="P102" s="1"/>
      <c r="Q102" s="1"/>
      <c r="R102" s="1"/>
    </row>
    <row r="103" spans="1:18" s="60" customFormat="1" ht="15.75" x14ac:dyDescent="0.25">
      <c r="A103" s="38" t="s">
        <v>88</v>
      </c>
      <c r="B103" s="28">
        <v>97.64156740810914</v>
      </c>
      <c r="C103" s="28">
        <v>97.953996234898597</v>
      </c>
      <c r="D103" s="28"/>
      <c r="E103" s="28">
        <f t="shared" si="2"/>
        <v>0.31997522682487567</v>
      </c>
      <c r="F103" s="28"/>
      <c r="G103" s="28">
        <v>1.7059935646502198</v>
      </c>
      <c r="H103" s="28">
        <v>1.7114523214283273</v>
      </c>
      <c r="I103"/>
      <c r="J103" s="28">
        <f t="shared" si="3"/>
        <v>5.4587567781074764E-3</v>
      </c>
      <c r="L103" s="1"/>
      <c r="M103" s="1"/>
      <c r="N103" s="1"/>
      <c r="P103" s="1"/>
      <c r="Q103" s="1"/>
      <c r="R103" s="1"/>
    </row>
    <row r="104" spans="1:18" s="4" customFormat="1" ht="15.75" x14ac:dyDescent="0.25">
      <c r="A104" s="67" t="s">
        <v>89</v>
      </c>
      <c r="B104" s="62">
        <v>97.64156740810914</v>
      </c>
      <c r="C104" s="62">
        <v>97.953996234898597</v>
      </c>
      <c r="D104" s="62"/>
      <c r="E104" s="62">
        <f t="shared" si="2"/>
        <v>0.31997522682487567</v>
      </c>
      <c r="F104" s="62"/>
      <c r="G104" s="62">
        <v>1.7059935646502198</v>
      </c>
      <c r="H104" s="62">
        <v>1.7114523214283273</v>
      </c>
      <c r="I104" s="60"/>
      <c r="J104" s="62">
        <f t="shared" si="3"/>
        <v>5.4587567781074764E-3</v>
      </c>
      <c r="L104" s="1"/>
      <c r="M104" s="1"/>
      <c r="N104" s="1"/>
      <c r="P104" s="1"/>
      <c r="Q104" s="1"/>
      <c r="R104" s="1"/>
    </row>
    <row r="105" spans="1:18" s="60" customFormat="1" ht="15.75" x14ac:dyDescent="0.25">
      <c r="A105" s="38" t="s">
        <v>90</v>
      </c>
      <c r="B105" s="28">
        <v>135.54671882237798</v>
      </c>
      <c r="C105" s="28">
        <v>135.54671882237798</v>
      </c>
      <c r="D105" s="28"/>
      <c r="E105" s="28">
        <f t="shared" si="2"/>
        <v>0</v>
      </c>
      <c r="F105" s="28"/>
      <c r="G105" s="28">
        <v>0.91602200404632717</v>
      </c>
      <c r="H105" s="28">
        <v>0.91602200404632739</v>
      </c>
      <c r="I105"/>
      <c r="J105" s="28">
        <f t="shared" si="3"/>
        <v>0</v>
      </c>
      <c r="L105" s="1"/>
      <c r="M105" s="1"/>
      <c r="N105" s="1"/>
      <c r="P105" s="1"/>
      <c r="Q105" s="1"/>
      <c r="R105" s="1"/>
    </row>
    <row r="106" spans="1:18" s="4" customFormat="1" ht="15.75" x14ac:dyDescent="0.25">
      <c r="A106" s="67" t="s">
        <v>91</v>
      </c>
      <c r="B106" s="62">
        <v>135.54671882237798</v>
      </c>
      <c r="C106" s="62">
        <v>135.54671882237798</v>
      </c>
      <c r="D106" s="62"/>
      <c r="E106" s="62">
        <f t="shared" si="2"/>
        <v>0</v>
      </c>
      <c r="F106" s="62"/>
      <c r="G106" s="62">
        <v>0.91602200404632717</v>
      </c>
      <c r="H106" s="62">
        <v>0.91602200404632739</v>
      </c>
      <c r="I106" s="60"/>
      <c r="J106" s="62">
        <f t="shared" si="3"/>
        <v>0</v>
      </c>
      <c r="L106" s="1"/>
      <c r="M106" s="1"/>
      <c r="N106" s="1"/>
      <c r="P106" s="1"/>
      <c r="Q106" s="1"/>
      <c r="R106" s="1"/>
    </row>
    <row r="107" spans="1:18" s="60" customFormat="1" ht="15.75" x14ac:dyDescent="0.25">
      <c r="A107" s="36" t="s">
        <v>250</v>
      </c>
      <c r="B107" s="40">
        <v>96.322208698128307</v>
      </c>
      <c r="C107" s="40">
        <v>97.766893928983748</v>
      </c>
      <c r="D107" s="40"/>
      <c r="E107" s="40">
        <f t="shared" si="2"/>
        <v>1.4998464532546718</v>
      </c>
      <c r="F107" s="40"/>
      <c r="G107" s="40">
        <v>8.3936761530719775</v>
      </c>
      <c r="H107" s="40">
        <v>8.5195684071515121</v>
      </c>
      <c r="I107"/>
      <c r="J107" s="40">
        <f t="shared" si="3"/>
        <v>0.12589225407953464</v>
      </c>
      <c r="L107" s="1"/>
      <c r="M107" s="1"/>
      <c r="N107" s="1"/>
      <c r="P107" s="1"/>
      <c r="Q107" s="1"/>
      <c r="R107" s="1"/>
    </row>
    <row r="108" spans="1:18" s="4" customFormat="1" ht="15.75" x14ac:dyDescent="0.25">
      <c r="A108" s="64" t="s">
        <v>145</v>
      </c>
      <c r="B108" s="62">
        <v>99.669387330458363</v>
      </c>
      <c r="C108" s="62">
        <v>101.54160408519446</v>
      </c>
      <c r="D108" s="62"/>
      <c r="E108" s="62">
        <f t="shared" si="2"/>
        <v>1.8784270726263097</v>
      </c>
      <c r="F108" s="62"/>
      <c r="G108" s="62">
        <v>2.0625897245156315</v>
      </c>
      <c r="H108" s="62">
        <v>2.1013339682981416</v>
      </c>
      <c r="I108" s="60"/>
      <c r="J108" s="62">
        <f t="shared" si="3"/>
        <v>3.8744243782510068E-2</v>
      </c>
      <c r="L108" s="1"/>
      <c r="M108" s="1"/>
      <c r="N108" s="1"/>
      <c r="P108" s="1"/>
      <c r="Q108" s="1"/>
      <c r="R108" s="1"/>
    </row>
    <row r="109" spans="1:18" s="60" customFormat="1" ht="15.75" x14ac:dyDescent="0.25">
      <c r="A109" s="38" t="s">
        <v>163</v>
      </c>
      <c r="B109" s="28">
        <v>99.669387330458363</v>
      </c>
      <c r="C109" s="28">
        <v>101.54160408519446</v>
      </c>
      <c r="D109" s="28"/>
      <c r="E109" s="28">
        <f t="shared" si="2"/>
        <v>1.8784270726263097</v>
      </c>
      <c r="F109" s="28"/>
      <c r="G109" s="28">
        <v>2.0625897245156315</v>
      </c>
      <c r="H109" s="28">
        <v>2.1013339682981416</v>
      </c>
      <c r="I109"/>
      <c r="J109" s="28">
        <f t="shared" si="3"/>
        <v>3.8744243782510068E-2</v>
      </c>
      <c r="L109" s="1"/>
      <c r="M109" s="1"/>
      <c r="N109" s="1"/>
      <c r="P109" s="1"/>
      <c r="Q109" s="1"/>
      <c r="R109" s="1"/>
    </row>
    <row r="110" spans="1:18" s="4" customFormat="1" ht="15.75" x14ac:dyDescent="0.25">
      <c r="A110" s="67" t="s">
        <v>225</v>
      </c>
      <c r="B110" s="62">
        <v>99.669387330458363</v>
      </c>
      <c r="C110" s="62">
        <v>101.54160408519446</v>
      </c>
      <c r="D110" s="62"/>
      <c r="E110" s="62">
        <f t="shared" si="2"/>
        <v>1.8784270726263097</v>
      </c>
      <c r="F110" s="62"/>
      <c r="G110" s="62">
        <v>2.0625897245156315</v>
      </c>
      <c r="H110" s="62">
        <v>2.1013339682981416</v>
      </c>
      <c r="I110" s="60"/>
      <c r="J110" s="62">
        <f t="shared" si="3"/>
        <v>3.8744243782510068E-2</v>
      </c>
      <c r="L110" s="1"/>
      <c r="M110" s="1"/>
      <c r="N110" s="1"/>
      <c r="P110" s="1"/>
      <c r="Q110" s="1"/>
      <c r="R110" s="1"/>
    </row>
    <row r="111" spans="1:18" s="60" customFormat="1" ht="15.75" x14ac:dyDescent="0.25">
      <c r="A111" s="37" t="s">
        <v>92</v>
      </c>
      <c r="B111" s="28">
        <v>94.051053912774663</v>
      </c>
      <c r="C111" s="28">
        <v>96.748689959231555</v>
      </c>
      <c r="D111" s="28"/>
      <c r="E111" s="28">
        <f t="shared" si="2"/>
        <v>2.8682677484494157</v>
      </c>
      <c r="F111" s="28"/>
      <c r="G111" s="28">
        <v>0.29400883838974684</v>
      </c>
      <c r="H111" s="28">
        <v>0.30244179907887075</v>
      </c>
      <c r="I111"/>
      <c r="J111" s="28">
        <f t="shared" si="3"/>
        <v>8.4329606891239139E-3</v>
      </c>
      <c r="L111" s="1"/>
      <c r="M111" s="1"/>
      <c r="N111" s="1"/>
      <c r="P111" s="1"/>
      <c r="Q111" s="1"/>
      <c r="R111" s="1"/>
    </row>
    <row r="112" spans="1:18" s="4" customFormat="1" ht="15.75" x14ac:dyDescent="0.25">
      <c r="A112" s="61" t="s">
        <v>93</v>
      </c>
      <c r="B112" s="62">
        <v>94.051053912774663</v>
      </c>
      <c r="C112" s="62">
        <v>96.748689959231555</v>
      </c>
      <c r="D112" s="62"/>
      <c r="E112" s="62">
        <f t="shared" si="2"/>
        <v>2.8682677484494157</v>
      </c>
      <c r="F112" s="62"/>
      <c r="G112" s="62">
        <v>0.29400883838974684</v>
      </c>
      <c r="H112" s="62">
        <v>0.30244179907887075</v>
      </c>
      <c r="I112" s="60"/>
      <c r="J112" s="62">
        <f t="shared" si="3"/>
        <v>8.4329606891239139E-3</v>
      </c>
      <c r="L112" s="1"/>
      <c r="M112" s="1"/>
      <c r="N112" s="1"/>
      <c r="P112" s="1"/>
      <c r="Q112" s="1"/>
      <c r="R112" s="1"/>
    </row>
    <row r="113" spans="1:18" s="60" customFormat="1" ht="15.75" x14ac:dyDescent="0.25">
      <c r="A113" s="39" t="s">
        <v>92</v>
      </c>
      <c r="B113" s="28">
        <v>94.051053912774663</v>
      </c>
      <c r="C113" s="28">
        <v>96.748689959231555</v>
      </c>
      <c r="D113" s="28"/>
      <c r="E113" s="28">
        <f t="shared" si="2"/>
        <v>2.8682677484494157</v>
      </c>
      <c r="F113" s="28"/>
      <c r="G113" s="28">
        <v>0.29400883838974684</v>
      </c>
      <c r="H113" s="28">
        <v>0.30244179907887075</v>
      </c>
      <c r="I113"/>
      <c r="J113" s="28">
        <f t="shared" si="3"/>
        <v>8.4329606891239139E-3</v>
      </c>
      <c r="L113" s="1"/>
      <c r="M113" s="1"/>
      <c r="N113" s="1"/>
      <c r="P113" s="1"/>
      <c r="Q113" s="1"/>
      <c r="R113" s="1"/>
    </row>
    <row r="114" spans="1:18" s="4" customFormat="1" ht="15.75" x14ac:dyDescent="0.25">
      <c r="A114" s="64" t="s">
        <v>94</v>
      </c>
      <c r="B114" s="62">
        <v>83.822769799703764</v>
      </c>
      <c r="C114" s="62">
        <v>85.517048090511395</v>
      </c>
      <c r="D114" s="62"/>
      <c r="E114" s="62">
        <f t="shared" si="2"/>
        <v>2.0212625935126516</v>
      </c>
      <c r="F114" s="62"/>
      <c r="G114" s="62">
        <v>2.0645152761240455</v>
      </c>
      <c r="H114" s="62">
        <v>2.1062445511376953</v>
      </c>
      <c r="I114" s="60"/>
      <c r="J114" s="62">
        <f t="shared" si="3"/>
        <v>4.1729275013649758E-2</v>
      </c>
      <c r="L114" s="1"/>
      <c r="M114" s="1"/>
      <c r="N114" s="1"/>
      <c r="P114" s="1"/>
      <c r="Q114" s="1"/>
      <c r="R114" s="1"/>
    </row>
    <row r="115" spans="1:18" s="60" customFormat="1" ht="15.75" x14ac:dyDescent="0.25">
      <c r="A115" s="38" t="s">
        <v>164</v>
      </c>
      <c r="B115" s="28">
        <v>82.476797116910149</v>
      </c>
      <c r="C115" s="28">
        <v>84.325483842996363</v>
      </c>
      <c r="D115" s="28"/>
      <c r="E115" s="28">
        <f t="shared" si="2"/>
        <v>2.2414628000960279</v>
      </c>
      <c r="F115" s="28"/>
      <c r="G115" s="28">
        <v>1.830119389871296</v>
      </c>
      <c r="H115" s="28">
        <v>1.871140835192606</v>
      </c>
      <c r="I115"/>
      <c r="J115" s="28">
        <f t="shared" si="3"/>
        <v>4.1021445321310024E-2</v>
      </c>
      <c r="L115" s="1"/>
      <c r="M115" s="1"/>
      <c r="N115" s="1"/>
      <c r="P115" s="1"/>
      <c r="Q115" s="1"/>
      <c r="R115" s="1"/>
    </row>
    <row r="116" spans="1:18" s="4" customFormat="1" ht="15.75" x14ac:dyDescent="0.25">
      <c r="A116" s="67" t="s">
        <v>224</v>
      </c>
      <c r="B116" s="62">
        <v>74.740852764221742</v>
      </c>
      <c r="C116" s="62">
        <v>75.240559238030983</v>
      </c>
      <c r="D116" s="62"/>
      <c r="E116" s="62">
        <f t="shared" si="2"/>
        <v>0.66858545939476599</v>
      </c>
      <c r="F116" s="62"/>
      <c r="G116" s="62">
        <v>0.38853025403205255</v>
      </c>
      <c r="H116" s="62">
        <v>0.39112791081586046</v>
      </c>
      <c r="I116" s="60"/>
      <c r="J116" s="62">
        <f t="shared" si="3"/>
        <v>2.5976567838079112E-3</v>
      </c>
      <c r="L116" s="1"/>
      <c r="M116" s="1"/>
      <c r="N116" s="1"/>
      <c r="P116" s="1"/>
      <c r="Q116" s="1"/>
      <c r="R116" s="1"/>
    </row>
    <row r="117" spans="1:18" s="60" customFormat="1" ht="15.75" x14ac:dyDescent="0.25">
      <c r="A117" s="39" t="s">
        <v>223</v>
      </c>
      <c r="B117" s="28">
        <v>78.127805924436203</v>
      </c>
      <c r="C117" s="28">
        <v>80.743405442884097</v>
      </c>
      <c r="D117" s="28"/>
      <c r="E117" s="28">
        <f t="shared" si="2"/>
        <v>3.3478471428951329</v>
      </c>
      <c r="F117" s="28"/>
      <c r="G117" s="28">
        <v>0.58113802520885094</v>
      </c>
      <c r="H117" s="28">
        <v>0.60059363798208276</v>
      </c>
      <c r="I117"/>
      <c r="J117" s="28">
        <f t="shared" si="3"/>
        <v>1.9455612773231823E-2</v>
      </c>
      <c r="L117" s="1"/>
      <c r="M117" s="1"/>
      <c r="N117" s="1"/>
      <c r="P117" s="1"/>
      <c r="Q117" s="1"/>
      <c r="R117" s="1"/>
    </row>
    <row r="118" spans="1:18" s="4" customFormat="1" ht="15.75" x14ac:dyDescent="0.25">
      <c r="A118" s="67" t="s">
        <v>18</v>
      </c>
      <c r="B118" s="62">
        <v>89.109639221719746</v>
      </c>
      <c r="C118" s="62">
        <v>96.669170302127824</v>
      </c>
      <c r="D118" s="62"/>
      <c r="E118" s="62">
        <f t="shared" si="2"/>
        <v>8.4834044290076136</v>
      </c>
      <c r="F118" s="62"/>
      <c r="G118" s="62">
        <v>0.22359155363867353</v>
      </c>
      <c r="H118" s="62">
        <v>0.24255972940294368</v>
      </c>
      <c r="I118" s="60"/>
      <c r="J118" s="62">
        <f t="shared" si="3"/>
        <v>1.8968175764270151E-2</v>
      </c>
      <c r="L118" s="1"/>
      <c r="M118" s="1"/>
      <c r="N118" s="1"/>
      <c r="P118" s="1"/>
      <c r="Q118" s="1"/>
      <c r="R118" s="1"/>
    </row>
    <row r="119" spans="1:18" s="60" customFormat="1" ht="15.75" x14ac:dyDescent="0.25">
      <c r="A119" s="39" t="s">
        <v>95</v>
      </c>
      <c r="B119" s="28">
        <v>83.205139431234073</v>
      </c>
      <c r="C119" s="28">
        <v>83.205139431234073</v>
      </c>
      <c r="D119" s="28"/>
      <c r="E119" s="28">
        <f t="shared" si="2"/>
        <v>0</v>
      </c>
      <c r="F119" s="28"/>
      <c r="G119" s="28">
        <v>0.36577774767316423</v>
      </c>
      <c r="H119" s="28">
        <v>0.36577774767316423</v>
      </c>
      <c r="I119"/>
      <c r="J119" s="28">
        <f t="shared" si="3"/>
        <v>0</v>
      </c>
      <c r="L119" s="1"/>
      <c r="M119" s="1"/>
      <c r="N119" s="1"/>
      <c r="P119" s="1"/>
      <c r="Q119" s="1"/>
      <c r="R119" s="1"/>
    </row>
    <row r="120" spans="1:18" s="4" customFormat="1" ht="15.75" x14ac:dyDescent="0.25">
      <c r="A120" s="67" t="s">
        <v>96</v>
      </c>
      <c r="B120" s="62">
        <v>102.38883304659086</v>
      </c>
      <c r="C120" s="62">
        <v>102.38883304659086</v>
      </c>
      <c r="D120" s="62"/>
      <c r="E120" s="62">
        <f t="shared" si="2"/>
        <v>0</v>
      </c>
      <c r="F120" s="62"/>
      <c r="G120" s="62">
        <v>0.27108180931855475</v>
      </c>
      <c r="H120" s="62">
        <v>0.27108180931855475</v>
      </c>
      <c r="I120" s="60"/>
      <c r="J120" s="62">
        <f t="shared" si="3"/>
        <v>0</v>
      </c>
      <c r="L120" s="1"/>
      <c r="M120" s="1"/>
      <c r="N120" s="1"/>
      <c r="P120" s="1"/>
      <c r="Q120" s="1"/>
      <c r="R120" s="1"/>
    </row>
    <row r="121" spans="1:18" s="60" customFormat="1" ht="15.75" x14ac:dyDescent="0.25">
      <c r="A121" s="38" t="s">
        <v>97</v>
      </c>
      <c r="B121" s="28">
        <v>96.063014700249198</v>
      </c>
      <c r="C121" s="28">
        <v>96.353106199838024</v>
      </c>
      <c r="D121" s="28"/>
      <c r="E121" s="28">
        <f t="shared" si="2"/>
        <v>0.3019804245099067</v>
      </c>
      <c r="F121" s="28"/>
      <c r="G121" s="28">
        <v>0.23439588625274954</v>
      </c>
      <c r="H121" s="28">
        <v>0.23510371594508939</v>
      </c>
      <c r="I121"/>
      <c r="J121" s="28">
        <f t="shared" si="3"/>
        <v>7.0782969233984527E-4</v>
      </c>
      <c r="L121" s="1"/>
      <c r="M121" s="1"/>
      <c r="N121" s="1"/>
      <c r="P121" s="1"/>
      <c r="Q121" s="1"/>
      <c r="R121" s="1"/>
    </row>
    <row r="122" spans="1:18" s="4" customFormat="1" ht="15.75" x14ac:dyDescent="0.25">
      <c r="A122" s="67" t="s">
        <v>98</v>
      </c>
      <c r="B122" s="62">
        <v>96.063014700249198</v>
      </c>
      <c r="C122" s="62">
        <v>96.353106199838024</v>
      </c>
      <c r="D122" s="62"/>
      <c r="E122" s="62">
        <f t="shared" si="2"/>
        <v>0.3019804245099067</v>
      </c>
      <c r="F122" s="62"/>
      <c r="G122" s="62">
        <v>0.23439588625274954</v>
      </c>
      <c r="H122" s="62">
        <v>0.23510371594508939</v>
      </c>
      <c r="I122" s="60"/>
      <c r="J122" s="62">
        <f t="shared" si="3"/>
        <v>7.0782969233984527E-4</v>
      </c>
      <c r="L122" s="1"/>
      <c r="M122" s="1"/>
      <c r="N122" s="1"/>
      <c r="P122" s="1"/>
      <c r="Q122" s="1"/>
      <c r="R122" s="1"/>
    </row>
    <row r="123" spans="1:18" s="60" customFormat="1" ht="15.75" x14ac:dyDescent="0.25">
      <c r="A123" s="37" t="s">
        <v>144</v>
      </c>
      <c r="B123" s="28">
        <v>103.58609668498686</v>
      </c>
      <c r="C123" s="28">
        <v>104.14410646291017</v>
      </c>
      <c r="D123" s="28"/>
      <c r="E123" s="28">
        <f t="shared" si="2"/>
        <v>0.53869177020953174</v>
      </c>
      <c r="F123" s="28"/>
      <c r="G123" s="28">
        <v>0.91911183190845136</v>
      </c>
      <c r="H123" s="28">
        <v>0.92406301170596461</v>
      </c>
      <c r="I123"/>
      <c r="J123" s="28">
        <f t="shared" si="3"/>
        <v>4.9511797975132499E-3</v>
      </c>
      <c r="L123" s="1"/>
      <c r="M123" s="1"/>
      <c r="N123" s="1"/>
      <c r="P123" s="1"/>
      <c r="Q123" s="1"/>
      <c r="R123" s="1"/>
    </row>
    <row r="124" spans="1:18" s="4" customFormat="1" ht="15.75" x14ac:dyDescent="0.25">
      <c r="A124" s="61" t="s">
        <v>165</v>
      </c>
      <c r="B124" s="62">
        <v>103.58609668498686</v>
      </c>
      <c r="C124" s="62">
        <v>104.14410646291017</v>
      </c>
      <c r="D124" s="62"/>
      <c r="E124" s="62">
        <f t="shared" si="2"/>
        <v>0.53869177020953174</v>
      </c>
      <c r="F124" s="62"/>
      <c r="G124" s="62">
        <v>0.91911183190845136</v>
      </c>
      <c r="H124" s="62">
        <v>0.92406301170596461</v>
      </c>
      <c r="I124" s="60"/>
      <c r="J124" s="62">
        <f t="shared" si="3"/>
        <v>4.9511797975132499E-3</v>
      </c>
      <c r="L124" s="1"/>
      <c r="M124" s="1"/>
      <c r="N124" s="1"/>
      <c r="P124" s="1"/>
      <c r="Q124" s="1"/>
      <c r="R124" s="1"/>
    </row>
    <row r="125" spans="1:18" s="60" customFormat="1" ht="15.75" x14ac:dyDescent="0.25">
      <c r="A125" s="39" t="s">
        <v>222</v>
      </c>
      <c r="B125" s="28">
        <v>103.58609668498686</v>
      </c>
      <c r="C125" s="28">
        <v>104.14410646291017</v>
      </c>
      <c r="D125" s="28"/>
      <c r="E125" s="28">
        <f t="shared" si="2"/>
        <v>0.53869177020953174</v>
      </c>
      <c r="F125" s="28"/>
      <c r="G125" s="28">
        <v>0.91911183190845136</v>
      </c>
      <c r="H125" s="28">
        <v>0.92406301170596461</v>
      </c>
      <c r="I125"/>
      <c r="J125" s="28">
        <f t="shared" si="3"/>
        <v>4.9511797975132499E-3</v>
      </c>
      <c r="L125" s="1"/>
      <c r="M125" s="1"/>
      <c r="N125" s="1"/>
      <c r="P125" s="1"/>
      <c r="Q125" s="1"/>
      <c r="R125" s="1"/>
    </row>
    <row r="126" spans="1:18" s="4" customFormat="1" ht="15.75" x14ac:dyDescent="0.25">
      <c r="A126" s="64" t="s">
        <v>143</v>
      </c>
      <c r="B126" s="62">
        <v>98.601214492914664</v>
      </c>
      <c r="C126" s="62">
        <v>98.326531924663925</v>
      </c>
      <c r="D126" s="62"/>
      <c r="E126" s="62">
        <f t="shared" si="2"/>
        <v>-0.27857929505571422</v>
      </c>
      <c r="F126" s="62"/>
      <c r="G126" s="62">
        <v>0.5468700886071578</v>
      </c>
      <c r="H126" s="62">
        <v>0.54534662176944548</v>
      </c>
      <c r="I126" s="60"/>
      <c r="J126" s="62">
        <f t="shared" si="3"/>
        <v>-1.5234668377123173E-3</v>
      </c>
      <c r="L126" s="1"/>
      <c r="M126" s="1"/>
      <c r="N126" s="1"/>
      <c r="P126" s="1"/>
      <c r="Q126" s="1"/>
      <c r="R126" s="1"/>
    </row>
    <row r="127" spans="1:18" s="60" customFormat="1" ht="15.75" x14ac:dyDescent="0.25">
      <c r="A127" s="38" t="s">
        <v>166</v>
      </c>
      <c r="B127" s="28">
        <v>98.601214492914664</v>
      </c>
      <c r="C127" s="28">
        <v>98.326531924663925</v>
      </c>
      <c r="D127" s="28"/>
      <c r="E127" s="28">
        <f t="shared" si="2"/>
        <v>-0.27857929505571422</v>
      </c>
      <c r="F127" s="28"/>
      <c r="G127" s="28">
        <v>0.5468700886071578</v>
      </c>
      <c r="H127" s="28">
        <v>0.54534662176944548</v>
      </c>
      <c r="I127"/>
      <c r="J127" s="28">
        <f t="shared" si="3"/>
        <v>-1.5234668377123173E-3</v>
      </c>
      <c r="L127" s="1"/>
      <c r="M127" s="1"/>
      <c r="N127" s="1"/>
      <c r="P127" s="1"/>
      <c r="Q127" s="1"/>
      <c r="R127" s="1"/>
    </row>
    <row r="128" spans="1:18" s="4" customFormat="1" ht="15.75" x14ac:dyDescent="0.25">
      <c r="A128" s="67" t="s">
        <v>221</v>
      </c>
      <c r="B128" s="62">
        <v>98.601214492914664</v>
      </c>
      <c r="C128" s="62">
        <v>98.326531924663925</v>
      </c>
      <c r="D128" s="62"/>
      <c r="E128" s="62">
        <f t="shared" si="2"/>
        <v>-0.27857929505571422</v>
      </c>
      <c r="F128" s="62"/>
      <c r="G128" s="62">
        <v>0.5468700886071578</v>
      </c>
      <c r="H128" s="62">
        <v>0.54534662176944548</v>
      </c>
      <c r="I128" s="60"/>
      <c r="J128" s="62">
        <f t="shared" si="3"/>
        <v>-1.5234668377123173E-3</v>
      </c>
      <c r="L128" s="1"/>
      <c r="M128" s="1"/>
      <c r="N128" s="1"/>
      <c r="P128" s="1"/>
      <c r="Q128" s="1"/>
      <c r="R128" s="1"/>
    </row>
    <row r="129" spans="1:18" s="60" customFormat="1" ht="15.75" x14ac:dyDescent="0.25">
      <c r="A129" s="37" t="s">
        <v>142</v>
      </c>
      <c r="B129" s="28">
        <v>103.26814439912405</v>
      </c>
      <c r="C129" s="28">
        <v>104.65069680541045</v>
      </c>
      <c r="D129" s="28"/>
      <c r="E129" s="28">
        <f t="shared" si="2"/>
        <v>1.3387985368875421</v>
      </c>
      <c r="F129" s="28"/>
      <c r="G129" s="28">
        <v>2.5065803935269453</v>
      </c>
      <c r="H129" s="28">
        <v>2.5401384551613946</v>
      </c>
      <c r="I129"/>
      <c r="J129" s="28">
        <f t="shared" si="3"/>
        <v>3.3558061634449299E-2</v>
      </c>
      <c r="L129" s="1"/>
      <c r="M129" s="1"/>
      <c r="N129" s="1"/>
      <c r="P129" s="1"/>
      <c r="Q129" s="1"/>
      <c r="R129" s="1"/>
    </row>
    <row r="130" spans="1:18" s="4" customFormat="1" ht="15.75" x14ac:dyDescent="0.25">
      <c r="A130" s="61" t="s">
        <v>99</v>
      </c>
      <c r="B130" s="62">
        <v>99.711136134186077</v>
      </c>
      <c r="C130" s="62">
        <v>99.621069934164396</v>
      </c>
      <c r="D130" s="62"/>
      <c r="E130" s="62">
        <f t="shared" si="2"/>
        <v>-9.0327122439437524E-2</v>
      </c>
      <c r="F130" s="62"/>
      <c r="G130" s="62">
        <v>1.7158227662095313</v>
      </c>
      <c r="H130" s="62">
        <v>1.7142729128786538</v>
      </c>
      <c r="I130" s="60"/>
      <c r="J130" s="62">
        <f t="shared" si="3"/>
        <v>-1.5498533308775375E-3</v>
      </c>
      <c r="L130" s="1"/>
      <c r="M130" s="1"/>
      <c r="N130" s="1"/>
      <c r="P130" s="1"/>
      <c r="Q130" s="1"/>
      <c r="R130" s="1"/>
    </row>
    <row r="131" spans="1:18" s="60" customFormat="1" ht="15.75" x14ac:dyDescent="0.25">
      <c r="A131" s="39" t="s">
        <v>220</v>
      </c>
      <c r="B131" s="28">
        <v>97.849383956955236</v>
      </c>
      <c r="C131" s="28">
        <v>97.452160560879875</v>
      </c>
      <c r="D131" s="28"/>
      <c r="E131" s="28">
        <f t="shared" si="2"/>
        <v>-0.40595390590307812</v>
      </c>
      <c r="F131" s="28"/>
      <c r="G131" s="28">
        <v>1.2160434788591847</v>
      </c>
      <c r="H131" s="28">
        <v>1.2111069028592765</v>
      </c>
      <c r="I131"/>
      <c r="J131" s="28">
        <f t="shared" si="3"/>
        <v>-4.9365759999082659E-3</v>
      </c>
      <c r="L131" s="1"/>
      <c r="M131" s="1"/>
      <c r="N131" s="1"/>
      <c r="P131" s="1"/>
      <c r="Q131" s="1"/>
      <c r="R131" s="1"/>
    </row>
    <row r="132" spans="1:18" s="4" customFormat="1" ht="15.75" x14ac:dyDescent="0.25">
      <c r="A132" s="67" t="s">
        <v>100</v>
      </c>
      <c r="B132" s="62">
        <v>104.55134670246316</v>
      </c>
      <c r="C132" s="62">
        <v>105.25983227783017</v>
      </c>
      <c r="D132" s="62"/>
      <c r="E132" s="62">
        <f t="shared" si="2"/>
        <v>0.67764366286284794</v>
      </c>
      <c r="F132" s="62"/>
      <c r="G132" s="62">
        <v>0.4997792873503466</v>
      </c>
      <c r="H132" s="62">
        <v>0.50316601001937733</v>
      </c>
      <c r="I132" s="60"/>
      <c r="J132" s="62">
        <f t="shared" si="3"/>
        <v>3.3867226690307284E-3</v>
      </c>
      <c r="L132" s="1"/>
      <c r="M132" s="1"/>
      <c r="N132" s="1"/>
      <c r="P132" s="1"/>
      <c r="Q132" s="1"/>
      <c r="R132" s="1"/>
    </row>
    <row r="133" spans="1:18" s="60" customFormat="1" ht="15.75" x14ac:dyDescent="0.25">
      <c r="A133" s="38" t="s">
        <v>167</v>
      </c>
      <c r="B133" s="28">
        <v>111.93228768280461</v>
      </c>
      <c r="C133" s="28">
        <v>116.90183726675697</v>
      </c>
      <c r="D133" s="28"/>
      <c r="E133" s="28">
        <f t="shared" ref="E133:E196" si="4">((C133/B133-1)*100)</f>
        <v>4.4397820207473515</v>
      </c>
      <c r="F133" s="28"/>
      <c r="G133" s="28">
        <v>0.79075762731741384</v>
      </c>
      <c r="H133" s="28">
        <v>0.82586554228274078</v>
      </c>
      <c r="I133"/>
      <c r="J133" s="28">
        <f t="shared" si="3"/>
        <v>3.5107914965326947E-2</v>
      </c>
      <c r="L133" s="1"/>
      <c r="M133" s="1"/>
      <c r="N133" s="1"/>
      <c r="P133" s="1"/>
      <c r="Q133" s="1"/>
      <c r="R133" s="1"/>
    </row>
    <row r="134" spans="1:18" s="4" customFormat="1" ht="15.75" x14ac:dyDescent="0.25">
      <c r="A134" s="67" t="s">
        <v>101</v>
      </c>
      <c r="B134" s="62">
        <v>111.93228768280461</v>
      </c>
      <c r="C134" s="62">
        <v>116.90183726675697</v>
      </c>
      <c r="D134" s="62"/>
      <c r="E134" s="62">
        <f t="shared" si="4"/>
        <v>4.4397820207473515</v>
      </c>
      <c r="F134" s="62"/>
      <c r="G134" s="62">
        <v>0.79075762731741384</v>
      </c>
      <c r="H134" s="62">
        <v>0.82586554228274078</v>
      </c>
      <c r="I134" s="60"/>
      <c r="J134" s="62">
        <f t="shared" si="3"/>
        <v>3.5107914965326947E-2</v>
      </c>
      <c r="L134" s="1"/>
      <c r="M134" s="1"/>
      <c r="N134" s="1"/>
      <c r="P134" s="1"/>
      <c r="Q134" s="1"/>
      <c r="R134" s="1"/>
    </row>
    <row r="135" spans="1:18" s="66" customFormat="1" ht="15.75" x14ac:dyDescent="0.25">
      <c r="A135" s="36" t="s">
        <v>2</v>
      </c>
      <c r="B135" s="40">
        <v>125.93132036583214</v>
      </c>
      <c r="C135" s="40">
        <v>125.9726881863762</v>
      </c>
      <c r="D135" s="40"/>
      <c r="E135" s="40">
        <f t="shared" si="4"/>
        <v>3.2849509100585372E-2</v>
      </c>
      <c r="F135" s="40"/>
      <c r="G135" s="40">
        <v>6.8251358819055792</v>
      </c>
      <c r="H135" s="40">
        <v>6.8273779055382349</v>
      </c>
      <c r="I135" s="2"/>
      <c r="J135" s="40">
        <f t="shared" si="3"/>
        <v>2.2420236326556875E-3</v>
      </c>
      <c r="L135" s="1"/>
      <c r="M135" s="1"/>
      <c r="N135" s="1"/>
      <c r="P135" s="1"/>
      <c r="Q135" s="1"/>
      <c r="R135" s="1"/>
    </row>
    <row r="136" spans="1:18" s="4" customFormat="1" ht="15.75" x14ac:dyDescent="0.25">
      <c r="A136" s="64" t="s">
        <v>141</v>
      </c>
      <c r="B136" s="62">
        <v>104.06096558934944</v>
      </c>
      <c r="C136" s="62">
        <v>104.13113153751654</v>
      </c>
      <c r="D136" s="62"/>
      <c r="E136" s="62">
        <f t="shared" si="4"/>
        <v>6.7427731205182972E-2</v>
      </c>
      <c r="F136" s="62"/>
      <c r="G136" s="62">
        <v>3.325076482005854</v>
      </c>
      <c r="H136" s="62">
        <v>3.327318505638508</v>
      </c>
      <c r="I136" s="60"/>
      <c r="J136" s="62">
        <f t="shared" ref="J136:J199" si="5">H136-G136</f>
        <v>2.2420236326539111E-3</v>
      </c>
      <c r="L136" s="1"/>
      <c r="M136" s="1"/>
      <c r="N136" s="1"/>
      <c r="P136" s="1"/>
      <c r="Q136" s="1"/>
      <c r="R136" s="1"/>
    </row>
    <row r="137" spans="1:18" s="60" customFormat="1" ht="15.75" x14ac:dyDescent="0.25">
      <c r="A137" s="38" t="s">
        <v>102</v>
      </c>
      <c r="B137" s="28">
        <v>107.45366145049876</v>
      </c>
      <c r="C137" s="28">
        <v>107.54597937119948</v>
      </c>
      <c r="D137" s="28"/>
      <c r="E137" s="28">
        <f t="shared" si="4"/>
        <v>8.5914169377332428E-2</v>
      </c>
      <c r="F137" s="28"/>
      <c r="G137" s="28">
        <v>2.6096086930748559</v>
      </c>
      <c r="H137" s="28">
        <v>2.6118507167075102</v>
      </c>
      <c r="I137"/>
      <c r="J137" s="28">
        <f t="shared" si="5"/>
        <v>2.2420236326543552E-3</v>
      </c>
      <c r="L137" s="1"/>
      <c r="M137" s="1"/>
      <c r="N137" s="1"/>
      <c r="P137" s="1"/>
      <c r="Q137" s="1"/>
      <c r="R137" s="1"/>
    </row>
    <row r="138" spans="1:18" s="4" customFormat="1" ht="15.75" x14ac:dyDescent="0.25">
      <c r="A138" s="67" t="s">
        <v>103</v>
      </c>
      <c r="B138" s="62">
        <v>107.45366145049876</v>
      </c>
      <c r="C138" s="62">
        <v>107.54597937119948</v>
      </c>
      <c r="D138" s="62"/>
      <c r="E138" s="62">
        <f t="shared" si="4"/>
        <v>8.5914169377332428E-2</v>
      </c>
      <c r="F138" s="62"/>
      <c r="G138" s="62">
        <v>2.6096086930748559</v>
      </c>
      <c r="H138" s="62">
        <v>2.6118507167075102</v>
      </c>
      <c r="I138" s="60"/>
      <c r="J138" s="62">
        <f t="shared" si="5"/>
        <v>2.2420236326543552E-3</v>
      </c>
      <c r="L138" s="1"/>
      <c r="M138" s="1"/>
      <c r="N138" s="1"/>
      <c r="P138" s="1"/>
      <c r="Q138" s="1"/>
      <c r="R138" s="1"/>
    </row>
    <row r="139" spans="1:18" s="60" customFormat="1" ht="15.75" x14ac:dyDescent="0.25">
      <c r="A139" s="38" t="s">
        <v>168</v>
      </c>
      <c r="B139" s="28">
        <v>93.314666514675437</v>
      </c>
      <c r="C139" s="28">
        <v>93.314666514675437</v>
      </c>
      <c r="D139" s="28"/>
      <c r="E139" s="28">
        <f t="shared" si="4"/>
        <v>0</v>
      </c>
      <c r="F139" s="28"/>
      <c r="G139" s="28">
        <v>0.71546778893099794</v>
      </c>
      <c r="H139" s="28">
        <v>0.71546778893099805</v>
      </c>
      <c r="I139"/>
      <c r="J139" s="28">
        <f t="shared" si="5"/>
        <v>0</v>
      </c>
      <c r="L139" s="1"/>
      <c r="M139" s="1"/>
      <c r="N139" s="1"/>
      <c r="P139" s="1"/>
      <c r="Q139" s="1"/>
      <c r="R139" s="1"/>
    </row>
    <row r="140" spans="1:18" s="4" customFormat="1" ht="15.75" x14ac:dyDescent="0.25">
      <c r="A140" s="67" t="s">
        <v>219</v>
      </c>
      <c r="B140" s="62">
        <v>93.314666514675437</v>
      </c>
      <c r="C140" s="62">
        <v>93.314666514675437</v>
      </c>
      <c r="D140" s="62"/>
      <c r="E140" s="62">
        <f t="shared" si="4"/>
        <v>0</v>
      </c>
      <c r="F140" s="62"/>
      <c r="G140" s="62">
        <v>0.71546778893099794</v>
      </c>
      <c r="H140" s="62">
        <v>0.71546778893099805</v>
      </c>
      <c r="I140" s="60"/>
      <c r="J140" s="62">
        <f t="shared" si="5"/>
        <v>0</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3.5000593998997251</v>
      </c>
      <c r="H141" s="28">
        <v>3.500059399899726</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2.8659697635359933</v>
      </c>
      <c r="H142" s="62">
        <v>2.8659697635359933</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2.8659697635359933</v>
      </c>
      <c r="H143" s="28">
        <v>2.8659697635359933</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0.10298628775933029</v>
      </c>
      <c r="H144" s="62">
        <v>0.1029862877593303</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0.10298628775933029</v>
      </c>
      <c r="H145" s="28">
        <v>0.1029862877593303</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0.53110334860440178</v>
      </c>
      <c r="H146" s="62">
        <v>0.53110334860440189</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0.53110334860440178</v>
      </c>
      <c r="H147" s="28">
        <v>0.53110334860440189</v>
      </c>
      <c r="I147"/>
      <c r="J147" s="28">
        <f t="shared" si="5"/>
        <v>0</v>
      </c>
      <c r="L147" s="1"/>
      <c r="M147" s="1"/>
      <c r="N147" s="1"/>
      <c r="P147" s="1"/>
      <c r="Q147" s="1"/>
      <c r="R147" s="1"/>
    </row>
    <row r="148" spans="1:18" s="4" customFormat="1" ht="15.75" x14ac:dyDescent="0.25">
      <c r="A148" s="58" t="s">
        <v>3</v>
      </c>
      <c r="B148" s="63">
        <v>100.14041026213231</v>
      </c>
      <c r="C148" s="63">
        <v>100.08885905537983</v>
      </c>
      <c r="D148" s="63"/>
      <c r="E148" s="63">
        <f t="shared" si="4"/>
        <v>-5.1478925058856539E-2</v>
      </c>
      <c r="F148" s="63"/>
      <c r="G148" s="63">
        <v>5.4455076357690819</v>
      </c>
      <c r="H148" s="63">
        <v>5.4427043469741907</v>
      </c>
      <c r="I148" s="60"/>
      <c r="J148" s="63">
        <f t="shared" si="5"/>
        <v>-2.8032887948912233E-3</v>
      </c>
      <c r="L148" s="1"/>
      <c r="M148" s="1"/>
      <c r="N148" s="1"/>
      <c r="P148" s="1"/>
      <c r="Q148" s="1"/>
      <c r="R148" s="1"/>
    </row>
    <row r="149" spans="1:18" s="60" customFormat="1" ht="15.75" x14ac:dyDescent="0.25">
      <c r="A149" s="37" t="s">
        <v>150</v>
      </c>
      <c r="B149" s="28">
        <v>94.459780481372334</v>
      </c>
      <c r="C149" s="28">
        <v>94.350902901978486</v>
      </c>
      <c r="D149" s="28"/>
      <c r="E149" s="28">
        <f t="shared" si="4"/>
        <v>-0.11526342623178198</v>
      </c>
      <c r="F149" s="28"/>
      <c r="G149" s="28">
        <v>2.4320713747093716</v>
      </c>
      <c r="H149" s="28">
        <v>2.4292680859144795</v>
      </c>
      <c r="I149"/>
      <c r="J149" s="28">
        <f t="shared" si="5"/>
        <v>-2.8032887948921115E-3</v>
      </c>
      <c r="L149" s="1"/>
      <c r="M149" s="1"/>
      <c r="N149" s="1"/>
      <c r="P149" s="1"/>
      <c r="Q149" s="1"/>
      <c r="R149" s="1"/>
    </row>
    <row r="150" spans="1:18" s="4" customFormat="1" ht="15.75" x14ac:dyDescent="0.25">
      <c r="A150" s="61" t="s">
        <v>109</v>
      </c>
      <c r="B150" s="62">
        <v>101.40308031402144</v>
      </c>
      <c r="C150" s="62">
        <v>101.30719718668522</v>
      </c>
      <c r="D150" s="62"/>
      <c r="E150" s="62">
        <f t="shared" si="4"/>
        <v>-9.4556424754843604E-2</v>
      </c>
      <c r="F150" s="62"/>
      <c r="G150" s="62">
        <v>1.7569027351608983</v>
      </c>
      <c r="H150" s="62">
        <v>1.7552414707481101</v>
      </c>
      <c r="I150" s="60"/>
      <c r="J150" s="62">
        <f t="shared" si="5"/>
        <v>-1.6612644127882437E-3</v>
      </c>
      <c r="L150" s="1"/>
      <c r="M150" s="1"/>
      <c r="N150" s="1"/>
      <c r="P150" s="1"/>
      <c r="Q150" s="1"/>
      <c r="R150" s="1"/>
    </row>
    <row r="151" spans="1:18" s="60" customFormat="1" ht="15.75" x14ac:dyDescent="0.25">
      <c r="A151" s="39" t="s">
        <v>110</v>
      </c>
      <c r="B151" s="28">
        <v>101.40308031402144</v>
      </c>
      <c r="C151" s="28">
        <v>101.30719718668522</v>
      </c>
      <c r="D151" s="28"/>
      <c r="E151" s="28">
        <f t="shared" si="4"/>
        <v>-9.4556424754843604E-2</v>
      </c>
      <c r="F151" s="28"/>
      <c r="G151" s="28">
        <v>1.7569027351608983</v>
      </c>
      <c r="H151" s="28">
        <v>1.7552414707481101</v>
      </c>
      <c r="I151"/>
      <c r="J151" s="28">
        <f t="shared" si="5"/>
        <v>-1.6612644127882437E-3</v>
      </c>
      <c r="L151" s="1"/>
      <c r="M151" s="1"/>
      <c r="N151" s="1"/>
      <c r="P151" s="1"/>
      <c r="Q151" s="1"/>
      <c r="R151" s="1"/>
    </row>
    <row r="152" spans="1:18" s="4" customFormat="1" ht="15.75" x14ac:dyDescent="0.25">
      <c r="A152" s="61" t="s">
        <v>169</v>
      </c>
      <c r="B152" s="62">
        <v>63.06691269928654</v>
      </c>
      <c r="C152" s="62">
        <v>62.845800526785609</v>
      </c>
      <c r="D152" s="62"/>
      <c r="E152" s="62">
        <f t="shared" si="4"/>
        <v>-0.35059932861345455</v>
      </c>
      <c r="F152" s="62"/>
      <c r="G152" s="62">
        <v>0.32573490275091754</v>
      </c>
      <c r="H152" s="62">
        <v>0.32459287836881318</v>
      </c>
      <c r="I152" s="60"/>
      <c r="J152" s="62">
        <f t="shared" si="5"/>
        <v>-1.1420243821043674E-3</v>
      </c>
      <c r="L152" s="1"/>
      <c r="M152" s="1"/>
      <c r="N152" s="1"/>
      <c r="P152" s="1"/>
      <c r="Q152" s="1"/>
      <c r="R152" s="1"/>
    </row>
    <row r="153" spans="1:18" s="60" customFormat="1" ht="15.75" x14ac:dyDescent="0.25">
      <c r="A153" s="39" t="s">
        <v>217</v>
      </c>
      <c r="B153" s="28">
        <v>63.06691269928654</v>
      </c>
      <c r="C153" s="28">
        <v>62.845800526785609</v>
      </c>
      <c r="D153" s="28"/>
      <c r="E153" s="28">
        <f t="shared" si="4"/>
        <v>-0.35059932861345455</v>
      </c>
      <c r="F153" s="28"/>
      <c r="G153" s="28">
        <v>0.32573490275091754</v>
      </c>
      <c r="H153" s="28">
        <v>0.32459287836881318</v>
      </c>
      <c r="I153"/>
      <c r="J153" s="28">
        <f t="shared" si="5"/>
        <v>-1.1420243821043674E-3</v>
      </c>
      <c r="L153" s="1"/>
      <c r="M153" s="1"/>
      <c r="N153" s="1"/>
      <c r="P153" s="1"/>
      <c r="Q153" s="1"/>
      <c r="R153" s="1"/>
    </row>
    <row r="154" spans="1:18" s="4" customFormat="1" ht="15.75" x14ac:dyDescent="0.25">
      <c r="A154" s="61" t="s">
        <v>170</v>
      </c>
      <c r="B154" s="62">
        <v>107.30930262755987</v>
      </c>
      <c r="C154" s="62">
        <v>107.30930262755987</v>
      </c>
      <c r="D154" s="62"/>
      <c r="E154" s="62">
        <f t="shared" si="4"/>
        <v>0</v>
      </c>
      <c r="F154" s="62"/>
      <c r="G154" s="62">
        <v>0.34943373679755602</v>
      </c>
      <c r="H154" s="62">
        <v>0.34943373679755607</v>
      </c>
      <c r="I154" s="60"/>
      <c r="J154" s="62">
        <f t="shared" si="5"/>
        <v>0</v>
      </c>
      <c r="L154" s="1"/>
      <c r="M154" s="1"/>
      <c r="N154" s="1"/>
      <c r="P154" s="1"/>
      <c r="Q154" s="1"/>
      <c r="R154" s="1"/>
    </row>
    <row r="155" spans="1:18" s="60" customFormat="1" ht="15.75" x14ac:dyDescent="0.25">
      <c r="A155" s="39" t="s">
        <v>216</v>
      </c>
      <c r="B155" s="28">
        <v>107.30930262755987</v>
      </c>
      <c r="C155" s="28">
        <v>107.30930262755987</v>
      </c>
      <c r="D155" s="28"/>
      <c r="E155" s="28">
        <f t="shared" si="4"/>
        <v>0</v>
      </c>
      <c r="F155" s="28"/>
      <c r="G155" s="28">
        <v>0.34943373679755602</v>
      </c>
      <c r="H155" s="28">
        <v>0.34943373679755607</v>
      </c>
      <c r="I155"/>
      <c r="J155" s="28">
        <f t="shared" si="5"/>
        <v>0</v>
      </c>
      <c r="L155" s="1"/>
      <c r="M155" s="1"/>
      <c r="N155" s="1"/>
      <c r="P155" s="1"/>
      <c r="Q155" s="1"/>
      <c r="R155" s="1"/>
    </row>
    <row r="156" spans="1:18" s="4" customFormat="1" ht="15.75" x14ac:dyDescent="0.25">
      <c r="A156" s="64" t="s">
        <v>111</v>
      </c>
      <c r="B156" s="62">
        <v>105.24876278505073</v>
      </c>
      <c r="C156" s="62">
        <v>105.24876278505073</v>
      </c>
      <c r="D156" s="62"/>
      <c r="E156" s="62">
        <f t="shared" si="4"/>
        <v>0</v>
      </c>
      <c r="F156" s="62"/>
      <c r="G156" s="62">
        <v>3.0134362610597099</v>
      </c>
      <c r="H156" s="62">
        <v>3.0134362610597107</v>
      </c>
      <c r="I156" s="60"/>
      <c r="J156" s="62">
        <f t="shared" si="5"/>
        <v>0</v>
      </c>
      <c r="L156" s="1"/>
      <c r="M156" s="1"/>
      <c r="N156" s="1"/>
      <c r="P156" s="1"/>
      <c r="Q156" s="1"/>
      <c r="R156" s="1"/>
    </row>
    <row r="157" spans="1:18" s="60" customFormat="1" ht="15.75" x14ac:dyDescent="0.25">
      <c r="A157" s="38" t="s">
        <v>171</v>
      </c>
      <c r="B157" s="28">
        <v>102.96833466697225</v>
      </c>
      <c r="C157" s="28">
        <v>102.96833466697225</v>
      </c>
      <c r="D157" s="28"/>
      <c r="E157" s="28">
        <f t="shared" si="4"/>
        <v>0</v>
      </c>
      <c r="F157" s="28"/>
      <c r="G157" s="28">
        <v>1.0055556442840847</v>
      </c>
      <c r="H157" s="28">
        <v>1.0055556442840847</v>
      </c>
      <c r="I157"/>
      <c r="J157" s="28">
        <f t="shared" si="5"/>
        <v>0</v>
      </c>
      <c r="L157" s="1"/>
      <c r="M157" s="1"/>
      <c r="N157" s="1"/>
      <c r="P157" s="1"/>
      <c r="Q157" s="1"/>
      <c r="R157" s="1"/>
    </row>
    <row r="158" spans="1:18" s="4" customFormat="1" ht="15.75" x14ac:dyDescent="0.25">
      <c r="A158" s="67" t="s">
        <v>215</v>
      </c>
      <c r="B158" s="62">
        <v>102.96833466697225</v>
      </c>
      <c r="C158" s="62">
        <v>102.96833466697225</v>
      </c>
      <c r="D158" s="62"/>
      <c r="E158" s="62">
        <f t="shared" si="4"/>
        <v>0</v>
      </c>
      <c r="F158" s="62"/>
      <c r="G158" s="62">
        <v>1.0055556442840847</v>
      </c>
      <c r="H158" s="62">
        <v>1.0055556442840847</v>
      </c>
      <c r="I158" s="60"/>
      <c r="J158" s="62">
        <f t="shared" si="5"/>
        <v>0</v>
      </c>
      <c r="L158" s="1"/>
      <c r="M158" s="1"/>
      <c r="N158" s="1"/>
      <c r="P158" s="1"/>
      <c r="Q158" s="1"/>
      <c r="R158" s="1"/>
    </row>
    <row r="159" spans="1:18" s="60" customFormat="1" ht="15.75" x14ac:dyDescent="0.25">
      <c r="A159" s="38" t="s">
        <v>172</v>
      </c>
      <c r="B159" s="28">
        <v>104.39692048756122</v>
      </c>
      <c r="C159" s="28">
        <v>104.39692048756122</v>
      </c>
      <c r="D159" s="28"/>
      <c r="E159" s="28">
        <f t="shared" si="4"/>
        <v>0</v>
      </c>
      <c r="F159" s="28"/>
      <c r="G159" s="28">
        <v>0.42869401814227243</v>
      </c>
      <c r="H159" s="28">
        <v>0.42869401814227243</v>
      </c>
      <c r="I159"/>
      <c r="J159" s="28">
        <f t="shared" si="5"/>
        <v>0</v>
      </c>
      <c r="L159" s="1"/>
      <c r="M159" s="1"/>
      <c r="N159" s="1"/>
      <c r="P159" s="1"/>
      <c r="Q159" s="1"/>
      <c r="R159" s="1"/>
    </row>
    <row r="160" spans="1:18" s="4" customFormat="1" ht="15.75" x14ac:dyDescent="0.25">
      <c r="A160" s="67" t="s">
        <v>214</v>
      </c>
      <c r="B160" s="62">
        <v>104.39692048756122</v>
      </c>
      <c r="C160" s="62">
        <v>104.39692048756122</v>
      </c>
      <c r="D160" s="62"/>
      <c r="E160" s="62">
        <f t="shared" si="4"/>
        <v>0</v>
      </c>
      <c r="F160" s="62"/>
      <c r="G160" s="62">
        <v>0.42869401814227243</v>
      </c>
      <c r="H160" s="62">
        <v>0.42869401814227243</v>
      </c>
      <c r="I160" s="60"/>
      <c r="J160" s="62">
        <f t="shared" si="5"/>
        <v>0</v>
      </c>
      <c r="L160" s="1"/>
      <c r="M160" s="1"/>
      <c r="N160" s="1"/>
      <c r="P160" s="1"/>
      <c r="Q160" s="1"/>
      <c r="R160" s="1"/>
    </row>
    <row r="161" spans="1:18" s="60" customFormat="1" ht="15.75" x14ac:dyDescent="0.25">
      <c r="A161" s="38" t="s">
        <v>173</v>
      </c>
      <c r="B161" s="28">
        <v>106.99461650045825</v>
      </c>
      <c r="C161" s="28">
        <v>106.99461650045825</v>
      </c>
      <c r="D161" s="28"/>
      <c r="E161" s="28">
        <f t="shared" si="4"/>
        <v>0</v>
      </c>
      <c r="F161" s="28"/>
      <c r="G161" s="28">
        <v>1.5791865986333535</v>
      </c>
      <c r="H161" s="28">
        <v>1.5791865986333535</v>
      </c>
      <c r="I161"/>
      <c r="J161" s="28">
        <f t="shared" si="5"/>
        <v>0</v>
      </c>
      <c r="L161" s="1"/>
      <c r="M161" s="1"/>
      <c r="N161" s="1"/>
      <c r="P161" s="1"/>
      <c r="Q161" s="1"/>
      <c r="R161" s="1"/>
    </row>
    <row r="162" spans="1:18" s="4" customFormat="1" ht="15.75" x14ac:dyDescent="0.25">
      <c r="A162" s="67" t="s">
        <v>213</v>
      </c>
      <c r="B162" s="62">
        <v>106.99461650045825</v>
      </c>
      <c r="C162" s="62">
        <v>106.99461650045825</v>
      </c>
      <c r="D162" s="62"/>
      <c r="E162" s="62">
        <f t="shared" si="4"/>
        <v>0</v>
      </c>
      <c r="F162" s="62"/>
      <c r="G162" s="62">
        <v>1.5791865986333535</v>
      </c>
      <c r="H162" s="62">
        <v>1.5791865986333535</v>
      </c>
      <c r="I162" s="60"/>
      <c r="J162" s="62">
        <f t="shared" si="5"/>
        <v>0</v>
      </c>
      <c r="L162" s="1"/>
      <c r="M162" s="1"/>
      <c r="N162" s="1"/>
      <c r="P162" s="1"/>
      <c r="Q162" s="1"/>
      <c r="R162" s="1"/>
    </row>
    <row r="163" spans="1:18" s="60" customFormat="1" ht="15.75" x14ac:dyDescent="0.25">
      <c r="A163" s="36" t="s">
        <v>4</v>
      </c>
      <c r="B163" s="40">
        <v>99.692368066812946</v>
      </c>
      <c r="C163" s="40">
        <v>99.692368066812946</v>
      </c>
      <c r="D163" s="40"/>
      <c r="E163" s="40">
        <f t="shared" si="4"/>
        <v>0</v>
      </c>
      <c r="F163" s="40"/>
      <c r="G163" s="40">
        <v>4.736415041191778</v>
      </c>
      <c r="H163" s="40">
        <v>4.7364150411917789</v>
      </c>
      <c r="I163"/>
      <c r="J163" s="40">
        <f t="shared" si="5"/>
        <v>0</v>
      </c>
      <c r="L163" s="1"/>
      <c r="M163" s="1"/>
      <c r="N163" s="1"/>
      <c r="P163" s="1"/>
      <c r="Q163" s="1"/>
      <c r="R163" s="1"/>
    </row>
    <row r="164" spans="1:18" s="4" customFormat="1" ht="15.75" x14ac:dyDescent="0.25">
      <c r="A164" s="64" t="s">
        <v>140</v>
      </c>
      <c r="B164" s="62">
        <v>79.194010454582084</v>
      </c>
      <c r="C164" s="62">
        <v>79.194010454582084</v>
      </c>
      <c r="D164" s="62"/>
      <c r="E164" s="62">
        <f t="shared" si="4"/>
        <v>0</v>
      </c>
      <c r="F164" s="62"/>
      <c r="G164" s="62">
        <v>0.9181714470191924</v>
      </c>
      <c r="H164" s="62">
        <v>0.9181714470191924</v>
      </c>
      <c r="I164" s="60"/>
      <c r="J164" s="62">
        <f t="shared" si="5"/>
        <v>0</v>
      </c>
      <c r="L164" s="1"/>
      <c r="M164" s="1"/>
      <c r="N164" s="1"/>
      <c r="P164" s="1"/>
      <c r="Q164" s="1"/>
      <c r="R164" s="1"/>
    </row>
    <row r="165" spans="1:18" s="60" customFormat="1" ht="15.75" x14ac:dyDescent="0.25">
      <c r="A165" s="38" t="s">
        <v>174</v>
      </c>
      <c r="B165" s="28">
        <v>79.194010454582084</v>
      </c>
      <c r="C165" s="28">
        <v>79.194010454582084</v>
      </c>
      <c r="D165" s="28"/>
      <c r="E165" s="28">
        <f t="shared" si="4"/>
        <v>0</v>
      </c>
      <c r="F165" s="28"/>
      <c r="G165" s="28">
        <v>0.9181714470191924</v>
      </c>
      <c r="H165" s="28">
        <v>0.9181714470191924</v>
      </c>
      <c r="I165"/>
      <c r="J165" s="28">
        <f t="shared" si="5"/>
        <v>0</v>
      </c>
      <c r="L165" s="1"/>
      <c r="M165" s="1"/>
      <c r="N165" s="1"/>
      <c r="P165" s="1"/>
      <c r="Q165" s="1"/>
      <c r="R165" s="1"/>
    </row>
    <row r="166" spans="1:18" s="4" customFormat="1" ht="15.75" x14ac:dyDescent="0.25">
      <c r="A166" s="67" t="s">
        <v>140</v>
      </c>
      <c r="B166" s="62">
        <v>79.194010454582084</v>
      </c>
      <c r="C166" s="62">
        <v>79.194010454582084</v>
      </c>
      <c r="D166" s="62"/>
      <c r="E166" s="62">
        <f t="shared" si="4"/>
        <v>0</v>
      </c>
      <c r="F166" s="62"/>
      <c r="G166" s="62">
        <v>0.9181714470191924</v>
      </c>
      <c r="H166" s="62">
        <v>0.9181714470191924</v>
      </c>
      <c r="I166" s="60"/>
      <c r="J166" s="62">
        <f t="shared" si="5"/>
        <v>0</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3.8182435941725865</v>
      </c>
      <c r="H167" s="28">
        <v>3.818243594172587</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3.8182435941725865</v>
      </c>
      <c r="H168" s="62">
        <v>3.818243594172587</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3.8182435941725865</v>
      </c>
      <c r="H169" s="28">
        <v>3.818243594172587</v>
      </c>
      <c r="I169"/>
      <c r="J169" s="28">
        <f t="shared" si="5"/>
        <v>0</v>
      </c>
      <c r="L169" s="1"/>
      <c r="M169" s="1"/>
      <c r="N169" s="1"/>
      <c r="P169" s="1"/>
      <c r="Q169" s="1"/>
      <c r="R169" s="1"/>
    </row>
    <row r="170" spans="1:18" s="4" customFormat="1" ht="15.75" x14ac:dyDescent="0.25">
      <c r="A170" s="58" t="s">
        <v>130</v>
      </c>
      <c r="B170" s="63">
        <v>99.151666512204997</v>
      </c>
      <c r="C170" s="63">
        <v>102.32617647133503</v>
      </c>
      <c r="D170" s="63"/>
      <c r="E170" s="63">
        <f t="shared" si="4"/>
        <v>3.201670804735568</v>
      </c>
      <c r="F170" s="63"/>
      <c r="G170" s="63">
        <v>5.0599072546399464</v>
      </c>
      <c r="H170" s="63">
        <v>5.221908827958452</v>
      </c>
      <c r="I170" s="60"/>
      <c r="J170" s="63">
        <f t="shared" si="5"/>
        <v>0.16200157331850562</v>
      </c>
      <c r="L170" s="1"/>
      <c r="M170" s="1"/>
      <c r="N170" s="1"/>
      <c r="P170" s="1"/>
      <c r="Q170" s="1"/>
      <c r="R170" s="1"/>
    </row>
    <row r="171" spans="1:18" s="60" customFormat="1" ht="15.75" x14ac:dyDescent="0.25">
      <c r="A171" s="37" t="s">
        <v>138</v>
      </c>
      <c r="B171" s="28">
        <v>86.792920268453798</v>
      </c>
      <c r="C171" s="28">
        <v>92.65967024072161</v>
      </c>
      <c r="D171" s="28"/>
      <c r="E171" s="28">
        <f t="shared" si="4"/>
        <v>6.7594798678529688</v>
      </c>
      <c r="F171" s="28"/>
      <c r="G171" s="28">
        <v>2.3532839970239019</v>
      </c>
      <c r="H171" s="28">
        <v>2.5123537550361386</v>
      </c>
      <c r="I171"/>
      <c r="J171" s="28">
        <f t="shared" si="5"/>
        <v>0.15906975801223666</v>
      </c>
      <c r="L171" s="1"/>
      <c r="M171" s="1"/>
      <c r="N171" s="1"/>
      <c r="P171" s="1"/>
      <c r="Q171" s="1"/>
      <c r="R171" s="1"/>
    </row>
    <row r="172" spans="1:18" s="4" customFormat="1" ht="15.75" x14ac:dyDescent="0.25">
      <c r="A172" s="61" t="s">
        <v>176</v>
      </c>
      <c r="B172" s="62">
        <v>75.398044701148152</v>
      </c>
      <c r="C172" s="62">
        <v>75.398044701148152</v>
      </c>
      <c r="D172" s="62"/>
      <c r="E172" s="62">
        <f t="shared" si="4"/>
        <v>0</v>
      </c>
      <c r="F172" s="62"/>
      <c r="G172" s="62">
        <v>0.84541584012591575</v>
      </c>
      <c r="H172" s="62">
        <v>0.84541584012591597</v>
      </c>
      <c r="I172" s="60"/>
      <c r="J172" s="62">
        <f t="shared" si="5"/>
        <v>0</v>
      </c>
      <c r="L172" s="1"/>
      <c r="M172" s="1"/>
      <c r="N172" s="1"/>
      <c r="P172" s="1"/>
      <c r="Q172" s="1"/>
      <c r="R172" s="1"/>
    </row>
    <row r="173" spans="1:18" s="60" customFormat="1" ht="15.75" x14ac:dyDescent="0.25">
      <c r="A173" s="39" t="s">
        <v>211</v>
      </c>
      <c r="B173" s="28">
        <v>81.966490957936074</v>
      </c>
      <c r="C173" s="28">
        <v>81.966490957936074</v>
      </c>
      <c r="D173" s="28"/>
      <c r="E173" s="28">
        <f t="shared" si="4"/>
        <v>0</v>
      </c>
      <c r="F173" s="28"/>
      <c r="G173" s="28">
        <v>0.16180170499560104</v>
      </c>
      <c r="H173" s="28">
        <v>0.16180170499560106</v>
      </c>
      <c r="I173"/>
      <c r="J173" s="28">
        <f t="shared" si="5"/>
        <v>0</v>
      </c>
      <c r="L173" s="1"/>
      <c r="M173" s="1"/>
      <c r="N173" s="1"/>
      <c r="P173" s="1"/>
      <c r="Q173" s="1"/>
      <c r="R173" s="1"/>
    </row>
    <row r="174" spans="1:18" s="4" customFormat="1" ht="15.75" x14ac:dyDescent="0.25">
      <c r="A174" s="67" t="s">
        <v>210</v>
      </c>
      <c r="B174" s="62">
        <v>73.994590203118179</v>
      </c>
      <c r="C174" s="62">
        <v>73.994590203118179</v>
      </c>
      <c r="D174" s="62"/>
      <c r="E174" s="62">
        <f t="shared" si="4"/>
        <v>0</v>
      </c>
      <c r="F174" s="62"/>
      <c r="G174" s="62">
        <v>0.68361413513031488</v>
      </c>
      <c r="H174" s="62">
        <v>0.6836141351303151</v>
      </c>
      <c r="I174" s="60"/>
      <c r="J174" s="62">
        <f t="shared" si="5"/>
        <v>0</v>
      </c>
      <c r="L174" s="1"/>
      <c r="M174" s="1"/>
      <c r="N174" s="1"/>
      <c r="P174" s="1"/>
      <c r="Q174" s="1"/>
      <c r="R174" s="1"/>
    </row>
    <row r="175" spans="1:18" s="60" customFormat="1" ht="15.75" x14ac:dyDescent="0.25">
      <c r="A175" s="38" t="s">
        <v>177</v>
      </c>
      <c r="B175" s="28">
        <v>100.28458998124454</v>
      </c>
      <c r="C175" s="28">
        <v>99.262187476460838</v>
      </c>
      <c r="D175" s="28"/>
      <c r="E175" s="28">
        <f t="shared" si="4"/>
        <v>-1.0195011067751447</v>
      </c>
      <c r="F175" s="28"/>
      <c r="G175" s="28">
        <v>0.15086549192082549</v>
      </c>
      <c r="H175" s="28">
        <v>0.14932741656095094</v>
      </c>
      <c r="I175"/>
      <c r="J175" s="28">
        <f t="shared" si="5"/>
        <v>-1.5380753598745467E-3</v>
      </c>
      <c r="L175" s="1"/>
      <c r="M175" s="1"/>
      <c r="N175" s="1"/>
      <c r="P175" s="1"/>
      <c r="Q175" s="1"/>
      <c r="R175" s="1"/>
    </row>
    <row r="176" spans="1:18" s="4" customFormat="1" ht="15.75" x14ac:dyDescent="0.25">
      <c r="A176" s="67" t="s">
        <v>209</v>
      </c>
      <c r="B176" s="62">
        <v>100.28458998124454</v>
      </c>
      <c r="C176" s="62">
        <v>99.262187476460838</v>
      </c>
      <c r="D176" s="62"/>
      <c r="E176" s="62">
        <f t="shared" si="4"/>
        <v>-1.0195011067751447</v>
      </c>
      <c r="F176" s="62"/>
      <c r="G176" s="62">
        <v>0.15086549192082549</v>
      </c>
      <c r="H176" s="62">
        <v>0.14932741656095094</v>
      </c>
      <c r="I176" s="60"/>
      <c r="J176" s="62">
        <f t="shared" si="5"/>
        <v>-1.5380753598745467E-3</v>
      </c>
      <c r="L176" s="1"/>
      <c r="M176" s="1"/>
      <c r="N176" s="1"/>
      <c r="P176" s="1"/>
      <c r="Q176" s="1"/>
      <c r="R176" s="1"/>
    </row>
    <row r="177" spans="1:18" s="60" customFormat="1" ht="15.75" x14ac:dyDescent="0.25">
      <c r="A177" s="38" t="s">
        <v>112</v>
      </c>
      <c r="B177" s="28">
        <v>91.590368124177814</v>
      </c>
      <c r="C177" s="28">
        <v>103.37861631266699</v>
      </c>
      <c r="D177" s="28"/>
      <c r="E177" s="28">
        <f t="shared" si="4"/>
        <v>12.870619946091622</v>
      </c>
      <c r="F177" s="28"/>
      <c r="G177" s="28">
        <v>1.2478640037916899</v>
      </c>
      <c r="H177" s="28">
        <v>1.4084718371638008</v>
      </c>
      <c r="I177"/>
      <c r="J177" s="28">
        <f t="shared" si="5"/>
        <v>0.16060783337211082</v>
      </c>
      <c r="L177" s="1"/>
      <c r="M177" s="1"/>
      <c r="N177" s="1"/>
      <c r="P177" s="1"/>
      <c r="Q177" s="1"/>
      <c r="R177" s="1"/>
    </row>
    <row r="178" spans="1:18" s="4" customFormat="1" ht="15.75" x14ac:dyDescent="0.25">
      <c r="A178" s="67" t="s">
        <v>113</v>
      </c>
      <c r="B178" s="62">
        <v>91.590368124177814</v>
      </c>
      <c r="C178" s="62">
        <v>103.37861631266699</v>
      </c>
      <c r="D178" s="62"/>
      <c r="E178" s="62">
        <f t="shared" si="4"/>
        <v>12.870619946091622</v>
      </c>
      <c r="F178" s="62"/>
      <c r="G178" s="62">
        <v>1.2478640037916899</v>
      </c>
      <c r="H178" s="62">
        <v>1.4084718371638008</v>
      </c>
      <c r="I178" s="60"/>
      <c r="J178" s="62">
        <f t="shared" si="5"/>
        <v>0.16060783337211082</v>
      </c>
      <c r="L178" s="1"/>
      <c r="M178" s="1"/>
      <c r="N178" s="1"/>
      <c r="P178" s="1"/>
      <c r="Q178" s="1"/>
      <c r="R178" s="1"/>
    </row>
    <row r="179" spans="1:18" s="60" customFormat="1" ht="15.75" x14ac:dyDescent="0.25">
      <c r="A179" s="38" t="s">
        <v>178</v>
      </c>
      <c r="B179" s="28">
        <v>141.31638512047454</v>
      </c>
      <c r="C179" s="28">
        <v>141.31638512047454</v>
      </c>
      <c r="D179" s="28"/>
      <c r="E179" s="28">
        <f t="shared" si="4"/>
        <v>0</v>
      </c>
      <c r="F179" s="28"/>
      <c r="G179" s="28">
        <v>0.10913866118547051</v>
      </c>
      <c r="H179" s="28">
        <v>0.10913866118547053</v>
      </c>
      <c r="I179"/>
      <c r="J179" s="28">
        <f t="shared" si="5"/>
        <v>0</v>
      </c>
      <c r="L179" s="1"/>
      <c r="M179" s="1"/>
      <c r="N179" s="1"/>
      <c r="P179" s="1"/>
      <c r="Q179" s="1"/>
      <c r="R179" s="1"/>
    </row>
    <row r="180" spans="1:18" s="4" customFormat="1" ht="15.75" x14ac:dyDescent="0.25">
      <c r="A180" s="67" t="s">
        <v>208</v>
      </c>
      <c r="B180" s="62">
        <v>141.31638512047454</v>
      </c>
      <c r="C180" s="62">
        <v>141.31638512047454</v>
      </c>
      <c r="D180" s="62"/>
      <c r="E180" s="62">
        <f t="shared" si="4"/>
        <v>0</v>
      </c>
      <c r="F180" s="62"/>
      <c r="G180" s="62">
        <v>0.10913866118547051</v>
      </c>
      <c r="H180" s="62">
        <v>0.10913866118547053</v>
      </c>
      <c r="I180" s="60"/>
      <c r="J180" s="62">
        <f t="shared" si="5"/>
        <v>0</v>
      </c>
      <c r="L180" s="1"/>
      <c r="M180" s="1"/>
      <c r="N180" s="1"/>
      <c r="P180" s="1"/>
      <c r="Q180" s="1"/>
      <c r="R180" s="1"/>
    </row>
    <row r="181" spans="1:18" s="60" customFormat="1" ht="15.75" x14ac:dyDescent="0.25">
      <c r="A181" s="37" t="s">
        <v>137</v>
      </c>
      <c r="B181" s="28">
        <v>111.91496287532003</v>
      </c>
      <c r="C181" s="28">
        <v>111.77013137756278</v>
      </c>
      <c r="D181" s="28"/>
      <c r="E181" s="28">
        <f t="shared" si="4"/>
        <v>-0.12941209471569737</v>
      </c>
      <c r="F181" s="28"/>
      <c r="G181" s="28">
        <v>0.76294288392831688</v>
      </c>
      <c r="H181" s="28">
        <v>0.76195554356074102</v>
      </c>
      <c r="I181"/>
      <c r="J181" s="28">
        <f t="shared" si="5"/>
        <v>-9.8734036757586185E-4</v>
      </c>
      <c r="L181" s="1"/>
      <c r="M181" s="1"/>
      <c r="N181" s="1"/>
      <c r="P181" s="1"/>
      <c r="Q181" s="1"/>
      <c r="R181" s="1"/>
    </row>
    <row r="182" spans="1:18" s="4" customFormat="1" ht="15.75" x14ac:dyDescent="0.25">
      <c r="A182" s="61" t="s">
        <v>179</v>
      </c>
      <c r="B182" s="62">
        <v>111.91496287532003</v>
      </c>
      <c r="C182" s="62">
        <v>111.77013137756278</v>
      </c>
      <c r="D182" s="62"/>
      <c r="E182" s="62">
        <f t="shared" si="4"/>
        <v>-0.12941209471569737</v>
      </c>
      <c r="F182" s="62"/>
      <c r="G182" s="62">
        <v>0.76294288392831688</v>
      </c>
      <c r="H182" s="62">
        <v>0.76195554356074102</v>
      </c>
      <c r="I182" s="60"/>
      <c r="J182" s="62">
        <f t="shared" si="5"/>
        <v>-9.8734036757586185E-4</v>
      </c>
      <c r="L182" s="1"/>
      <c r="M182" s="1"/>
      <c r="N182" s="1"/>
      <c r="P182" s="1"/>
      <c r="Q182" s="1"/>
      <c r="R182" s="1"/>
    </row>
    <row r="183" spans="1:18" s="60" customFormat="1" ht="15.75" x14ac:dyDescent="0.25">
      <c r="A183" s="39" t="s">
        <v>207</v>
      </c>
      <c r="B183" s="28">
        <v>111.91496287532003</v>
      </c>
      <c r="C183" s="28">
        <v>111.77013137756278</v>
      </c>
      <c r="D183" s="28"/>
      <c r="E183" s="28">
        <f t="shared" si="4"/>
        <v>-0.12941209471569737</v>
      </c>
      <c r="F183" s="28"/>
      <c r="G183" s="28">
        <v>0.76294288392831688</v>
      </c>
      <c r="H183" s="28">
        <v>0.76195554356074102</v>
      </c>
      <c r="I183"/>
      <c r="J183" s="28">
        <f t="shared" si="5"/>
        <v>-9.8734036757586185E-4</v>
      </c>
      <c r="L183" s="1"/>
      <c r="M183" s="1"/>
      <c r="N183" s="1"/>
      <c r="P183" s="1"/>
      <c r="Q183" s="1"/>
      <c r="R183" s="1"/>
    </row>
    <row r="184" spans="1:18" s="4" customFormat="1" ht="15.75" x14ac:dyDescent="0.25">
      <c r="A184" s="64" t="s">
        <v>136</v>
      </c>
      <c r="B184" s="62">
        <v>120.82930488388975</v>
      </c>
      <c r="C184" s="62">
        <v>120.82930488388975</v>
      </c>
      <c r="D184" s="62"/>
      <c r="E184" s="62">
        <f t="shared" si="4"/>
        <v>0</v>
      </c>
      <c r="F184" s="62"/>
      <c r="G184" s="62">
        <v>1.0617825587058776</v>
      </c>
      <c r="H184" s="62">
        <v>1.0617825587058778</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0.16292357012160838</v>
      </c>
      <c r="H185" s="28">
        <v>0.16292357012160841</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0.16292357012160838</v>
      </c>
      <c r="H186" s="62">
        <v>0.16292357012160841</v>
      </c>
      <c r="I186" s="60"/>
      <c r="J186" s="62">
        <f t="shared" si="5"/>
        <v>0</v>
      </c>
      <c r="L186" s="1"/>
      <c r="M186" s="1"/>
      <c r="N186" s="1"/>
      <c r="P186" s="1"/>
      <c r="Q186" s="1"/>
      <c r="R186" s="1"/>
    </row>
    <row r="187" spans="1:18" s="60" customFormat="1" ht="15.75" x14ac:dyDescent="0.25">
      <c r="A187" s="38" t="s">
        <v>114</v>
      </c>
      <c r="B187" s="28">
        <v>118.50349867666807</v>
      </c>
      <c r="C187" s="28">
        <v>118.50349867666807</v>
      </c>
      <c r="D187" s="28"/>
      <c r="E187" s="28">
        <f t="shared" si="4"/>
        <v>0</v>
      </c>
      <c r="F187" s="28"/>
      <c r="G187" s="28">
        <v>0.89885898858426916</v>
      </c>
      <c r="H187" s="28">
        <v>0.89885898858426927</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0.67343581507941075</v>
      </c>
      <c r="H188" s="62">
        <v>0.67343581507941075</v>
      </c>
      <c r="I188" s="60"/>
      <c r="J188" s="62">
        <f t="shared" si="5"/>
        <v>0</v>
      </c>
      <c r="L188" s="1"/>
      <c r="M188" s="1"/>
      <c r="N188" s="1"/>
      <c r="P188" s="1"/>
      <c r="Q188" s="1"/>
      <c r="R188" s="1"/>
    </row>
    <row r="189" spans="1:18" s="60" customFormat="1" ht="15.75" x14ac:dyDescent="0.25">
      <c r="A189" s="39" t="s">
        <v>115</v>
      </c>
      <c r="B189" s="28">
        <v>140.33173834324046</v>
      </c>
      <c r="C189" s="28">
        <v>140.33173834324046</v>
      </c>
      <c r="D189" s="28"/>
      <c r="E189" s="28">
        <f t="shared" si="4"/>
        <v>0</v>
      </c>
      <c r="F189" s="28"/>
      <c r="G189" s="28">
        <v>0.22542317350485849</v>
      </c>
      <c r="H189" s="28">
        <v>0.22542317350485855</v>
      </c>
      <c r="I189"/>
      <c r="J189" s="28">
        <f t="shared" si="5"/>
        <v>0</v>
      </c>
      <c r="L189" s="1"/>
      <c r="M189" s="1"/>
      <c r="N189" s="1"/>
      <c r="P189" s="1"/>
      <c r="Q189" s="1"/>
      <c r="R189" s="1"/>
    </row>
    <row r="190" spans="1:18" s="4" customFormat="1" ht="15" customHeight="1" x14ac:dyDescent="0.25">
      <c r="A190" s="64" t="s">
        <v>151</v>
      </c>
      <c r="B190" s="62">
        <v>106.07905073189337</v>
      </c>
      <c r="C190" s="62">
        <v>106.55046624794196</v>
      </c>
      <c r="D190" s="62"/>
      <c r="E190" s="62">
        <f t="shared" si="4"/>
        <v>0.44440020229823407</v>
      </c>
      <c r="F190" s="62"/>
      <c r="G190" s="62">
        <v>0.88189781498185071</v>
      </c>
      <c r="H190" s="62">
        <v>0.88581697065569376</v>
      </c>
      <c r="I190" s="60"/>
      <c r="J190" s="62">
        <f t="shared" si="5"/>
        <v>3.9191556738430444E-3</v>
      </c>
      <c r="L190" s="1"/>
      <c r="M190" s="1"/>
      <c r="N190" s="1"/>
      <c r="P190" s="1"/>
      <c r="Q190" s="1"/>
      <c r="R190" s="1"/>
    </row>
    <row r="191" spans="1:18" s="60" customFormat="1" ht="15.75" x14ac:dyDescent="0.25">
      <c r="A191" s="38" t="s">
        <v>116</v>
      </c>
      <c r="B191" s="28">
        <v>105.78981341661311</v>
      </c>
      <c r="C191" s="28">
        <v>106.05609659210047</v>
      </c>
      <c r="D191" s="28"/>
      <c r="E191" s="28">
        <f t="shared" si="4"/>
        <v>0.25170965605043616</v>
      </c>
      <c r="F191" s="28"/>
      <c r="G191" s="28">
        <v>0.28788121732396521</v>
      </c>
      <c r="H191" s="28">
        <v>0.28860584214592516</v>
      </c>
      <c r="I191"/>
      <c r="J191" s="28">
        <f t="shared" si="5"/>
        <v>7.2462482195995159E-4</v>
      </c>
      <c r="L191" s="1"/>
      <c r="M191" s="1"/>
      <c r="N191" s="1"/>
      <c r="P191" s="1"/>
      <c r="Q191" s="1"/>
      <c r="R191" s="1"/>
    </row>
    <row r="192" spans="1:18" s="4" customFormat="1" ht="15.75" x14ac:dyDescent="0.25">
      <c r="A192" s="67" t="s">
        <v>20</v>
      </c>
      <c r="B192" s="62">
        <v>105.78981341661311</v>
      </c>
      <c r="C192" s="62">
        <v>106.05609659210047</v>
      </c>
      <c r="D192" s="62"/>
      <c r="E192" s="62">
        <f t="shared" si="4"/>
        <v>0.25170965605043616</v>
      </c>
      <c r="F192" s="62"/>
      <c r="G192" s="62">
        <v>0.28788121732396521</v>
      </c>
      <c r="H192" s="62">
        <v>0.28860584214592516</v>
      </c>
      <c r="I192" s="60"/>
      <c r="J192" s="62">
        <f t="shared" si="5"/>
        <v>7.2462482195995159E-4</v>
      </c>
      <c r="L192" s="1"/>
      <c r="M192" s="1"/>
      <c r="N192" s="1"/>
      <c r="P192" s="1"/>
      <c r="Q192" s="1"/>
      <c r="R192" s="1"/>
    </row>
    <row r="193" spans="1:18" s="60" customFormat="1" ht="15.75" x14ac:dyDescent="0.25">
      <c r="A193" s="38" t="s">
        <v>181</v>
      </c>
      <c r="B193" s="28">
        <v>106.21979498799752</v>
      </c>
      <c r="C193" s="28">
        <v>106.79102887861225</v>
      </c>
      <c r="D193" s="28"/>
      <c r="E193" s="28">
        <f t="shared" si="4"/>
        <v>0.53778477983250639</v>
      </c>
      <c r="F193" s="28"/>
      <c r="G193" s="28">
        <v>0.5940165976578855</v>
      </c>
      <c r="H193" s="28">
        <v>0.59721112850976854</v>
      </c>
      <c r="I193"/>
      <c r="J193" s="28">
        <f t="shared" si="5"/>
        <v>3.1945308518830373E-3</v>
      </c>
      <c r="L193" s="1"/>
      <c r="M193" s="1"/>
      <c r="N193" s="1"/>
      <c r="P193" s="1"/>
      <c r="Q193" s="1"/>
      <c r="R193" s="1"/>
    </row>
    <row r="194" spans="1:18" s="4" customFormat="1" ht="15.75" x14ac:dyDescent="0.25">
      <c r="A194" s="67" t="s">
        <v>204</v>
      </c>
      <c r="B194" s="62">
        <v>106.21979498799752</v>
      </c>
      <c r="C194" s="62">
        <v>106.79102887861225</v>
      </c>
      <c r="D194" s="62"/>
      <c r="E194" s="62">
        <f t="shared" si="4"/>
        <v>0.53778477983250639</v>
      </c>
      <c r="F194" s="62"/>
      <c r="G194" s="62">
        <v>0.5940165976578855</v>
      </c>
      <c r="H194" s="62">
        <v>0.59721112850976854</v>
      </c>
      <c r="I194" s="60"/>
      <c r="J194" s="62">
        <f t="shared" si="5"/>
        <v>3.1945308518830373E-3</v>
      </c>
      <c r="L194" s="1"/>
      <c r="M194" s="1"/>
      <c r="N194" s="1"/>
      <c r="P194" s="1"/>
      <c r="Q194" s="1"/>
      <c r="R194" s="1"/>
    </row>
    <row r="195" spans="1:18" s="60" customFormat="1" ht="15.75" x14ac:dyDescent="0.25">
      <c r="A195" s="36" t="s">
        <v>117</v>
      </c>
      <c r="B195" s="40">
        <v>124.87911077240121</v>
      </c>
      <c r="C195" s="40">
        <v>124.87911077240121</v>
      </c>
      <c r="D195" s="40"/>
      <c r="E195" s="40">
        <f t="shared" si="4"/>
        <v>0</v>
      </c>
      <c r="F195" s="40"/>
      <c r="G195" s="40">
        <v>3.1199124158456475</v>
      </c>
      <c r="H195" s="40">
        <v>3.1199124158456479</v>
      </c>
      <c r="I195"/>
      <c r="J195" s="40">
        <f t="shared" si="5"/>
        <v>0</v>
      </c>
      <c r="L195" s="1"/>
      <c r="M195" s="1"/>
      <c r="N195" s="1"/>
      <c r="P195" s="1"/>
      <c r="Q195" s="1"/>
      <c r="R195" s="1"/>
    </row>
    <row r="196" spans="1:18" s="4" customFormat="1" ht="15.75" x14ac:dyDescent="0.25">
      <c r="A196" s="64" t="s">
        <v>135</v>
      </c>
      <c r="B196" s="62">
        <v>134.96624853431223</v>
      </c>
      <c r="C196" s="62">
        <v>134.96624853431223</v>
      </c>
      <c r="D196" s="62"/>
      <c r="E196" s="62">
        <f t="shared" si="4"/>
        <v>0</v>
      </c>
      <c r="F196" s="62"/>
      <c r="G196" s="62">
        <v>0.9009752347846105</v>
      </c>
      <c r="H196" s="62">
        <v>0.90097523478461072</v>
      </c>
      <c r="I196" s="60"/>
      <c r="J196" s="62">
        <f t="shared" si="5"/>
        <v>0</v>
      </c>
      <c r="L196" s="1"/>
      <c r="M196" s="1"/>
      <c r="N196" s="1"/>
      <c r="P196" s="1"/>
      <c r="Q196" s="1"/>
      <c r="R196" s="1"/>
    </row>
    <row r="197" spans="1:18" s="60" customFormat="1" ht="15.75" x14ac:dyDescent="0.25">
      <c r="A197" s="38" t="s">
        <v>182</v>
      </c>
      <c r="B197" s="28">
        <v>134.96624853431223</v>
      </c>
      <c r="C197" s="28">
        <v>134.96624853431223</v>
      </c>
      <c r="D197" s="28"/>
      <c r="E197" s="28">
        <f t="shared" ref="E197:E224" si="6">((C197/B197-1)*100)</f>
        <v>0</v>
      </c>
      <c r="F197" s="28"/>
      <c r="G197" s="28">
        <v>0.9009752347846105</v>
      </c>
      <c r="H197" s="28">
        <v>0.90097523478461072</v>
      </c>
      <c r="I197"/>
      <c r="J197" s="28">
        <f t="shared" si="5"/>
        <v>0</v>
      </c>
      <c r="L197" s="1"/>
      <c r="M197" s="1"/>
      <c r="N197" s="1"/>
      <c r="P197" s="1"/>
      <c r="Q197" s="1"/>
      <c r="R197" s="1"/>
    </row>
    <row r="198" spans="1:18" s="4" customFormat="1" ht="15.75" x14ac:dyDescent="0.25">
      <c r="A198" s="67" t="s">
        <v>135</v>
      </c>
      <c r="B198" s="62">
        <v>134.96624853431223</v>
      </c>
      <c r="C198" s="62">
        <v>134.96624853431223</v>
      </c>
      <c r="D198" s="62"/>
      <c r="E198" s="62">
        <f t="shared" si="6"/>
        <v>0</v>
      </c>
      <c r="F198" s="62"/>
      <c r="G198" s="62">
        <v>0.9009752347846105</v>
      </c>
      <c r="H198" s="62">
        <v>0.90097523478461072</v>
      </c>
      <c r="I198" s="60"/>
      <c r="J198" s="62">
        <f t="shared" si="5"/>
        <v>0</v>
      </c>
      <c r="L198" s="1"/>
      <c r="M198" s="1"/>
      <c r="N198" s="1"/>
      <c r="P198" s="1"/>
      <c r="Q198" s="1"/>
      <c r="R198" s="1"/>
    </row>
    <row r="199" spans="1:18" s="60" customFormat="1" ht="15.75" x14ac:dyDescent="0.25">
      <c r="A199" s="37" t="s">
        <v>118</v>
      </c>
      <c r="B199" s="28">
        <v>120.67019748412753</v>
      </c>
      <c r="C199" s="28">
        <v>120.67019748412753</v>
      </c>
      <c r="D199" s="28"/>
      <c r="E199" s="28">
        <f t="shared" si="6"/>
        <v>0</v>
      </c>
      <c r="F199" s="28"/>
      <c r="G199" s="28">
        <v>2.0772658677521671</v>
      </c>
      <c r="H199" s="28">
        <v>2.0772658677521676</v>
      </c>
      <c r="I199"/>
      <c r="J199" s="28">
        <f t="shared" si="5"/>
        <v>0</v>
      </c>
      <c r="L199" s="1"/>
      <c r="M199" s="1"/>
      <c r="N199" s="1"/>
      <c r="P199" s="1"/>
      <c r="Q199" s="1"/>
      <c r="R199" s="1"/>
    </row>
    <row r="200" spans="1:18" s="4" customFormat="1" ht="15.75" x14ac:dyDescent="0.25">
      <c r="A200" s="61" t="s">
        <v>119</v>
      </c>
      <c r="B200" s="62">
        <v>120.67019748412753</v>
      </c>
      <c r="C200" s="62">
        <v>120.67019748412753</v>
      </c>
      <c r="D200" s="62"/>
      <c r="E200" s="62">
        <f t="shared" si="6"/>
        <v>0</v>
      </c>
      <c r="F200" s="62"/>
      <c r="G200" s="62">
        <v>2.0772658677521671</v>
      </c>
      <c r="H200" s="62">
        <v>2.0772658677521676</v>
      </c>
      <c r="I200" s="60"/>
      <c r="J200" s="62">
        <f t="shared" ref="J200:J224" si="7">H200-G200</f>
        <v>0</v>
      </c>
      <c r="L200" s="1"/>
      <c r="M200" s="1"/>
      <c r="N200" s="1"/>
      <c r="P200" s="1"/>
      <c r="Q200" s="1"/>
      <c r="R200" s="1"/>
    </row>
    <row r="201" spans="1:18" s="60" customFormat="1" ht="15.75" x14ac:dyDescent="0.25">
      <c r="A201" s="39" t="s">
        <v>118</v>
      </c>
      <c r="B201" s="28">
        <v>120.67019748412753</v>
      </c>
      <c r="C201" s="28">
        <v>120.67019748412753</v>
      </c>
      <c r="D201" s="28"/>
      <c r="E201" s="28">
        <f t="shared" si="6"/>
        <v>0</v>
      </c>
      <c r="F201" s="28"/>
      <c r="G201" s="28">
        <v>2.0772658677521671</v>
      </c>
      <c r="H201" s="28">
        <v>2.0772658677521676</v>
      </c>
      <c r="I201"/>
      <c r="J201" s="28">
        <f t="shared" si="7"/>
        <v>0</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0.14167131330887006</v>
      </c>
      <c r="H202" s="62">
        <v>0.14167131330887006</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0.14167131330887006</v>
      </c>
      <c r="H203" s="28">
        <v>0.14167131330887006</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0.14167131330887006</v>
      </c>
      <c r="H204" s="62">
        <v>0.14167131330887006</v>
      </c>
      <c r="I204" s="60"/>
      <c r="J204" s="62">
        <f t="shared" si="7"/>
        <v>0</v>
      </c>
      <c r="L204" s="1"/>
      <c r="M204" s="1"/>
      <c r="N204" s="1"/>
      <c r="P204" s="1"/>
      <c r="Q204" s="1"/>
      <c r="R204" s="1"/>
    </row>
    <row r="205" spans="1:18" s="60" customFormat="1" ht="15.75" x14ac:dyDescent="0.25">
      <c r="A205" s="36" t="s">
        <v>131</v>
      </c>
      <c r="B205" s="40">
        <v>123.7342028087177</v>
      </c>
      <c r="C205" s="40">
        <v>121.81959238140819</v>
      </c>
      <c r="D205" s="40"/>
      <c r="E205" s="40">
        <f t="shared" si="6"/>
        <v>-1.5473574677402069</v>
      </c>
      <c r="F205" s="40"/>
      <c r="G205" s="40">
        <v>3.7421521745474329</v>
      </c>
      <c r="H205" s="40">
        <v>3.6842477034203713</v>
      </c>
      <c r="I205"/>
      <c r="J205" s="40">
        <f t="shared" si="7"/>
        <v>-5.7904471127061541E-2</v>
      </c>
      <c r="L205" s="1"/>
      <c r="M205" s="1"/>
      <c r="N205" s="1"/>
      <c r="P205" s="1"/>
      <c r="Q205" s="1"/>
      <c r="R205" s="1"/>
    </row>
    <row r="206" spans="1:18" s="4" customFormat="1" ht="15.75" x14ac:dyDescent="0.25">
      <c r="A206" s="64" t="s">
        <v>122</v>
      </c>
      <c r="B206" s="62">
        <v>123.75891060026056</v>
      </c>
      <c r="C206" s="62">
        <v>121.78199611022656</v>
      </c>
      <c r="D206" s="62"/>
      <c r="E206" s="62">
        <f t="shared" si="6"/>
        <v>-1.5973916386670561</v>
      </c>
      <c r="F206" s="62"/>
      <c r="G206" s="62">
        <v>3.6249389145031925</v>
      </c>
      <c r="H206" s="62">
        <v>3.567034443376131</v>
      </c>
      <c r="I206" s="60"/>
      <c r="J206" s="62">
        <f t="shared" si="7"/>
        <v>-5.7904471127061541E-2</v>
      </c>
      <c r="L206" s="1"/>
      <c r="M206" s="1"/>
      <c r="N206" s="1"/>
      <c r="P206" s="1"/>
      <c r="Q206" s="1"/>
      <c r="R206" s="1"/>
    </row>
    <row r="207" spans="1:18" s="60" customFormat="1" ht="15.75" x14ac:dyDescent="0.25">
      <c r="A207" s="38" t="s">
        <v>183</v>
      </c>
      <c r="B207" s="28">
        <v>123.75891060026056</v>
      </c>
      <c r="C207" s="28">
        <v>121.78199611022656</v>
      </c>
      <c r="D207" s="28"/>
      <c r="E207" s="28">
        <f t="shared" si="6"/>
        <v>-1.5973916386670561</v>
      </c>
      <c r="F207" s="28"/>
      <c r="G207" s="28">
        <v>3.6249389145031925</v>
      </c>
      <c r="H207" s="28">
        <v>3.567034443376131</v>
      </c>
      <c r="I207"/>
      <c r="J207" s="28">
        <f t="shared" si="7"/>
        <v>-5.7904471127061541E-2</v>
      </c>
      <c r="L207" s="1"/>
      <c r="M207" s="1"/>
      <c r="N207" s="1"/>
      <c r="P207" s="1"/>
      <c r="Q207" s="1"/>
      <c r="R207" s="1"/>
    </row>
    <row r="208" spans="1:18" s="4" customFormat="1" ht="15.75" x14ac:dyDescent="0.25">
      <c r="A208" s="67" t="s">
        <v>21</v>
      </c>
      <c r="B208" s="62">
        <v>113.44593796710438</v>
      </c>
      <c r="C208" s="62">
        <v>113.49987315890785</v>
      </c>
      <c r="D208" s="62"/>
      <c r="E208" s="62">
        <f t="shared" si="6"/>
        <v>4.7542638167530349E-2</v>
      </c>
      <c r="F208" s="62"/>
      <c r="G208" s="62">
        <v>0.68744807949041298</v>
      </c>
      <c r="H208" s="62">
        <v>0.68777491044343486</v>
      </c>
      <c r="I208" s="60"/>
      <c r="J208" s="62">
        <f t="shared" si="7"/>
        <v>3.2683095302188381E-4</v>
      </c>
      <c r="L208" s="1"/>
      <c r="M208" s="1"/>
      <c r="N208" s="1"/>
      <c r="P208" s="1"/>
      <c r="Q208" s="1"/>
      <c r="R208" s="1"/>
    </row>
    <row r="209" spans="1:18" s="60" customFormat="1" ht="15.75" x14ac:dyDescent="0.25">
      <c r="A209" s="39" t="s">
        <v>203</v>
      </c>
      <c r="B209" s="28">
        <v>126.44904419967546</v>
      </c>
      <c r="C209" s="28">
        <v>123.94238361617199</v>
      </c>
      <c r="D209" s="28"/>
      <c r="E209" s="28">
        <f t="shared" si="6"/>
        <v>-1.9823483833892763</v>
      </c>
      <c r="F209" s="28"/>
      <c r="G209" s="28">
        <v>2.9374908350127802</v>
      </c>
      <c r="H209" s="28">
        <v>2.8792595329326964</v>
      </c>
      <c r="I209"/>
      <c r="J209" s="28">
        <f t="shared" si="7"/>
        <v>-5.8231302080083758E-2</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0.11721326004424019</v>
      </c>
      <c r="H210" s="62">
        <v>0.11721326004424019</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0.11721326004424019</v>
      </c>
      <c r="H211" s="28">
        <v>0.11721326004424019</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0.11721326004424019</v>
      </c>
      <c r="H212" s="62">
        <v>0.11721326004424019</v>
      </c>
      <c r="I212" s="60"/>
      <c r="J212" s="62">
        <f t="shared" si="7"/>
        <v>0</v>
      </c>
      <c r="L212" s="1"/>
      <c r="M212" s="1"/>
      <c r="N212" s="1"/>
      <c r="P212" s="1"/>
      <c r="Q212" s="1"/>
      <c r="R212" s="1"/>
    </row>
    <row r="213" spans="1:18" s="60" customFormat="1" ht="15.75" x14ac:dyDescent="0.25">
      <c r="A213" s="36" t="s">
        <v>132</v>
      </c>
      <c r="B213" s="40">
        <v>98.444033239198149</v>
      </c>
      <c r="C213" s="40">
        <v>98.54743449471178</v>
      </c>
      <c r="D213" s="40"/>
      <c r="E213" s="40">
        <f t="shared" si="6"/>
        <v>0.10503557413417131</v>
      </c>
      <c r="F213" s="40"/>
      <c r="G213" s="40">
        <v>7.0693359057875043</v>
      </c>
      <c r="H213" s="40">
        <v>7.0767612233436221</v>
      </c>
      <c r="I213"/>
      <c r="J213" s="40">
        <f t="shared" si="7"/>
        <v>7.4253175561178608E-3</v>
      </c>
      <c r="L213" s="1"/>
      <c r="M213" s="1"/>
      <c r="N213" s="1"/>
      <c r="P213" s="1"/>
      <c r="Q213" s="1"/>
      <c r="R213" s="1"/>
    </row>
    <row r="214" spans="1:18" s="4" customFormat="1" ht="15.75" x14ac:dyDescent="0.25">
      <c r="A214" s="64" t="s">
        <v>125</v>
      </c>
      <c r="B214" s="62">
        <v>98.964849900460536</v>
      </c>
      <c r="C214" s="62">
        <v>99.024455073888163</v>
      </c>
      <c r="D214" s="62"/>
      <c r="E214" s="62">
        <f t="shared" si="6"/>
        <v>6.022863015260338E-2</v>
      </c>
      <c r="F214" s="62"/>
      <c r="G214" s="62">
        <v>5.1898689118870838</v>
      </c>
      <c r="H214" s="62">
        <v>5.1929946988394304</v>
      </c>
      <c r="I214" s="60"/>
      <c r="J214" s="62">
        <f t="shared" si="7"/>
        <v>3.1257869523466653E-3</v>
      </c>
      <c r="L214" s="1"/>
      <c r="M214" s="1"/>
      <c r="N214" s="1"/>
      <c r="P214" s="1"/>
      <c r="Q214" s="1"/>
      <c r="R214" s="1"/>
    </row>
    <row r="215" spans="1:18" s="60" customFormat="1" ht="15.75" x14ac:dyDescent="0.25">
      <c r="A215" s="38" t="s">
        <v>184</v>
      </c>
      <c r="B215" s="28">
        <v>116.34306314279841</v>
      </c>
      <c r="C215" s="28">
        <v>116.34306314279841</v>
      </c>
      <c r="D215" s="28"/>
      <c r="E215" s="28">
        <f t="shared" si="6"/>
        <v>0</v>
      </c>
      <c r="F215" s="28"/>
      <c r="G215" s="28">
        <v>0.13535562451297112</v>
      </c>
      <c r="H215" s="28">
        <v>0.13535562451297115</v>
      </c>
      <c r="I215"/>
      <c r="J215" s="28">
        <f t="shared" si="7"/>
        <v>0</v>
      </c>
      <c r="L215" s="1"/>
      <c r="M215" s="1"/>
      <c r="N215" s="1"/>
      <c r="P215" s="1"/>
      <c r="Q215" s="1"/>
      <c r="R215" s="1"/>
    </row>
    <row r="216" spans="1:18" s="4" customFormat="1" ht="15.75" x14ac:dyDescent="0.25">
      <c r="A216" s="67" t="s">
        <v>202</v>
      </c>
      <c r="B216" s="62">
        <v>116.34306314279841</v>
      </c>
      <c r="C216" s="62">
        <v>116.34306314279841</v>
      </c>
      <c r="D216" s="62"/>
      <c r="E216" s="62">
        <f t="shared" si="6"/>
        <v>0</v>
      </c>
      <c r="F216" s="62"/>
      <c r="G216" s="62">
        <v>0.13535562451297112</v>
      </c>
      <c r="H216" s="62">
        <v>0.13535562451297115</v>
      </c>
      <c r="I216" s="60"/>
      <c r="J216" s="62">
        <f t="shared" si="7"/>
        <v>0</v>
      </c>
      <c r="L216" s="1"/>
      <c r="M216" s="1"/>
      <c r="N216" s="1"/>
      <c r="P216" s="1"/>
      <c r="Q216" s="1"/>
      <c r="R216" s="1"/>
    </row>
    <row r="217" spans="1:18" s="60" customFormat="1" ht="15.75" x14ac:dyDescent="0.25">
      <c r="A217" s="38" t="s">
        <v>185</v>
      </c>
      <c r="B217" s="28">
        <v>98.570566182102681</v>
      </c>
      <c r="C217" s="28">
        <v>98.631523701084191</v>
      </c>
      <c r="D217" s="28"/>
      <c r="E217" s="28">
        <f t="shared" si="6"/>
        <v>6.1841502329307296E-2</v>
      </c>
      <c r="F217" s="28"/>
      <c r="G217" s="28">
        <v>5.0545132873741121</v>
      </c>
      <c r="H217" s="28">
        <v>5.0576390743264588</v>
      </c>
      <c r="I217"/>
      <c r="J217" s="28">
        <f t="shared" si="7"/>
        <v>3.1257869523466653E-3</v>
      </c>
      <c r="L217" s="1"/>
      <c r="M217" s="1"/>
      <c r="N217" s="1"/>
      <c r="P217" s="1"/>
      <c r="Q217" s="1"/>
      <c r="R217" s="1"/>
    </row>
    <row r="218" spans="1:18" s="4" customFormat="1" ht="15.75" x14ac:dyDescent="0.25">
      <c r="A218" s="67" t="s">
        <v>201</v>
      </c>
      <c r="B218" s="62">
        <v>98.570566182102681</v>
      </c>
      <c r="C218" s="62">
        <v>98.631523701084191</v>
      </c>
      <c r="D218" s="62"/>
      <c r="E218" s="62">
        <f t="shared" si="6"/>
        <v>6.1841502329307296E-2</v>
      </c>
      <c r="F218" s="62"/>
      <c r="G218" s="62">
        <v>5.0545132873741121</v>
      </c>
      <c r="H218" s="62">
        <v>5.0576390743264588</v>
      </c>
      <c r="I218" s="60"/>
      <c r="J218" s="62">
        <f t="shared" si="7"/>
        <v>3.1257869523466653E-3</v>
      </c>
      <c r="L218" s="1"/>
      <c r="M218" s="1"/>
      <c r="N218" s="1"/>
      <c r="P218" s="1"/>
      <c r="Q218" s="1"/>
      <c r="R218" s="1"/>
    </row>
    <row r="219" spans="1:18" s="60" customFormat="1" ht="15.75" x14ac:dyDescent="0.25">
      <c r="A219" s="37" t="s">
        <v>134</v>
      </c>
      <c r="B219" s="28">
        <v>87.722133933369292</v>
      </c>
      <c r="C219" s="28">
        <v>88.641000143291976</v>
      </c>
      <c r="D219" s="28"/>
      <c r="E219" s="28">
        <f t="shared" si="6"/>
        <v>1.0474736177993771</v>
      </c>
      <c r="F219" s="28"/>
      <c r="G219" s="28">
        <v>0.41046672018392388</v>
      </c>
      <c r="H219" s="28">
        <v>0.41476625078769691</v>
      </c>
      <c r="I219"/>
      <c r="J219" s="28">
        <f t="shared" si="7"/>
        <v>4.2995306037730274E-3</v>
      </c>
      <c r="L219" s="1"/>
      <c r="M219" s="1"/>
      <c r="N219" s="1"/>
      <c r="P219" s="1"/>
      <c r="Q219" s="1"/>
      <c r="R219" s="1"/>
    </row>
    <row r="220" spans="1:18" s="4" customFormat="1" ht="15.75" x14ac:dyDescent="0.25">
      <c r="A220" s="61" t="s">
        <v>126</v>
      </c>
      <c r="B220" s="62">
        <v>87.722133933369292</v>
      </c>
      <c r="C220" s="62">
        <v>88.641000143291976</v>
      </c>
      <c r="D220" s="62"/>
      <c r="E220" s="62">
        <f t="shared" si="6"/>
        <v>1.0474736177993771</v>
      </c>
      <c r="F220" s="62"/>
      <c r="G220" s="62">
        <v>0.41046672018392388</v>
      </c>
      <c r="H220" s="62">
        <v>0.41476625078769691</v>
      </c>
      <c r="I220" s="60"/>
      <c r="J220" s="62">
        <f t="shared" si="7"/>
        <v>4.2995306037730274E-3</v>
      </c>
      <c r="L220" s="1"/>
      <c r="M220" s="1"/>
      <c r="N220" s="1"/>
      <c r="P220" s="1"/>
      <c r="Q220" s="1"/>
      <c r="R220" s="1"/>
    </row>
    <row r="221" spans="1:18" s="60" customFormat="1" ht="15.75" x14ac:dyDescent="0.25">
      <c r="A221" s="39" t="s">
        <v>200</v>
      </c>
      <c r="B221" s="28">
        <v>87.722133933369292</v>
      </c>
      <c r="C221" s="28">
        <v>88.641000143291976</v>
      </c>
      <c r="D221" s="28"/>
      <c r="E221" s="28">
        <f t="shared" si="6"/>
        <v>1.0474736177993771</v>
      </c>
      <c r="F221" s="28"/>
      <c r="G221" s="28">
        <v>0.41046672018392388</v>
      </c>
      <c r="H221" s="28">
        <v>0.41476625078769691</v>
      </c>
      <c r="I221"/>
      <c r="J221" s="28">
        <f t="shared" si="7"/>
        <v>4.2995306037730274E-3</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1.4690002737164951</v>
      </c>
      <c r="H222" s="62">
        <v>1.4690002737164953</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1.4690002737164951</v>
      </c>
      <c r="H223" s="28">
        <v>1.4690002737164953</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1.4690002737164951</v>
      </c>
      <c r="H224" s="62">
        <v>1.4690002737164953</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activeCell="O14" sqref="O1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6" t="s">
        <v>56</v>
      </c>
      <c r="B3" s="141" t="s">
        <v>242</v>
      </c>
      <c r="C3" s="141"/>
      <c r="D3" s="82"/>
      <c r="E3" s="133" t="s">
        <v>243</v>
      </c>
      <c r="F3" s="83"/>
      <c r="G3" s="142" t="s">
        <v>244</v>
      </c>
      <c r="H3" s="142"/>
      <c r="I3" s="83"/>
      <c r="J3" s="84" t="s">
        <v>245</v>
      </c>
    </row>
    <row r="4" spans="1:11" ht="30" x14ac:dyDescent="0.25">
      <c r="A4" s="137"/>
      <c r="B4" s="89">
        <v>42524</v>
      </c>
      <c r="C4" s="128">
        <v>42554</v>
      </c>
      <c r="D4" s="90"/>
      <c r="E4" s="91" t="s">
        <v>263</v>
      </c>
      <c r="F4" s="90"/>
      <c r="G4" s="89">
        <v>42524</v>
      </c>
      <c r="H4" s="128">
        <v>42554</v>
      </c>
      <c r="I4" s="90"/>
      <c r="J4" s="91" t="s">
        <v>263</v>
      </c>
      <c r="K4" s="92"/>
    </row>
    <row r="5" spans="1:11" s="60" customFormat="1" ht="15.75" x14ac:dyDescent="0.25">
      <c r="A5" s="65" t="s">
        <v>241</v>
      </c>
      <c r="B5" s="98">
        <v>107.78400426074076</v>
      </c>
      <c r="C5" s="98">
        <v>108.07966540192885</v>
      </c>
      <c r="D5" s="59"/>
      <c r="E5" s="59">
        <f t="shared" ref="E5:E68" si="0">((C5/B5-1)*100)</f>
        <v>0.27430892293893727</v>
      </c>
      <c r="F5" s="59"/>
      <c r="G5" s="98">
        <v>107.78400426074076</v>
      </c>
      <c r="H5" s="98">
        <v>108.07966540192885</v>
      </c>
      <c r="J5" s="59">
        <f>H5-G5</f>
        <v>0.29566114118809139</v>
      </c>
    </row>
    <row r="6" spans="1:11" ht="9.75" customHeight="1" x14ac:dyDescent="0.25">
      <c r="A6" s="42"/>
      <c r="B6" s="42"/>
      <c r="C6" s="42"/>
      <c r="D6" s="42"/>
      <c r="E6" s="42"/>
      <c r="F6" s="42"/>
      <c r="G6" s="42"/>
      <c r="H6" s="42"/>
      <c r="I6" s="42"/>
      <c r="J6" s="42"/>
    </row>
    <row r="7" spans="1:11" ht="15.75" x14ac:dyDescent="0.25">
      <c r="A7" s="36" t="s">
        <v>127</v>
      </c>
      <c r="B7" s="41">
        <v>104.92479868164926</v>
      </c>
      <c r="C7" s="41">
        <v>105.02902467293315</v>
      </c>
      <c r="D7" s="41"/>
      <c r="E7" s="41">
        <f t="shared" si="0"/>
        <v>9.9333992148142869E-2</v>
      </c>
      <c r="F7" s="41"/>
      <c r="G7" s="41">
        <v>24.955432276311349</v>
      </c>
      <c r="H7" s="41">
        <v>24.980221503449229</v>
      </c>
      <c r="J7" s="41">
        <f>H7-G7</f>
        <v>2.4789227137880232E-2</v>
      </c>
    </row>
    <row r="8" spans="1:11" s="60" customFormat="1" ht="15.75" x14ac:dyDescent="0.25">
      <c r="A8" s="64" t="s">
        <v>57</v>
      </c>
      <c r="B8" s="62">
        <v>104.88200195117015</v>
      </c>
      <c r="C8" s="62">
        <v>105.03229921962541</v>
      </c>
      <c r="D8" s="62"/>
      <c r="E8" s="62">
        <f t="shared" si="0"/>
        <v>0.14330129637041278</v>
      </c>
      <c r="F8" s="62"/>
      <c r="G8" s="62">
        <v>22.679582696368985</v>
      </c>
      <c r="H8" s="62">
        <v>22.712082832384283</v>
      </c>
      <c r="J8" s="62">
        <f t="shared" ref="J8:J71" si="1">H8-G8</f>
        <v>3.2500136015297443E-2</v>
      </c>
    </row>
    <row r="9" spans="1:11" ht="15.75" x14ac:dyDescent="0.25">
      <c r="A9" s="38" t="s">
        <v>58</v>
      </c>
      <c r="B9" s="28">
        <v>104.26979667755162</v>
      </c>
      <c r="C9" s="28">
        <v>103.56551554567031</v>
      </c>
      <c r="D9" s="28"/>
      <c r="E9" s="28">
        <f t="shared" si="0"/>
        <v>-0.6754411673586258</v>
      </c>
      <c r="F9" s="28"/>
      <c r="G9" s="28">
        <v>3.0422315457668181</v>
      </c>
      <c r="H9" s="28">
        <v>3.0216830615003376</v>
      </c>
      <c r="J9" s="28">
        <f t="shared" si="1"/>
        <v>-2.0548484266480482E-2</v>
      </c>
    </row>
    <row r="10" spans="1:11" s="60" customFormat="1" ht="15.75" x14ac:dyDescent="0.25">
      <c r="A10" s="67" t="s">
        <v>6</v>
      </c>
      <c r="B10" s="62">
        <v>102.29912671494817</v>
      </c>
      <c r="C10" s="62">
        <v>101.25492674398022</v>
      </c>
      <c r="D10" s="62"/>
      <c r="E10" s="62">
        <f t="shared" si="0"/>
        <v>-1.0207320477696458</v>
      </c>
      <c r="F10" s="62"/>
      <c r="G10" s="62">
        <v>0.7754485547713118</v>
      </c>
      <c r="H10" s="62">
        <v>0.7675333028587944</v>
      </c>
      <c r="J10" s="62">
        <f t="shared" si="1"/>
        <v>-7.915251912517407E-3</v>
      </c>
    </row>
    <row r="11" spans="1:11" ht="15.75" x14ac:dyDescent="0.25">
      <c r="A11" s="39" t="s">
        <v>7</v>
      </c>
      <c r="B11" s="28">
        <v>99.571992462047362</v>
      </c>
      <c r="C11" s="28">
        <v>99.076973298219244</v>
      </c>
      <c r="D11" s="28"/>
      <c r="E11" s="28">
        <f t="shared" si="0"/>
        <v>-0.4971469904218262</v>
      </c>
      <c r="F11" s="28"/>
      <c r="G11" s="28">
        <v>0.443120211412451</v>
      </c>
      <c r="H11" s="28">
        <v>0.44091725261746306</v>
      </c>
      <c r="J11" s="28">
        <f t="shared" si="1"/>
        <v>-2.2029587949879414E-3</v>
      </c>
    </row>
    <row r="12" spans="1:11" s="60" customFormat="1" ht="15.75" x14ac:dyDescent="0.25">
      <c r="A12" s="67" t="s">
        <v>59</v>
      </c>
      <c r="B12" s="62">
        <v>115.32429419850142</v>
      </c>
      <c r="C12" s="62">
        <v>115.29077124712671</v>
      </c>
      <c r="D12" s="62"/>
      <c r="E12" s="62">
        <f t="shared" si="0"/>
        <v>-2.9068421018907387E-2</v>
      </c>
      <c r="F12" s="62"/>
      <c r="G12" s="62">
        <v>0.38360236794946034</v>
      </c>
      <c r="H12" s="62">
        <v>0.38349086079810624</v>
      </c>
      <c r="J12" s="62">
        <f t="shared" si="1"/>
        <v>-1.115071513541066E-4</v>
      </c>
    </row>
    <row r="13" spans="1:11" ht="15.75" x14ac:dyDescent="0.25">
      <c r="A13" s="39" t="s">
        <v>60</v>
      </c>
      <c r="B13" s="28">
        <v>93.640232056305834</v>
      </c>
      <c r="C13" s="28">
        <v>92.981837918895621</v>
      </c>
      <c r="D13" s="28"/>
      <c r="E13" s="28">
        <f t="shared" si="0"/>
        <v>-0.70311032229642967</v>
      </c>
      <c r="F13" s="28"/>
      <c r="G13" s="28">
        <v>0.28780604349577682</v>
      </c>
      <c r="H13" s="28">
        <v>0.28578244949576509</v>
      </c>
      <c r="J13" s="28">
        <f t="shared" si="1"/>
        <v>-2.0235940000117303E-3</v>
      </c>
    </row>
    <row r="14" spans="1:11" s="60" customFormat="1" ht="15.75" x14ac:dyDescent="0.25">
      <c r="A14" s="67" t="s">
        <v>61</v>
      </c>
      <c r="B14" s="62">
        <v>107.22378090499549</v>
      </c>
      <c r="C14" s="62">
        <v>106.4518682324143</v>
      </c>
      <c r="D14" s="62"/>
      <c r="E14" s="62">
        <f t="shared" si="0"/>
        <v>-0.71990808947983709</v>
      </c>
      <c r="F14" s="62"/>
      <c r="G14" s="62">
        <v>1.1522543681378179</v>
      </c>
      <c r="H14" s="62">
        <v>1.1439591957302089</v>
      </c>
      <c r="J14" s="62">
        <f t="shared" si="1"/>
        <v>-8.2951724076090194E-3</v>
      </c>
    </row>
    <row r="15" spans="1:11" ht="15.75" x14ac:dyDescent="0.25">
      <c r="A15" s="38" t="s">
        <v>62</v>
      </c>
      <c r="B15" s="28">
        <v>100.13972363179708</v>
      </c>
      <c r="C15" s="28">
        <v>100.36411979821096</v>
      </c>
      <c r="D15" s="28"/>
      <c r="E15" s="28">
        <f t="shared" si="0"/>
        <v>0.22408306941106293</v>
      </c>
      <c r="F15" s="28"/>
      <c r="G15" s="28">
        <v>1.2966375839035724</v>
      </c>
      <c r="H15" s="28">
        <v>1.2995431292007207</v>
      </c>
      <c r="J15" s="28">
        <f t="shared" si="1"/>
        <v>2.9055452971482598E-3</v>
      </c>
    </row>
    <row r="16" spans="1:11" s="60" customFormat="1" ht="15.75" x14ac:dyDescent="0.25">
      <c r="A16" s="67" t="s">
        <v>188</v>
      </c>
      <c r="B16" s="62">
        <v>119.58416760158291</v>
      </c>
      <c r="C16" s="62">
        <v>125.11613081536943</v>
      </c>
      <c r="D16" s="62"/>
      <c r="E16" s="62">
        <f t="shared" si="0"/>
        <v>4.625999682681492</v>
      </c>
      <c r="F16" s="62"/>
      <c r="G16" s="62">
        <v>0.18906384282042002</v>
      </c>
      <c r="H16" s="62">
        <v>0.19780993558935803</v>
      </c>
      <c r="J16" s="62">
        <f t="shared" si="1"/>
        <v>8.7460927689380075E-3</v>
      </c>
    </row>
    <row r="17" spans="1:10" ht="15.75" x14ac:dyDescent="0.25">
      <c r="A17" s="39" t="s">
        <v>187</v>
      </c>
      <c r="B17" s="28">
        <v>97.02697984817533</v>
      </c>
      <c r="C17" s="28">
        <v>97.047159327897447</v>
      </c>
      <c r="D17" s="28"/>
      <c r="E17" s="28">
        <f t="shared" si="0"/>
        <v>2.0797802584082703E-2</v>
      </c>
      <c r="F17" s="28"/>
      <c r="G17" s="28">
        <v>0.81711009414551261</v>
      </c>
      <c r="H17" s="28">
        <v>0.81728003508978742</v>
      </c>
      <c r="J17" s="28">
        <f t="shared" si="1"/>
        <v>1.6994094427480455E-4</v>
      </c>
    </row>
    <row r="18" spans="1:10" s="60" customFormat="1" ht="15.75" x14ac:dyDescent="0.25">
      <c r="A18" s="67" t="s">
        <v>189</v>
      </c>
      <c r="B18" s="62">
        <v>98.602625156381578</v>
      </c>
      <c r="C18" s="62">
        <v>96.562266775756996</v>
      </c>
      <c r="D18" s="62"/>
      <c r="E18" s="62">
        <f t="shared" si="0"/>
        <v>-2.0692738934573129</v>
      </c>
      <c r="F18" s="62"/>
      <c r="G18" s="62">
        <v>0.29046364693763982</v>
      </c>
      <c r="H18" s="62">
        <v>0.28445315852157516</v>
      </c>
      <c r="J18" s="62">
        <f t="shared" si="1"/>
        <v>-6.0104884160646632E-3</v>
      </c>
    </row>
    <row r="19" spans="1:10" ht="15.75" x14ac:dyDescent="0.25">
      <c r="A19" s="38" t="s">
        <v>63</v>
      </c>
      <c r="B19" s="28">
        <v>100.2282880048342</v>
      </c>
      <c r="C19" s="28">
        <v>101.63054010744192</v>
      </c>
      <c r="D19" s="28"/>
      <c r="E19" s="28">
        <f t="shared" si="0"/>
        <v>1.3990582205096525</v>
      </c>
      <c r="F19" s="28"/>
      <c r="G19" s="28">
        <v>7.6603703061663895</v>
      </c>
      <c r="H19" s="28">
        <v>7.7675433466562893</v>
      </c>
      <c r="J19" s="28">
        <f t="shared" si="1"/>
        <v>0.10717304048989984</v>
      </c>
    </row>
    <row r="20" spans="1:10" s="60" customFormat="1" ht="15.75" x14ac:dyDescent="0.25">
      <c r="A20" s="67" t="s">
        <v>190</v>
      </c>
      <c r="B20" s="62">
        <v>102.53562290631085</v>
      </c>
      <c r="C20" s="62">
        <v>105.7011862360939</v>
      </c>
      <c r="D20" s="62"/>
      <c r="E20" s="62">
        <f t="shared" si="0"/>
        <v>3.0872815125680741</v>
      </c>
      <c r="F20" s="62"/>
      <c r="G20" s="62">
        <v>3.8712929054034966</v>
      </c>
      <c r="H20" s="62">
        <v>3.9908106155693766</v>
      </c>
      <c r="J20" s="62">
        <f t="shared" si="1"/>
        <v>0.11951771016587998</v>
      </c>
    </row>
    <row r="21" spans="1:10" ht="15.75" x14ac:dyDescent="0.25">
      <c r="A21" s="39" t="s">
        <v>191</v>
      </c>
      <c r="B21" s="28">
        <v>117.99410605028216</v>
      </c>
      <c r="C21" s="28">
        <v>119.96141358465749</v>
      </c>
      <c r="D21" s="28"/>
      <c r="E21" s="28">
        <f t="shared" si="0"/>
        <v>1.6672930540589714</v>
      </c>
      <c r="F21" s="28"/>
      <c r="G21" s="28">
        <v>0.8267484334298596</v>
      </c>
      <c r="H21" s="28">
        <v>0.84053275263497684</v>
      </c>
      <c r="J21" s="28">
        <f t="shared" si="1"/>
        <v>1.3784319205117246E-2</v>
      </c>
    </row>
    <row r="22" spans="1:10" s="60" customFormat="1" ht="15.75" x14ac:dyDescent="0.25">
      <c r="A22" s="67" t="s">
        <v>192</v>
      </c>
      <c r="B22" s="62">
        <v>93.546417171212539</v>
      </c>
      <c r="C22" s="62">
        <v>92.721298380866372</v>
      </c>
      <c r="D22" s="62"/>
      <c r="E22" s="62">
        <f t="shared" si="0"/>
        <v>-0.88204210839630814</v>
      </c>
      <c r="F22" s="62"/>
      <c r="G22" s="62">
        <v>2.9623289673330344</v>
      </c>
      <c r="H22" s="62">
        <v>2.9361999784519348</v>
      </c>
      <c r="J22" s="62">
        <f t="shared" si="1"/>
        <v>-2.6128988881099602E-2</v>
      </c>
    </row>
    <row r="23" spans="1:10" ht="15.75" x14ac:dyDescent="0.25">
      <c r="A23" s="38" t="s">
        <v>152</v>
      </c>
      <c r="B23" s="28">
        <v>102.44113898645173</v>
      </c>
      <c r="C23" s="28">
        <v>103.05705990741944</v>
      </c>
      <c r="D23" s="28"/>
      <c r="E23" s="28">
        <f t="shared" si="0"/>
        <v>0.60124372596948028</v>
      </c>
      <c r="F23" s="28"/>
      <c r="G23" s="28">
        <v>3.6743213009417168</v>
      </c>
      <c r="H23" s="28">
        <v>3.6964129272355883</v>
      </c>
      <c r="J23" s="28">
        <f t="shared" si="1"/>
        <v>2.2091626293871514E-2</v>
      </c>
    </row>
    <row r="24" spans="1:10" s="60" customFormat="1" ht="15.75" x14ac:dyDescent="0.25">
      <c r="A24" s="67" t="s">
        <v>64</v>
      </c>
      <c r="B24" s="62">
        <v>105.89680297038711</v>
      </c>
      <c r="C24" s="62">
        <v>104.82640582006434</v>
      </c>
      <c r="D24" s="62"/>
      <c r="E24" s="62">
        <f t="shared" si="0"/>
        <v>-1.0107926965671532</v>
      </c>
      <c r="F24" s="62"/>
      <c r="G24" s="62">
        <v>0.10612111019158874</v>
      </c>
      <c r="H24" s="62">
        <v>0.10504844576025617</v>
      </c>
      <c r="J24" s="62">
        <f t="shared" si="1"/>
        <v>-1.0726644313325678E-3</v>
      </c>
    </row>
    <row r="25" spans="1:10" ht="15.75" x14ac:dyDescent="0.25">
      <c r="A25" s="39" t="s">
        <v>65</v>
      </c>
      <c r="B25" s="28">
        <v>103.96748913755408</v>
      </c>
      <c r="C25" s="28">
        <v>102.68420741460741</v>
      </c>
      <c r="D25" s="28"/>
      <c r="E25" s="28">
        <f t="shared" si="0"/>
        <v>-1.2343105845797897</v>
      </c>
      <c r="F25" s="28"/>
      <c r="G25" s="28">
        <v>2.3893682597344466</v>
      </c>
      <c r="H25" s="28">
        <v>2.3598760343999539</v>
      </c>
      <c r="J25" s="28">
        <f t="shared" si="1"/>
        <v>-2.9492225334492694E-2</v>
      </c>
    </row>
    <row r="26" spans="1:10" s="60" customFormat="1" ht="15.75" x14ac:dyDescent="0.25">
      <c r="A26" s="67" t="s">
        <v>193</v>
      </c>
      <c r="B26" s="62">
        <v>107.91049633872356</v>
      </c>
      <c r="C26" s="62">
        <v>102.21527778394943</v>
      </c>
      <c r="D26" s="62"/>
      <c r="E26" s="62">
        <f t="shared" si="0"/>
        <v>-5.2777243623245322</v>
      </c>
      <c r="F26" s="62"/>
      <c r="G26" s="62">
        <v>0.2494598716741982</v>
      </c>
      <c r="H26" s="62">
        <v>0.23629406725262553</v>
      </c>
      <c r="J26" s="62">
        <f t="shared" si="1"/>
        <v>-1.3165804421572669E-2</v>
      </c>
    </row>
    <row r="27" spans="1:10" ht="15.75" x14ac:dyDescent="0.25">
      <c r="A27" s="39" t="s">
        <v>194</v>
      </c>
      <c r="B27" s="28">
        <v>105.35912052953506</v>
      </c>
      <c r="C27" s="28">
        <v>101.75805684236498</v>
      </c>
      <c r="D27" s="28"/>
      <c r="E27" s="28">
        <f t="shared" si="0"/>
        <v>-3.4178945961879093</v>
      </c>
      <c r="F27" s="28"/>
      <c r="G27" s="28">
        <v>3.0712362600617632E-2</v>
      </c>
      <c r="H27" s="28">
        <v>2.9662646418929479E-2</v>
      </c>
      <c r="J27" s="28">
        <f t="shared" si="1"/>
        <v>-1.0497161816881533E-3</v>
      </c>
    </row>
    <row r="28" spans="1:10" s="60" customFormat="1" ht="15.75" x14ac:dyDescent="0.25">
      <c r="A28" s="67" t="s">
        <v>66</v>
      </c>
      <c r="B28" s="62">
        <v>99.8972076824639</v>
      </c>
      <c r="C28" s="62">
        <v>100.89012608270723</v>
      </c>
      <c r="D28" s="62"/>
      <c r="E28" s="62">
        <f t="shared" si="0"/>
        <v>0.99394009430118224</v>
      </c>
      <c r="F28" s="62"/>
      <c r="G28" s="62">
        <v>0.57099252012620449</v>
      </c>
      <c r="H28" s="62">
        <v>0.57666784371919955</v>
      </c>
      <c r="J28" s="62">
        <f t="shared" si="1"/>
        <v>5.6753235929950518E-3</v>
      </c>
    </row>
    <row r="29" spans="1:10" ht="15.75" x14ac:dyDescent="0.25">
      <c r="A29" s="39" t="s">
        <v>8</v>
      </c>
      <c r="B29" s="28">
        <v>91.922430038245096</v>
      </c>
      <c r="C29" s="28">
        <v>109.09030945132297</v>
      </c>
      <c r="D29" s="28"/>
      <c r="E29" s="28">
        <f t="shared" si="0"/>
        <v>18.676485604150184</v>
      </c>
      <c r="F29" s="28"/>
      <c r="G29" s="28">
        <v>0.32766717661466149</v>
      </c>
      <c r="H29" s="28">
        <v>0.38886388968462399</v>
      </c>
      <c r="J29" s="28">
        <f t="shared" si="1"/>
        <v>6.1196713069962494E-2</v>
      </c>
    </row>
    <row r="30" spans="1:10" s="60" customFormat="1" ht="15.75" x14ac:dyDescent="0.25">
      <c r="A30" s="61" t="s">
        <v>153</v>
      </c>
      <c r="B30" s="62">
        <v>87.962092133642429</v>
      </c>
      <c r="C30" s="62">
        <v>89.594928709922442</v>
      </c>
      <c r="D30" s="62"/>
      <c r="E30" s="62">
        <f t="shared" si="0"/>
        <v>1.8562957481720765</v>
      </c>
      <c r="F30" s="62"/>
      <c r="G30" s="62">
        <v>0.51656103167142164</v>
      </c>
      <c r="H30" s="62">
        <v>0.52614993213905192</v>
      </c>
      <c r="J30" s="62">
        <f t="shared" si="1"/>
        <v>9.5889004676302791E-3</v>
      </c>
    </row>
    <row r="31" spans="1:10" ht="15.75" x14ac:dyDescent="0.25">
      <c r="A31" s="39" t="s">
        <v>195</v>
      </c>
      <c r="B31" s="28">
        <v>85.851555709442735</v>
      </c>
      <c r="C31" s="28">
        <v>85.731584933795432</v>
      </c>
      <c r="D31" s="28"/>
      <c r="E31" s="28">
        <f t="shared" si="0"/>
        <v>-0.13974211026919203</v>
      </c>
      <c r="F31" s="28"/>
      <c r="G31" s="28">
        <v>1.5122528500165461E-2</v>
      </c>
      <c r="H31" s="28">
        <v>1.5101395959713271E-2</v>
      </c>
      <c r="J31" s="28">
        <f t="shared" si="1"/>
        <v>-2.1132540452190041E-5</v>
      </c>
    </row>
    <row r="32" spans="1:10" s="60" customFormat="1" ht="15.75" x14ac:dyDescent="0.25">
      <c r="A32" s="67" t="s">
        <v>67</v>
      </c>
      <c r="B32" s="62">
        <v>135.11181541474687</v>
      </c>
      <c r="C32" s="62">
        <v>135.00865642962853</v>
      </c>
      <c r="D32" s="62"/>
      <c r="E32" s="62">
        <f t="shared" si="0"/>
        <v>-7.6350824538684581E-2</v>
      </c>
      <c r="F32" s="62"/>
      <c r="G32" s="62">
        <v>4.5433683479123341E-2</v>
      </c>
      <c r="H32" s="62">
        <v>4.5398994487168727E-2</v>
      </c>
      <c r="J32" s="62">
        <f t="shared" si="1"/>
        <v>-3.4688991954613668E-5</v>
      </c>
    </row>
    <row r="33" spans="1:10" ht="15.75" x14ac:dyDescent="0.25">
      <c r="A33" s="39" t="s">
        <v>68</v>
      </c>
      <c r="B33" s="28">
        <v>85.073514180614282</v>
      </c>
      <c r="C33" s="28">
        <v>86.872860061195553</v>
      </c>
      <c r="D33" s="28"/>
      <c r="E33" s="28">
        <f t="shared" si="0"/>
        <v>2.1150482590400532</v>
      </c>
      <c r="F33" s="28"/>
      <c r="G33" s="28">
        <v>0.45600481969213286</v>
      </c>
      <c r="H33" s="28">
        <v>0.46564954169217004</v>
      </c>
      <c r="J33" s="28">
        <f t="shared" si="1"/>
        <v>9.6447220000371869E-3</v>
      </c>
    </row>
    <row r="34" spans="1:10" s="60" customFormat="1" ht="15.75" x14ac:dyDescent="0.25">
      <c r="A34" s="61" t="s">
        <v>69</v>
      </c>
      <c r="B34" s="62">
        <v>134.02221209388767</v>
      </c>
      <c r="C34" s="62">
        <v>130.39549819858314</v>
      </c>
      <c r="D34" s="62"/>
      <c r="E34" s="62">
        <f t="shared" si="0"/>
        <v>-2.7060543462481323</v>
      </c>
      <c r="F34" s="62"/>
      <c r="G34" s="62">
        <v>1.6684885635155491</v>
      </c>
      <c r="H34" s="62">
        <v>1.6233383562258832</v>
      </c>
      <c r="J34" s="62">
        <f t="shared" si="1"/>
        <v>-4.51502072896659E-2</v>
      </c>
    </row>
    <row r="35" spans="1:10" ht="15.75" x14ac:dyDescent="0.25">
      <c r="A35" s="39" t="s">
        <v>70</v>
      </c>
      <c r="B35" s="28">
        <v>102.41679379624232</v>
      </c>
      <c r="C35" s="28">
        <v>99.229362541257728</v>
      </c>
      <c r="D35" s="28"/>
      <c r="E35" s="28">
        <f t="shared" si="0"/>
        <v>-3.1122154256517431</v>
      </c>
      <c r="F35" s="28"/>
      <c r="G35" s="28">
        <v>0.22041804834147619</v>
      </c>
      <c r="H35" s="28">
        <v>0.21355816384007223</v>
      </c>
      <c r="J35" s="28">
        <f t="shared" si="1"/>
        <v>-6.8598845014039567E-3</v>
      </c>
    </row>
    <row r="36" spans="1:10" s="60" customFormat="1" ht="15.75" x14ac:dyDescent="0.25">
      <c r="A36" s="67" t="s">
        <v>9</v>
      </c>
      <c r="B36" s="62">
        <v>139.82452224520338</v>
      </c>
      <c r="C36" s="62">
        <v>125.12609998270587</v>
      </c>
      <c r="D36" s="62"/>
      <c r="E36" s="62">
        <f t="shared" si="0"/>
        <v>-10.512048978591626</v>
      </c>
      <c r="F36" s="62"/>
      <c r="G36" s="62">
        <v>0.38445916129011243</v>
      </c>
      <c r="H36" s="62">
        <v>0.34404462595261315</v>
      </c>
      <c r="J36" s="62">
        <f t="shared" si="1"/>
        <v>-4.041453533749928E-2</v>
      </c>
    </row>
    <row r="37" spans="1:10" ht="15.75" x14ac:dyDescent="0.25">
      <c r="A37" s="39" t="s">
        <v>10</v>
      </c>
      <c r="B37" s="28">
        <v>101.71600539738017</v>
      </c>
      <c r="C37" s="28">
        <v>101.22388033975527</v>
      </c>
      <c r="D37" s="28"/>
      <c r="E37" s="28">
        <f t="shared" si="0"/>
        <v>-0.48382263509295642</v>
      </c>
      <c r="F37" s="28"/>
      <c r="G37" s="28">
        <v>0.16222847089404122</v>
      </c>
      <c r="H37" s="28">
        <v>0.16144357283129063</v>
      </c>
      <c r="J37" s="28">
        <f t="shared" si="1"/>
        <v>-7.848980627505886E-4</v>
      </c>
    </row>
    <row r="38" spans="1:10" s="60" customFormat="1" ht="15.75" x14ac:dyDescent="0.25">
      <c r="A38" s="67" t="s">
        <v>196</v>
      </c>
      <c r="B38" s="62">
        <v>140.71207330468135</v>
      </c>
      <c r="C38" s="62">
        <v>130.85646287793884</v>
      </c>
      <c r="D38" s="62"/>
      <c r="E38" s="62">
        <f t="shared" si="0"/>
        <v>-7.0040972286737109</v>
      </c>
      <c r="F38" s="62"/>
      <c r="G38" s="62">
        <v>0.41852356921366568</v>
      </c>
      <c r="H38" s="62">
        <v>0.38920977150102493</v>
      </c>
      <c r="J38" s="62">
        <f t="shared" si="1"/>
        <v>-2.9313797712640755E-2</v>
      </c>
    </row>
    <row r="39" spans="1:10" ht="15.75" x14ac:dyDescent="0.25">
      <c r="A39" s="39" t="s">
        <v>71</v>
      </c>
      <c r="B39" s="28">
        <v>183.97719416703791</v>
      </c>
      <c r="C39" s="28">
        <v>198.21451562029048</v>
      </c>
      <c r="D39" s="28"/>
      <c r="E39" s="28">
        <f t="shared" si="0"/>
        <v>7.7386338658508524</v>
      </c>
      <c r="F39" s="28"/>
      <c r="G39" s="28">
        <v>0.40028593252769235</v>
      </c>
      <c r="H39" s="28">
        <v>0.4312625952625172</v>
      </c>
      <c r="J39" s="28">
        <f t="shared" si="1"/>
        <v>3.0976662734824856E-2</v>
      </c>
    </row>
    <row r="40" spans="1:10" s="60" customFormat="1" ht="15.75" x14ac:dyDescent="0.25">
      <c r="A40" s="67" t="s">
        <v>197</v>
      </c>
      <c r="B40" s="62">
        <v>102.88046272942066</v>
      </c>
      <c r="C40" s="62">
        <v>104.43319462697498</v>
      </c>
      <c r="D40" s="62"/>
      <c r="E40" s="62">
        <f t="shared" si="0"/>
        <v>1.5092582754395956</v>
      </c>
      <c r="F40" s="62"/>
      <c r="G40" s="62">
        <v>8.2573381248561104E-2</v>
      </c>
      <c r="H40" s="62">
        <v>8.3819626838365302E-2</v>
      </c>
      <c r="J40" s="62">
        <f t="shared" si="1"/>
        <v>1.2462455898041985E-3</v>
      </c>
    </row>
    <row r="41" spans="1:10" ht="15.75" x14ac:dyDescent="0.25">
      <c r="A41" s="38" t="s">
        <v>72</v>
      </c>
      <c r="B41" s="28">
        <v>116.87472484480489</v>
      </c>
      <c r="C41" s="28">
        <v>114.32974694518722</v>
      </c>
      <c r="D41" s="28"/>
      <c r="E41" s="28">
        <f t="shared" si="0"/>
        <v>-2.1775263240166542</v>
      </c>
      <c r="F41" s="28"/>
      <c r="G41" s="28">
        <v>1.7870613646430693</v>
      </c>
      <c r="H41" s="28">
        <v>1.748147633001635</v>
      </c>
      <c r="J41" s="28">
        <f t="shared" si="1"/>
        <v>-3.8913731641434302E-2</v>
      </c>
    </row>
    <row r="42" spans="1:10" s="60" customFormat="1" ht="15.75" x14ac:dyDescent="0.25">
      <c r="A42" s="67" t="s">
        <v>11</v>
      </c>
      <c r="B42" s="62">
        <v>100.6807201837085</v>
      </c>
      <c r="C42" s="62">
        <v>92.282010933152876</v>
      </c>
      <c r="D42" s="62"/>
      <c r="E42" s="62">
        <f t="shared" si="0"/>
        <v>-8.3419240895682982</v>
      </c>
      <c r="F42" s="62"/>
      <c r="G42" s="62">
        <v>4.5693610691903627E-2</v>
      </c>
      <c r="H42" s="62">
        <v>4.1881884374202163E-2</v>
      </c>
      <c r="J42" s="62">
        <f t="shared" si="1"/>
        <v>-3.8117263177014638E-3</v>
      </c>
    </row>
    <row r="43" spans="1:10" ht="15.75" x14ac:dyDescent="0.25">
      <c r="A43" s="39" t="s">
        <v>198</v>
      </c>
      <c r="B43" s="28">
        <v>139.99620781334534</v>
      </c>
      <c r="C43" s="28">
        <v>141.6145319158754</v>
      </c>
      <c r="D43" s="28"/>
      <c r="E43" s="28">
        <f t="shared" si="0"/>
        <v>1.1559770995281271</v>
      </c>
      <c r="F43" s="28"/>
      <c r="G43" s="28">
        <v>0.46605504121523272</v>
      </c>
      <c r="H43" s="28">
        <v>0.47144253076287712</v>
      </c>
      <c r="J43" s="28">
        <f t="shared" si="1"/>
        <v>5.3874895476443974E-3</v>
      </c>
    </row>
    <row r="44" spans="1:10" s="60" customFormat="1" ht="15.75" x14ac:dyDescent="0.25">
      <c r="A44" s="67" t="s">
        <v>199</v>
      </c>
      <c r="B44" s="62">
        <v>113.64951980254259</v>
      </c>
      <c r="C44" s="62">
        <v>110.45467595583411</v>
      </c>
      <c r="D44" s="62"/>
      <c r="E44" s="62">
        <f t="shared" si="0"/>
        <v>-2.8111371277760644</v>
      </c>
      <c r="F44" s="62"/>
      <c r="G44" s="62">
        <v>0.92840883163752486</v>
      </c>
      <c r="H44" s="62">
        <v>0.90230998627381043</v>
      </c>
      <c r="J44" s="62">
        <f t="shared" si="1"/>
        <v>-2.6098845363714429E-2</v>
      </c>
    </row>
    <row r="45" spans="1:10" ht="15.75" x14ac:dyDescent="0.25">
      <c r="A45" s="39" t="s">
        <v>73</v>
      </c>
      <c r="B45" s="28">
        <v>116.84657650210231</v>
      </c>
      <c r="C45" s="28">
        <v>120.03411173409889</v>
      </c>
      <c r="D45" s="28"/>
      <c r="E45" s="28">
        <f t="shared" si="0"/>
        <v>2.7279663019816658</v>
      </c>
      <c r="F45" s="28"/>
      <c r="G45" s="28">
        <v>6.8684755512989693E-2</v>
      </c>
      <c r="H45" s="28">
        <v>7.0558452497982538E-2</v>
      </c>
      <c r="J45" s="28">
        <f t="shared" si="1"/>
        <v>1.8736969849928453E-3</v>
      </c>
    </row>
    <row r="46" spans="1:10" s="60" customFormat="1" ht="15.75" x14ac:dyDescent="0.25">
      <c r="A46" s="67" t="s">
        <v>240</v>
      </c>
      <c r="B46" s="62">
        <v>93.99531390614824</v>
      </c>
      <c r="C46" s="62">
        <v>92.872798694446416</v>
      </c>
      <c r="D46" s="62"/>
      <c r="E46" s="62">
        <f t="shared" si="0"/>
        <v>-1.1942246533934942</v>
      </c>
      <c r="F46" s="62"/>
      <c r="G46" s="62">
        <v>0.16819844063625189</v>
      </c>
      <c r="H46" s="62">
        <v>0.16618977339155033</v>
      </c>
      <c r="J46" s="62">
        <f t="shared" si="1"/>
        <v>-2.0086672447015563E-3</v>
      </c>
    </row>
    <row r="47" spans="1:10" ht="15.75" x14ac:dyDescent="0.25">
      <c r="A47" s="39" t="s">
        <v>12</v>
      </c>
      <c r="B47" s="28">
        <v>114.46264848147547</v>
      </c>
      <c r="C47" s="28">
        <v>99.631411942845205</v>
      </c>
      <c r="D47" s="28"/>
      <c r="E47" s="28">
        <f t="shared" si="0"/>
        <v>-12.957271857142583</v>
      </c>
      <c r="F47" s="28"/>
      <c r="G47" s="28">
        <v>0.11002068494916636</v>
      </c>
      <c r="H47" s="28">
        <v>9.5765005701212519E-2</v>
      </c>
      <c r="J47" s="28">
        <f t="shared" si="1"/>
        <v>-1.4255679247953845E-2</v>
      </c>
    </row>
    <row r="48" spans="1:10" s="60" customFormat="1" ht="15.75" x14ac:dyDescent="0.25">
      <c r="A48" s="61" t="s">
        <v>154</v>
      </c>
      <c r="B48" s="62">
        <v>102.53710188089437</v>
      </c>
      <c r="C48" s="62">
        <v>102.41233125874525</v>
      </c>
      <c r="D48" s="62"/>
      <c r="E48" s="62">
        <f t="shared" si="0"/>
        <v>-0.12168339055851352</v>
      </c>
      <c r="F48" s="62"/>
      <c r="G48" s="62">
        <v>0.80798310132612039</v>
      </c>
      <c r="H48" s="62">
        <v>0.8069999200932868</v>
      </c>
      <c r="J48" s="62">
        <f t="shared" si="1"/>
        <v>-9.8318123283358538E-4</v>
      </c>
    </row>
    <row r="49" spans="1:10" ht="15.75" x14ac:dyDescent="0.25">
      <c r="A49" s="39" t="s">
        <v>239</v>
      </c>
      <c r="B49" s="28">
        <v>100.02175919124655</v>
      </c>
      <c r="C49" s="28">
        <v>99.979377013782511</v>
      </c>
      <c r="D49" s="28"/>
      <c r="E49" s="28">
        <f t="shared" si="0"/>
        <v>-4.2372957451186632E-2</v>
      </c>
      <c r="F49" s="28"/>
      <c r="G49" s="28">
        <v>0.246213707548771</v>
      </c>
      <c r="H49" s="28">
        <v>0.24610937951923237</v>
      </c>
      <c r="J49" s="28">
        <f t="shared" si="1"/>
        <v>-1.0432802953863618E-4</v>
      </c>
    </row>
    <row r="50" spans="1:10" s="60" customFormat="1" ht="15.75" x14ac:dyDescent="0.25">
      <c r="A50" s="67" t="s">
        <v>238</v>
      </c>
      <c r="B50" s="62">
        <v>101.53759091520553</v>
      </c>
      <c r="C50" s="62">
        <v>101.52804980421817</v>
      </c>
      <c r="D50" s="62"/>
      <c r="E50" s="62">
        <f t="shared" si="0"/>
        <v>-9.3966292693759002E-3</v>
      </c>
      <c r="F50" s="62"/>
      <c r="G50" s="62">
        <v>3.6685484245873971E-2</v>
      </c>
      <c r="H50" s="62">
        <v>3.6682037046923709E-2</v>
      </c>
      <c r="J50" s="62">
        <f t="shared" si="1"/>
        <v>-3.4471989502626865E-6</v>
      </c>
    </row>
    <row r="51" spans="1:10" ht="15.75" x14ac:dyDescent="0.25">
      <c r="A51" s="39" t="s">
        <v>237</v>
      </c>
      <c r="B51" s="28">
        <v>105.63188536592348</v>
      </c>
      <c r="C51" s="28">
        <v>105.37947003762532</v>
      </c>
      <c r="D51" s="28"/>
      <c r="E51" s="28">
        <f t="shared" si="0"/>
        <v>-0.23895751498115292</v>
      </c>
      <c r="F51" s="28"/>
      <c r="G51" s="28">
        <v>0.19295152273155156</v>
      </c>
      <c r="H51" s="28">
        <v>0.19249045056771391</v>
      </c>
      <c r="J51" s="28">
        <f t="shared" si="1"/>
        <v>-4.6107216383764471E-4</v>
      </c>
    </row>
    <row r="52" spans="1:10" s="60" customFormat="1" ht="15.75" x14ac:dyDescent="0.25">
      <c r="A52" s="67" t="s">
        <v>74</v>
      </c>
      <c r="B52" s="62">
        <v>102.48198225369873</v>
      </c>
      <c r="C52" s="62">
        <v>102.53849243528632</v>
      </c>
      <c r="D52" s="62"/>
      <c r="E52" s="62">
        <f t="shared" si="0"/>
        <v>5.514157742156911E-2</v>
      </c>
      <c r="F52" s="62"/>
      <c r="G52" s="62">
        <v>0.12155521672081177</v>
      </c>
      <c r="H52" s="62">
        <v>0.12162224418474979</v>
      </c>
      <c r="J52" s="62">
        <f t="shared" si="1"/>
        <v>6.7027463938024168E-5</v>
      </c>
    </row>
    <row r="53" spans="1:10" ht="15.75" x14ac:dyDescent="0.25">
      <c r="A53" s="39" t="s">
        <v>236</v>
      </c>
      <c r="B53" s="28">
        <v>102.9689637304545</v>
      </c>
      <c r="C53" s="28">
        <v>102.63323808997364</v>
      </c>
      <c r="D53" s="28"/>
      <c r="E53" s="28">
        <f t="shared" si="0"/>
        <v>-0.32604546876833229</v>
      </c>
      <c r="F53" s="28"/>
      <c r="G53" s="28">
        <v>0.14763625032523039</v>
      </c>
      <c r="H53" s="28">
        <v>0.14715488902078547</v>
      </c>
      <c r="J53" s="28">
        <f t="shared" si="1"/>
        <v>-4.813613044449272E-4</v>
      </c>
    </row>
    <row r="54" spans="1:10" s="60" customFormat="1" ht="15.75" x14ac:dyDescent="0.25">
      <c r="A54" s="67" t="s">
        <v>75</v>
      </c>
      <c r="B54" s="62">
        <v>103.1039083462134</v>
      </c>
      <c r="C54" s="62">
        <v>103.1039083462134</v>
      </c>
      <c r="D54" s="62"/>
      <c r="E54" s="62">
        <f t="shared" si="0"/>
        <v>0</v>
      </c>
      <c r="F54" s="62"/>
      <c r="G54" s="62">
        <v>6.2940919753881636E-2</v>
      </c>
      <c r="H54" s="62">
        <v>6.2940919753881622E-2</v>
      </c>
      <c r="J54" s="62">
        <f t="shared" si="1"/>
        <v>0</v>
      </c>
    </row>
    <row r="55" spans="1:10" ht="15.75" x14ac:dyDescent="0.25">
      <c r="A55" s="38" t="s">
        <v>155</v>
      </c>
      <c r="B55" s="28">
        <v>109.5158929958225</v>
      </c>
      <c r="C55" s="28">
        <v>109.3356546927308</v>
      </c>
      <c r="D55" s="28"/>
      <c r="E55" s="28">
        <f t="shared" si="0"/>
        <v>-0.1645773030390929</v>
      </c>
      <c r="F55" s="28"/>
      <c r="G55" s="28">
        <v>2.2259278984343247</v>
      </c>
      <c r="H55" s="28">
        <v>2.2222645263314869</v>
      </c>
      <c r="J55" s="28">
        <f t="shared" si="1"/>
        <v>-3.6633721028378474E-3</v>
      </c>
    </row>
    <row r="56" spans="1:10" s="60" customFormat="1" ht="15.75" x14ac:dyDescent="0.25">
      <c r="A56" s="67" t="s">
        <v>235</v>
      </c>
      <c r="B56" s="62">
        <v>110.91099650468929</v>
      </c>
      <c r="C56" s="62">
        <v>109.92555295056862</v>
      </c>
      <c r="D56" s="62"/>
      <c r="E56" s="62">
        <f t="shared" si="0"/>
        <v>-0.88849941410364952</v>
      </c>
      <c r="F56" s="62"/>
      <c r="G56" s="62">
        <v>0.41231001896987751</v>
      </c>
      <c r="H56" s="62">
        <v>0.40864664686703944</v>
      </c>
      <c r="J56" s="62">
        <f t="shared" si="1"/>
        <v>-3.6633721028380695E-3</v>
      </c>
    </row>
    <row r="57" spans="1:10" ht="15.75" x14ac:dyDescent="0.25">
      <c r="A57" s="39" t="s">
        <v>234</v>
      </c>
      <c r="B57" s="28">
        <v>109.20361101709216</v>
      </c>
      <c r="C57" s="28">
        <v>109.20361101709216</v>
      </c>
      <c r="D57" s="28"/>
      <c r="E57" s="28">
        <f t="shared" si="0"/>
        <v>0</v>
      </c>
      <c r="F57" s="28"/>
      <c r="G57" s="28">
        <v>1.8136178794644473</v>
      </c>
      <c r="H57" s="28">
        <v>1.8136178794644469</v>
      </c>
      <c r="J57" s="28">
        <f t="shared" si="1"/>
        <v>0</v>
      </c>
    </row>
    <row r="58" spans="1:10" s="60" customFormat="1" ht="15.75" x14ac:dyDescent="0.25">
      <c r="A58" s="64" t="s">
        <v>76</v>
      </c>
      <c r="B58" s="62">
        <v>105.35319807943392</v>
      </c>
      <c r="C58" s="62">
        <v>104.99624614487112</v>
      </c>
      <c r="D58" s="62"/>
      <c r="E58" s="62">
        <f t="shared" si="0"/>
        <v>-0.3388145220742822</v>
      </c>
      <c r="F58" s="62"/>
      <c r="G58" s="62">
        <v>2.2758495799423608</v>
      </c>
      <c r="H58" s="62">
        <v>2.2681386710649494</v>
      </c>
      <c r="J58" s="62">
        <f t="shared" si="1"/>
        <v>-7.7109088774114376E-3</v>
      </c>
    </row>
    <row r="59" spans="1:10" ht="15.75" x14ac:dyDescent="0.25">
      <c r="A59" s="38" t="s">
        <v>156</v>
      </c>
      <c r="B59" s="28">
        <v>104.74248215740423</v>
      </c>
      <c r="C59" s="28">
        <v>104.19603311656466</v>
      </c>
      <c r="D59" s="28"/>
      <c r="E59" s="28">
        <f t="shared" si="0"/>
        <v>-0.52170717132554723</v>
      </c>
      <c r="F59" s="28"/>
      <c r="G59" s="28">
        <v>0.5131794820852339</v>
      </c>
      <c r="H59" s="28">
        <v>0.51050218792542379</v>
      </c>
      <c r="J59" s="28">
        <f t="shared" si="1"/>
        <v>-2.6772941598101063E-3</v>
      </c>
    </row>
    <row r="60" spans="1:10" s="60" customFormat="1" ht="15.75" x14ac:dyDescent="0.25">
      <c r="A60" s="67" t="s">
        <v>13</v>
      </c>
      <c r="B60" s="62">
        <v>106.11574438812191</v>
      </c>
      <c r="C60" s="62">
        <v>105.3292576958909</v>
      </c>
      <c r="D60" s="62"/>
      <c r="E60" s="62">
        <f t="shared" si="0"/>
        <v>-0.74115928486012672</v>
      </c>
      <c r="F60" s="62"/>
      <c r="G60" s="62">
        <v>0.39370099437665002</v>
      </c>
      <c r="H60" s="62">
        <v>0.39078304290224081</v>
      </c>
      <c r="J60" s="62">
        <f t="shared" si="1"/>
        <v>-2.9179514744092083E-3</v>
      </c>
    </row>
    <row r="61" spans="1:10" ht="15.75" x14ac:dyDescent="0.25">
      <c r="A61" s="39" t="s">
        <v>14</v>
      </c>
      <c r="B61" s="28">
        <v>100.4585995134083</v>
      </c>
      <c r="C61" s="28">
        <v>100.66094637308956</v>
      </c>
      <c r="D61" s="28"/>
      <c r="E61" s="28">
        <f t="shared" si="0"/>
        <v>0.20142313416806612</v>
      </c>
      <c r="F61" s="28"/>
      <c r="G61" s="28">
        <v>0.11947848770858384</v>
      </c>
      <c r="H61" s="28">
        <v>0.11971914502318308</v>
      </c>
      <c r="J61" s="28">
        <f t="shared" si="1"/>
        <v>2.4065731459924078E-4</v>
      </c>
    </row>
    <row r="62" spans="1:10" s="60" customFormat="1" ht="15.75" x14ac:dyDescent="0.25">
      <c r="A62" s="61" t="s">
        <v>157</v>
      </c>
      <c r="B62" s="62">
        <v>105.53234122726718</v>
      </c>
      <c r="C62" s="62">
        <v>105.23097505180968</v>
      </c>
      <c r="D62" s="62"/>
      <c r="E62" s="62">
        <f t="shared" si="0"/>
        <v>-0.2855676013180708</v>
      </c>
      <c r="F62" s="62"/>
      <c r="G62" s="62">
        <v>1.7626700978571272</v>
      </c>
      <c r="H62" s="62">
        <v>1.7576364831395259</v>
      </c>
      <c r="J62" s="62">
        <f t="shared" si="1"/>
        <v>-5.0336147176013313E-3</v>
      </c>
    </row>
    <row r="63" spans="1:10" ht="15.75" x14ac:dyDescent="0.25">
      <c r="A63" s="39" t="s">
        <v>233</v>
      </c>
      <c r="B63" s="28">
        <v>107.96870720188345</v>
      </c>
      <c r="C63" s="28">
        <v>107.96870720188345</v>
      </c>
      <c r="D63" s="28"/>
      <c r="E63" s="28">
        <f t="shared" si="0"/>
        <v>0</v>
      </c>
      <c r="F63" s="28"/>
      <c r="G63" s="28">
        <v>0.98231625091876928</v>
      </c>
      <c r="H63" s="28">
        <v>0.98231625091876906</v>
      </c>
      <c r="J63" s="28">
        <f t="shared" si="1"/>
        <v>0</v>
      </c>
    </row>
    <row r="64" spans="1:10" s="60" customFormat="1" ht="15.75" x14ac:dyDescent="0.25">
      <c r="A64" s="67" t="s">
        <v>77</v>
      </c>
      <c r="B64" s="62">
        <v>106.65236526345598</v>
      </c>
      <c r="C64" s="62">
        <v>106.26045041188007</v>
      </c>
      <c r="D64" s="62"/>
      <c r="E64" s="62">
        <f t="shared" si="0"/>
        <v>-0.36746944205858778</v>
      </c>
      <c r="F64" s="62"/>
      <c r="G64" s="62">
        <v>0.25494275901232416</v>
      </c>
      <c r="H64" s="62">
        <v>0.25400592227821278</v>
      </c>
      <c r="J64" s="62">
        <f t="shared" si="1"/>
        <v>-9.3683673411137924E-4</v>
      </c>
    </row>
    <row r="65" spans="1:10" ht="15.75" x14ac:dyDescent="0.25">
      <c r="A65" s="39" t="s">
        <v>232</v>
      </c>
      <c r="B65" s="28">
        <v>100.76760408632096</v>
      </c>
      <c r="C65" s="28">
        <v>99.981890744222696</v>
      </c>
      <c r="D65" s="28"/>
      <c r="E65" s="28">
        <f t="shared" si="0"/>
        <v>-0.77972811720837809</v>
      </c>
      <c r="F65" s="28"/>
      <c r="G65" s="28">
        <v>0.52541108792603375</v>
      </c>
      <c r="H65" s="28">
        <v>0.52131430994254391</v>
      </c>
      <c r="J65" s="28">
        <f t="shared" si="1"/>
        <v>-4.096777983489841E-3</v>
      </c>
    </row>
    <row r="66" spans="1:10" s="60" customFormat="1" ht="15.75" x14ac:dyDescent="0.25">
      <c r="A66" s="58" t="s">
        <v>247</v>
      </c>
      <c r="B66" s="63">
        <v>119.27832865749231</v>
      </c>
      <c r="C66" s="63">
        <v>119.27832865749231</v>
      </c>
      <c r="D66" s="63"/>
      <c r="E66" s="63">
        <f t="shared" si="0"/>
        <v>0</v>
      </c>
      <c r="F66" s="63"/>
      <c r="G66" s="63">
        <v>1.4970938251881933</v>
      </c>
      <c r="H66" s="63">
        <v>1.4970938251881931</v>
      </c>
      <c r="J66" s="63">
        <f t="shared" si="1"/>
        <v>0</v>
      </c>
    </row>
    <row r="67" spans="1:10" ht="15.75" x14ac:dyDescent="0.25">
      <c r="A67" s="37" t="s">
        <v>1</v>
      </c>
      <c r="B67" s="28">
        <v>121.70339549880912</v>
      </c>
      <c r="C67" s="28">
        <v>121.70339549880912</v>
      </c>
      <c r="D67" s="28"/>
      <c r="E67" s="28">
        <f t="shared" si="0"/>
        <v>0</v>
      </c>
      <c r="F67" s="28"/>
      <c r="G67" s="28">
        <v>1.0585478906467674</v>
      </c>
      <c r="H67" s="28">
        <v>1.0585478906467674</v>
      </c>
      <c r="J67" s="28">
        <f t="shared" si="1"/>
        <v>0</v>
      </c>
    </row>
    <row r="68" spans="1:10" s="60" customFormat="1" ht="15.75" x14ac:dyDescent="0.25">
      <c r="A68" s="61" t="s">
        <v>78</v>
      </c>
      <c r="B68" s="62">
        <v>121.70339549880912</v>
      </c>
      <c r="C68" s="62">
        <v>121.70339549880912</v>
      </c>
      <c r="D68" s="62"/>
      <c r="E68" s="62">
        <f t="shared" si="0"/>
        <v>0</v>
      </c>
      <c r="F68" s="62"/>
      <c r="G68" s="62">
        <v>1.0585478906467674</v>
      </c>
      <c r="H68" s="62">
        <v>1.0585478906467674</v>
      </c>
      <c r="J68" s="62">
        <f t="shared" si="1"/>
        <v>0</v>
      </c>
    </row>
    <row r="69" spans="1:10" ht="15.75" x14ac:dyDescent="0.25">
      <c r="A69" s="39" t="s">
        <v>15</v>
      </c>
      <c r="B69" s="28">
        <v>121.70339549880912</v>
      </c>
      <c r="C69" s="28">
        <v>121.70339549880912</v>
      </c>
      <c r="D69" s="28"/>
      <c r="E69" s="28">
        <f t="shared" ref="E69:E132" si="2">((C69/B69-1)*100)</f>
        <v>0</v>
      </c>
      <c r="F69" s="28"/>
      <c r="G69" s="28">
        <v>1.0585478906467674</v>
      </c>
      <c r="H69" s="28">
        <v>1.0585478906467674</v>
      </c>
      <c r="J69" s="28">
        <f t="shared" si="1"/>
        <v>0</v>
      </c>
    </row>
    <row r="70" spans="1:10" s="60" customFormat="1" ht="15.75" x14ac:dyDescent="0.25">
      <c r="A70" s="64" t="s">
        <v>16</v>
      </c>
      <c r="B70" s="62">
        <v>113.8046842745151</v>
      </c>
      <c r="C70" s="62">
        <v>113.8046842745151</v>
      </c>
      <c r="D70" s="62"/>
      <c r="E70" s="62">
        <f t="shared" si="2"/>
        <v>0</v>
      </c>
      <c r="F70" s="62"/>
      <c r="G70" s="62">
        <v>0.43854593454142593</v>
      </c>
      <c r="H70" s="62">
        <v>0.43854593454142587</v>
      </c>
      <c r="J70" s="62">
        <f t="shared" si="1"/>
        <v>0</v>
      </c>
    </row>
    <row r="71" spans="1:10" ht="15.75" x14ac:dyDescent="0.25">
      <c r="A71" s="38" t="s">
        <v>16</v>
      </c>
      <c r="B71" s="28">
        <v>113.8046842745151</v>
      </c>
      <c r="C71" s="28">
        <v>113.8046842745151</v>
      </c>
      <c r="D71" s="28"/>
      <c r="E71" s="28">
        <f t="shared" si="2"/>
        <v>0</v>
      </c>
      <c r="F71" s="28"/>
      <c r="G71" s="28">
        <v>0.43854593454142593</v>
      </c>
      <c r="H71" s="28">
        <v>0.43854593454142587</v>
      </c>
      <c r="J71" s="28">
        <f t="shared" si="1"/>
        <v>0</v>
      </c>
    </row>
    <row r="72" spans="1:10" s="60" customFormat="1" ht="15.75" x14ac:dyDescent="0.25">
      <c r="A72" s="67" t="s">
        <v>16</v>
      </c>
      <c r="B72" s="62">
        <v>113.8046842745151</v>
      </c>
      <c r="C72" s="62">
        <v>113.8046842745151</v>
      </c>
      <c r="D72" s="62"/>
      <c r="E72" s="62">
        <f t="shared" si="2"/>
        <v>0</v>
      </c>
      <c r="F72" s="62"/>
      <c r="G72" s="62">
        <v>0.43854593454142593</v>
      </c>
      <c r="H72" s="62">
        <v>0.43854593454142587</v>
      </c>
      <c r="J72" s="62">
        <f t="shared" ref="J72:J135" si="3">H72-G72</f>
        <v>0</v>
      </c>
    </row>
    <row r="73" spans="1:10" ht="15.75" x14ac:dyDescent="0.25">
      <c r="A73" s="36" t="s">
        <v>128</v>
      </c>
      <c r="B73" s="40">
        <v>97.962958559296936</v>
      </c>
      <c r="C73" s="40">
        <v>98.191843531629331</v>
      </c>
      <c r="D73" s="40"/>
      <c r="E73" s="40">
        <f t="shared" si="2"/>
        <v>0.23364440570039502</v>
      </c>
      <c r="F73" s="40"/>
      <c r="G73" s="40">
        <v>3.2574982823162322</v>
      </c>
      <c r="H73" s="40">
        <v>3.2651092448186501</v>
      </c>
      <c r="J73" s="40">
        <f t="shared" si="3"/>
        <v>7.610962502417884E-3</v>
      </c>
    </row>
    <row r="74" spans="1:10" s="60" customFormat="1" ht="15.75" x14ac:dyDescent="0.25">
      <c r="A74" s="64" t="s">
        <v>79</v>
      </c>
      <c r="B74" s="62">
        <v>97.774697697088712</v>
      </c>
      <c r="C74" s="62">
        <v>98.058784997492765</v>
      </c>
      <c r="D74" s="62"/>
      <c r="E74" s="62">
        <f t="shared" si="2"/>
        <v>0.29055298261742024</v>
      </c>
      <c r="F74" s="62"/>
      <c r="G74" s="62">
        <v>2.6194749177433381</v>
      </c>
      <c r="H74" s="62">
        <v>2.627085880245756</v>
      </c>
      <c r="J74" s="62">
        <f t="shared" si="3"/>
        <v>7.610962502417884E-3</v>
      </c>
    </row>
    <row r="75" spans="1:10" ht="15.75" x14ac:dyDescent="0.25">
      <c r="A75" s="38" t="s">
        <v>80</v>
      </c>
      <c r="B75" s="28">
        <v>96.337757686894619</v>
      </c>
      <c r="C75" s="28">
        <v>97.073494523062251</v>
      </c>
      <c r="D75" s="28"/>
      <c r="E75" s="28">
        <f t="shared" si="2"/>
        <v>0.76370558525851173</v>
      </c>
      <c r="F75" s="28"/>
      <c r="G75" s="28">
        <v>0.42079430324828115</v>
      </c>
      <c r="H75" s="28">
        <v>0.42400793284463784</v>
      </c>
      <c r="J75" s="28">
        <f t="shared" si="3"/>
        <v>3.2136295963566819E-3</v>
      </c>
    </row>
    <row r="76" spans="1:10" s="60" customFormat="1" ht="15.75" x14ac:dyDescent="0.25">
      <c r="A76" s="67" t="s">
        <v>81</v>
      </c>
      <c r="B76" s="62">
        <v>96.337757686894619</v>
      </c>
      <c r="C76" s="62">
        <v>97.073494523062251</v>
      </c>
      <c r="D76" s="62"/>
      <c r="E76" s="62">
        <f t="shared" si="2"/>
        <v>0.76370558525851173</v>
      </c>
      <c r="F76" s="62"/>
      <c r="G76" s="62">
        <v>0.42079430324828115</v>
      </c>
      <c r="H76" s="62">
        <v>0.42400793284463784</v>
      </c>
      <c r="J76" s="62">
        <f t="shared" si="3"/>
        <v>3.2136295963566819E-3</v>
      </c>
    </row>
    <row r="77" spans="1:10" ht="15.75" x14ac:dyDescent="0.25">
      <c r="A77" s="38" t="s">
        <v>82</v>
      </c>
      <c r="B77" s="28">
        <v>102.37529038127379</v>
      </c>
      <c r="C77" s="28">
        <v>102.59428679183095</v>
      </c>
      <c r="D77" s="28"/>
      <c r="E77" s="28">
        <f t="shared" si="2"/>
        <v>0.21391530098870959</v>
      </c>
      <c r="F77" s="28"/>
      <c r="G77" s="28">
        <v>2.0556420628807359</v>
      </c>
      <c r="H77" s="28">
        <v>2.0600393957867977</v>
      </c>
      <c r="J77" s="28">
        <f t="shared" si="3"/>
        <v>4.3973329060618127E-3</v>
      </c>
    </row>
    <row r="78" spans="1:10" s="60" customFormat="1" ht="15.75" x14ac:dyDescent="0.25">
      <c r="A78" s="67" t="s">
        <v>231</v>
      </c>
      <c r="B78" s="62">
        <v>97.342041269997907</v>
      </c>
      <c r="C78" s="62">
        <v>97.97920559485712</v>
      </c>
      <c r="D78" s="62"/>
      <c r="E78" s="62">
        <f t="shared" si="2"/>
        <v>0.6545623212193652</v>
      </c>
      <c r="F78" s="62"/>
      <c r="G78" s="62">
        <v>0.84294542409368245</v>
      </c>
      <c r="H78" s="62">
        <v>0.84846302722824241</v>
      </c>
      <c r="J78" s="62">
        <f t="shared" si="3"/>
        <v>5.5176031345599563E-3</v>
      </c>
    </row>
    <row r="79" spans="1:10" ht="15.75" x14ac:dyDescent="0.25">
      <c r="A79" s="39" t="s">
        <v>230</v>
      </c>
      <c r="B79" s="28">
        <v>107.96714403970078</v>
      </c>
      <c r="C79" s="28">
        <v>108.18598897431849</v>
      </c>
      <c r="D79" s="28"/>
      <c r="E79" s="28">
        <f t="shared" si="2"/>
        <v>0.20269586323153899</v>
      </c>
      <c r="F79" s="28"/>
      <c r="G79" s="28">
        <v>0.78329695303297964</v>
      </c>
      <c r="H79" s="28">
        <v>0.7848846635535961</v>
      </c>
      <c r="J79" s="28">
        <f t="shared" si="3"/>
        <v>1.5877105206164588E-3</v>
      </c>
    </row>
    <row r="80" spans="1:10" s="60" customFormat="1" ht="15.75" x14ac:dyDescent="0.25">
      <c r="A80" s="67" t="s">
        <v>229</v>
      </c>
      <c r="B80" s="62">
        <v>103.09977113428198</v>
      </c>
      <c r="C80" s="62">
        <v>102.44957923910285</v>
      </c>
      <c r="D80" s="62"/>
      <c r="E80" s="62">
        <f t="shared" si="2"/>
        <v>-0.63064339331295738</v>
      </c>
      <c r="F80" s="62"/>
      <c r="G80" s="62">
        <v>0.42939968575407372</v>
      </c>
      <c r="H80" s="62">
        <v>0.42669170500495901</v>
      </c>
      <c r="J80" s="62">
        <f t="shared" si="3"/>
        <v>-2.7079807491147134E-3</v>
      </c>
    </row>
    <row r="81" spans="1:10" ht="15.75" x14ac:dyDescent="0.25">
      <c r="A81" s="38" t="s">
        <v>158</v>
      </c>
      <c r="B81" s="28">
        <v>61.035063783288663</v>
      </c>
      <c r="C81" s="28">
        <v>61.035063783288663</v>
      </c>
      <c r="D81" s="28"/>
      <c r="E81" s="28">
        <f t="shared" si="2"/>
        <v>0</v>
      </c>
      <c r="F81" s="28"/>
      <c r="G81" s="28">
        <v>0.14303855161432075</v>
      </c>
      <c r="H81" s="28">
        <v>0.14303855161432072</v>
      </c>
      <c r="J81" s="28">
        <f t="shared" si="3"/>
        <v>0</v>
      </c>
    </row>
    <row r="82" spans="1:10" s="60" customFormat="1" ht="15.75" x14ac:dyDescent="0.25">
      <c r="A82" s="67" t="s">
        <v>228</v>
      </c>
      <c r="B82" s="62">
        <v>61.035063783288663</v>
      </c>
      <c r="C82" s="62">
        <v>61.035063783288663</v>
      </c>
      <c r="D82" s="62"/>
      <c r="E82" s="62">
        <f t="shared" si="2"/>
        <v>0</v>
      </c>
      <c r="F82" s="62"/>
      <c r="G82" s="62">
        <v>0.14303855161432075</v>
      </c>
      <c r="H82" s="62">
        <v>0.14303855161432072</v>
      </c>
      <c r="J82" s="62">
        <f t="shared" si="3"/>
        <v>0</v>
      </c>
    </row>
    <row r="83" spans="1:10" ht="15.75" x14ac:dyDescent="0.25">
      <c r="A83" s="37" t="s">
        <v>83</v>
      </c>
      <c r="B83" s="28">
        <v>98.743543069824739</v>
      </c>
      <c r="C83" s="28">
        <v>98.743543069824739</v>
      </c>
      <c r="D83" s="28"/>
      <c r="E83" s="28">
        <f t="shared" si="2"/>
        <v>0</v>
      </c>
      <c r="F83" s="28"/>
      <c r="G83" s="28">
        <v>0.63802336457289388</v>
      </c>
      <c r="H83" s="28">
        <v>0.63802336457289377</v>
      </c>
      <c r="J83" s="28">
        <f t="shared" si="3"/>
        <v>0</v>
      </c>
    </row>
    <row r="84" spans="1:10" s="60" customFormat="1" ht="15.75" x14ac:dyDescent="0.25">
      <c r="A84" s="61" t="s">
        <v>159</v>
      </c>
      <c r="B84" s="62">
        <v>98.743543069824739</v>
      </c>
      <c r="C84" s="62">
        <v>98.743543069824739</v>
      </c>
      <c r="D84" s="62"/>
      <c r="E84" s="62">
        <f t="shared" si="2"/>
        <v>0</v>
      </c>
      <c r="F84" s="62"/>
      <c r="G84" s="62">
        <v>0.63802336457289388</v>
      </c>
      <c r="H84" s="62">
        <v>0.63802336457289377</v>
      </c>
      <c r="J84" s="62">
        <f t="shared" si="3"/>
        <v>0</v>
      </c>
    </row>
    <row r="85" spans="1:10" ht="15.75" x14ac:dyDescent="0.25">
      <c r="A85" s="39" t="s">
        <v>159</v>
      </c>
      <c r="B85" s="28">
        <v>98.743543069824739</v>
      </c>
      <c r="C85" s="28">
        <v>98.743543069824739</v>
      </c>
      <c r="D85" s="28"/>
      <c r="E85" s="28">
        <f t="shared" si="2"/>
        <v>0</v>
      </c>
      <c r="F85" s="28"/>
      <c r="G85" s="28">
        <v>0.63802336457289388</v>
      </c>
      <c r="H85" s="28">
        <v>0.63802336457289377</v>
      </c>
      <c r="J85" s="28">
        <f t="shared" si="3"/>
        <v>0</v>
      </c>
    </row>
    <row r="86" spans="1:10" s="60" customFormat="1" ht="15.75" x14ac:dyDescent="0.25">
      <c r="A86" s="58" t="s">
        <v>129</v>
      </c>
      <c r="B86" s="63">
        <v>111.58311238962729</v>
      </c>
      <c r="C86" s="63">
        <v>112.00030231562056</v>
      </c>
      <c r="D86" s="63"/>
      <c r="E86" s="63">
        <f t="shared" si="2"/>
        <v>0.37388267548634779</v>
      </c>
      <c r="F86" s="63"/>
      <c r="G86" s="63">
        <v>37.105058741943118</v>
      </c>
      <c r="H86" s="63">
        <v>37.243788128308275</v>
      </c>
      <c r="J86" s="63">
        <f t="shared" si="3"/>
        <v>0.13872938636515642</v>
      </c>
    </row>
    <row r="87" spans="1:10" ht="15.75" x14ac:dyDescent="0.25">
      <c r="A87" s="37" t="s">
        <v>149</v>
      </c>
      <c r="B87" s="28">
        <v>117.44341021105011</v>
      </c>
      <c r="C87" s="28">
        <v>118.0210850979262</v>
      </c>
      <c r="D87" s="28"/>
      <c r="E87" s="28">
        <f t="shared" si="2"/>
        <v>0.4918750961318219</v>
      </c>
      <c r="F87" s="28"/>
      <c r="G87" s="28">
        <v>28.204189936865603</v>
      </c>
      <c r="H87" s="28">
        <v>28.342919323230756</v>
      </c>
      <c r="J87" s="28">
        <f t="shared" si="3"/>
        <v>0.13872938636515286</v>
      </c>
    </row>
    <row r="88" spans="1:10" s="60" customFormat="1" ht="15.75" x14ac:dyDescent="0.25">
      <c r="A88" s="61" t="s">
        <v>160</v>
      </c>
      <c r="B88" s="62">
        <v>117.44341021105011</v>
      </c>
      <c r="C88" s="62">
        <v>118.0210850979262</v>
      </c>
      <c r="D88" s="62"/>
      <c r="E88" s="62">
        <f t="shared" si="2"/>
        <v>0.4918750961318219</v>
      </c>
      <c r="F88" s="62"/>
      <c r="G88" s="62">
        <v>28.204189936865603</v>
      </c>
      <c r="H88" s="62">
        <v>28.342919323230756</v>
      </c>
      <c r="J88" s="62">
        <f t="shared" si="3"/>
        <v>0.13872938636515286</v>
      </c>
    </row>
    <row r="89" spans="1:10" ht="15.75" x14ac:dyDescent="0.25">
      <c r="A89" s="39" t="s">
        <v>160</v>
      </c>
      <c r="B89" s="28">
        <v>117.44341021105011</v>
      </c>
      <c r="C89" s="28">
        <v>118.0210850979262</v>
      </c>
      <c r="D89" s="28"/>
      <c r="E89" s="28">
        <f t="shared" si="2"/>
        <v>0.4918750961318219</v>
      </c>
      <c r="F89" s="28"/>
      <c r="G89" s="28">
        <v>28.204189936865603</v>
      </c>
      <c r="H89" s="28">
        <v>28.342919323230756</v>
      </c>
      <c r="J89" s="28">
        <f t="shared" si="3"/>
        <v>0.13872938636515286</v>
      </c>
    </row>
    <row r="90" spans="1:10" s="60" customFormat="1" ht="15.75" x14ac:dyDescent="0.25">
      <c r="A90" s="64" t="s">
        <v>148</v>
      </c>
      <c r="B90" s="62">
        <v>109.66771608920324</v>
      </c>
      <c r="C90" s="62">
        <v>109.66771608920324</v>
      </c>
      <c r="D90" s="62"/>
      <c r="E90" s="62">
        <f t="shared" si="2"/>
        <v>0</v>
      </c>
      <c r="F90" s="62"/>
      <c r="G90" s="62">
        <v>1.3389548277353289</v>
      </c>
      <c r="H90" s="62">
        <v>1.3389548277353285</v>
      </c>
      <c r="J90" s="62">
        <f t="shared" si="3"/>
        <v>0</v>
      </c>
    </row>
    <row r="91" spans="1:10" ht="15.75" x14ac:dyDescent="0.25">
      <c r="A91" s="38" t="s">
        <v>161</v>
      </c>
      <c r="B91" s="28">
        <v>97.614098884127458</v>
      </c>
      <c r="C91" s="28">
        <v>97.614098884127458</v>
      </c>
      <c r="D91" s="28"/>
      <c r="E91" s="28">
        <f t="shared" si="2"/>
        <v>0</v>
      </c>
      <c r="F91" s="28"/>
      <c r="G91" s="28">
        <v>0.58028675741299196</v>
      </c>
      <c r="H91" s="28">
        <v>0.58028675741299185</v>
      </c>
      <c r="J91" s="28">
        <f t="shared" si="3"/>
        <v>0</v>
      </c>
    </row>
    <row r="92" spans="1:10" s="60" customFormat="1" ht="15.75" x14ac:dyDescent="0.25">
      <c r="A92" s="67" t="s">
        <v>227</v>
      </c>
      <c r="B92" s="62">
        <v>97.614098884127458</v>
      </c>
      <c r="C92" s="62">
        <v>97.614098884127458</v>
      </c>
      <c r="D92" s="62"/>
      <c r="E92" s="62">
        <f t="shared" si="2"/>
        <v>0</v>
      </c>
      <c r="F92" s="62"/>
      <c r="G92" s="62">
        <v>0.58028675741299196</v>
      </c>
      <c r="H92" s="62">
        <v>0.58028675741299185</v>
      </c>
      <c r="J92" s="62">
        <f t="shared" si="3"/>
        <v>0</v>
      </c>
    </row>
    <row r="93" spans="1:10" ht="15.75" x14ac:dyDescent="0.25">
      <c r="A93" s="38" t="s">
        <v>162</v>
      </c>
      <c r="B93" s="28">
        <v>121.10601416389966</v>
      </c>
      <c r="C93" s="28">
        <v>121.10601416389966</v>
      </c>
      <c r="D93" s="28"/>
      <c r="E93" s="28">
        <f t="shared" si="2"/>
        <v>0</v>
      </c>
      <c r="F93" s="28"/>
      <c r="G93" s="28">
        <v>0.75866807032233685</v>
      </c>
      <c r="H93" s="28">
        <v>0.75866807032233674</v>
      </c>
      <c r="J93" s="28">
        <f t="shared" si="3"/>
        <v>0</v>
      </c>
    </row>
    <row r="94" spans="1:10" s="60" customFormat="1" ht="15.75" x14ac:dyDescent="0.25">
      <c r="A94" s="67" t="s">
        <v>226</v>
      </c>
      <c r="B94" s="62">
        <v>121.10601416389966</v>
      </c>
      <c r="C94" s="62">
        <v>121.10601416389966</v>
      </c>
      <c r="D94" s="62"/>
      <c r="E94" s="62">
        <f t="shared" si="2"/>
        <v>0</v>
      </c>
      <c r="F94" s="62"/>
      <c r="G94" s="62">
        <v>0.75866807032233685</v>
      </c>
      <c r="H94" s="62">
        <v>0.75866807032233674</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3.0910336413052324</v>
      </c>
      <c r="J95" s="28">
        <f t="shared" si="3"/>
        <v>0</v>
      </c>
    </row>
    <row r="96" spans="1:10" s="60" customFormat="1" ht="15.75" x14ac:dyDescent="0.25">
      <c r="A96" s="61" t="s">
        <v>84</v>
      </c>
      <c r="B96" s="62">
        <v>100.00000000000001</v>
      </c>
      <c r="C96" s="62">
        <v>100.00000000000001</v>
      </c>
      <c r="D96" s="62"/>
      <c r="E96" s="62">
        <f t="shared" si="2"/>
        <v>0</v>
      </c>
      <c r="F96" s="62"/>
      <c r="G96" s="62">
        <v>2.7871770751551552</v>
      </c>
      <c r="H96" s="62">
        <v>2.7871770751551543</v>
      </c>
      <c r="J96" s="62">
        <f t="shared" si="3"/>
        <v>0</v>
      </c>
    </row>
    <row r="97" spans="1:10" ht="15.75" x14ac:dyDescent="0.25">
      <c r="A97" s="39" t="s">
        <v>85</v>
      </c>
      <c r="B97" s="28">
        <v>100.00000000000001</v>
      </c>
      <c r="C97" s="28">
        <v>100.00000000000001</v>
      </c>
      <c r="D97" s="28"/>
      <c r="E97" s="28">
        <f t="shared" si="2"/>
        <v>0</v>
      </c>
      <c r="F97" s="28"/>
      <c r="G97" s="28">
        <v>2.7871770751551552</v>
      </c>
      <c r="H97" s="28">
        <v>2.7871770751551543</v>
      </c>
      <c r="J97" s="28">
        <f t="shared" si="3"/>
        <v>0</v>
      </c>
    </row>
    <row r="98" spans="1:10" s="60" customFormat="1" ht="15.75" x14ac:dyDescent="0.25">
      <c r="A98" s="61" t="s">
        <v>86</v>
      </c>
      <c r="B98" s="62">
        <v>115.47005383792515</v>
      </c>
      <c r="C98" s="62">
        <v>115.47005383792515</v>
      </c>
      <c r="D98" s="62"/>
      <c r="E98" s="62">
        <f t="shared" si="2"/>
        <v>0</v>
      </c>
      <c r="F98" s="62"/>
      <c r="G98" s="62">
        <v>0.30385656615007761</v>
      </c>
      <c r="H98" s="62">
        <v>0.30385656615007756</v>
      </c>
      <c r="J98" s="62">
        <f t="shared" si="3"/>
        <v>0</v>
      </c>
    </row>
    <row r="99" spans="1:10" ht="15.75" x14ac:dyDescent="0.25">
      <c r="A99" s="39" t="s">
        <v>87</v>
      </c>
      <c r="B99" s="28">
        <v>115.47005383792515</v>
      </c>
      <c r="C99" s="28">
        <v>115.47005383792515</v>
      </c>
      <c r="D99" s="28"/>
      <c r="E99" s="28">
        <f t="shared" si="2"/>
        <v>0</v>
      </c>
      <c r="F99" s="28"/>
      <c r="G99" s="28">
        <v>0.30385656615007761</v>
      </c>
      <c r="H99" s="28">
        <v>0.30385656615007756</v>
      </c>
      <c r="J99" s="28">
        <f t="shared" si="3"/>
        <v>0</v>
      </c>
    </row>
    <row r="100" spans="1:10" s="60" customFormat="1" ht="15.75" x14ac:dyDescent="0.25">
      <c r="A100" s="64" t="s">
        <v>146</v>
      </c>
      <c r="B100" s="62">
        <v>90.013202650518608</v>
      </c>
      <c r="C100" s="62">
        <v>90.013202650518608</v>
      </c>
      <c r="D100" s="62"/>
      <c r="E100" s="62">
        <f t="shared" si="2"/>
        <v>0</v>
      </c>
      <c r="F100" s="62"/>
      <c r="G100" s="62">
        <v>4.4708803360369576</v>
      </c>
      <c r="H100" s="62">
        <v>4.4708803360369567</v>
      </c>
      <c r="J100" s="62">
        <f t="shared" si="3"/>
        <v>0</v>
      </c>
    </row>
    <row r="101" spans="1:10" ht="15.75" x14ac:dyDescent="0.25">
      <c r="A101" s="38" t="s">
        <v>17</v>
      </c>
      <c r="B101" s="28">
        <v>79.303325232056409</v>
      </c>
      <c r="C101" s="28">
        <v>79.303325232056409</v>
      </c>
      <c r="D101" s="28"/>
      <c r="E101" s="28">
        <f t="shared" si="2"/>
        <v>0</v>
      </c>
      <c r="F101" s="28"/>
      <c r="G101" s="28">
        <v>2.4710764707874042</v>
      </c>
      <c r="H101" s="28">
        <v>2.4710764707874042</v>
      </c>
      <c r="J101" s="28">
        <f t="shared" si="3"/>
        <v>0</v>
      </c>
    </row>
    <row r="102" spans="1:10" s="60" customFormat="1" ht="15.75" x14ac:dyDescent="0.25">
      <c r="A102" s="67" t="s">
        <v>17</v>
      </c>
      <c r="B102" s="62">
        <v>79.303325232056409</v>
      </c>
      <c r="C102" s="62">
        <v>79.303325232056409</v>
      </c>
      <c r="D102" s="62"/>
      <c r="E102" s="62">
        <f t="shared" si="2"/>
        <v>0</v>
      </c>
      <c r="F102" s="62"/>
      <c r="G102" s="62">
        <v>2.4710764707874042</v>
      </c>
      <c r="H102" s="62">
        <v>2.4710764707874042</v>
      </c>
      <c r="J102" s="62">
        <f t="shared" si="3"/>
        <v>0</v>
      </c>
    </row>
    <row r="103" spans="1:10" ht="15.75" x14ac:dyDescent="0.25">
      <c r="A103" s="38" t="s">
        <v>88</v>
      </c>
      <c r="B103" s="28">
        <v>88.888888888888886</v>
      </c>
      <c r="C103" s="28">
        <v>88.888888888888886</v>
      </c>
      <c r="D103" s="28"/>
      <c r="E103" s="28">
        <f t="shared" si="2"/>
        <v>0</v>
      </c>
      <c r="F103" s="28"/>
      <c r="G103" s="28">
        <v>0.98966613960571159</v>
      </c>
      <c r="H103" s="28">
        <v>0.98966613960571159</v>
      </c>
      <c r="J103" s="28">
        <f t="shared" si="3"/>
        <v>0</v>
      </c>
    </row>
    <row r="104" spans="1:10" s="60" customFormat="1" ht="15.75" x14ac:dyDescent="0.25">
      <c r="A104" s="67" t="s">
        <v>89</v>
      </c>
      <c r="B104" s="62">
        <v>88.888888888888886</v>
      </c>
      <c r="C104" s="62">
        <v>88.888888888888886</v>
      </c>
      <c r="D104" s="62"/>
      <c r="E104" s="62">
        <f t="shared" si="2"/>
        <v>0</v>
      </c>
      <c r="F104" s="62"/>
      <c r="G104" s="62">
        <v>0.98966613960571159</v>
      </c>
      <c r="H104" s="62">
        <v>0.98966613960571159</v>
      </c>
      <c r="J104" s="62">
        <f t="shared" si="3"/>
        <v>0</v>
      </c>
    </row>
    <row r="105" spans="1:10" ht="15.75" x14ac:dyDescent="0.25">
      <c r="A105" s="38" t="s">
        <v>90</v>
      </c>
      <c r="B105" s="28">
        <v>136.95652173913044</v>
      </c>
      <c r="C105" s="28">
        <v>136.95652173913044</v>
      </c>
      <c r="D105" s="28"/>
      <c r="E105" s="28">
        <f t="shared" si="2"/>
        <v>0</v>
      </c>
      <c r="F105" s="28"/>
      <c r="G105" s="28">
        <v>1.0101377256438413</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1.0101377256438413</v>
      </c>
      <c r="H106" s="62">
        <v>1.0101377256438411</v>
      </c>
      <c r="J106" s="62">
        <f t="shared" si="3"/>
        <v>0</v>
      </c>
    </row>
    <row r="107" spans="1:10" ht="15.75" x14ac:dyDescent="0.25">
      <c r="A107" s="36" t="s">
        <v>250</v>
      </c>
      <c r="B107" s="40">
        <v>94.522535518129217</v>
      </c>
      <c r="C107" s="40">
        <v>96.728522305581151</v>
      </c>
      <c r="D107" s="40"/>
      <c r="E107" s="40">
        <f t="shared" si="2"/>
        <v>2.3338210040174223</v>
      </c>
      <c r="F107" s="40"/>
      <c r="G107" s="40">
        <v>6.9745691809972481</v>
      </c>
      <c r="H107" s="40">
        <v>7.1373431414830879</v>
      </c>
      <c r="J107" s="40">
        <f t="shared" si="3"/>
        <v>0.16277396048583981</v>
      </c>
    </row>
    <row r="108" spans="1:10" s="60" customFormat="1" ht="15.75" x14ac:dyDescent="0.25">
      <c r="A108" s="64" t="s">
        <v>145</v>
      </c>
      <c r="B108" s="62">
        <v>96.813936195359503</v>
      </c>
      <c r="C108" s="62">
        <v>99.578013231048942</v>
      </c>
      <c r="D108" s="62"/>
      <c r="E108" s="62">
        <f t="shared" si="2"/>
        <v>2.8550404459455558</v>
      </c>
      <c r="F108" s="62"/>
      <c r="G108" s="62">
        <v>2.1177099966511008</v>
      </c>
      <c r="H108" s="62">
        <v>2.1781714735833217</v>
      </c>
      <c r="J108" s="62">
        <f t="shared" si="3"/>
        <v>6.0461476932220926E-2</v>
      </c>
    </row>
    <row r="109" spans="1:10" ht="15.75" x14ac:dyDescent="0.25">
      <c r="A109" s="38" t="s">
        <v>163</v>
      </c>
      <c r="B109" s="28">
        <v>96.813936195359503</v>
      </c>
      <c r="C109" s="28">
        <v>99.578013231048942</v>
      </c>
      <c r="D109" s="28"/>
      <c r="E109" s="28">
        <f t="shared" si="2"/>
        <v>2.8550404459455558</v>
      </c>
      <c r="F109" s="28"/>
      <c r="G109" s="28">
        <v>2.1177099966511008</v>
      </c>
      <c r="H109" s="28">
        <v>2.1781714735833217</v>
      </c>
      <c r="J109" s="28">
        <f t="shared" si="3"/>
        <v>6.0461476932220926E-2</v>
      </c>
    </row>
    <row r="110" spans="1:10" s="60" customFormat="1" ht="15.75" x14ac:dyDescent="0.25">
      <c r="A110" s="67" t="s">
        <v>225</v>
      </c>
      <c r="B110" s="62">
        <v>96.813936195359503</v>
      </c>
      <c r="C110" s="62">
        <v>99.578013231048942</v>
      </c>
      <c r="D110" s="62"/>
      <c r="E110" s="62">
        <f t="shared" si="2"/>
        <v>2.8550404459455558</v>
      </c>
      <c r="F110" s="62"/>
      <c r="G110" s="62">
        <v>2.1177099966511008</v>
      </c>
      <c r="H110" s="62">
        <v>2.1781714735833217</v>
      </c>
      <c r="J110" s="62">
        <f t="shared" si="3"/>
        <v>6.0461476932220926E-2</v>
      </c>
    </row>
    <row r="111" spans="1:10" ht="15.75" x14ac:dyDescent="0.25">
      <c r="A111" s="37" t="s">
        <v>92</v>
      </c>
      <c r="B111" s="28">
        <v>89.24792329165362</v>
      </c>
      <c r="C111" s="28">
        <v>94.97193505124784</v>
      </c>
      <c r="D111" s="28"/>
      <c r="E111" s="28">
        <f t="shared" si="2"/>
        <v>6.4136077888206966</v>
      </c>
      <c r="F111" s="28"/>
      <c r="G111" s="28">
        <v>0.28521089607592648</v>
      </c>
      <c r="H111" s="28">
        <v>0.30350320432121736</v>
      </c>
      <c r="J111" s="28">
        <f t="shared" si="3"/>
        <v>1.8292308245290878E-2</v>
      </c>
    </row>
    <row r="112" spans="1:10" s="60" customFormat="1" ht="15.75" x14ac:dyDescent="0.25">
      <c r="A112" s="61" t="s">
        <v>93</v>
      </c>
      <c r="B112" s="62">
        <v>89.24792329165362</v>
      </c>
      <c r="C112" s="62">
        <v>94.97193505124784</v>
      </c>
      <c r="D112" s="62"/>
      <c r="E112" s="62">
        <f t="shared" si="2"/>
        <v>6.4136077888206966</v>
      </c>
      <c r="F112" s="62"/>
      <c r="G112" s="62">
        <v>0.28521089607592648</v>
      </c>
      <c r="H112" s="62">
        <v>0.30350320432121736</v>
      </c>
      <c r="J112" s="62">
        <f t="shared" si="3"/>
        <v>1.8292308245290878E-2</v>
      </c>
    </row>
    <row r="113" spans="1:10" ht="15.75" x14ac:dyDescent="0.25">
      <c r="A113" s="39" t="s">
        <v>92</v>
      </c>
      <c r="B113" s="28">
        <v>89.24792329165362</v>
      </c>
      <c r="C113" s="28">
        <v>94.97193505124784</v>
      </c>
      <c r="D113" s="28"/>
      <c r="E113" s="28">
        <f t="shared" si="2"/>
        <v>6.4136077888206966</v>
      </c>
      <c r="F113" s="28"/>
      <c r="G113" s="28">
        <v>0.28521089607592648</v>
      </c>
      <c r="H113" s="28">
        <v>0.30350320432121736</v>
      </c>
      <c r="J113" s="28">
        <f t="shared" si="3"/>
        <v>1.8292308245290878E-2</v>
      </c>
    </row>
    <row r="114" spans="1:10" s="60" customFormat="1" ht="15.75" x14ac:dyDescent="0.25">
      <c r="A114" s="64" t="s">
        <v>94</v>
      </c>
      <c r="B114" s="62">
        <v>77.355896818865133</v>
      </c>
      <c r="C114" s="62">
        <v>80.681483950176343</v>
      </c>
      <c r="D114" s="62"/>
      <c r="E114" s="62">
        <f t="shared" si="2"/>
        <v>4.2990738496618164</v>
      </c>
      <c r="F114" s="62"/>
      <c r="G114" s="62">
        <v>1.5744590290455296</v>
      </c>
      <c r="H114" s="62">
        <v>1.6421461854368651</v>
      </c>
      <c r="J114" s="62">
        <f t="shared" si="3"/>
        <v>6.768715639133549E-2</v>
      </c>
    </row>
    <row r="115" spans="1:10" ht="15.75" x14ac:dyDescent="0.25">
      <c r="A115" s="38" t="s">
        <v>164</v>
      </c>
      <c r="B115" s="28">
        <v>76.29319276272463</v>
      </c>
      <c r="C115" s="28">
        <v>79.888364656010879</v>
      </c>
      <c r="D115" s="28"/>
      <c r="E115" s="28">
        <f t="shared" si="2"/>
        <v>4.7123101853495664</v>
      </c>
      <c r="F115" s="28"/>
      <c r="G115" s="28">
        <v>1.4215546074570313</v>
      </c>
      <c r="H115" s="28">
        <v>1.488542670014535</v>
      </c>
      <c r="J115" s="28">
        <f t="shared" si="3"/>
        <v>6.6988062557503669E-2</v>
      </c>
    </row>
    <row r="116" spans="1:10" s="60" customFormat="1" ht="15.75" x14ac:dyDescent="0.25">
      <c r="A116" s="67" t="s">
        <v>224</v>
      </c>
      <c r="B116" s="62">
        <v>72.49593085738789</v>
      </c>
      <c r="C116" s="62">
        <v>72.288192081617794</v>
      </c>
      <c r="D116" s="62"/>
      <c r="E116" s="62">
        <f t="shared" si="2"/>
        <v>-0.28655232550741649</v>
      </c>
      <c r="F116" s="62"/>
      <c r="G116" s="62">
        <v>0.30639731473688703</v>
      </c>
      <c r="H116" s="62">
        <v>0.30551932610621613</v>
      </c>
      <c r="J116" s="62">
        <f t="shared" si="3"/>
        <v>-8.779886306709006E-4</v>
      </c>
    </row>
    <row r="117" spans="1:10" ht="15.75" x14ac:dyDescent="0.25">
      <c r="A117" s="39" t="s">
        <v>223</v>
      </c>
      <c r="B117" s="28">
        <v>69.693006991137636</v>
      </c>
      <c r="C117" s="28">
        <v>74.027669673184803</v>
      </c>
      <c r="D117" s="28"/>
      <c r="E117" s="28">
        <f t="shared" si="2"/>
        <v>6.2196522566437373</v>
      </c>
      <c r="F117" s="28"/>
      <c r="G117" s="28">
        <v>0.42962758314359722</v>
      </c>
      <c r="H117" s="28">
        <v>0.45634892481375194</v>
      </c>
      <c r="J117" s="28">
        <f t="shared" si="3"/>
        <v>2.6721341670154719E-2</v>
      </c>
    </row>
    <row r="118" spans="1:10" s="60" customFormat="1" ht="15.75" x14ac:dyDescent="0.25">
      <c r="A118" s="67" t="s">
        <v>18</v>
      </c>
      <c r="B118" s="62">
        <v>75.783561925578553</v>
      </c>
      <c r="C118" s="62">
        <v>94.351093145974644</v>
      </c>
      <c r="D118" s="62"/>
      <c r="E118" s="62">
        <f t="shared" si="2"/>
        <v>24.50073703137614</v>
      </c>
      <c r="F118" s="62"/>
      <c r="G118" s="62">
        <v>0.16793253796948837</v>
      </c>
      <c r="H118" s="62">
        <v>0.20907724748750861</v>
      </c>
      <c r="J118" s="62">
        <f t="shared" si="3"/>
        <v>4.1144709518020239E-2</v>
      </c>
    </row>
    <row r="119" spans="1:10" ht="15.75" x14ac:dyDescent="0.25">
      <c r="A119" s="39" t="s">
        <v>95</v>
      </c>
      <c r="B119" s="28">
        <v>81.111574347160158</v>
      </c>
      <c r="C119" s="28">
        <v>81.111574347160158</v>
      </c>
      <c r="D119" s="28"/>
      <c r="E119" s="28">
        <f t="shared" si="2"/>
        <v>0</v>
      </c>
      <c r="F119" s="28"/>
      <c r="G119" s="28">
        <v>0.37071627326093343</v>
      </c>
      <c r="H119" s="28">
        <v>0.37071627326093343</v>
      </c>
      <c r="J119" s="28">
        <f t="shared" si="3"/>
        <v>0</v>
      </c>
    </row>
    <row r="120" spans="1:10" s="60" customFormat="1" ht="15.75" x14ac:dyDescent="0.25">
      <c r="A120" s="67" t="s">
        <v>96</v>
      </c>
      <c r="B120" s="62">
        <v>100.92083813869822</v>
      </c>
      <c r="C120" s="62">
        <v>100.92083813869822</v>
      </c>
      <c r="D120" s="62"/>
      <c r="E120" s="62">
        <f t="shared" si="2"/>
        <v>0</v>
      </c>
      <c r="F120" s="62"/>
      <c r="G120" s="62">
        <v>0.14688089834612522</v>
      </c>
      <c r="H120" s="62">
        <v>0.14688089834612519</v>
      </c>
      <c r="J120" s="62">
        <f t="shared" si="3"/>
        <v>0</v>
      </c>
    </row>
    <row r="121" spans="1:10" ht="15.75" x14ac:dyDescent="0.25">
      <c r="A121" s="38" t="s">
        <v>97</v>
      </c>
      <c r="B121" s="28">
        <v>88.863761420508879</v>
      </c>
      <c r="C121" s="28">
        <v>89.270055149720733</v>
      </c>
      <c r="D121" s="28"/>
      <c r="E121" s="28">
        <f t="shared" si="2"/>
        <v>0.45720969123650423</v>
      </c>
      <c r="F121" s="28"/>
      <c r="G121" s="28">
        <v>0.1529044215884981</v>
      </c>
      <c r="H121" s="28">
        <v>0.15360351542232983</v>
      </c>
      <c r="J121" s="28">
        <f t="shared" si="3"/>
        <v>6.9909383383173762E-4</v>
      </c>
    </row>
    <row r="122" spans="1:10" s="60" customFormat="1" ht="15.75" x14ac:dyDescent="0.25">
      <c r="A122" s="67" t="s">
        <v>98</v>
      </c>
      <c r="B122" s="62">
        <v>88.863761420508879</v>
      </c>
      <c r="C122" s="62">
        <v>89.270055149720733</v>
      </c>
      <c r="D122" s="62"/>
      <c r="E122" s="62">
        <f t="shared" si="2"/>
        <v>0.45720969123650423</v>
      </c>
      <c r="F122" s="62"/>
      <c r="G122" s="62">
        <v>0.1529044215884981</v>
      </c>
      <c r="H122" s="62">
        <v>0.15360351542232983</v>
      </c>
      <c r="J122" s="62">
        <f t="shared" si="3"/>
        <v>6.9909383383173762E-4</v>
      </c>
    </row>
    <row r="123" spans="1:10" ht="15.75" x14ac:dyDescent="0.25">
      <c r="A123" s="37" t="s">
        <v>144</v>
      </c>
      <c r="B123" s="28">
        <v>106.9645927252155</v>
      </c>
      <c r="C123" s="28">
        <v>108.49383965424769</v>
      </c>
      <c r="D123" s="28"/>
      <c r="E123" s="28">
        <f t="shared" si="2"/>
        <v>1.4296758301700185</v>
      </c>
      <c r="F123" s="28"/>
      <c r="G123" s="28">
        <v>0.81209778141212441</v>
      </c>
      <c r="H123" s="28">
        <v>0.82370814711032048</v>
      </c>
      <c r="J123" s="28">
        <f t="shared" si="3"/>
        <v>1.1610365698196068E-2</v>
      </c>
    </row>
    <row r="124" spans="1:10" s="60" customFormat="1" ht="15.75" x14ac:dyDescent="0.25">
      <c r="A124" s="61" t="s">
        <v>165</v>
      </c>
      <c r="B124" s="62">
        <v>106.9645927252155</v>
      </c>
      <c r="C124" s="62">
        <v>108.49383965424769</v>
      </c>
      <c r="D124" s="62"/>
      <c r="E124" s="62">
        <f t="shared" si="2"/>
        <v>1.4296758301700185</v>
      </c>
      <c r="F124" s="62"/>
      <c r="G124" s="62">
        <v>0.81209778141212441</v>
      </c>
      <c r="H124" s="62">
        <v>0.82370814711032048</v>
      </c>
      <c r="J124" s="62">
        <f t="shared" si="3"/>
        <v>1.1610365698196068E-2</v>
      </c>
    </row>
    <row r="125" spans="1:10" ht="15.75" x14ac:dyDescent="0.25">
      <c r="A125" s="39" t="s">
        <v>222</v>
      </c>
      <c r="B125" s="28">
        <v>106.9645927252155</v>
      </c>
      <c r="C125" s="28">
        <v>108.49383965424769</v>
      </c>
      <c r="D125" s="28"/>
      <c r="E125" s="28">
        <f t="shared" si="2"/>
        <v>1.4296758301700185</v>
      </c>
      <c r="F125" s="28"/>
      <c r="G125" s="28">
        <v>0.81209778141212441</v>
      </c>
      <c r="H125" s="28">
        <v>0.82370814711032048</v>
      </c>
      <c r="J125" s="28">
        <f t="shared" si="3"/>
        <v>1.1610365698196068E-2</v>
      </c>
    </row>
    <row r="126" spans="1:10" s="60" customFormat="1" ht="15.75" x14ac:dyDescent="0.25">
      <c r="A126" s="64" t="s">
        <v>143</v>
      </c>
      <c r="B126" s="62">
        <v>95.94860756666543</v>
      </c>
      <c r="C126" s="62">
        <v>95.94860756666543</v>
      </c>
      <c r="D126" s="62"/>
      <c r="E126" s="62">
        <f t="shared" si="2"/>
        <v>0</v>
      </c>
      <c r="F126" s="62"/>
      <c r="G126" s="62">
        <v>0.26878652637228512</v>
      </c>
      <c r="H126" s="62">
        <v>0.26878652637228506</v>
      </c>
      <c r="J126" s="62">
        <f t="shared" si="3"/>
        <v>0</v>
      </c>
    </row>
    <row r="127" spans="1:10" ht="15.75" x14ac:dyDescent="0.25">
      <c r="A127" s="38" t="s">
        <v>166</v>
      </c>
      <c r="B127" s="28">
        <v>95.94860756666543</v>
      </c>
      <c r="C127" s="28">
        <v>95.94860756666543</v>
      </c>
      <c r="D127" s="28"/>
      <c r="E127" s="28">
        <f t="shared" si="2"/>
        <v>0</v>
      </c>
      <c r="F127" s="28"/>
      <c r="G127" s="28">
        <v>0.26878652637228512</v>
      </c>
      <c r="H127" s="28">
        <v>0.26878652637228506</v>
      </c>
      <c r="J127" s="28">
        <f t="shared" si="3"/>
        <v>0</v>
      </c>
    </row>
    <row r="128" spans="1:10" s="60" customFormat="1" ht="15.75" x14ac:dyDescent="0.25">
      <c r="A128" s="67" t="s">
        <v>221</v>
      </c>
      <c r="B128" s="62">
        <v>95.94860756666543</v>
      </c>
      <c r="C128" s="62">
        <v>95.94860756666543</v>
      </c>
      <c r="D128" s="62"/>
      <c r="E128" s="62">
        <f t="shared" si="2"/>
        <v>0</v>
      </c>
      <c r="F128" s="62"/>
      <c r="G128" s="62">
        <v>0.26878652637228512</v>
      </c>
      <c r="H128" s="62">
        <v>0.26878652637228506</v>
      </c>
      <c r="J128" s="62">
        <f t="shared" si="3"/>
        <v>0</v>
      </c>
    </row>
    <row r="129" spans="1:10" ht="15.75" x14ac:dyDescent="0.25">
      <c r="A129" s="37" t="s">
        <v>142</v>
      </c>
      <c r="B129" s="28">
        <v>106.63545179477893</v>
      </c>
      <c r="C129" s="28">
        <v>106.8982503954286</v>
      </c>
      <c r="D129" s="28"/>
      <c r="E129" s="28">
        <f t="shared" si="2"/>
        <v>0.24644580786832293</v>
      </c>
      <c r="F129" s="28"/>
      <c r="G129" s="28">
        <v>1.916304951440281</v>
      </c>
      <c r="H129" s="28">
        <v>1.9210276046590786</v>
      </c>
      <c r="J129" s="28">
        <f t="shared" si="3"/>
        <v>4.7226532187976122E-3</v>
      </c>
    </row>
    <row r="130" spans="1:10" s="60" customFormat="1" ht="15.75" x14ac:dyDescent="0.25">
      <c r="A130" s="61" t="s">
        <v>99</v>
      </c>
      <c r="B130" s="62">
        <v>100.31002086126207</v>
      </c>
      <c r="C130" s="62">
        <v>100.76124517406447</v>
      </c>
      <c r="D130" s="62"/>
      <c r="E130" s="62">
        <f t="shared" si="2"/>
        <v>0.44982974674732112</v>
      </c>
      <c r="F130" s="62"/>
      <c r="G130" s="62">
        <v>1.0498757036293787</v>
      </c>
      <c r="H130" s="62">
        <v>1.0545983568481763</v>
      </c>
      <c r="J130" s="62">
        <f t="shared" si="3"/>
        <v>4.7226532187976122E-3</v>
      </c>
    </row>
    <row r="131" spans="1:10" ht="15.75" x14ac:dyDescent="0.25">
      <c r="A131" s="39" t="s">
        <v>220</v>
      </c>
      <c r="B131" s="28">
        <v>99.25361856860097</v>
      </c>
      <c r="C131" s="28">
        <v>98.711711009038453</v>
      </c>
      <c r="D131" s="28"/>
      <c r="E131" s="28">
        <f t="shared" si="2"/>
        <v>-0.54598267285133062</v>
      </c>
      <c r="F131" s="28"/>
      <c r="G131" s="28">
        <v>0.85272060533645044</v>
      </c>
      <c r="H131" s="28">
        <v>0.84806489858348022</v>
      </c>
      <c r="J131" s="28">
        <f t="shared" si="3"/>
        <v>-4.6557067529702234E-3</v>
      </c>
    </row>
    <row r="132" spans="1:10" s="60" customFormat="1" ht="15.75" x14ac:dyDescent="0.25">
      <c r="A132" s="67" t="s">
        <v>100</v>
      </c>
      <c r="B132" s="62">
        <v>105.15055515426346</v>
      </c>
      <c r="C132" s="62">
        <v>110.15240276564357</v>
      </c>
      <c r="D132" s="62"/>
      <c r="E132" s="62">
        <f t="shared" si="2"/>
        <v>4.7568437504129646</v>
      </c>
      <c r="F132" s="62"/>
      <c r="G132" s="62">
        <v>0.19715509829292829</v>
      </c>
      <c r="H132" s="62">
        <v>0.20653345826469596</v>
      </c>
      <c r="J132" s="62">
        <f t="shared" si="3"/>
        <v>9.3783599717676691E-3</v>
      </c>
    </row>
    <row r="133" spans="1:10" ht="15.75" x14ac:dyDescent="0.25">
      <c r="A133" s="38" t="s">
        <v>167</v>
      </c>
      <c r="B133" s="28">
        <v>115.45757261280761</v>
      </c>
      <c r="C133" s="28">
        <v>115.45757261280761</v>
      </c>
      <c r="D133" s="28"/>
      <c r="E133" s="28">
        <f t="shared" ref="E133:E196" si="4">((C133/B133-1)*100)</f>
        <v>0</v>
      </c>
      <c r="F133" s="28"/>
      <c r="G133" s="28">
        <v>0.86642924781090269</v>
      </c>
      <c r="H133" s="28">
        <v>0.86642924781090247</v>
      </c>
      <c r="J133" s="28">
        <f t="shared" si="3"/>
        <v>0</v>
      </c>
    </row>
    <row r="134" spans="1:10" s="60" customFormat="1" ht="15.75" x14ac:dyDescent="0.25">
      <c r="A134" s="67" t="s">
        <v>101</v>
      </c>
      <c r="B134" s="62">
        <v>115.45757261280761</v>
      </c>
      <c r="C134" s="62">
        <v>115.45757261280761</v>
      </c>
      <c r="D134" s="62"/>
      <c r="E134" s="62">
        <f t="shared" si="4"/>
        <v>0</v>
      </c>
      <c r="F134" s="62"/>
      <c r="G134" s="62">
        <v>0.86642924781090269</v>
      </c>
      <c r="H134" s="62">
        <v>0.86642924781090247</v>
      </c>
      <c r="J134" s="62">
        <f t="shared" si="3"/>
        <v>0</v>
      </c>
    </row>
    <row r="135" spans="1:10" s="2" customFormat="1" ht="15.75" x14ac:dyDescent="0.25">
      <c r="A135" s="36" t="s">
        <v>2</v>
      </c>
      <c r="B135" s="40">
        <v>128.51961474465901</v>
      </c>
      <c r="C135" s="40">
        <v>128.66503084765628</v>
      </c>
      <c r="D135" s="40"/>
      <c r="E135" s="40">
        <f t="shared" si="4"/>
        <v>0.11314701128397608</v>
      </c>
      <c r="F135" s="40"/>
      <c r="G135" s="40">
        <v>4.2981892591202895</v>
      </c>
      <c r="H135" s="40">
        <v>4.3030525318063129</v>
      </c>
      <c r="J135" s="40">
        <f t="shared" si="3"/>
        <v>4.8632726860233788E-3</v>
      </c>
    </row>
    <row r="136" spans="1:10" s="60" customFormat="1" ht="15.75" x14ac:dyDescent="0.25">
      <c r="A136" s="64" t="s">
        <v>141</v>
      </c>
      <c r="B136" s="62">
        <v>101.43999086173831</v>
      </c>
      <c r="C136" s="62">
        <v>101.69807765923225</v>
      </c>
      <c r="D136" s="62"/>
      <c r="E136" s="62">
        <f t="shared" si="4"/>
        <v>0.25442312770485032</v>
      </c>
      <c r="F136" s="62"/>
      <c r="G136" s="62">
        <v>1.9114900166094879</v>
      </c>
      <c r="H136" s="62">
        <v>1.9163532892955115</v>
      </c>
      <c r="J136" s="62">
        <f t="shared" ref="J136:J199" si="5">H136-G136</f>
        <v>4.8632726860236009E-3</v>
      </c>
    </row>
    <row r="137" spans="1:10" ht="15.75" x14ac:dyDescent="0.25">
      <c r="A137" s="38" t="s">
        <v>102</v>
      </c>
      <c r="B137" s="28">
        <v>106.51684518646223</v>
      </c>
      <c r="C137" s="28">
        <v>106.90935462764766</v>
      </c>
      <c r="D137" s="28"/>
      <c r="E137" s="28">
        <f t="shared" si="4"/>
        <v>0.368495180737205</v>
      </c>
      <c r="F137" s="28"/>
      <c r="G137" s="28">
        <v>1.3197656143818266</v>
      </c>
      <c r="H137" s="28">
        <v>1.3246288870678504</v>
      </c>
      <c r="J137" s="28">
        <f t="shared" si="5"/>
        <v>4.8632726860238229E-3</v>
      </c>
    </row>
    <row r="138" spans="1:10" s="60" customFormat="1" ht="15.75" x14ac:dyDescent="0.25">
      <c r="A138" s="67" t="s">
        <v>103</v>
      </c>
      <c r="B138" s="62">
        <v>106.51684518646223</v>
      </c>
      <c r="C138" s="62">
        <v>106.90935462764766</v>
      </c>
      <c r="D138" s="62"/>
      <c r="E138" s="62">
        <f t="shared" si="4"/>
        <v>0.368495180737205</v>
      </c>
      <c r="F138" s="62"/>
      <c r="G138" s="62">
        <v>1.3197656143818266</v>
      </c>
      <c r="H138" s="62">
        <v>1.3246288870678504</v>
      </c>
      <c r="J138" s="62">
        <f t="shared" si="5"/>
        <v>4.8632726860238229E-3</v>
      </c>
    </row>
    <row r="139" spans="1:10" ht="15.75" x14ac:dyDescent="0.25">
      <c r="A139" s="38" t="s">
        <v>168</v>
      </c>
      <c r="B139" s="28">
        <v>91.692607251142078</v>
      </c>
      <c r="C139" s="28">
        <v>91.692607251142078</v>
      </c>
      <c r="D139" s="28"/>
      <c r="E139" s="28">
        <f t="shared" si="4"/>
        <v>0</v>
      </c>
      <c r="F139" s="28"/>
      <c r="G139" s="28">
        <v>0.59172440222766143</v>
      </c>
      <c r="H139" s="28">
        <v>0.59172440222766132</v>
      </c>
      <c r="J139" s="28">
        <f t="shared" si="5"/>
        <v>0</v>
      </c>
    </row>
    <row r="140" spans="1:10" s="60" customFormat="1" ht="15.75" x14ac:dyDescent="0.25">
      <c r="A140" s="67" t="s">
        <v>219</v>
      </c>
      <c r="B140" s="62">
        <v>91.692607251142078</v>
      </c>
      <c r="C140" s="62">
        <v>91.692607251142078</v>
      </c>
      <c r="D140" s="62"/>
      <c r="E140" s="62">
        <f t="shared" si="4"/>
        <v>0</v>
      </c>
      <c r="F140" s="62"/>
      <c r="G140" s="62">
        <v>0.59172440222766143</v>
      </c>
      <c r="H140" s="62">
        <v>0.59172440222766132</v>
      </c>
      <c r="J140" s="62">
        <f t="shared" si="5"/>
        <v>0</v>
      </c>
    </row>
    <row r="141" spans="1:10" ht="15.75" x14ac:dyDescent="0.25">
      <c r="A141" s="37" t="s">
        <v>104</v>
      </c>
      <c r="B141" s="28">
        <v>163.46937158495564</v>
      </c>
      <c r="C141" s="28">
        <v>163.46937158495564</v>
      </c>
      <c r="D141" s="28"/>
      <c r="E141" s="28">
        <f t="shared" si="4"/>
        <v>0</v>
      </c>
      <c r="F141" s="28"/>
      <c r="G141" s="28">
        <v>2.3866992425108013</v>
      </c>
      <c r="H141" s="28">
        <v>2.3866992425108013</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0.13728657167136604</v>
      </c>
      <c r="H144" s="62">
        <v>0.13728657167136599</v>
      </c>
      <c r="J144" s="62">
        <f t="shared" si="5"/>
        <v>0</v>
      </c>
    </row>
    <row r="145" spans="1:10" ht="15.75" x14ac:dyDescent="0.25">
      <c r="A145" s="39" t="s">
        <v>107</v>
      </c>
      <c r="B145" s="28">
        <v>146.66666666666663</v>
      </c>
      <c r="C145" s="28">
        <v>146.66666666666663</v>
      </c>
      <c r="D145" s="28"/>
      <c r="E145" s="28">
        <f t="shared" si="4"/>
        <v>0</v>
      </c>
      <c r="F145" s="28"/>
      <c r="G145" s="28">
        <v>0.13728657167136604</v>
      </c>
      <c r="H145" s="28">
        <v>0.13728657167136599</v>
      </c>
      <c r="J145" s="28">
        <f t="shared" si="5"/>
        <v>0</v>
      </c>
    </row>
    <row r="146" spans="1:10" s="60" customFormat="1" ht="15.75" x14ac:dyDescent="0.25">
      <c r="A146" s="61" t="s">
        <v>108</v>
      </c>
      <c r="B146" s="62">
        <v>132.09195402298852</v>
      </c>
      <c r="C146" s="62">
        <v>132.09195402298852</v>
      </c>
      <c r="D146" s="62"/>
      <c r="E146" s="62">
        <f t="shared" si="4"/>
        <v>0</v>
      </c>
      <c r="F146" s="62"/>
      <c r="G146" s="62">
        <v>0.23229287637563809</v>
      </c>
      <c r="H146" s="62">
        <v>0.23229287637563806</v>
      </c>
      <c r="J146" s="62">
        <f t="shared" si="5"/>
        <v>0</v>
      </c>
    </row>
    <row r="147" spans="1:10" ht="15.75" x14ac:dyDescent="0.25">
      <c r="A147" s="39" t="s">
        <v>218</v>
      </c>
      <c r="B147" s="28">
        <v>132.09195402298852</v>
      </c>
      <c r="C147" s="28">
        <v>132.09195402298852</v>
      </c>
      <c r="D147" s="28"/>
      <c r="E147" s="28">
        <f t="shared" si="4"/>
        <v>0</v>
      </c>
      <c r="F147" s="28"/>
      <c r="G147" s="28">
        <v>0.23229287637563809</v>
      </c>
      <c r="H147" s="28">
        <v>0.23229287637563806</v>
      </c>
      <c r="J147" s="28">
        <f t="shared" si="5"/>
        <v>0</v>
      </c>
    </row>
    <row r="148" spans="1:10" s="60" customFormat="1" ht="15.75" x14ac:dyDescent="0.25">
      <c r="A148" s="58" t="s">
        <v>3</v>
      </c>
      <c r="B148" s="63">
        <v>107.42949270407681</v>
      </c>
      <c r="C148" s="63">
        <v>107.38075972220253</v>
      </c>
      <c r="D148" s="63"/>
      <c r="E148" s="63">
        <f t="shared" si="4"/>
        <v>-4.5362759003730879E-2</v>
      </c>
      <c r="F148" s="63"/>
      <c r="G148" s="63">
        <v>5.3980706781429673</v>
      </c>
      <c r="H148" s="63">
        <v>5.39562196435039</v>
      </c>
      <c r="J148" s="63">
        <f t="shared" si="5"/>
        <v>-2.4487137925772728E-3</v>
      </c>
    </row>
    <row r="149" spans="1:10" ht="15.75" x14ac:dyDescent="0.25">
      <c r="A149" s="37" t="s">
        <v>150</v>
      </c>
      <c r="B149" s="28">
        <v>102.60908716691529</v>
      </c>
      <c r="C149" s="28">
        <v>102.52330302642137</v>
      </c>
      <c r="D149" s="28"/>
      <c r="E149" s="28">
        <f t="shared" si="4"/>
        <v>-8.3602868773569039E-2</v>
      </c>
      <c r="F149" s="28"/>
      <c r="G149" s="28">
        <v>2.9289829745062401</v>
      </c>
      <c r="H149" s="28">
        <v>2.9265342607136633</v>
      </c>
      <c r="J149" s="28">
        <f t="shared" si="5"/>
        <v>-2.4487137925768288E-3</v>
      </c>
    </row>
    <row r="150" spans="1:10" s="60" customFormat="1" ht="15.75" x14ac:dyDescent="0.25">
      <c r="A150" s="61" t="s">
        <v>109</v>
      </c>
      <c r="B150" s="62">
        <v>102.38298068130703</v>
      </c>
      <c r="C150" s="62">
        <v>102.27560468880655</v>
      </c>
      <c r="D150" s="62"/>
      <c r="E150" s="62">
        <f t="shared" si="4"/>
        <v>-0.10487679864948918</v>
      </c>
      <c r="F150" s="62"/>
      <c r="G150" s="62">
        <v>2.3348479588517588</v>
      </c>
      <c r="H150" s="62">
        <v>2.3323992450591819</v>
      </c>
      <c r="J150" s="62">
        <f t="shared" si="5"/>
        <v>-2.4487137925768288E-3</v>
      </c>
    </row>
    <row r="151" spans="1:10" ht="15.75" x14ac:dyDescent="0.25">
      <c r="A151" s="39" t="s">
        <v>110</v>
      </c>
      <c r="B151" s="28">
        <v>102.38298068130703</v>
      </c>
      <c r="C151" s="28">
        <v>102.27560468880655</v>
      </c>
      <c r="D151" s="28"/>
      <c r="E151" s="28">
        <f t="shared" si="4"/>
        <v>-0.10487679864948918</v>
      </c>
      <c r="F151" s="28"/>
      <c r="G151" s="28">
        <v>2.3348479588517588</v>
      </c>
      <c r="H151" s="28">
        <v>2.3323992450591819</v>
      </c>
      <c r="J151" s="28">
        <f t="shared" si="5"/>
        <v>-2.4487137925768288E-3</v>
      </c>
    </row>
    <row r="152" spans="1:10" s="60" customFormat="1" ht="15.75" x14ac:dyDescent="0.25">
      <c r="A152" s="61" t="s">
        <v>169</v>
      </c>
      <c r="B152" s="62">
        <v>58.577205646101383</v>
      </c>
      <c r="C152" s="62">
        <v>58.577205646101383</v>
      </c>
      <c r="D152" s="62"/>
      <c r="E152" s="62">
        <f t="shared" si="4"/>
        <v>0</v>
      </c>
      <c r="F152" s="62"/>
      <c r="G152" s="62">
        <v>3.7897687627962577E-2</v>
      </c>
      <c r="H152" s="62">
        <v>3.789768762796257E-2</v>
      </c>
      <c r="J152" s="62">
        <f t="shared" si="5"/>
        <v>0</v>
      </c>
    </row>
    <row r="153" spans="1:10" ht="15.75" x14ac:dyDescent="0.25">
      <c r="A153" s="39" t="s">
        <v>217</v>
      </c>
      <c r="B153" s="28">
        <v>58.577205646101383</v>
      </c>
      <c r="C153" s="28">
        <v>58.577205646101383</v>
      </c>
      <c r="D153" s="28"/>
      <c r="E153" s="28">
        <f t="shared" si="4"/>
        <v>0</v>
      </c>
      <c r="F153" s="28"/>
      <c r="G153" s="28">
        <v>3.7897687627962577E-2</v>
      </c>
      <c r="H153" s="28">
        <v>3.789768762796257E-2</v>
      </c>
      <c r="J153" s="28">
        <f t="shared" si="5"/>
        <v>0</v>
      </c>
    </row>
    <row r="154" spans="1:10" s="60" customFormat="1" ht="15.75" x14ac:dyDescent="0.25">
      <c r="A154" s="61" t="s">
        <v>170</v>
      </c>
      <c r="B154" s="62">
        <v>109.21488126207966</v>
      </c>
      <c r="C154" s="62">
        <v>109.21488126207966</v>
      </c>
      <c r="D154" s="62"/>
      <c r="E154" s="62">
        <f t="shared" si="4"/>
        <v>0</v>
      </c>
      <c r="F154" s="62"/>
      <c r="G154" s="62">
        <v>0.55623732802651904</v>
      </c>
      <c r="H154" s="62">
        <v>0.55623732802651893</v>
      </c>
      <c r="J154" s="62">
        <f t="shared" si="5"/>
        <v>0</v>
      </c>
    </row>
    <row r="155" spans="1:10" ht="15.75" x14ac:dyDescent="0.25">
      <c r="A155" s="39" t="s">
        <v>216</v>
      </c>
      <c r="B155" s="28">
        <v>109.21488126207966</v>
      </c>
      <c r="C155" s="28">
        <v>109.21488126207966</v>
      </c>
      <c r="D155" s="28"/>
      <c r="E155" s="28">
        <f t="shared" si="4"/>
        <v>0</v>
      </c>
      <c r="F155" s="28"/>
      <c r="G155" s="28">
        <v>0.55623732802651904</v>
      </c>
      <c r="H155" s="28">
        <v>0.55623732802651893</v>
      </c>
      <c r="J155" s="28">
        <f t="shared" si="5"/>
        <v>0</v>
      </c>
    </row>
    <row r="156" spans="1:10" s="60" customFormat="1" ht="15.75" x14ac:dyDescent="0.25">
      <c r="A156" s="64" t="s">
        <v>111</v>
      </c>
      <c r="B156" s="62">
        <v>113.76971914829387</v>
      </c>
      <c r="C156" s="62">
        <v>113.76971914829387</v>
      </c>
      <c r="D156" s="62"/>
      <c r="E156" s="62">
        <f t="shared" si="4"/>
        <v>0</v>
      </c>
      <c r="F156" s="62"/>
      <c r="G156" s="62">
        <v>2.4690877036367271</v>
      </c>
      <c r="H156" s="62">
        <v>2.4690877036367271</v>
      </c>
      <c r="J156" s="62">
        <f t="shared" si="5"/>
        <v>0</v>
      </c>
    </row>
    <row r="157" spans="1:10" ht="15.75" x14ac:dyDescent="0.25">
      <c r="A157" s="38" t="s">
        <v>171</v>
      </c>
      <c r="B157" s="28">
        <v>122.09635610194326</v>
      </c>
      <c r="C157" s="28">
        <v>122.09635610194326</v>
      </c>
      <c r="D157" s="28"/>
      <c r="E157" s="28">
        <f t="shared" si="4"/>
        <v>0</v>
      </c>
      <c r="F157" s="28"/>
      <c r="G157" s="28">
        <v>0.90627837124632549</v>
      </c>
      <c r="H157" s="28">
        <v>0.90627837124632538</v>
      </c>
      <c r="J157" s="28">
        <f t="shared" si="5"/>
        <v>0</v>
      </c>
    </row>
    <row r="158" spans="1:10" s="60" customFormat="1" ht="15.75" x14ac:dyDescent="0.25">
      <c r="A158" s="67" t="s">
        <v>215</v>
      </c>
      <c r="B158" s="62">
        <v>122.09635610194326</v>
      </c>
      <c r="C158" s="62">
        <v>122.09635610194326</v>
      </c>
      <c r="D158" s="62"/>
      <c r="E158" s="62">
        <f t="shared" si="4"/>
        <v>0</v>
      </c>
      <c r="F158" s="62"/>
      <c r="G158" s="62">
        <v>0.90627837124632549</v>
      </c>
      <c r="H158" s="62">
        <v>0.90627837124632538</v>
      </c>
      <c r="J158" s="62">
        <f t="shared" si="5"/>
        <v>0</v>
      </c>
    </row>
    <row r="159" spans="1:10" ht="15.75" x14ac:dyDescent="0.25">
      <c r="A159" s="38" t="s">
        <v>172</v>
      </c>
      <c r="B159" s="28">
        <v>105.39652721250954</v>
      </c>
      <c r="C159" s="28">
        <v>105.39652721250954</v>
      </c>
      <c r="D159" s="28"/>
      <c r="E159" s="28">
        <f t="shared" si="4"/>
        <v>0</v>
      </c>
      <c r="F159" s="28"/>
      <c r="G159" s="28">
        <v>0.41108581679925321</v>
      </c>
      <c r="H159" s="28">
        <v>0.41108581679925316</v>
      </c>
      <c r="J159" s="28">
        <f t="shared" si="5"/>
        <v>0</v>
      </c>
    </row>
    <row r="160" spans="1:10" s="60" customFormat="1" ht="15.75" x14ac:dyDescent="0.25">
      <c r="A160" s="67" t="s">
        <v>214</v>
      </c>
      <c r="B160" s="62">
        <v>105.39652721250954</v>
      </c>
      <c r="C160" s="62">
        <v>105.39652721250954</v>
      </c>
      <c r="D160" s="62"/>
      <c r="E160" s="62">
        <f t="shared" si="4"/>
        <v>0</v>
      </c>
      <c r="F160" s="62"/>
      <c r="G160" s="62">
        <v>0.41108581679925321</v>
      </c>
      <c r="H160" s="62">
        <v>0.41108581679925316</v>
      </c>
      <c r="J160" s="62">
        <f t="shared" si="5"/>
        <v>0</v>
      </c>
    </row>
    <row r="161" spans="1:10" ht="15.75" x14ac:dyDescent="0.25">
      <c r="A161" s="38" t="s">
        <v>173</v>
      </c>
      <c r="B161" s="28">
        <v>110.96157043944844</v>
      </c>
      <c r="C161" s="28">
        <v>110.96157043944844</v>
      </c>
      <c r="D161" s="28"/>
      <c r="E161" s="28">
        <f t="shared" si="4"/>
        <v>0</v>
      </c>
      <c r="F161" s="28"/>
      <c r="G161" s="28">
        <v>1.1517235155911483</v>
      </c>
      <c r="H161" s="28">
        <v>1.1517235155911481</v>
      </c>
      <c r="J161" s="28">
        <f t="shared" si="5"/>
        <v>0</v>
      </c>
    </row>
    <row r="162" spans="1:10" s="60" customFormat="1" ht="15.75" x14ac:dyDescent="0.25">
      <c r="A162" s="67" t="s">
        <v>213</v>
      </c>
      <c r="B162" s="62">
        <v>110.96157043944844</v>
      </c>
      <c r="C162" s="62">
        <v>110.96157043944844</v>
      </c>
      <c r="D162" s="62"/>
      <c r="E162" s="62">
        <f t="shared" si="4"/>
        <v>0</v>
      </c>
      <c r="F162" s="62"/>
      <c r="G162" s="62">
        <v>1.1517235155911483</v>
      </c>
      <c r="H162" s="62">
        <v>1.1517235155911481</v>
      </c>
      <c r="J162" s="62">
        <f t="shared" si="5"/>
        <v>0</v>
      </c>
    </row>
    <row r="163" spans="1:10" ht="15.75" x14ac:dyDescent="0.25">
      <c r="A163" s="36" t="s">
        <v>4</v>
      </c>
      <c r="B163" s="40">
        <v>95.746365973594948</v>
      </c>
      <c r="C163" s="40">
        <v>95.746365973594948</v>
      </c>
      <c r="D163" s="40"/>
      <c r="E163" s="40">
        <f t="shared" si="4"/>
        <v>0</v>
      </c>
      <c r="F163" s="40"/>
      <c r="G163" s="40">
        <v>4.7393814630301438</v>
      </c>
      <c r="H163" s="40">
        <v>4.7393814630301438</v>
      </c>
      <c r="J163" s="40">
        <f t="shared" si="5"/>
        <v>0</v>
      </c>
    </row>
    <row r="164" spans="1:10" s="60" customFormat="1" ht="15.75" x14ac:dyDescent="0.25">
      <c r="A164" s="64" t="s">
        <v>140</v>
      </c>
      <c r="B164" s="62">
        <v>67.034874246153493</v>
      </c>
      <c r="C164" s="62">
        <v>67.034874246153493</v>
      </c>
      <c r="D164" s="62"/>
      <c r="E164" s="62">
        <f t="shared" si="4"/>
        <v>0</v>
      </c>
      <c r="F164" s="62"/>
      <c r="G164" s="62">
        <v>0.90138280018030781</v>
      </c>
      <c r="H164" s="62">
        <v>0.9013828001803077</v>
      </c>
      <c r="J164" s="62">
        <f t="shared" si="5"/>
        <v>0</v>
      </c>
    </row>
    <row r="165" spans="1:10" ht="15.75" x14ac:dyDescent="0.25">
      <c r="A165" s="38" t="s">
        <v>174</v>
      </c>
      <c r="B165" s="28">
        <v>67.034874246153493</v>
      </c>
      <c r="C165" s="28">
        <v>67.034874246153493</v>
      </c>
      <c r="D165" s="28"/>
      <c r="E165" s="28">
        <f t="shared" si="4"/>
        <v>0</v>
      </c>
      <c r="F165" s="28"/>
      <c r="G165" s="28">
        <v>0.90138280018030781</v>
      </c>
      <c r="H165" s="28">
        <v>0.9013828001803077</v>
      </c>
      <c r="J165" s="28">
        <f t="shared" si="5"/>
        <v>0</v>
      </c>
    </row>
    <row r="166" spans="1:10" s="60" customFormat="1" ht="15.75" x14ac:dyDescent="0.25">
      <c r="A166" s="67" t="s">
        <v>140</v>
      </c>
      <c r="B166" s="62">
        <v>67.034874246153493</v>
      </c>
      <c r="C166" s="62">
        <v>67.034874246153493</v>
      </c>
      <c r="D166" s="62"/>
      <c r="E166" s="62">
        <f t="shared" si="4"/>
        <v>0</v>
      </c>
      <c r="F166" s="62"/>
      <c r="G166" s="62">
        <v>0.90138280018030781</v>
      </c>
      <c r="H166" s="62">
        <v>0.9013828001803077</v>
      </c>
      <c r="J166" s="62">
        <f t="shared" si="5"/>
        <v>0</v>
      </c>
    </row>
    <row r="167" spans="1:10" ht="15.75" x14ac:dyDescent="0.25">
      <c r="A167" s="37" t="s">
        <v>139</v>
      </c>
      <c r="B167" s="28">
        <v>106.45476405536553</v>
      </c>
      <c r="C167" s="28">
        <v>106.45476405536553</v>
      </c>
      <c r="D167" s="28"/>
      <c r="E167" s="28">
        <f t="shared" si="4"/>
        <v>0</v>
      </c>
      <c r="F167" s="28"/>
      <c r="G167" s="28">
        <v>3.8379986628498357</v>
      </c>
      <c r="H167" s="28">
        <v>3.8379986628498353</v>
      </c>
      <c r="J167" s="28">
        <f t="shared" si="5"/>
        <v>0</v>
      </c>
    </row>
    <row r="168" spans="1:10" s="60" customFormat="1" ht="15.75" x14ac:dyDescent="0.25">
      <c r="A168" s="61" t="s">
        <v>175</v>
      </c>
      <c r="B168" s="62">
        <v>106.45476405536553</v>
      </c>
      <c r="C168" s="62">
        <v>106.45476405536553</v>
      </c>
      <c r="D168" s="62"/>
      <c r="E168" s="62">
        <f t="shared" si="4"/>
        <v>0</v>
      </c>
      <c r="F168" s="62"/>
      <c r="G168" s="62">
        <v>3.8379986628498357</v>
      </c>
      <c r="H168" s="62">
        <v>3.8379986628498353</v>
      </c>
      <c r="J168" s="62">
        <f t="shared" si="5"/>
        <v>0</v>
      </c>
    </row>
    <row r="169" spans="1:10" ht="15.75" x14ac:dyDescent="0.25">
      <c r="A169" s="39" t="s">
        <v>212</v>
      </c>
      <c r="B169" s="28">
        <v>106.45476405536553</v>
      </c>
      <c r="C169" s="28">
        <v>106.45476405536553</v>
      </c>
      <c r="D169" s="28"/>
      <c r="E169" s="28">
        <f t="shared" si="4"/>
        <v>0</v>
      </c>
      <c r="F169" s="28"/>
      <c r="G169" s="28">
        <v>3.8379986628498357</v>
      </c>
      <c r="H169" s="28">
        <v>3.8379986628498353</v>
      </c>
      <c r="J169" s="28">
        <f t="shared" si="5"/>
        <v>0</v>
      </c>
    </row>
    <row r="170" spans="1:10" s="60" customFormat="1" ht="15.75" x14ac:dyDescent="0.25">
      <c r="A170" s="58" t="s">
        <v>130</v>
      </c>
      <c r="B170" s="63">
        <v>99.425162815603173</v>
      </c>
      <c r="C170" s="63">
        <v>102.19473621063206</v>
      </c>
      <c r="D170" s="63"/>
      <c r="E170" s="63">
        <f t="shared" si="4"/>
        <v>2.7855859790397508</v>
      </c>
      <c r="F170" s="63"/>
      <c r="G170" s="63">
        <v>3.8537170791343476</v>
      </c>
      <c r="H170" s="63">
        <v>3.9610656817625736</v>
      </c>
      <c r="J170" s="63">
        <f t="shared" si="5"/>
        <v>0.10734860262822599</v>
      </c>
    </row>
    <row r="171" spans="1:10" ht="15.75" x14ac:dyDescent="0.25">
      <c r="A171" s="37" t="s">
        <v>138</v>
      </c>
      <c r="B171" s="28">
        <v>90.77208897601426</v>
      </c>
      <c r="C171" s="28">
        <v>95.663753472977177</v>
      </c>
      <c r="D171" s="28"/>
      <c r="E171" s="28">
        <f t="shared" si="4"/>
        <v>5.3889522122328781</v>
      </c>
      <c r="F171" s="28"/>
      <c r="G171" s="28">
        <v>1.8796053757653171</v>
      </c>
      <c r="H171" s="28">
        <v>1.9808964112438696</v>
      </c>
      <c r="J171" s="28">
        <f t="shared" si="5"/>
        <v>0.10129103547855256</v>
      </c>
    </row>
    <row r="172" spans="1:10" s="60" customFormat="1" ht="15.75" x14ac:dyDescent="0.25">
      <c r="A172" s="61" t="s">
        <v>176</v>
      </c>
      <c r="B172" s="62">
        <v>81.740187779980687</v>
      </c>
      <c r="C172" s="62">
        <v>81.740187779980687</v>
      </c>
      <c r="D172" s="62"/>
      <c r="E172" s="62">
        <f t="shared" si="4"/>
        <v>0</v>
      </c>
      <c r="F172" s="62"/>
      <c r="G172" s="62">
        <v>0.71657682380845822</v>
      </c>
      <c r="H172" s="62">
        <v>0.71657682380845811</v>
      </c>
      <c r="J172" s="62">
        <f t="shared" si="5"/>
        <v>0</v>
      </c>
    </row>
    <row r="173" spans="1:10" ht="15.75" x14ac:dyDescent="0.25">
      <c r="A173" s="39" t="s">
        <v>211</v>
      </c>
      <c r="B173" s="28">
        <v>79.791088857728639</v>
      </c>
      <c r="C173" s="28">
        <v>79.791088857728639</v>
      </c>
      <c r="D173" s="28"/>
      <c r="E173" s="28">
        <f t="shared" si="4"/>
        <v>0</v>
      </c>
      <c r="F173" s="28"/>
      <c r="G173" s="28">
        <v>9.1698065802620521E-2</v>
      </c>
      <c r="H173" s="28">
        <v>9.1698065802620507E-2</v>
      </c>
      <c r="J173" s="28">
        <f t="shared" si="5"/>
        <v>0</v>
      </c>
    </row>
    <row r="174" spans="1:10" s="60" customFormat="1" ht="15.75" x14ac:dyDescent="0.25">
      <c r="A174" s="67" t="s">
        <v>210</v>
      </c>
      <c r="B174" s="62">
        <v>82.034249920849945</v>
      </c>
      <c r="C174" s="62">
        <v>82.034249920849945</v>
      </c>
      <c r="D174" s="62"/>
      <c r="E174" s="62">
        <f t="shared" si="4"/>
        <v>0</v>
      </c>
      <c r="F174" s="62"/>
      <c r="G174" s="62">
        <v>0.6248787580058377</v>
      </c>
      <c r="H174" s="62">
        <v>0.62487875800583759</v>
      </c>
      <c r="J174" s="62">
        <f t="shared" si="5"/>
        <v>0</v>
      </c>
    </row>
    <row r="175" spans="1:10" ht="15.75" x14ac:dyDescent="0.25">
      <c r="A175" s="38" t="s">
        <v>177</v>
      </c>
      <c r="B175" s="28">
        <v>100.28458998124449</v>
      </c>
      <c r="C175" s="28">
        <v>99.262187476460795</v>
      </c>
      <c r="D175" s="28"/>
      <c r="E175" s="28">
        <f t="shared" si="4"/>
        <v>-1.0195011067751447</v>
      </c>
      <c r="F175" s="28"/>
      <c r="G175" s="28">
        <v>0.17359691332799515</v>
      </c>
      <c r="H175" s="28">
        <v>0.17182709087528872</v>
      </c>
      <c r="J175" s="28">
        <f t="shared" si="5"/>
        <v>-1.7698224527064321E-3</v>
      </c>
    </row>
    <row r="176" spans="1:10" s="60" customFormat="1" ht="15.75" x14ac:dyDescent="0.25">
      <c r="A176" s="67" t="s">
        <v>209</v>
      </c>
      <c r="B176" s="62">
        <v>100.28458998124449</v>
      </c>
      <c r="C176" s="62">
        <v>99.262187476460795</v>
      </c>
      <c r="D176" s="62"/>
      <c r="E176" s="62">
        <f t="shared" si="4"/>
        <v>-1.0195011067751447</v>
      </c>
      <c r="F176" s="62"/>
      <c r="G176" s="62">
        <v>0.17359691332799515</v>
      </c>
      <c r="H176" s="62">
        <v>0.17182709087528872</v>
      </c>
      <c r="J176" s="62">
        <f t="shared" si="5"/>
        <v>-1.7698224527064321E-3</v>
      </c>
    </row>
    <row r="177" spans="1:10" ht="15.75" x14ac:dyDescent="0.25">
      <c r="A177" s="38" t="s">
        <v>112</v>
      </c>
      <c r="B177" s="28">
        <v>88.625688586157139</v>
      </c>
      <c r="C177" s="28">
        <v>100.03236413868815</v>
      </c>
      <c r="D177" s="28"/>
      <c r="E177" s="28">
        <f t="shared" si="4"/>
        <v>12.870619946091644</v>
      </c>
      <c r="F177" s="28"/>
      <c r="G177" s="28">
        <v>0.80074509513083192</v>
      </c>
      <c r="H177" s="28">
        <v>0.90380595306209111</v>
      </c>
      <c r="J177" s="28">
        <f t="shared" si="5"/>
        <v>0.10306085793125919</v>
      </c>
    </row>
    <row r="178" spans="1:10" s="60" customFormat="1" ht="15.75" x14ac:dyDescent="0.25">
      <c r="A178" s="67" t="s">
        <v>113</v>
      </c>
      <c r="B178" s="62">
        <v>88.625688586157139</v>
      </c>
      <c r="C178" s="62">
        <v>100.03236413868815</v>
      </c>
      <c r="D178" s="62"/>
      <c r="E178" s="62">
        <f t="shared" si="4"/>
        <v>12.870619946091644</v>
      </c>
      <c r="F178" s="62"/>
      <c r="G178" s="62">
        <v>0.80074509513083192</v>
      </c>
      <c r="H178" s="62">
        <v>0.90380595306209111</v>
      </c>
      <c r="J178" s="62">
        <f t="shared" si="5"/>
        <v>0.10306085793125919</v>
      </c>
    </row>
    <row r="179" spans="1:10" ht="15.75" x14ac:dyDescent="0.25">
      <c r="A179" s="38" t="s">
        <v>178</v>
      </c>
      <c r="B179" s="28">
        <v>160.69798195713369</v>
      </c>
      <c r="C179" s="28">
        <v>160.69798195713369</v>
      </c>
      <c r="D179" s="28"/>
      <c r="E179" s="28">
        <f t="shared" si="4"/>
        <v>0</v>
      </c>
      <c r="F179" s="28"/>
      <c r="G179" s="28">
        <v>0.18868654349803174</v>
      </c>
      <c r="H179" s="28">
        <v>0.18868654349803171</v>
      </c>
      <c r="J179" s="28">
        <f t="shared" si="5"/>
        <v>0</v>
      </c>
    </row>
    <row r="180" spans="1:10" s="60" customFormat="1" ht="15.75" x14ac:dyDescent="0.25">
      <c r="A180" s="67" t="s">
        <v>208</v>
      </c>
      <c r="B180" s="62">
        <v>160.69798195713369</v>
      </c>
      <c r="C180" s="62">
        <v>160.69798195713369</v>
      </c>
      <c r="D180" s="62"/>
      <c r="E180" s="62">
        <f t="shared" si="4"/>
        <v>0</v>
      </c>
      <c r="F180" s="62"/>
      <c r="G180" s="62">
        <v>0.18868654349803174</v>
      </c>
      <c r="H180" s="62">
        <v>0.18868654349803171</v>
      </c>
      <c r="J180" s="62">
        <f t="shared" si="5"/>
        <v>0</v>
      </c>
    </row>
    <row r="181" spans="1:10" ht="15.75" x14ac:dyDescent="0.25">
      <c r="A181" s="37" t="s">
        <v>137</v>
      </c>
      <c r="B181" s="28">
        <v>111.19607918585304</v>
      </c>
      <c r="C181" s="28">
        <v>111.0083722399184</v>
      </c>
      <c r="D181" s="28"/>
      <c r="E181" s="28">
        <f t="shared" si="4"/>
        <v>-0.16880716236487014</v>
      </c>
      <c r="F181" s="28"/>
      <c r="G181" s="28">
        <v>0.51646570449726592</v>
      </c>
      <c r="H181" s="28">
        <v>0.5155938733969162</v>
      </c>
      <c r="J181" s="28">
        <f t="shared" si="5"/>
        <v>-8.7183110034971811E-4</v>
      </c>
    </row>
    <row r="182" spans="1:10" s="60" customFormat="1" ht="15.75" x14ac:dyDescent="0.25">
      <c r="A182" s="61" t="s">
        <v>179</v>
      </c>
      <c r="B182" s="62">
        <v>111.19607918585304</v>
      </c>
      <c r="C182" s="62">
        <v>111.0083722399184</v>
      </c>
      <c r="D182" s="62"/>
      <c r="E182" s="62">
        <f t="shared" si="4"/>
        <v>-0.16880716236487014</v>
      </c>
      <c r="F182" s="62"/>
      <c r="G182" s="62">
        <v>0.51646570449726592</v>
      </c>
      <c r="H182" s="62">
        <v>0.5155938733969162</v>
      </c>
      <c r="J182" s="62">
        <f t="shared" si="5"/>
        <v>-8.7183110034971811E-4</v>
      </c>
    </row>
    <row r="183" spans="1:10" ht="15.75" x14ac:dyDescent="0.25">
      <c r="A183" s="39" t="s">
        <v>207</v>
      </c>
      <c r="B183" s="28">
        <v>111.19607918585304</v>
      </c>
      <c r="C183" s="28">
        <v>111.0083722399184</v>
      </c>
      <c r="D183" s="28"/>
      <c r="E183" s="28">
        <f t="shared" si="4"/>
        <v>-0.16880716236487014</v>
      </c>
      <c r="F183" s="28"/>
      <c r="G183" s="28">
        <v>0.51646570449726592</v>
      </c>
      <c r="H183" s="28">
        <v>0.5155938733969162</v>
      </c>
      <c r="J183" s="28">
        <f t="shared" si="5"/>
        <v>-8.7183110034971811E-4</v>
      </c>
    </row>
    <row r="184" spans="1:10" s="60" customFormat="1" ht="15.75" x14ac:dyDescent="0.25">
      <c r="A184" s="64" t="s">
        <v>136</v>
      </c>
      <c r="B184" s="62">
        <v>115.20391032718963</v>
      </c>
      <c r="C184" s="62">
        <v>115.20391032718963</v>
      </c>
      <c r="D184" s="62"/>
      <c r="E184" s="62">
        <f t="shared" si="4"/>
        <v>0</v>
      </c>
      <c r="F184" s="62"/>
      <c r="G184" s="62">
        <v>0.84216460146753058</v>
      </c>
      <c r="H184" s="62">
        <v>0.84216460146753036</v>
      </c>
      <c r="J184" s="62">
        <f t="shared" si="5"/>
        <v>0</v>
      </c>
    </row>
    <row r="185" spans="1:10" ht="15.75" x14ac:dyDescent="0.25">
      <c r="A185" s="38" t="s">
        <v>180</v>
      </c>
      <c r="B185" s="28">
        <v>137.2098666307476</v>
      </c>
      <c r="C185" s="28">
        <v>137.2098666307476</v>
      </c>
      <c r="D185" s="28"/>
      <c r="E185" s="28">
        <f t="shared" si="4"/>
        <v>0</v>
      </c>
      <c r="F185" s="28"/>
      <c r="G185" s="28">
        <v>0.2547832166519281</v>
      </c>
      <c r="H185" s="28">
        <v>0.25478321665192799</v>
      </c>
      <c r="J185" s="28">
        <f t="shared" si="5"/>
        <v>0</v>
      </c>
    </row>
    <row r="186" spans="1:10" s="60" customFormat="1" ht="15.75" x14ac:dyDescent="0.25">
      <c r="A186" s="67" t="s">
        <v>206</v>
      </c>
      <c r="B186" s="62">
        <v>137.2098666307476</v>
      </c>
      <c r="C186" s="62">
        <v>137.2098666307476</v>
      </c>
      <c r="D186" s="62"/>
      <c r="E186" s="62">
        <f t="shared" si="4"/>
        <v>0</v>
      </c>
      <c r="F186" s="62"/>
      <c r="G186" s="62">
        <v>0.2547832166519281</v>
      </c>
      <c r="H186" s="62">
        <v>0.25478321665192799</v>
      </c>
      <c r="J186" s="62">
        <f t="shared" si="5"/>
        <v>0</v>
      </c>
    </row>
    <row r="187" spans="1:10" ht="15.75" x14ac:dyDescent="0.25">
      <c r="A187" s="38" t="s">
        <v>114</v>
      </c>
      <c r="B187" s="28">
        <v>107.71075699438761</v>
      </c>
      <c r="C187" s="28">
        <v>107.71075699438761</v>
      </c>
      <c r="D187" s="28"/>
      <c r="E187" s="28">
        <f t="shared" si="4"/>
        <v>0</v>
      </c>
      <c r="F187" s="28"/>
      <c r="G187" s="28">
        <v>0.58738138481560243</v>
      </c>
      <c r="H187" s="28">
        <v>0.58738138481560231</v>
      </c>
      <c r="J187" s="28">
        <f t="shared" si="5"/>
        <v>0</v>
      </c>
    </row>
    <row r="188" spans="1:10" s="60" customFormat="1" ht="15.75" x14ac:dyDescent="0.25">
      <c r="A188" s="67" t="s">
        <v>205</v>
      </c>
      <c r="B188" s="62">
        <v>99.999999999999986</v>
      </c>
      <c r="C188" s="62">
        <v>99.999999999999986</v>
      </c>
      <c r="D188" s="62"/>
      <c r="E188" s="62">
        <f t="shared" si="4"/>
        <v>0</v>
      </c>
      <c r="F188" s="62"/>
      <c r="G188" s="62">
        <v>0.39920368875855861</v>
      </c>
      <c r="H188" s="62">
        <v>0.39920368875855861</v>
      </c>
      <c r="J188" s="62">
        <f t="shared" si="5"/>
        <v>0</v>
      </c>
    </row>
    <row r="189" spans="1:10" ht="15.75" x14ac:dyDescent="0.25">
      <c r="A189" s="39" t="s">
        <v>115</v>
      </c>
      <c r="B189" s="28">
        <v>128.77552870189598</v>
      </c>
      <c r="C189" s="28">
        <v>128.77552870189598</v>
      </c>
      <c r="D189" s="28"/>
      <c r="E189" s="28">
        <f t="shared" si="4"/>
        <v>0</v>
      </c>
      <c r="F189" s="28"/>
      <c r="G189" s="28">
        <v>0.18817769605704371</v>
      </c>
      <c r="H189" s="28">
        <v>0.18817769605704368</v>
      </c>
      <c r="J189" s="28">
        <f t="shared" si="5"/>
        <v>0</v>
      </c>
    </row>
    <row r="190" spans="1:10" s="60" customFormat="1" ht="15.75" x14ac:dyDescent="0.25">
      <c r="A190" s="64" t="s">
        <v>151</v>
      </c>
      <c r="B190" s="62">
        <v>100.92730046801465</v>
      </c>
      <c r="C190" s="62">
        <v>102.06359063404116</v>
      </c>
      <c r="D190" s="62"/>
      <c r="E190" s="62">
        <f t="shared" si="4"/>
        <v>1.1258501522951381</v>
      </c>
      <c r="F190" s="62"/>
      <c r="G190" s="62">
        <v>0.6154813974042338</v>
      </c>
      <c r="H190" s="62">
        <v>0.6224107956542575</v>
      </c>
      <c r="J190" s="62">
        <f t="shared" si="5"/>
        <v>6.9293982500236995E-3</v>
      </c>
    </row>
    <row r="191" spans="1:10" ht="15.75" x14ac:dyDescent="0.25">
      <c r="A191" s="38" t="s">
        <v>116</v>
      </c>
      <c r="B191" s="28">
        <v>99.110843992442682</v>
      </c>
      <c r="C191" s="28">
        <v>99.110843992442682</v>
      </c>
      <c r="D191" s="28"/>
      <c r="E191" s="28">
        <f t="shared" si="4"/>
        <v>0</v>
      </c>
      <c r="F191" s="28"/>
      <c r="G191" s="28">
        <v>0.18610715426975105</v>
      </c>
      <c r="H191" s="28">
        <v>0.186107154269751</v>
      </c>
      <c r="J191" s="28">
        <f t="shared" si="5"/>
        <v>0</v>
      </c>
    </row>
    <row r="192" spans="1:10" s="60" customFormat="1" ht="15.75" x14ac:dyDescent="0.25">
      <c r="A192" s="67" t="s">
        <v>20</v>
      </c>
      <c r="B192" s="62">
        <v>99.110843992442682</v>
      </c>
      <c r="C192" s="62">
        <v>99.110843992442682</v>
      </c>
      <c r="D192" s="62"/>
      <c r="E192" s="62">
        <f t="shared" si="4"/>
        <v>0</v>
      </c>
      <c r="F192" s="62"/>
      <c r="G192" s="62">
        <v>0.18610715426975105</v>
      </c>
      <c r="H192" s="62">
        <v>0.186107154269751</v>
      </c>
      <c r="J192" s="62">
        <f t="shared" si="5"/>
        <v>0</v>
      </c>
    </row>
    <row r="193" spans="1:10" ht="15.75" x14ac:dyDescent="0.25">
      <c r="A193" s="38" t="s">
        <v>181</v>
      </c>
      <c r="B193" s="28">
        <v>101.73547154479816</v>
      </c>
      <c r="C193" s="28">
        <v>103.37731571631049</v>
      </c>
      <c r="D193" s="28"/>
      <c r="E193" s="28">
        <f t="shared" si="4"/>
        <v>1.6138364983046882</v>
      </c>
      <c r="F193" s="28"/>
      <c r="G193" s="28">
        <v>0.4293742431344828</v>
      </c>
      <c r="H193" s="28">
        <v>0.43630364138450645</v>
      </c>
      <c r="J193" s="28">
        <f t="shared" si="5"/>
        <v>6.929398250023644E-3</v>
      </c>
    </row>
    <row r="194" spans="1:10" s="60" customFormat="1" ht="15.75" x14ac:dyDescent="0.25">
      <c r="A194" s="67" t="s">
        <v>204</v>
      </c>
      <c r="B194" s="62">
        <v>101.73547154479816</v>
      </c>
      <c r="C194" s="62">
        <v>103.37731571631049</v>
      </c>
      <c r="D194" s="62"/>
      <c r="E194" s="62">
        <f t="shared" si="4"/>
        <v>1.6138364983046882</v>
      </c>
      <c r="F194" s="62"/>
      <c r="G194" s="62">
        <v>0.4293742431344828</v>
      </c>
      <c r="H194" s="62">
        <v>0.43630364138450645</v>
      </c>
      <c r="J194" s="62">
        <f t="shared" si="5"/>
        <v>6.929398250023644E-3</v>
      </c>
    </row>
    <row r="195" spans="1:10" ht="15.75" x14ac:dyDescent="0.25">
      <c r="A195" s="36" t="s">
        <v>117</v>
      </c>
      <c r="B195" s="40">
        <v>125.51210025739101</v>
      </c>
      <c r="C195" s="40">
        <v>125.51210025739101</v>
      </c>
      <c r="D195" s="40"/>
      <c r="E195" s="40">
        <f t="shared" si="4"/>
        <v>0</v>
      </c>
      <c r="F195" s="40"/>
      <c r="G195" s="40">
        <v>3.9505525643620163</v>
      </c>
      <c r="H195" s="40">
        <v>3.9505525643620154</v>
      </c>
      <c r="J195" s="40">
        <f t="shared" si="5"/>
        <v>0</v>
      </c>
    </row>
    <row r="196" spans="1:10" s="60" customFormat="1" ht="15.75" x14ac:dyDescent="0.25">
      <c r="A196" s="64" t="s">
        <v>135</v>
      </c>
      <c r="B196" s="62">
        <v>146.63602035335904</v>
      </c>
      <c r="C196" s="62">
        <v>146.63602035335904</v>
      </c>
      <c r="D196" s="62"/>
      <c r="E196" s="62">
        <f t="shared" si="4"/>
        <v>0</v>
      </c>
      <c r="F196" s="62"/>
      <c r="G196" s="62">
        <v>1.0635968537962699</v>
      </c>
      <c r="H196" s="62">
        <v>1.0635968537962697</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1.0635968537962699</v>
      </c>
      <c r="H197" s="28">
        <v>1.0635968537962697</v>
      </c>
      <c r="J197" s="28">
        <f t="shared" si="5"/>
        <v>0</v>
      </c>
    </row>
    <row r="198" spans="1:10" s="60" customFormat="1" ht="15.75" x14ac:dyDescent="0.25">
      <c r="A198" s="67" t="s">
        <v>135</v>
      </c>
      <c r="B198" s="62">
        <v>146.63602035335904</v>
      </c>
      <c r="C198" s="62">
        <v>146.63602035335904</v>
      </c>
      <c r="D198" s="62"/>
      <c r="E198" s="62">
        <f t="shared" si="6"/>
        <v>0</v>
      </c>
      <c r="F198" s="62"/>
      <c r="G198" s="62">
        <v>1.0635968537962699</v>
      </c>
      <c r="H198" s="62">
        <v>1.0635968537962697</v>
      </c>
      <c r="J198" s="62">
        <f t="shared" si="5"/>
        <v>0</v>
      </c>
    </row>
    <row r="199" spans="1:10" ht="15.75" x14ac:dyDescent="0.25">
      <c r="A199" s="37" t="s">
        <v>118</v>
      </c>
      <c r="B199" s="28">
        <v>117.96022131494277</v>
      </c>
      <c r="C199" s="28">
        <v>117.96022131494277</v>
      </c>
      <c r="D199" s="28"/>
      <c r="E199" s="28">
        <f t="shared" si="6"/>
        <v>0</v>
      </c>
      <c r="F199" s="28"/>
      <c r="G199" s="28">
        <v>2.7315553601734552</v>
      </c>
      <c r="H199" s="28">
        <v>2.7315553601734543</v>
      </c>
      <c r="J199" s="28">
        <f t="shared" si="5"/>
        <v>0</v>
      </c>
    </row>
    <row r="200" spans="1:10" s="60" customFormat="1" ht="15.75" x14ac:dyDescent="0.25">
      <c r="A200" s="61" t="s">
        <v>119</v>
      </c>
      <c r="B200" s="62">
        <v>117.96022131494277</v>
      </c>
      <c r="C200" s="62">
        <v>117.96022131494277</v>
      </c>
      <c r="D200" s="62"/>
      <c r="E200" s="62">
        <f t="shared" si="6"/>
        <v>0</v>
      </c>
      <c r="F200" s="62"/>
      <c r="G200" s="62">
        <v>2.7315553601734552</v>
      </c>
      <c r="H200" s="62">
        <v>2.7315553601734543</v>
      </c>
      <c r="J200" s="62">
        <f t="shared" ref="J200:J224" si="7">H200-G200</f>
        <v>0</v>
      </c>
    </row>
    <row r="201" spans="1:10" ht="15.75" x14ac:dyDescent="0.25">
      <c r="A201" s="39" t="s">
        <v>118</v>
      </c>
      <c r="B201" s="28">
        <v>117.96022131494277</v>
      </c>
      <c r="C201" s="28">
        <v>117.96022131494277</v>
      </c>
      <c r="D201" s="28"/>
      <c r="E201" s="28">
        <f t="shared" si="6"/>
        <v>0</v>
      </c>
      <c r="F201" s="28"/>
      <c r="G201" s="28">
        <v>2.7315553601734552</v>
      </c>
      <c r="H201" s="28">
        <v>2.7315553601734543</v>
      </c>
      <c r="J201" s="28">
        <f t="shared" si="7"/>
        <v>0</v>
      </c>
    </row>
    <row r="202" spans="1:10" s="60" customFormat="1" ht="15.75" x14ac:dyDescent="0.25">
      <c r="A202" s="64" t="s">
        <v>120</v>
      </c>
      <c r="B202" s="62">
        <v>145.83654765374885</v>
      </c>
      <c r="C202" s="62">
        <v>145.83654765374885</v>
      </c>
      <c r="D202" s="62"/>
      <c r="E202" s="62">
        <f t="shared" si="6"/>
        <v>0</v>
      </c>
      <c r="F202" s="62"/>
      <c r="G202" s="62">
        <v>0.15540035039229166</v>
      </c>
      <c r="H202" s="62">
        <v>0.15540035039229164</v>
      </c>
      <c r="J202" s="62">
        <f t="shared" si="7"/>
        <v>0</v>
      </c>
    </row>
    <row r="203" spans="1:10" ht="15.75" x14ac:dyDescent="0.25">
      <c r="A203" s="38" t="s">
        <v>121</v>
      </c>
      <c r="B203" s="28">
        <v>145.83654765374885</v>
      </c>
      <c r="C203" s="28">
        <v>145.83654765374885</v>
      </c>
      <c r="D203" s="28"/>
      <c r="E203" s="28">
        <f t="shared" si="6"/>
        <v>0</v>
      </c>
      <c r="F203" s="28"/>
      <c r="G203" s="28">
        <v>0.15540035039229166</v>
      </c>
      <c r="H203" s="28">
        <v>0.15540035039229164</v>
      </c>
      <c r="J203" s="28">
        <f t="shared" si="7"/>
        <v>0</v>
      </c>
    </row>
    <row r="204" spans="1:10" s="60" customFormat="1" ht="15.75" x14ac:dyDescent="0.25">
      <c r="A204" s="67" t="s">
        <v>120</v>
      </c>
      <c r="B204" s="62">
        <v>145.83654765374885</v>
      </c>
      <c r="C204" s="62">
        <v>145.83654765374885</v>
      </c>
      <c r="D204" s="62"/>
      <c r="E204" s="62">
        <f t="shared" si="6"/>
        <v>0</v>
      </c>
      <c r="F204" s="62"/>
      <c r="G204" s="62">
        <v>0.15540035039229166</v>
      </c>
      <c r="H204" s="62">
        <v>0.15540035039229164</v>
      </c>
      <c r="J204" s="62">
        <f t="shared" si="7"/>
        <v>0</v>
      </c>
    </row>
    <row r="205" spans="1:10" ht="15.75" x14ac:dyDescent="0.25">
      <c r="A205" s="36" t="s">
        <v>131</v>
      </c>
      <c r="B205" s="40">
        <v>129.81411874096065</v>
      </c>
      <c r="C205" s="40">
        <v>126.78451375542085</v>
      </c>
      <c r="D205" s="40"/>
      <c r="E205" s="40">
        <f t="shared" si="6"/>
        <v>-2.333802374443783</v>
      </c>
      <c r="F205" s="40"/>
      <c r="G205" s="40">
        <v>5.3117295362229608</v>
      </c>
      <c r="H205" s="40">
        <v>5.1877642661825565</v>
      </c>
      <c r="J205" s="40">
        <f t="shared" si="7"/>
        <v>-0.12396527004040436</v>
      </c>
    </row>
    <row r="206" spans="1:10" s="60" customFormat="1" ht="15.75" x14ac:dyDescent="0.25">
      <c r="A206" s="64" t="s">
        <v>122</v>
      </c>
      <c r="B206" s="62">
        <v>130.00936177207811</v>
      </c>
      <c r="C206" s="62">
        <v>126.89326856950439</v>
      </c>
      <c r="D206" s="62"/>
      <c r="E206" s="62">
        <f t="shared" si="6"/>
        <v>-2.3968221673425383</v>
      </c>
      <c r="F206" s="62"/>
      <c r="G206" s="62">
        <v>5.1720679043055071</v>
      </c>
      <c r="H206" s="62">
        <v>5.0481026342651036</v>
      </c>
      <c r="J206" s="62">
        <f t="shared" si="7"/>
        <v>-0.12396527004040347</v>
      </c>
    </row>
    <row r="207" spans="1:10" ht="15.75" x14ac:dyDescent="0.25">
      <c r="A207" s="38" t="s">
        <v>183</v>
      </c>
      <c r="B207" s="28">
        <v>130.00936177207811</v>
      </c>
      <c r="C207" s="28">
        <v>126.89326856950439</v>
      </c>
      <c r="D207" s="28"/>
      <c r="E207" s="28">
        <f t="shared" si="6"/>
        <v>-2.3968221673425383</v>
      </c>
      <c r="F207" s="28"/>
      <c r="G207" s="28">
        <v>5.1720679043055071</v>
      </c>
      <c r="H207" s="28">
        <v>5.0481026342651036</v>
      </c>
      <c r="J207" s="28">
        <f t="shared" si="7"/>
        <v>-0.12396527004040347</v>
      </c>
    </row>
    <row r="208" spans="1:10" s="60" customFormat="1" ht="15.75" x14ac:dyDescent="0.25">
      <c r="A208" s="67" t="s">
        <v>21</v>
      </c>
      <c r="B208" s="62">
        <v>116.15319911002851</v>
      </c>
      <c r="C208" s="62">
        <v>116.47934123603916</v>
      </c>
      <c r="D208" s="62"/>
      <c r="E208" s="62">
        <f t="shared" si="6"/>
        <v>0.28078617593796373</v>
      </c>
      <c r="F208" s="62"/>
      <c r="G208" s="62">
        <v>0.83580483102095837</v>
      </c>
      <c r="H208" s="62">
        <v>0.83815165544428671</v>
      </c>
      <c r="J208" s="62">
        <f t="shared" si="7"/>
        <v>2.346824423328342E-3</v>
      </c>
    </row>
    <row r="209" spans="1:10" ht="15.75" x14ac:dyDescent="0.25">
      <c r="A209" s="39" t="s">
        <v>203</v>
      </c>
      <c r="B209" s="28">
        <v>133.06905672804911</v>
      </c>
      <c r="C209" s="28">
        <v>129.1928548049722</v>
      </c>
      <c r="D209" s="28"/>
      <c r="E209" s="28">
        <f t="shared" si="6"/>
        <v>-2.9129250769385329</v>
      </c>
      <c r="F209" s="28"/>
      <c r="G209" s="28">
        <v>4.3362630732845489</v>
      </c>
      <c r="H209" s="28">
        <v>4.2099509788208165</v>
      </c>
      <c r="J209" s="28">
        <f t="shared" si="7"/>
        <v>-0.12631209446373237</v>
      </c>
    </row>
    <row r="210" spans="1:10" s="60" customFormat="1" ht="15.75" x14ac:dyDescent="0.25">
      <c r="A210" s="64" t="s">
        <v>123</v>
      </c>
      <c r="B210" s="62">
        <v>122.97492976527282</v>
      </c>
      <c r="C210" s="62">
        <v>122.97492976527282</v>
      </c>
      <c r="D210" s="62"/>
      <c r="E210" s="62">
        <f t="shared" si="6"/>
        <v>0</v>
      </c>
      <c r="F210" s="62"/>
      <c r="G210" s="62">
        <v>0.13966163191745348</v>
      </c>
      <c r="H210" s="62">
        <v>0.13966163191745345</v>
      </c>
      <c r="J210" s="62">
        <f t="shared" si="7"/>
        <v>0</v>
      </c>
    </row>
    <row r="211" spans="1:10" ht="15.75" x14ac:dyDescent="0.25">
      <c r="A211" s="38" t="s">
        <v>124</v>
      </c>
      <c r="B211" s="28">
        <v>122.97492976527282</v>
      </c>
      <c r="C211" s="28">
        <v>122.97492976527282</v>
      </c>
      <c r="D211" s="28"/>
      <c r="E211" s="28">
        <f t="shared" si="6"/>
        <v>0</v>
      </c>
      <c r="F211" s="28"/>
      <c r="G211" s="28">
        <v>0.13966163191745348</v>
      </c>
      <c r="H211" s="28">
        <v>0.13966163191745345</v>
      </c>
      <c r="J211" s="28">
        <f t="shared" si="7"/>
        <v>0</v>
      </c>
    </row>
    <row r="212" spans="1:10" s="60" customFormat="1" ht="15.75" x14ac:dyDescent="0.25">
      <c r="A212" s="67" t="s">
        <v>123</v>
      </c>
      <c r="B212" s="62">
        <v>122.97492976527282</v>
      </c>
      <c r="C212" s="62">
        <v>122.97492976527282</v>
      </c>
      <c r="D212" s="62"/>
      <c r="E212" s="62">
        <f t="shared" si="6"/>
        <v>0</v>
      </c>
      <c r="F212" s="62"/>
      <c r="G212" s="62">
        <v>0.13966163191745348</v>
      </c>
      <c r="H212" s="62">
        <v>0.13966163191745345</v>
      </c>
      <c r="J212" s="62">
        <f t="shared" si="7"/>
        <v>0</v>
      </c>
    </row>
    <row r="213" spans="1:10" ht="15.75" x14ac:dyDescent="0.25">
      <c r="A213" s="36" t="s">
        <v>132</v>
      </c>
      <c r="B213" s="40">
        <v>98.076291265414426</v>
      </c>
      <c r="C213" s="40">
        <v>97.710330099079272</v>
      </c>
      <c r="D213" s="40"/>
      <c r="E213" s="40">
        <f t="shared" si="6"/>
        <v>-0.37313927924210732</v>
      </c>
      <c r="F213" s="40"/>
      <c r="G213" s="40">
        <v>6.4427113739719077</v>
      </c>
      <c r="H213" s="40">
        <v>6.4186710871874189</v>
      </c>
      <c r="J213" s="40">
        <f t="shared" si="7"/>
        <v>-2.4040286784488885E-2</v>
      </c>
    </row>
    <row r="214" spans="1:10" s="60" customFormat="1" ht="15.75" x14ac:dyDescent="0.25">
      <c r="A214" s="64" t="s">
        <v>125</v>
      </c>
      <c r="B214" s="62">
        <v>99.147566613643804</v>
      </c>
      <c r="C214" s="62">
        <v>98.410589338192906</v>
      </c>
      <c r="D214" s="62"/>
      <c r="E214" s="62">
        <f t="shared" si="6"/>
        <v>-0.74331352812997409</v>
      </c>
      <c r="F214" s="62"/>
      <c r="G214" s="62">
        <v>4.4888983769548521</v>
      </c>
      <c r="H214" s="62">
        <v>4.4555317880549383</v>
      </c>
      <c r="J214" s="62">
        <f t="shared" si="7"/>
        <v>-3.3366588899913729E-2</v>
      </c>
    </row>
    <row r="215" spans="1:10" ht="15.75" x14ac:dyDescent="0.25">
      <c r="A215" s="38" t="s">
        <v>184</v>
      </c>
      <c r="B215" s="28">
        <v>119.03936600643362</v>
      </c>
      <c r="C215" s="28">
        <v>119.03936600643362</v>
      </c>
      <c r="D215" s="28"/>
      <c r="E215" s="28">
        <f t="shared" si="6"/>
        <v>0</v>
      </c>
      <c r="F215" s="28"/>
      <c r="G215" s="28">
        <v>0.19088997706404651</v>
      </c>
      <c r="H215" s="28">
        <v>0.19088997706404651</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0.19088997706404651</v>
      </c>
      <c r="J216" s="62">
        <f t="shared" si="7"/>
        <v>0</v>
      </c>
    </row>
    <row r="217" spans="1:10" ht="15.75" x14ac:dyDescent="0.25">
      <c r="A217" s="38" t="s">
        <v>185</v>
      </c>
      <c r="B217" s="28">
        <v>98.417150879841969</v>
      </c>
      <c r="C217" s="28">
        <v>97.653112211562075</v>
      </c>
      <c r="D217" s="28"/>
      <c r="E217" s="28">
        <f t="shared" si="6"/>
        <v>-0.77632674940235624</v>
      </c>
      <c r="F217" s="28"/>
      <c r="G217" s="28">
        <v>4.2980083998908052</v>
      </c>
      <c r="H217" s="28">
        <v>4.2646418109908915</v>
      </c>
      <c r="J217" s="28">
        <f t="shared" si="7"/>
        <v>-3.3366588899913729E-2</v>
      </c>
    </row>
    <row r="218" spans="1:10" s="60" customFormat="1" ht="15.75" x14ac:dyDescent="0.25">
      <c r="A218" s="67" t="s">
        <v>201</v>
      </c>
      <c r="B218" s="62">
        <v>98.417150879841969</v>
      </c>
      <c r="C218" s="62">
        <v>97.653112211562075</v>
      </c>
      <c r="D218" s="62"/>
      <c r="E218" s="62">
        <f t="shared" si="6"/>
        <v>-0.77632674940235624</v>
      </c>
      <c r="F218" s="62"/>
      <c r="G218" s="62">
        <v>4.2980083998908052</v>
      </c>
      <c r="H218" s="62">
        <v>4.2646418109908915</v>
      </c>
      <c r="J218" s="62">
        <f t="shared" si="7"/>
        <v>-3.3366588899913729E-2</v>
      </c>
    </row>
    <row r="219" spans="1:10" ht="15.75" x14ac:dyDescent="0.25">
      <c r="A219" s="37" t="s">
        <v>134</v>
      </c>
      <c r="B219" s="28">
        <v>79.500663981485474</v>
      </c>
      <c r="C219" s="28">
        <v>81.678738890388757</v>
      </c>
      <c r="D219" s="28"/>
      <c r="E219" s="28">
        <f t="shared" si="6"/>
        <v>2.739693984707503</v>
      </c>
      <c r="F219" s="28"/>
      <c r="G219" s="28">
        <v>0.34041400855290121</v>
      </c>
      <c r="H219" s="28">
        <v>0.34974031066832667</v>
      </c>
      <c r="J219" s="28">
        <f t="shared" si="7"/>
        <v>9.3263021154254555E-3</v>
      </c>
    </row>
    <row r="220" spans="1:10" s="60" customFormat="1" ht="15.75" x14ac:dyDescent="0.25">
      <c r="A220" s="61" t="s">
        <v>126</v>
      </c>
      <c r="B220" s="62">
        <v>79.500663981485474</v>
      </c>
      <c r="C220" s="62">
        <v>81.678738890388757</v>
      </c>
      <c r="D220" s="62"/>
      <c r="E220" s="62">
        <f t="shared" si="6"/>
        <v>2.739693984707503</v>
      </c>
      <c r="F220" s="62"/>
      <c r="G220" s="62">
        <v>0.34041400855290121</v>
      </c>
      <c r="H220" s="62">
        <v>0.34974031066832667</v>
      </c>
      <c r="J220" s="62">
        <f t="shared" si="7"/>
        <v>9.3263021154254555E-3</v>
      </c>
    </row>
    <row r="221" spans="1:10" ht="15.75" x14ac:dyDescent="0.25">
      <c r="A221" s="39" t="s">
        <v>200</v>
      </c>
      <c r="B221" s="28">
        <v>79.500663981485474</v>
      </c>
      <c r="C221" s="28">
        <v>81.678738890388757</v>
      </c>
      <c r="D221" s="28"/>
      <c r="E221" s="28">
        <f t="shared" si="6"/>
        <v>2.739693984707503</v>
      </c>
      <c r="F221" s="28"/>
      <c r="G221" s="28">
        <v>0.34041400855290121</v>
      </c>
      <c r="H221" s="28">
        <v>0.34974031066832667</v>
      </c>
      <c r="J221" s="28">
        <f t="shared" si="7"/>
        <v>9.3263021154254555E-3</v>
      </c>
    </row>
    <row r="222" spans="1:10" s="60" customFormat="1" ht="15.75" x14ac:dyDescent="0.25">
      <c r="A222" s="64" t="s">
        <v>133</v>
      </c>
      <c r="B222" s="62">
        <v>100.00000000000001</v>
      </c>
      <c r="C222" s="62">
        <v>100.00000000000001</v>
      </c>
      <c r="D222" s="62"/>
      <c r="E222" s="62">
        <f t="shared" si="6"/>
        <v>0</v>
      </c>
      <c r="F222" s="62"/>
      <c r="G222" s="62">
        <v>1.6133989884641549</v>
      </c>
      <c r="H222" s="62">
        <v>1.6133989884641544</v>
      </c>
      <c r="J222" s="62">
        <f t="shared" si="7"/>
        <v>0</v>
      </c>
    </row>
    <row r="223" spans="1:10" ht="15.75" x14ac:dyDescent="0.25">
      <c r="A223" s="38" t="s">
        <v>186</v>
      </c>
      <c r="B223" s="28">
        <v>100.00000000000001</v>
      </c>
      <c r="C223" s="28">
        <v>100.00000000000001</v>
      </c>
      <c r="D223" s="28"/>
      <c r="E223" s="28">
        <f t="shared" si="6"/>
        <v>0</v>
      </c>
      <c r="F223" s="28"/>
      <c r="G223" s="28">
        <v>1.6133989884641549</v>
      </c>
      <c r="H223" s="28">
        <v>1.6133989884641544</v>
      </c>
      <c r="J223" s="28">
        <f t="shared" si="7"/>
        <v>0</v>
      </c>
    </row>
    <row r="224" spans="1:10" s="60" customFormat="1" ht="15.75" x14ac:dyDescent="0.25">
      <c r="A224" s="67" t="s">
        <v>133</v>
      </c>
      <c r="B224" s="62">
        <v>100.00000000000001</v>
      </c>
      <c r="C224" s="62">
        <v>100.00000000000001</v>
      </c>
      <c r="D224" s="62"/>
      <c r="E224" s="62">
        <f t="shared" si="6"/>
        <v>0</v>
      </c>
      <c r="F224" s="62"/>
      <c r="G224" s="62">
        <v>1.6133989884641549</v>
      </c>
      <c r="H224" s="62">
        <v>1.6133989884641544</v>
      </c>
      <c r="J224" s="62">
        <f t="shared" si="7"/>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N17" sqref="N17"/>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6" t="s">
        <v>56</v>
      </c>
      <c r="B3" s="141" t="s">
        <v>242</v>
      </c>
      <c r="C3" s="141"/>
      <c r="D3" s="82"/>
      <c r="E3" s="133" t="s">
        <v>243</v>
      </c>
      <c r="F3" s="83"/>
      <c r="G3" s="142" t="s">
        <v>244</v>
      </c>
      <c r="H3" s="142"/>
      <c r="I3" s="83"/>
      <c r="J3" s="84" t="s">
        <v>245</v>
      </c>
    </row>
    <row r="4" spans="1:10" ht="30" x14ac:dyDescent="0.25">
      <c r="A4" s="137"/>
      <c r="B4" s="89">
        <v>42524</v>
      </c>
      <c r="C4" s="128">
        <v>42554</v>
      </c>
      <c r="D4" s="90"/>
      <c r="E4" s="91" t="s">
        <v>263</v>
      </c>
      <c r="F4" s="90"/>
      <c r="G4" s="89">
        <v>42524</v>
      </c>
      <c r="H4" s="128">
        <v>42554</v>
      </c>
      <c r="I4" s="90"/>
      <c r="J4" s="91" t="s">
        <v>263</v>
      </c>
    </row>
    <row r="5" spans="1:10" s="60" customFormat="1" ht="15.75" x14ac:dyDescent="0.25">
      <c r="A5" s="65" t="s">
        <v>241</v>
      </c>
      <c r="B5" s="98">
        <v>104.78344785131129</v>
      </c>
      <c r="C5" s="98">
        <v>105.04930398884424</v>
      </c>
      <c r="D5" s="59"/>
      <c r="E5" s="59">
        <f>((C5/B5-1)*100)</f>
        <v>0.25371959310807046</v>
      </c>
      <c r="F5" s="59"/>
      <c r="G5" s="98">
        <v>104.78344785131129</v>
      </c>
      <c r="H5" s="98">
        <v>105.04930398884424</v>
      </c>
      <c r="J5" s="59">
        <f>H5-G5</f>
        <v>0.26585613753294979</v>
      </c>
    </row>
    <row r="6" spans="1:10" ht="6" customHeight="1" x14ac:dyDescent="0.25">
      <c r="A6" s="42"/>
      <c r="B6" s="42"/>
      <c r="C6" s="42"/>
      <c r="D6" s="42"/>
      <c r="E6" s="42"/>
      <c r="F6" s="42"/>
      <c r="G6" s="42"/>
      <c r="H6" s="42"/>
      <c r="I6" s="42"/>
      <c r="J6" s="42"/>
    </row>
    <row r="7" spans="1:10" ht="15.75" x14ac:dyDescent="0.25">
      <c r="A7" s="36" t="s">
        <v>127</v>
      </c>
      <c r="B7" s="41">
        <v>105.87047206244785</v>
      </c>
      <c r="C7" s="41">
        <v>105.60804347313881</v>
      </c>
      <c r="D7" s="41"/>
      <c r="E7" s="41">
        <f t="shared" ref="E7:E70" si="0">((C7/B7-1)*100)</f>
        <v>-0.2478770370970329</v>
      </c>
      <c r="F7" s="41"/>
      <c r="G7" s="41">
        <v>34.316400460857423</v>
      </c>
      <c r="H7" s="41">
        <v>34.231337984156696</v>
      </c>
      <c r="J7" s="41">
        <f>H7-G7</f>
        <v>-8.506247670072753E-2</v>
      </c>
    </row>
    <row r="8" spans="1:10" s="60" customFormat="1" ht="15.75" x14ac:dyDescent="0.25">
      <c r="A8" s="64" t="s">
        <v>57</v>
      </c>
      <c r="B8" s="62">
        <v>105.96589733509431</v>
      </c>
      <c r="C8" s="62">
        <v>105.68045481038855</v>
      </c>
      <c r="D8" s="62"/>
      <c r="E8" s="62">
        <f t="shared" si="0"/>
        <v>-0.26937206392270152</v>
      </c>
      <c r="F8" s="62"/>
      <c r="G8" s="62">
        <v>31.75758224076586</v>
      </c>
      <c r="H8" s="62">
        <v>31.67203618603196</v>
      </c>
      <c r="J8" s="62">
        <f t="shared" ref="J8:J71" si="1">H8-G8</f>
        <v>-8.5546054733899979E-2</v>
      </c>
    </row>
    <row r="9" spans="1:10" ht="15.75" x14ac:dyDescent="0.25">
      <c r="A9" s="38" t="s">
        <v>58</v>
      </c>
      <c r="B9" s="28">
        <v>106.34183800265082</v>
      </c>
      <c r="C9" s="28">
        <v>106.2869677559587</v>
      </c>
      <c r="D9" s="28"/>
      <c r="E9" s="28">
        <f t="shared" si="0"/>
        <v>-5.1597986006923779E-2</v>
      </c>
      <c r="F9" s="28"/>
      <c r="G9" s="28">
        <v>5.4247683380631893</v>
      </c>
      <c r="H9" s="28">
        <v>5.4219692668552071</v>
      </c>
      <c r="J9" s="28">
        <f>H9-G9</f>
        <v>-2.7990712079821733E-3</v>
      </c>
    </row>
    <row r="10" spans="1:10" s="60" customFormat="1" ht="15.75" x14ac:dyDescent="0.25">
      <c r="A10" s="67" t="s">
        <v>6</v>
      </c>
      <c r="B10" s="62">
        <v>105.06700337142452</v>
      </c>
      <c r="C10" s="62">
        <v>105.07098895258765</v>
      </c>
      <c r="D10" s="62"/>
      <c r="E10" s="62">
        <f t="shared" si="0"/>
        <v>3.7933709302162555E-3</v>
      </c>
      <c r="F10" s="62"/>
      <c r="G10" s="62">
        <v>1.746016828111467</v>
      </c>
      <c r="H10" s="62">
        <v>1.7460830610062616</v>
      </c>
      <c r="J10" s="62">
        <f t="shared" si="1"/>
        <v>6.6232894794682196E-5</v>
      </c>
    </row>
    <row r="11" spans="1:10" ht="15.75" x14ac:dyDescent="0.25">
      <c r="A11" s="39" t="s">
        <v>7</v>
      </c>
      <c r="B11" s="28">
        <v>112.47919521108506</v>
      </c>
      <c r="C11" s="28">
        <v>112.47919521108506</v>
      </c>
      <c r="D11" s="28"/>
      <c r="E11" s="28">
        <f t="shared" si="0"/>
        <v>0</v>
      </c>
      <c r="F11" s="28"/>
      <c r="G11" s="28">
        <v>0.19766628654597562</v>
      </c>
      <c r="H11" s="28">
        <v>0.19766628654597565</v>
      </c>
      <c r="J11" s="28">
        <f t="shared" si="1"/>
        <v>0</v>
      </c>
    </row>
    <row r="12" spans="1:10" s="60" customFormat="1" ht="15.75" x14ac:dyDescent="0.25">
      <c r="A12" s="67" t="s">
        <v>59</v>
      </c>
      <c r="B12" s="62">
        <v>105.07390064995457</v>
      </c>
      <c r="C12" s="62">
        <v>104.91798694862712</v>
      </c>
      <c r="D12" s="62"/>
      <c r="E12" s="62">
        <f t="shared" si="0"/>
        <v>-0.14838480380285901</v>
      </c>
      <c r="F12" s="62"/>
      <c r="G12" s="62">
        <v>0.57581884664247174</v>
      </c>
      <c r="H12" s="62">
        <v>0.57496441897662154</v>
      </c>
      <c r="J12" s="62">
        <f t="shared" si="1"/>
        <v>-8.5442766585019925E-4</v>
      </c>
    </row>
    <row r="13" spans="1:10" ht="15.75" x14ac:dyDescent="0.25">
      <c r="A13" s="39" t="s">
        <v>60</v>
      </c>
      <c r="B13" s="28">
        <v>98.683533905787471</v>
      </c>
      <c r="C13" s="28">
        <v>98.643430440716685</v>
      </c>
      <c r="D13" s="28"/>
      <c r="E13" s="28">
        <f t="shared" si="0"/>
        <v>-4.063845657277243E-2</v>
      </c>
      <c r="F13" s="28"/>
      <c r="G13" s="28">
        <v>0.39552383218564385</v>
      </c>
      <c r="H13" s="28">
        <v>0.39536309740486608</v>
      </c>
      <c r="J13" s="28">
        <f t="shared" si="1"/>
        <v>-1.6073478077777148E-4</v>
      </c>
    </row>
    <row r="14" spans="1:10" s="60" customFormat="1" ht="15.75" x14ac:dyDescent="0.25">
      <c r="A14" s="67" t="s">
        <v>61</v>
      </c>
      <c r="B14" s="62">
        <v>108.41721648113067</v>
      </c>
      <c r="C14" s="62">
        <v>108.33729306074287</v>
      </c>
      <c r="D14" s="62"/>
      <c r="E14" s="62">
        <f t="shared" si="0"/>
        <v>-7.3718384387511104E-2</v>
      </c>
      <c r="F14" s="62"/>
      <c r="G14" s="62">
        <v>2.5097425445776311</v>
      </c>
      <c r="H14" s="62">
        <v>2.5078924029214829</v>
      </c>
      <c r="J14" s="62">
        <f t="shared" si="1"/>
        <v>-1.8501416561482742E-3</v>
      </c>
    </row>
    <row r="15" spans="1:10" ht="15.75" x14ac:dyDescent="0.25">
      <c r="A15" s="38" t="s">
        <v>62</v>
      </c>
      <c r="B15" s="28">
        <v>95.23653948606956</v>
      </c>
      <c r="C15" s="28">
        <v>93.917917567182428</v>
      </c>
      <c r="D15" s="28"/>
      <c r="E15" s="28">
        <f t="shared" si="0"/>
        <v>-1.3845756324231129</v>
      </c>
      <c r="F15" s="28"/>
      <c r="G15" s="28">
        <v>0.78889859399014284</v>
      </c>
      <c r="H15" s="28">
        <v>0.77797569629322694</v>
      </c>
      <c r="J15" s="28">
        <f t="shared" si="1"/>
        <v>-1.0922897696915901E-2</v>
      </c>
    </row>
    <row r="16" spans="1:10" s="60" customFormat="1" ht="15.75" x14ac:dyDescent="0.25">
      <c r="A16" s="67" t="s">
        <v>188</v>
      </c>
      <c r="B16" s="62">
        <v>143.13041213641827</v>
      </c>
      <c r="C16" s="62">
        <v>116.37086826211537</v>
      </c>
      <c r="D16" s="62"/>
      <c r="E16" s="62">
        <f t="shared" si="0"/>
        <v>-18.695917572568899</v>
      </c>
      <c r="F16" s="62"/>
      <c r="G16" s="62">
        <v>4.3842792352819911E-2</v>
      </c>
      <c r="H16" s="62">
        <v>3.5645980033024154E-2</v>
      </c>
      <c r="J16" s="62">
        <f t="shared" si="1"/>
        <v>-8.1968123197957571E-3</v>
      </c>
    </row>
    <row r="17" spans="1:10" ht="15.75" x14ac:dyDescent="0.25">
      <c r="A17" s="39" t="s">
        <v>187</v>
      </c>
      <c r="B17" s="28">
        <v>92.106979471315015</v>
      </c>
      <c r="C17" s="28">
        <v>92.01748643308153</v>
      </c>
      <c r="D17" s="28"/>
      <c r="E17" s="28">
        <f t="shared" si="0"/>
        <v>-9.7162059538991041E-2</v>
      </c>
      <c r="F17" s="28"/>
      <c r="G17" s="28">
        <v>0.53619509056274595</v>
      </c>
      <c r="H17" s="28">
        <v>0.53567411236960816</v>
      </c>
      <c r="J17" s="28">
        <f>H17-G17</f>
        <v>-5.2097819313778881E-4</v>
      </c>
    </row>
    <row r="18" spans="1:10" s="60" customFormat="1" ht="15.75" x14ac:dyDescent="0.25">
      <c r="A18" s="67" t="s">
        <v>189</v>
      </c>
      <c r="B18" s="62">
        <v>96.882315868303451</v>
      </c>
      <c r="C18" s="62">
        <v>95.859452881660772</v>
      </c>
      <c r="D18" s="62"/>
      <c r="E18" s="62">
        <f t="shared" si="0"/>
        <v>-1.0557788358745546</v>
      </c>
      <c r="F18" s="62"/>
      <c r="G18" s="62">
        <v>0.20886071107457696</v>
      </c>
      <c r="H18" s="62">
        <v>0.20665560389059454</v>
      </c>
      <c r="J18" s="62">
        <f t="shared" si="1"/>
        <v>-2.2051071839824243E-3</v>
      </c>
    </row>
    <row r="19" spans="1:10" ht="15.75" x14ac:dyDescent="0.25">
      <c r="A19" s="38" t="s">
        <v>63</v>
      </c>
      <c r="B19" s="28">
        <v>107.74897811079938</v>
      </c>
      <c r="C19" s="28">
        <v>106.35270065187156</v>
      </c>
      <c r="D19" s="28"/>
      <c r="E19" s="28">
        <f t="shared" si="0"/>
        <v>-1.2958614396250012</v>
      </c>
      <c r="F19" s="28"/>
      <c r="G19" s="28">
        <v>10.241085996091531</v>
      </c>
      <c r="H19" s="28">
        <v>10.108375711669346</v>
      </c>
      <c r="J19" s="28">
        <f t="shared" si="1"/>
        <v>-0.1327102844221848</v>
      </c>
    </row>
    <row r="20" spans="1:10" s="60" customFormat="1" ht="15.75" x14ac:dyDescent="0.25">
      <c r="A20" s="67" t="s">
        <v>190</v>
      </c>
      <c r="B20" s="62">
        <v>118.2658597418381</v>
      </c>
      <c r="C20" s="62">
        <v>113.67917106934098</v>
      </c>
      <c r="D20" s="62"/>
      <c r="E20" s="62">
        <f t="shared" si="0"/>
        <v>-3.8782863309067994</v>
      </c>
      <c r="F20" s="62"/>
      <c r="G20" s="62">
        <v>4.7030624063623137</v>
      </c>
      <c r="H20" s="62">
        <v>4.5206641799223481</v>
      </c>
      <c r="J20" s="62">
        <f t="shared" si="1"/>
        <v>-0.18239822643996551</v>
      </c>
    </row>
    <row r="21" spans="1:10" ht="15.75" x14ac:dyDescent="0.25">
      <c r="A21" s="39" t="s">
        <v>191</v>
      </c>
      <c r="B21" s="28">
        <v>94.100989370043962</v>
      </c>
      <c r="C21" s="28">
        <v>99.480351071064788</v>
      </c>
      <c r="D21" s="28"/>
      <c r="E21" s="28">
        <f t="shared" si="0"/>
        <v>5.7165835737039483</v>
      </c>
      <c r="F21" s="28"/>
      <c r="G21" s="28">
        <v>0.67903594513209031</v>
      </c>
      <c r="H21" s="28">
        <v>0.71785360243105678</v>
      </c>
      <c r="J21" s="28">
        <f t="shared" si="1"/>
        <v>3.8817657298966468E-2</v>
      </c>
    </row>
    <row r="22" spans="1:10" s="60" customFormat="1" ht="15.75" x14ac:dyDescent="0.25">
      <c r="A22" s="67" t="s">
        <v>192</v>
      </c>
      <c r="B22" s="62">
        <v>101.09646325003764</v>
      </c>
      <c r="C22" s="62">
        <v>101.3226312134024</v>
      </c>
      <c r="D22" s="62"/>
      <c r="E22" s="62">
        <f t="shared" si="0"/>
        <v>0.22371501048992215</v>
      </c>
      <c r="F22" s="62"/>
      <c r="G22" s="62">
        <v>4.8589876445971258</v>
      </c>
      <c r="H22" s="62">
        <v>4.8698579293159412</v>
      </c>
      <c r="J22" s="62">
        <f t="shared" si="1"/>
        <v>1.0870284718815348E-2</v>
      </c>
    </row>
    <row r="23" spans="1:10" ht="15.75" x14ac:dyDescent="0.25">
      <c r="A23" s="38" t="s">
        <v>152</v>
      </c>
      <c r="B23" s="28">
        <v>102.85589244105938</v>
      </c>
      <c r="C23" s="28">
        <v>103.79116441370238</v>
      </c>
      <c r="D23" s="28"/>
      <c r="E23" s="28">
        <f t="shared" si="0"/>
        <v>0.90930324986382427</v>
      </c>
      <c r="F23" s="28"/>
      <c r="G23" s="28">
        <v>6.1713311521859699</v>
      </c>
      <c r="H23" s="28">
        <v>6.227447266912657</v>
      </c>
      <c r="J23" s="28">
        <f t="shared" si="1"/>
        <v>5.6116114726687094E-2</v>
      </c>
    </row>
    <row r="24" spans="1:10" s="60" customFormat="1" ht="15.75" x14ac:dyDescent="0.25">
      <c r="A24" s="67" t="s">
        <v>64</v>
      </c>
      <c r="B24" s="62">
        <v>95.418186083022007</v>
      </c>
      <c r="C24" s="62">
        <v>95.418186083022007</v>
      </c>
      <c r="D24" s="62"/>
      <c r="E24" s="62">
        <f t="shared" si="0"/>
        <v>0</v>
      </c>
      <c r="F24" s="62"/>
      <c r="G24" s="62">
        <v>7.4457465063881428E-2</v>
      </c>
      <c r="H24" s="62">
        <v>7.4457465063881428E-2</v>
      </c>
      <c r="J24" s="62">
        <f t="shared" si="1"/>
        <v>0</v>
      </c>
    </row>
    <row r="25" spans="1:10" ht="15.75" x14ac:dyDescent="0.25">
      <c r="A25" s="39" t="s">
        <v>65</v>
      </c>
      <c r="B25" s="28">
        <v>102.10285965039701</v>
      </c>
      <c r="C25" s="28">
        <v>102.25750763010733</v>
      </c>
      <c r="D25" s="28"/>
      <c r="E25" s="28">
        <f t="shared" si="0"/>
        <v>0.15146292693450913</v>
      </c>
      <c r="F25" s="28"/>
      <c r="G25" s="28">
        <v>3.93774613959435</v>
      </c>
      <c r="H25" s="28">
        <v>3.9437103651526311</v>
      </c>
      <c r="J25" s="28">
        <f t="shared" si="1"/>
        <v>5.9642255582810222E-3</v>
      </c>
    </row>
    <row r="26" spans="1:10" s="60" customFormat="1" ht="15.75" x14ac:dyDescent="0.25">
      <c r="A26" s="67" t="s">
        <v>193</v>
      </c>
      <c r="B26" s="62">
        <v>98.035879263582245</v>
      </c>
      <c r="C26" s="62">
        <v>98.035879263582245</v>
      </c>
      <c r="D26" s="62"/>
      <c r="E26" s="62">
        <f t="shared" si="0"/>
        <v>0</v>
      </c>
      <c r="F26" s="62"/>
      <c r="G26" s="62">
        <v>0.27083745292737177</v>
      </c>
      <c r="H26" s="62">
        <v>0.27083745292737177</v>
      </c>
      <c r="J26" s="62">
        <f t="shared" si="1"/>
        <v>0</v>
      </c>
    </row>
    <row r="27" spans="1:10" ht="15.75" x14ac:dyDescent="0.25">
      <c r="A27" s="39" t="s">
        <v>194</v>
      </c>
      <c r="B27" s="28">
        <v>99.171030130166955</v>
      </c>
      <c r="C27" s="28">
        <v>101.37176565777477</v>
      </c>
      <c r="D27" s="28"/>
      <c r="E27" s="28">
        <f t="shared" si="0"/>
        <v>2.2191314587730382</v>
      </c>
      <c r="F27" s="28"/>
      <c r="G27" s="28">
        <v>2.7862117992194065E-2</v>
      </c>
      <c r="H27" s="28">
        <v>2.8480415017639309E-2</v>
      </c>
      <c r="J27" s="28">
        <f t="shared" si="1"/>
        <v>6.1829702544524343E-4</v>
      </c>
    </row>
    <row r="28" spans="1:10" s="60" customFormat="1" ht="15.75" x14ac:dyDescent="0.25">
      <c r="A28" s="67" t="s">
        <v>66</v>
      </c>
      <c r="B28" s="62">
        <v>97.870021209956832</v>
      </c>
      <c r="C28" s="62">
        <v>97.800550339748611</v>
      </c>
      <c r="D28" s="62"/>
      <c r="E28" s="62">
        <f t="shared" si="0"/>
        <v>-7.0982788548890063E-2</v>
      </c>
      <c r="F28" s="62"/>
      <c r="G28" s="62">
        <v>1.0058333790698497</v>
      </c>
      <c r="H28" s="62">
        <v>1.0051194104892305</v>
      </c>
      <c r="J28" s="62">
        <f t="shared" si="1"/>
        <v>-7.1396858061922863E-4</v>
      </c>
    </row>
    <row r="29" spans="1:10" ht="15.75" x14ac:dyDescent="0.25">
      <c r="A29" s="39" t="s">
        <v>8</v>
      </c>
      <c r="B29" s="28">
        <v>116.55413760083472</v>
      </c>
      <c r="C29" s="28">
        <v>123.40716607018413</v>
      </c>
      <c r="D29" s="28"/>
      <c r="E29" s="28">
        <f t="shared" si="0"/>
        <v>5.87969557358754</v>
      </c>
      <c r="F29" s="28"/>
      <c r="G29" s="28">
        <v>0.85459459753832401</v>
      </c>
      <c r="H29" s="28">
        <v>0.90484215826190328</v>
      </c>
      <c r="J29" s="28">
        <f t="shared" si="1"/>
        <v>5.0247560723579276E-2</v>
      </c>
    </row>
    <row r="30" spans="1:10" s="60" customFormat="1" ht="15.75" x14ac:dyDescent="0.25">
      <c r="A30" s="61" t="s">
        <v>153</v>
      </c>
      <c r="B30" s="62">
        <v>88.84574612865265</v>
      </c>
      <c r="C30" s="62">
        <v>88.441424784893655</v>
      </c>
      <c r="D30" s="62"/>
      <c r="E30" s="62">
        <f t="shared" si="0"/>
        <v>-0.45508238872069562</v>
      </c>
      <c r="F30" s="62"/>
      <c r="G30" s="62">
        <v>1.1036359888190266</v>
      </c>
      <c r="H30" s="62">
        <v>1.0986135357983278</v>
      </c>
      <c r="J30" s="62">
        <f t="shared" si="1"/>
        <v>-5.0224530206988138E-3</v>
      </c>
    </row>
    <row r="31" spans="1:10" ht="15.75" x14ac:dyDescent="0.25">
      <c r="A31" s="39" t="s">
        <v>195</v>
      </c>
      <c r="B31" s="28">
        <v>97.327247581154523</v>
      </c>
      <c r="C31" s="28">
        <v>97.764627638993474</v>
      </c>
      <c r="D31" s="28"/>
      <c r="E31" s="28">
        <f t="shared" si="0"/>
        <v>0.4493911712383003</v>
      </c>
      <c r="F31" s="28"/>
      <c r="G31" s="28">
        <v>4.6144698997548195E-2</v>
      </c>
      <c r="H31" s="28">
        <v>4.6352069200837676E-2</v>
      </c>
      <c r="J31" s="28">
        <f t="shared" si="1"/>
        <v>2.0737020328948086E-4</v>
      </c>
    </row>
    <row r="32" spans="1:10" s="60" customFormat="1" ht="15.75" x14ac:dyDescent="0.25">
      <c r="A32" s="67" t="s">
        <v>67</v>
      </c>
      <c r="B32" s="62">
        <v>111.83678451887363</v>
      </c>
      <c r="C32" s="62">
        <v>111.83678451887363</v>
      </c>
      <c r="D32" s="62"/>
      <c r="E32" s="62">
        <f t="shared" si="0"/>
        <v>0</v>
      </c>
      <c r="F32" s="62"/>
      <c r="G32" s="62">
        <v>9.1941408028818634E-3</v>
      </c>
      <c r="H32" s="62">
        <v>9.1941408028818651E-3</v>
      </c>
      <c r="J32" s="62">
        <f t="shared" si="1"/>
        <v>0</v>
      </c>
    </row>
    <row r="33" spans="1:10" ht="15.75" x14ac:dyDescent="0.25">
      <c r="A33" s="39" t="s">
        <v>68</v>
      </c>
      <c r="B33" s="28">
        <v>88.347554710618169</v>
      </c>
      <c r="C33" s="28">
        <v>87.906799821757957</v>
      </c>
      <c r="D33" s="28"/>
      <c r="E33" s="28">
        <f t="shared" si="0"/>
        <v>-0.49888747945984191</v>
      </c>
      <c r="F33" s="28"/>
      <c r="G33" s="28">
        <v>1.0482971490185966</v>
      </c>
      <c r="H33" s="28">
        <v>1.0430673257946084</v>
      </c>
      <c r="J33" s="28">
        <f t="shared" si="1"/>
        <v>-5.2298232239882392E-3</v>
      </c>
    </row>
    <row r="34" spans="1:10" s="60" customFormat="1" ht="15.75" x14ac:dyDescent="0.25">
      <c r="A34" s="61" t="s">
        <v>69</v>
      </c>
      <c r="B34" s="62">
        <v>108.3618740821217</v>
      </c>
      <c r="C34" s="62">
        <v>104.42380363663379</v>
      </c>
      <c r="D34" s="62"/>
      <c r="E34" s="62">
        <f t="shared" si="0"/>
        <v>-3.6341845126298344</v>
      </c>
      <c r="F34" s="62"/>
      <c r="G34" s="62">
        <v>2.1960992628081364</v>
      </c>
      <c r="H34" s="62">
        <v>2.1162889635171851</v>
      </c>
      <c r="J34" s="62">
        <f t="shared" si="1"/>
        <v>-7.9810299290951292E-2</v>
      </c>
    </row>
    <row r="35" spans="1:10" ht="15.75" x14ac:dyDescent="0.25">
      <c r="A35" s="39" t="s">
        <v>70</v>
      </c>
      <c r="B35" s="28">
        <v>131.87192005653833</v>
      </c>
      <c r="C35" s="28">
        <v>129.27591862595565</v>
      </c>
      <c r="D35" s="28"/>
      <c r="E35" s="28">
        <f t="shared" si="0"/>
        <v>-1.9685778666676534</v>
      </c>
      <c r="F35" s="28"/>
      <c r="G35" s="28">
        <v>0.34558726233008219</v>
      </c>
      <c r="H35" s="28">
        <v>0.33878410797382952</v>
      </c>
      <c r="J35" s="28">
        <f t="shared" si="1"/>
        <v>-6.803154356252672E-3</v>
      </c>
    </row>
    <row r="36" spans="1:10" s="60" customFormat="1" ht="15.75" x14ac:dyDescent="0.25">
      <c r="A36" s="67" t="s">
        <v>9</v>
      </c>
      <c r="B36" s="62">
        <v>111.3715871011173</v>
      </c>
      <c r="C36" s="62">
        <v>103.5262564232671</v>
      </c>
      <c r="D36" s="62"/>
      <c r="E36" s="62">
        <f t="shared" si="0"/>
        <v>-7.0442838088741748</v>
      </c>
      <c r="F36" s="62"/>
      <c r="G36" s="62">
        <v>0.30656263006136836</v>
      </c>
      <c r="H36" s="62">
        <v>0.28496748834789654</v>
      </c>
      <c r="J36" s="62">
        <f t="shared" si="1"/>
        <v>-2.1595141713471822E-2</v>
      </c>
    </row>
    <row r="37" spans="1:10" ht="15.75" x14ac:dyDescent="0.25">
      <c r="A37" s="39" t="s">
        <v>10</v>
      </c>
      <c r="B37" s="28">
        <v>101.13013740378567</v>
      </c>
      <c r="C37" s="28">
        <v>95.329635562339135</v>
      </c>
      <c r="D37" s="28"/>
      <c r="E37" s="28">
        <f t="shared" si="0"/>
        <v>-5.7356807677286898</v>
      </c>
      <c r="F37" s="28"/>
      <c r="G37" s="28">
        <v>0.15807020781464731</v>
      </c>
      <c r="H37" s="28">
        <v>0.14900380530551383</v>
      </c>
      <c r="J37" s="28">
        <f t="shared" si="1"/>
        <v>-9.0664025091334866E-3</v>
      </c>
    </row>
    <row r="38" spans="1:10" s="60" customFormat="1" ht="15.75" x14ac:dyDescent="0.25">
      <c r="A38" s="67" t="s">
        <v>196</v>
      </c>
      <c r="B38" s="62">
        <v>83.781382588523158</v>
      </c>
      <c r="C38" s="62">
        <v>79.523118677294264</v>
      </c>
      <c r="D38" s="62"/>
      <c r="E38" s="62">
        <f t="shared" si="0"/>
        <v>-5.0825896871893095</v>
      </c>
      <c r="F38" s="62"/>
      <c r="G38" s="62">
        <v>0.47042735494087934</v>
      </c>
      <c r="H38" s="62">
        <v>0.4465174627129368</v>
      </c>
      <c r="J38" s="62">
        <f t="shared" si="1"/>
        <v>-2.3909892227942542E-2</v>
      </c>
    </row>
    <row r="39" spans="1:10" ht="15.75" x14ac:dyDescent="0.25">
      <c r="A39" s="39" t="s">
        <v>71</v>
      </c>
      <c r="B39" s="28">
        <v>123.58224701297031</v>
      </c>
      <c r="C39" s="28">
        <v>120.39200630455858</v>
      </c>
      <c r="D39" s="28"/>
      <c r="E39" s="28">
        <f t="shared" si="0"/>
        <v>-2.5814716802138316</v>
      </c>
      <c r="F39" s="28"/>
      <c r="G39" s="28">
        <v>0.71931587521707074</v>
      </c>
      <c r="H39" s="28">
        <v>0.7007469396070598</v>
      </c>
      <c r="J39" s="28">
        <f t="shared" si="1"/>
        <v>-1.8568935610010939E-2</v>
      </c>
    </row>
    <row r="40" spans="1:10" s="60" customFormat="1" ht="15.75" x14ac:dyDescent="0.25">
      <c r="A40" s="67" t="s">
        <v>197</v>
      </c>
      <c r="B40" s="62">
        <v>103.52437375352157</v>
      </c>
      <c r="C40" s="62">
        <v>103.59469363116874</v>
      </c>
      <c r="D40" s="62"/>
      <c r="E40" s="62">
        <f t="shared" si="0"/>
        <v>6.7925914543165433E-2</v>
      </c>
      <c r="F40" s="62"/>
      <c r="G40" s="62">
        <v>0.19613593244408847</v>
      </c>
      <c r="H40" s="62">
        <v>0.19626915956994889</v>
      </c>
      <c r="J40" s="62">
        <f t="shared" si="1"/>
        <v>1.3322712586041896E-4</v>
      </c>
    </row>
    <row r="41" spans="1:10" ht="15.75" x14ac:dyDescent="0.25">
      <c r="A41" s="38" t="s">
        <v>72</v>
      </c>
      <c r="B41" s="28">
        <v>121.80502862308296</v>
      </c>
      <c r="C41" s="28">
        <v>126.45439815738749</v>
      </c>
      <c r="D41" s="28"/>
      <c r="E41" s="28">
        <f t="shared" si="0"/>
        <v>3.8170587757026642</v>
      </c>
      <c r="F41" s="28"/>
      <c r="G41" s="28">
        <v>2.2401110545633283</v>
      </c>
      <c r="H41" s="28">
        <v>2.3256174101570237</v>
      </c>
      <c r="J41" s="28">
        <f t="shared" si="1"/>
        <v>8.550635559369546E-2</v>
      </c>
    </row>
    <row r="42" spans="1:10" s="60" customFormat="1" ht="15.75" x14ac:dyDescent="0.25">
      <c r="A42" s="67" t="s">
        <v>11</v>
      </c>
      <c r="B42" s="62">
        <v>148.79742935648738</v>
      </c>
      <c r="C42" s="62">
        <v>157.16389701601275</v>
      </c>
      <c r="D42" s="62"/>
      <c r="E42" s="62">
        <f t="shared" si="0"/>
        <v>5.6227232524838078</v>
      </c>
      <c r="F42" s="62"/>
      <c r="G42" s="62">
        <v>8.0762295687951402E-2</v>
      </c>
      <c r="H42" s="62">
        <v>8.5303336066837585E-2</v>
      </c>
      <c r="J42" s="62">
        <f t="shared" si="1"/>
        <v>4.5410403788861825E-3</v>
      </c>
    </row>
    <row r="43" spans="1:10" ht="15.75" x14ac:dyDescent="0.25">
      <c r="A43" s="39" t="s">
        <v>198</v>
      </c>
      <c r="B43" s="28">
        <v>127.20358740641925</v>
      </c>
      <c r="C43" s="28">
        <v>132.46799852739792</v>
      </c>
      <c r="D43" s="28"/>
      <c r="E43" s="28">
        <f t="shared" si="0"/>
        <v>4.1385712685592102</v>
      </c>
      <c r="F43" s="28"/>
      <c r="G43" s="28">
        <v>0.56958554868818989</v>
      </c>
      <c r="H43" s="28">
        <v>0.59315825255606469</v>
      </c>
      <c r="J43" s="28">
        <f t="shared" si="1"/>
        <v>2.35727038678748E-2</v>
      </c>
    </row>
    <row r="44" spans="1:10" s="60" customFormat="1" ht="15.75" x14ac:dyDescent="0.25">
      <c r="A44" s="67" t="s">
        <v>199</v>
      </c>
      <c r="B44" s="62">
        <v>131.10257226215688</v>
      </c>
      <c r="C44" s="62">
        <v>138.3363120848683</v>
      </c>
      <c r="D44" s="62"/>
      <c r="E44" s="62">
        <f t="shared" si="0"/>
        <v>5.5176185317299398</v>
      </c>
      <c r="F44" s="62"/>
      <c r="G44" s="62">
        <v>0.96262669949481894</v>
      </c>
      <c r="H44" s="62">
        <v>1.0157407686575255</v>
      </c>
      <c r="J44" s="62">
        <f t="shared" si="1"/>
        <v>5.3114069162706556E-2</v>
      </c>
    </row>
    <row r="45" spans="1:10" ht="15.75" x14ac:dyDescent="0.25">
      <c r="A45" s="39" t="s">
        <v>73</v>
      </c>
      <c r="B45" s="28">
        <v>105.42351092221459</v>
      </c>
      <c r="C45" s="28">
        <v>105.1476394966009</v>
      </c>
      <c r="D45" s="28"/>
      <c r="E45" s="28">
        <f t="shared" si="0"/>
        <v>-0.26167922430248014</v>
      </c>
      <c r="F45" s="28"/>
      <c r="G45" s="28">
        <v>8.6470855984938449E-2</v>
      </c>
      <c r="H45" s="28">
        <v>8.6244579719749359E-2</v>
      </c>
      <c r="J45" s="28">
        <f t="shared" si="1"/>
        <v>-2.2627626518909039E-4</v>
      </c>
    </row>
    <row r="46" spans="1:10" s="60" customFormat="1" ht="15.75" x14ac:dyDescent="0.25">
      <c r="A46" s="67" t="s">
        <v>240</v>
      </c>
      <c r="B46" s="62">
        <v>102.84649332680608</v>
      </c>
      <c r="C46" s="62">
        <v>102.21046905863521</v>
      </c>
      <c r="D46" s="62"/>
      <c r="E46" s="62">
        <f t="shared" si="0"/>
        <v>-0.61842095690111121</v>
      </c>
      <c r="F46" s="62"/>
      <c r="G46" s="62">
        <v>0.39261516745553376</v>
      </c>
      <c r="H46" s="62">
        <v>0.39018715298001633</v>
      </c>
      <c r="J46" s="62">
        <f t="shared" si="1"/>
        <v>-2.4280144755174371E-3</v>
      </c>
    </row>
    <row r="47" spans="1:10" ht="15.75" x14ac:dyDescent="0.25">
      <c r="A47" s="39" t="s">
        <v>12</v>
      </c>
      <c r="B47" s="28">
        <v>106.49690801829691</v>
      </c>
      <c r="C47" s="28">
        <v>111.48389106723998</v>
      </c>
      <c r="D47" s="28"/>
      <c r="E47" s="28">
        <f t="shared" si="0"/>
        <v>4.6827491443096836</v>
      </c>
      <c r="F47" s="28"/>
      <c r="G47" s="28">
        <v>0.14805048725189585</v>
      </c>
      <c r="H47" s="28">
        <v>0.15498332017683034</v>
      </c>
      <c r="J47" s="28">
        <f t="shared" si="1"/>
        <v>6.93283292493449E-3</v>
      </c>
    </row>
    <row r="48" spans="1:10" s="60" customFormat="1" ht="15.75" x14ac:dyDescent="0.25">
      <c r="A48" s="61" t="s">
        <v>154</v>
      </c>
      <c r="B48" s="62">
        <v>102.76504927914688</v>
      </c>
      <c r="C48" s="62">
        <v>102.74640222310359</v>
      </c>
      <c r="D48" s="62"/>
      <c r="E48" s="62">
        <f t="shared" si="0"/>
        <v>-1.8145328761187685E-2</v>
      </c>
      <c r="F48" s="62"/>
      <c r="G48" s="62">
        <v>1.4149513359690027</v>
      </c>
      <c r="H48" s="62">
        <v>1.4146945883972804</v>
      </c>
      <c r="J48" s="62">
        <f t="shared" si="1"/>
        <v>-2.5674757172233775E-4</v>
      </c>
    </row>
    <row r="49" spans="1:10" ht="15.75" x14ac:dyDescent="0.25">
      <c r="A49" s="39" t="s">
        <v>239</v>
      </c>
      <c r="B49" s="28">
        <v>102.52023689981685</v>
      </c>
      <c r="C49" s="28">
        <v>102.52023689981685</v>
      </c>
      <c r="D49" s="28"/>
      <c r="E49" s="28">
        <f t="shared" si="0"/>
        <v>0</v>
      </c>
      <c r="F49" s="28"/>
      <c r="G49" s="28">
        <v>0.91767493071265716</v>
      </c>
      <c r="H49" s="28">
        <v>0.91767493071265727</v>
      </c>
      <c r="J49" s="28">
        <f t="shared" si="1"/>
        <v>0</v>
      </c>
    </row>
    <row r="50" spans="1:10" s="60" customFormat="1" ht="15.75" x14ac:dyDescent="0.25">
      <c r="A50" s="67" t="s">
        <v>238</v>
      </c>
      <c r="B50" s="62">
        <v>106.0436967274814</v>
      </c>
      <c r="C50" s="62">
        <v>106.8358775984929</v>
      </c>
      <c r="D50" s="62"/>
      <c r="E50" s="62">
        <f t="shared" si="0"/>
        <v>0.74703249269714167</v>
      </c>
      <c r="F50" s="62"/>
      <c r="G50" s="62">
        <v>2.4004034257584638E-2</v>
      </c>
      <c r="H50" s="62">
        <v>2.4183352193046952E-2</v>
      </c>
      <c r="J50" s="62">
        <f t="shared" si="1"/>
        <v>1.7931793546231353E-4</v>
      </c>
    </row>
    <row r="51" spans="1:10" ht="15.75" x14ac:dyDescent="0.25">
      <c r="A51" s="39" t="s">
        <v>237</v>
      </c>
      <c r="B51" s="28">
        <v>99.409105870396061</v>
      </c>
      <c r="C51" s="28">
        <v>99.611732560876902</v>
      </c>
      <c r="D51" s="28"/>
      <c r="E51" s="28">
        <f t="shared" si="0"/>
        <v>0.20383111658304198</v>
      </c>
      <c r="F51" s="28"/>
      <c r="G51" s="28">
        <v>0.11049322835602871</v>
      </c>
      <c r="H51" s="28">
        <v>0.11071844793713545</v>
      </c>
      <c r="J51" s="28">
        <f t="shared" si="1"/>
        <v>2.2521958110674478E-4</v>
      </c>
    </row>
    <row r="52" spans="1:10" s="60" customFormat="1" ht="15.75" x14ac:dyDescent="0.25">
      <c r="A52" s="67" t="s">
        <v>74</v>
      </c>
      <c r="B52" s="62">
        <v>103.54963549240077</v>
      </c>
      <c r="C52" s="62">
        <v>103.55522723891569</v>
      </c>
      <c r="D52" s="62"/>
      <c r="E52" s="62">
        <f t="shared" si="0"/>
        <v>5.4000639290840979E-3</v>
      </c>
      <c r="F52" s="62"/>
      <c r="G52" s="62">
        <v>0.12529968703127162</v>
      </c>
      <c r="H52" s="62">
        <v>0.12530645329447426</v>
      </c>
      <c r="J52" s="62">
        <f t="shared" si="1"/>
        <v>6.7662632026455061E-6</v>
      </c>
    </row>
    <row r="53" spans="1:10" ht="15.75" x14ac:dyDescent="0.25">
      <c r="A53" s="39" t="s">
        <v>236</v>
      </c>
      <c r="B53" s="28">
        <v>100.17812118284638</v>
      </c>
      <c r="C53" s="28">
        <v>100.11523154013966</v>
      </c>
      <c r="D53" s="28"/>
      <c r="E53" s="28">
        <f t="shared" si="0"/>
        <v>-6.2777822107418224E-2</v>
      </c>
      <c r="F53" s="28"/>
      <c r="G53" s="28">
        <v>0.14686001769505402</v>
      </c>
      <c r="H53" s="28">
        <v>0.14676782217439849</v>
      </c>
      <c r="J53" s="28">
        <f t="shared" si="1"/>
        <v>-9.2195520655535823E-5</v>
      </c>
    </row>
    <row r="54" spans="1:10" s="60" customFormat="1" ht="15.75" x14ac:dyDescent="0.25">
      <c r="A54" s="67" t="s">
        <v>75</v>
      </c>
      <c r="B54" s="62">
        <v>112.74624613172764</v>
      </c>
      <c r="C54" s="62">
        <v>112.02978193008465</v>
      </c>
      <c r="D54" s="62"/>
      <c r="E54" s="62">
        <f t="shared" si="0"/>
        <v>-0.63546612523658341</v>
      </c>
      <c r="F54" s="62"/>
      <c r="G54" s="62">
        <v>9.0619437916406684E-2</v>
      </c>
      <c r="H54" s="62">
        <v>9.0043582085568133E-2</v>
      </c>
      <c r="J54" s="62">
        <f t="shared" si="1"/>
        <v>-5.7585583083855085E-4</v>
      </c>
    </row>
    <row r="55" spans="1:10" ht="15.75" x14ac:dyDescent="0.25">
      <c r="A55" s="38" t="s">
        <v>155</v>
      </c>
      <c r="B55" s="28">
        <v>106.14670569663033</v>
      </c>
      <c r="C55" s="28">
        <v>106.35899067751963</v>
      </c>
      <c r="D55" s="28"/>
      <c r="E55" s="28">
        <f t="shared" si="0"/>
        <v>0.19999205768665984</v>
      </c>
      <c r="F55" s="28"/>
      <c r="G55" s="28">
        <v>2.1767005182755335</v>
      </c>
      <c r="H55" s="28">
        <v>2.1810537464317097</v>
      </c>
      <c r="J55" s="28">
        <f t="shared" si="1"/>
        <v>4.3532281561762254E-3</v>
      </c>
    </row>
    <row r="56" spans="1:10" s="60" customFormat="1" ht="15.75" x14ac:dyDescent="0.25">
      <c r="A56" s="67" t="s">
        <v>235</v>
      </c>
      <c r="B56" s="62">
        <v>107.00520405937276</v>
      </c>
      <c r="C56" s="62">
        <v>107.56341055862455</v>
      </c>
      <c r="D56" s="62"/>
      <c r="E56" s="62">
        <f t="shared" si="0"/>
        <v>0.52166294542279612</v>
      </c>
      <c r="F56" s="62"/>
      <c r="G56" s="62">
        <v>0.83449058331094383</v>
      </c>
      <c r="H56" s="62">
        <v>0.8388438114671195</v>
      </c>
      <c r="J56" s="62">
        <f t="shared" si="1"/>
        <v>4.3532281561756703E-3</v>
      </c>
    </row>
    <row r="57" spans="1:10" ht="15.75" x14ac:dyDescent="0.25">
      <c r="A57" s="39" t="s">
        <v>234</v>
      </c>
      <c r="B57" s="28">
        <v>105.61986276014296</v>
      </c>
      <c r="C57" s="28">
        <v>105.61986276014296</v>
      </c>
      <c r="D57" s="28"/>
      <c r="E57" s="28">
        <f t="shared" si="0"/>
        <v>0</v>
      </c>
      <c r="F57" s="28"/>
      <c r="G57" s="28">
        <v>1.3422099349645895</v>
      </c>
      <c r="H57" s="28">
        <v>1.3422099349645897</v>
      </c>
      <c r="J57" s="28">
        <f t="shared" si="1"/>
        <v>0</v>
      </c>
    </row>
    <row r="58" spans="1:10" s="60" customFormat="1" ht="15.75" x14ac:dyDescent="0.25">
      <c r="A58" s="64" t="s">
        <v>76</v>
      </c>
      <c r="B58" s="62">
        <v>104.70029070798002</v>
      </c>
      <c r="C58" s="62">
        <v>104.72007748308414</v>
      </c>
      <c r="D58" s="62"/>
      <c r="E58" s="62">
        <f t="shared" si="0"/>
        <v>1.8898491083763069E-2</v>
      </c>
      <c r="F58" s="62"/>
      <c r="G58" s="62">
        <v>2.558818220091561</v>
      </c>
      <c r="H58" s="62">
        <v>2.5593017981247348</v>
      </c>
      <c r="J58" s="62">
        <f t="shared" si="1"/>
        <v>4.8357803317378156E-4</v>
      </c>
    </row>
    <row r="59" spans="1:10" ht="15.75" x14ac:dyDescent="0.25">
      <c r="A59" s="38" t="s">
        <v>156</v>
      </c>
      <c r="B59" s="28">
        <v>105.82909037481565</v>
      </c>
      <c r="C59" s="28">
        <v>105.35490368816484</v>
      </c>
      <c r="D59" s="28"/>
      <c r="E59" s="28">
        <f t="shared" si="0"/>
        <v>-0.44806837606878869</v>
      </c>
      <c r="F59" s="28"/>
      <c r="G59" s="28">
        <v>0.79860042373908413</v>
      </c>
      <c r="H59" s="28">
        <v>0.79502214778915792</v>
      </c>
      <c r="J59" s="28">
        <f t="shared" si="1"/>
        <v>-3.5782759499262129E-3</v>
      </c>
    </row>
    <row r="60" spans="1:10" s="60" customFormat="1" ht="15.75" x14ac:dyDescent="0.25">
      <c r="A60" s="67" t="s">
        <v>13</v>
      </c>
      <c r="B60" s="62">
        <v>108.37831553094283</v>
      </c>
      <c r="C60" s="62">
        <v>107.88480779365636</v>
      </c>
      <c r="D60" s="62"/>
      <c r="E60" s="62">
        <f t="shared" si="0"/>
        <v>-0.45535653038043522</v>
      </c>
      <c r="F60" s="62"/>
      <c r="G60" s="62">
        <v>0.62850993401830535</v>
      </c>
      <c r="H60" s="62">
        <v>0.62564797298966335</v>
      </c>
      <c r="J60" s="62">
        <f t="shared" si="1"/>
        <v>-2.8619610286420016E-3</v>
      </c>
    </row>
    <row r="61" spans="1:10" ht="15.75" x14ac:dyDescent="0.25">
      <c r="A61" s="39" t="s">
        <v>14</v>
      </c>
      <c r="B61" s="28">
        <v>97.366425549905117</v>
      </c>
      <c r="C61" s="28">
        <v>96.956378970769592</v>
      </c>
      <c r="D61" s="28"/>
      <c r="E61" s="28">
        <f t="shared" si="0"/>
        <v>-0.4211375500534853</v>
      </c>
      <c r="F61" s="28"/>
      <c r="G61" s="28">
        <v>0.17009048972077867</v>
      </c>
      <c r="H61" s="28">
        <v>0.16937417479949463</v>
      </c>
      <c r="J61" s="28">
        <f t="shared" si="1"/>
        <v>-7.1631492128404473E-4</v>
      </c>
    </row>
    <row r="62" spans="1:10" s="60" customFormat="1" ht="15.75" x14ac:dyDescent="0.25">
      <c r="A62" s="61" t="s">
        <v>157</v>
      </c>
      <c r="B62" s="62">
        <v>104.19606353074714</v>
      </c>
      <c r="C62" s="62">
        <v>104.43650491053133</v>
      </c>
      <c r="D62" s="62"/>
      <c r="E62" s="62">
        <f t="shared" si="0"/>
        <v>0.23075860223187306</v>
      </c>
      <c r="F62" s="62"/>
      <c r="G62" s="62">
        <v>1.760217796352477</v>
      </c>
      <c r="H62" s="62">
        <v>1.7642796503355771</v>
      </c>
      <c r="J62" s="62">
        <f t="shared" si="1"/>
        <v>4.0618539831001055E-3</v>
      </c>
    </row>
    <row r="63" spans="1:10" ht="15.75" x14ac:dyDescent="0.25">
      <c r="A63" s="39" t="s">
        <v>233</v>
      </c>
      <c r="B63" s="28">
        <v>109.60960488669899</v>
      </c>
      <c r="C63" s="28">
        <v>109.90354989272122</v>
      </c>
      <c r="D63" s="28"/>
      <c r="E63" s="28">
        <f t="shared" si="0"/>
        <v>0.26817449650153868</v>
      </c>
      <c r="F63" s="28"/>
      <c r="G63" s="28">
        <v>0.4008881534014016</v>
      </c>
      <c r="H63" s="28">
        <v>0.40196323318832017</v>
      </c>
      <c r="J63" s="28">
        <f t="shared" si="1"/>
        <v>1.0750797869185647E-3</v>
      </c>
    </row>
    <row r="64" spans="1:10" s="60" customFormat="1" ht="15.75" x14ac:dyDescent="0.25">
      <c r="A64" s="67" t="s">
        <v>77</v>
      </c>
      <c r="B64" s="62">
        <v>100.04880063880198</v>
      </c>
      <c r="C64" s="62">
        <v>100.26974620722966</v>
      </c>
      <c r="D64" s="62"/>
      <c r="E64" s="62">
        <f t="shared" si="0"/>
        <v>0.22083779817145821</v>
      </c>
      <c r="F64" s="62"/>
      <c r="G64" s="62">
        <v>0.56339226276436971</v>
      </c>
      <c r="H64" s="62">
        <v>0.56463644583252692</v>
      </c>
      <c r="J64" s="62">
        <f t="shared" si="1"/>
        <v>1.2441830681572119E-3</v>
      </c>
    </row>
    <row r="65" spans="1:10" ht="15.75" x14ac:dyDescent="0.25">
      <c r="A65" s="39" t="s">
        <v>232</v>
      </c>
      <c r="B65" s="28">
        <v>104.66345380932133</v>
      </c>
      <c r="C65" s="28">
        <v>104.89259948155212</v>
      </c>
      <c r="D65" s="28"/>
      <c r="E65" s="28">
        <f t="shared" si="0"/>
        <v>0.21893570667776974</v>
      </c>
      <c r="F65" s="28"/>
      <c r="G65" s="28">
        <v>0.79593738018670557</v>
      </c>
      <c r="H65" s="28">
        <v>0.7976799713147299</v>
      </c>
      <c r="J65" s="28">
        <f t="shared" si="1"/>
        <v>1.7425911280243289E-3</v>
      </c>
    </row>
    <row r="66" spans="1:10" s="60" customFormat="1" ht="15.75" x14ac:dyDescent="0.25">
      <c r="A66" s="58" t="s">
        <v>247</v>
      </c>
      <c r="B66" s="63">
        <v>123.006064236425</v>
      </c>
      <c r="C66" s="63">
        <v>122.9606484840731</v>
      </c>
      <c r="D66" s="63"/>
      <c r="E66" s="63">
        <f t="shared" si="0"/>
        <v>-3.6921555562174913E-2</v>
      </c>
      <c r="F66" s="63"/>
      <c r="G66" s="63">
        <v>3.8238493846561146</v>
      </c>
      <c r="H66" s="63">
        <v>3.8224375599809446</v>
      </c>
      <c r="J66" s="63">
        <f t="shared" si="1"/>
        <v>-1.4118246751699814E-3</v>
      </c>
    </row>
    <row r="67" spans="1:10" ht="15.75" x14ac:dyDescent="0.25">
      <c r="A67" s="37" t="s">
        <v>1</v>
      </c>
      <c r="B67" s="28">
        <v>121.11516850720733</v>
      </c>
      <c r="C67" s="28">
        <v>121.11516850720733</v>
      </c>
      <c r="D67" s="28"/>
      <c r="E67" s="28">
        <f t="shared" si="0"/>
        <v>0</v>
      </c>
      <c r="F67" s="28"/>
      <c r="G67" s="28">
        <v>2.8420636470867247</v>
      </c>
      <c r="H67" s="28">
        <v>2.8420636470867247</v>
      </c>
      <c r="J67" s="28">
        <f t="shared" si="1"/>
        <v>0</v>
      </c>
    </row>
    <row r="68" spans="1:10" s="60" customFormat="1" ht="15.75" x14ac:dyDescent="0.25">
      <c r="A68" s="61" t="s">
        <v>78</v>
      </c>
      <c r="B68" s="62">
        <v>121.11516850720733</v>
      </c>
      <c r="C68" s="62">
        <v>121.11516850720733</v>
      </c>
      <c r="D68" s="62"/>
      <c r="E68" s="62">
        <f t="shared" si="0"/>
        <v>0</v>
      </c>
      <c r="F68" s="62"/>
      <c r="G68" s="62">
        <v>2.8420636470867247</v>
      </c>
      <c r="H68" s="62">
        <v>2.8420636470867247</v>
      </c>
      <c r="J68" s="62">
        <f t="shared" si="1"/>
        <v>0</v>
      </c>
    </row>
    <row r="69" spans="1:10" ht="15.75" x14ac:dyDescent="0.25">
      <c r="A69" s="39" t="s">
        <v>15</v>
      </c>
      <c r="B69" s="28">
        <v>121.11516850720733</v>
      </c>
      <c r="C69" s="28">
        <v>121.11516850720733</v>
      </c>
      <c r="D69" s="28"/>
      <c r="E69" s="28">
        <f t="shared" si="0"/>
        <v>0</v>
      </c>
      <c r="F69" s="28"/>
      <c r="G69" s="28">
        <v>2.8420636470867247</v>
      </c>
      <c r="H69" s="28">
        <v>2.8420636470867247</v>
      </c>
      <c r="J69" s="28">
        <f t="shared" si="1"/>
        <v>0</v>
      </c>
    </row>
    <row r="70" spans="1:10" s="60" customFormat="1" ht="15.75" x14ac:dyDescent="0.25">
      <c r="A70" s="64" t="s">
        <v>16</v>
      </c>
      <c r="B70" s="62">
        <v>128.82840688337964</v>
      </c>
      <c r="C70" s="62">
        <v>128.64314943183928</v>
      </c>
      <c r="D70" s="62"/>
      <c r="E70" s="62">
        <f t="shared" si="0"/>
        <v>-0.14380170959349403</v>
      </c>
      <c r="F70" s="62"/>
      <c r="G70" s="62">
        <v>0.98178573756938969</v>
      </c>
      <c r="H70" s="62">
        <v>0.98037391289421971</v>
      </c>
      <c r="J70" s="62">
        <f t="shared" si="1"/>
        <v>-1.4118246751699814E-3</v>
      </c>
    </row>
    <row r="71" spans="1:10" ht="15.75" x14ac:dyDescent="0.25">
      <c r="A71" s="38" t="s">
        <v>16</v>
      </c>
      <c r="B71" s="28">
        <v>128.82840688337964</v>
      </c>
      <c r="C71" s="28">
        <v>128.64314943183928</v>
      </c>
      <c r="D71" s="28"/>
      <c r="E71" s="28">
        <f t="shared" ref="E71:E134" si="2">((C71/B71-1)*100)</f>
        <v>-0.14380170959349403</v>
      </c>
      <c r="F71" s="28"/>
      <c r="G71" s="28">
        <v>0.98178573756938969</v>
      </c>
      <c r="H71" s="28">
        <v>0.98037391289421971</v>
      </c>
      <c r="J71" s="28">
        <f t="shared" si="1"/>
        <v>-1.4118246751699814E-3</v>
      </c>
    </row>
    <row r="72" spans="1:10" s="60" customFormat="1" ht="15.75" x14ac:dyDescent="0.25">
      <c r="A72" s="67" t="s">
        <v>16</v>
      </c>
      <c r="B72" s="62">
        <v>128.82840688337964</v>
      </c>
      <c r="C72" s="62">
        <v>128.64314943183928</v>
      </c>
      <c r="D72" s="62"/>
      <c r="E72" s="62">
        <f t="shared" si="2"/>
        <v>-0.14380170959349403</v>
      </c>
      <c r="F72" s="62"/>
      <c r="G72" s="62">
        <v>0.98178573756938969</v>
      </c>
      <c r="H72" s="62">
        <v>0.98037391289421971</v>
      </c>
      <c r="J72" s="62">
        <f t="shared" ref="J72:J135" si="3">H72-G72</f>
        <v>-1.4118246751699814E-3</v>
      </c>
    </row>
    <row r="73" spans="1:10" ht="15.75" x14ac:dyDescent="0.25">
      <c r="A73" s="36" t="s">
        <v>128</v>
      </c>
      <c r="B73" s="40">
        <v>103.65174368851675</v>
      </c>
      <c r="C73" s="40">
        <v>103.76350019920345</v>
      </c>
      <c r="D73" s="40"/>
      <c r="E73" s="40">
        <f t="shared" si="2"/>
        <v>0.10781922880385153</v>
      </c>
      <c r="F73" s="40"/>
      <c r="G73" s="40">
        <v>4.5333537607378327</v>
      </c>
      <c r="H73" s="40">
        <v>4.5382415878016102</v>
      </c>
      <c r="J73" s="40">
        <f t="shared" si="3"/>
        <v>4.8878270637775501E-3</v>
      </c>
    </row>
    <row r="74" spans="1:10" s="60" customFormat="1" ht="15.75" x14ac:dyDescent="0.25">
      <c r="A74" s="64" t="s">
        <v>79</v>
      </c>
      <c r="B74" s="62">
        <v>100.62375680059351</v>
      </c>
      <c r="C74" s="62">
        <v>100.77626926210667</v>
      </c>
      <c r="D74" s="62"/>
      <c r="E74" s="62">
        <f t="shared" si="2"/>
        <v>0.15156705172059137</v>
      </c>
      <c r="F74" s="62"/>
      <c r="G74" s="62">
        <v>3.2837589219785257</v>
      </c>
      <c r="H74" s="62">
        <v>3.2887360185621808</v>
      </c>
      <c r="J74" s="62">
        <f t="shared" si="3"/>
        <v>4.9770965836550829E-3</v>
      </c>
    </row>
    <row r="75" spans="1:10" ht="15.75" x14ac:dyDescent="0.25">
      <c r="A75" s="38" t="s">
        <v>80</v>
      </c>
      <c r="B75" s="28">
        <v>95.841058256546276</v>
      </c>
      <c r="C75" s="28">
        <v>96.423424047271283</v>
      </c>
      <c r="D75" s="28"/>
      <c r="E75" s="28">
        <f t="shared" si="2"/>
        <v>0.60763706215152258</v>
      </c>
      <c r="F75" s="28"/>
      <c r="G75" s="28">
        <v>0.5635520797364435</v>
      </c>
      <c r="H75" s="28">
        <v>0.56697643103744777</v>
      </c>
      <c r="J75" s="28">
        <f t="shared" si="3"/>
        <v>3.4243513010042692E-3</v>
      </c>
    </row>
    <row r="76" spans="1:10" s="60" customFormat="1" ht="15.75" x14ac:dyDescent="0.25">
      <c r="A76" s="67" t="s">
        <v>81</v>
      </c>
      <c r="B76" s="62">
        <v>95.841058256546276</v>
      </c>
      <c r="C76" s="62">
        <v>96.423424047271283</v>
      </c>
      <c r="D76" s="62"/>
      <c r="E76" s="62">
        <f t="shared" si="2"/>
        <v>0.60763706215152258</v>
      </c>
      <c r="F76" s="62"/>
      <c r="G76" s="62">
        <v>0.5635520797364435</v>
      </c>
      <c r="H76" s="62">
        <v>0.56697643103744777</v>
      </c>
      <c r="J76" s="62">
        <f t="shared" si="3"/>
        <v>3.4243513010042692E-3</v>
      </c>
    </row>
    <row r="77" spans="1:10" ht="15.75" x14ac:dyDescent="0.25">
      <c r="A77" s="38" t="s">
        <v>82</v>
      </c>
      <c r="B77" s="28">
        <v>102.28222885795181</v>
      </c>
      <c r="C77" s="28">
        <v>102.35011214999808</v>
      </c>
      <c r="D77" s="28"/>
      <c r="E77" s="28">
        <f t="shared" si="2"/>
        <v>6.6368608510236626E-2</v>
      </c>
      <c r="F77" s="28"/>
      <c r="G77" s="28">
        <v>2.3395778780133356</v>
      </c>
      <c r="H77" s="28">
        <v>2.3411306232959865</v>
      </c>
      <c r="J77" s="28">
        <f t="shared" si="3"/>
        <v>1.5527452826509247E-3</v>
      </c>
    </row>
    <row r="78" spans="1:10" s="60" customFormat="1" ht="15.75" x14ac:dyDescent="0.25">
      <c r="A78" s="67" t="s">
        <v>231</v>
      </c>
      <c r="B78" s="62">
        <v>100.32319049064849</v>
      </c>
      <c r="C78" s="62">
        <v>100.44149543716868</v>
      </c>
      <c r="D78" s="62"/>
      <c r="E78" s="62">
        <f t="shared" si="2"/>
        <v>0.11792382792215061</v>
      </c>
      <c r="F78" s="62"/>
      <c r="G78" s="62">
        <v>1.0907542582744061</v>
      </c>
      <c r="H78" s="62">
        <v>1.0920405174489871</v>
      </c>
      <c r="J78" s="62">
        <f t="shared" si="3"/>
        <v>1.2862591745810281E-3</v>
      </c>
    </row>
    <row r="79" spans="1:10" ht="15.75" x14ac:dyDescent="0.25">
      <c r="A79" s="39" t="s">
        <v>230</v>
      </c>
      <c r="B79" s="28">
        <v>104.3300513465946</v>
      </c>
      <c r="C79" s="28">
        <v>104.38609201093206</v>
      </c>
      <c r="D79" s="28"/>
      <c r="E79" s="28">
        <f t="shared" si="2"/>
        <v>5.3714786501246614E-2</v>
      </c>
      <c r="F79" s="28"/>
      <c r="G79" s="28">
        <v>0.63849575464194341</v>
      </c>
      <c r="H79" s="28">
        <v>0.63883872127336883</v>
      </c>
      <c r="J79" s="28">
        <f t="shared" si="3"/>
        <v>3.4296663142541206E-4</v>
      </c>
    </row>
    <row r="80" spans="1:10" s="60" customFormat="1" ht="15.75" x14ac:dyDescent="0.25">
      <c r="A80" s="67" t="s">
        <v>229</v>
      </c>
      <c r="B80" s="62">
        <v>103.77284153339464</v>
      </c>
      <c r="C80" s="62">
        <v>103.75983770105394</v>
      </c>
      <c r="D80" s="62"/>
      <c r="E80" s="62">
        <f t="shared" si="2"/>
        <v>-1.2531055475162312E-2</v>
      </c>
      <c r="F80" s="62"/>
      <c r="G80" s="62">
        <v>0.61032786509698633</v>
      </c>
      <c r="H80" s="62">
        <v>0.61025138457363071</v>
      </c>
      <c r="J80" s="62">
        <f t="shared" si="3"/>
        <v>-7.6480523355626495E-5</v>
      </c>
    </row>
    <row r="81" spans="1:10" ht="15.75" x14ac:dyDescent="0.25">
      <c r="A81" s="38" t="s">
        <v>158</v>
      </c>
      <c r="B81" s="28">
        <v>98.094806519076045</v>
      </c>
      <c r="C81" s="28">
        <v>98.094806519076045</v>
      </c>
      <c r="D81" s="28"/>
      <c r="E81" s="28">
        <f t="shared" si="2"/>
        <v>0</v>
      </c>
      <c r="F81" s="28"/>
      <c r="G81" s="28">
        <v>0.38062896422874637</v>
      </c>
      <c r="H81" s="28">
        <v>0.38062896422874642</v>
      </c>
      <c r="J81" s="28">
        <f t="shared" si="3"/>
        <v>0</v>
      </c>
    </row>
    <row r="82" spans="1:10" s="60" customFormat="1" ht="15.75" x14ac:dyDescent="0.25">
      <c r="A82" s="67" t="s">
        <v>228</v>
      </c>
      <c r="B82" s="62">
        <v>98.094806519076045</v>
      </c>
      <c r="C82" s="62">
        <v>98.094806519076045</v>
      </c>
      <c r="D82" s="62"/>
      <c r="E82" s="62">
        <f t="shared" si="2"/>
        <v>0</v>
      </c>
      <c r="F82" s="62"/>
      <c r="G82" s="62">
        <v>0.38062896422874637</v>
      </c>
      <c r="H82" s="62">
        <v>0.38062896422874642</v>
      </c>
      <c r="J82" s="62">
        <f t="shared" si="3"/>
        <v>0</v>
      </c>
    </row>
    <row r="83" spans="1:10" ht="15.75" x14ac:dyDescent="0.25">
      <c r="A83" s="37" t="s">
        <v>83</v>
      </c>
      <c r="B83" s="28">
        <v>112.55213815852599</v>
      </c>
      <c r="C83" s="28">
        <v>112.54409757207118</v>
      </c>
      <c r="D83" s="28"/>
      <c r="E83" s="28">
        <f t="shared" si="2"/>
        <v>-7.1438771278464763E-3</v>
      </c>
      <c r="F83" s="28"/>
      <c r="G83" s="28">
        <v>1.2495948387593065</v>
      </c>
      <c r="H83" s="28">
        <v>1.2495055692394297</v>
      </c>
      <c r="J83" s="28">
        <f t="shared" si="3"/>
        <v>-8.926951987686671E-5</v>
      </c>
    </row>
    <row r="84" spans="1:10" s="60" customFormat="1" ht="15.75" x14ac:dyDescent="0.25">
      <c r="A84" s="61" t="s">
        <v>159</v>
      </c>
      <c r="B84" s="62">
        <v>112.55213815852599</v>
      </c>
      <c r="C84" s="62">
        <v>112.54409757207118</v>
      </c>
      <c r="D84" s="62"/>
      <c r="E84" s="62">
        <f t="shared" si="2"/>
        <v>-7.1438771278464763E-3</v>
      </c>
      <c r="F84" s="62"/>
      <c r="G84" s="62">
        <v>1.2495948387593065</v>
      </c>
      <c r="H84" s="62">
        <v>1.2495055692394297</v>
      </c>
      <c r="J84" s="62">
        <f t="shared" si="3"/>
        <v>-8.926951987686671E-5</v>
      </c>
    </row>
    <row r="85" spans="1:10" ht="15.75" x14ac:dyDescent="0.25">
      <c r="A85" s="39" t="s">
        <v>159</v>
      </c>
      <c r="B85" s="28">
        <v>112.55213815852599</v>
      </c>
      <c r="C85" s="28">
        <v>112.54409757207118</v>
      </c>
      <c r="D85" s="28"/>
      <c r="E85" s="28">
        <f t="shared" si="2"/>
        <v>-7.1438771278464763E-3</v>
      </c>
      <c r="F85" s="28"/>
      <c r="G85" s="28">
        <v>1.2495948387593065</v>
      </c>
      <c r="H85" s="28">
        <v>1.2495055692394297</v>
      </c>
      <c r="J85" s="28">
        <f t="shared" si="3"/>
        <v>-8.926951987686671E-5</v>
      </c>
    </row>
    <row r="86" spans="1:10" s="60" customFormat="1" ht="15.75" x14ac:dyDescent="0.25">
      <c r="A86" s="58" t="s">
        <v>129</v>
      </c>
      <c r="B86" s="63">
        <v>100.14159950673472</v>
      </c>
      <c r="C86" s="63">
        <v>100.23989565042744</v>
      </c>
      <c r="D86" s="63"/>
      <c r="E86" s="63">
        <f t="shared" si="2"/>
        <v>9.8157153647338014E-2</v>
      </c>
      <c r="F86" s="63"/>
      <c r="G86" s="63">
        <v>14.789915588331688</v>
      </c>
      <c r="H86" s="63">
        <v>14.804432948500041</v>
      </c>
      <c r="J86" s="63">
        <f t="shared" si="3"/>
        <v>1.4517360168353477E-2</v>
      </c>
    </row>
    <row r="87" spans="1:10" ht="15.75" x14ac:dyDescent="0.25">
      <c r="A87" s="37" t="s">
        <v>149</v>
      </c>
      <c r="B87" s="28">
        <v>98.048558859712344</v>
      </c>
      <c r="C87" s="28">
        <v>98.048558859712344</v>
      </c>
      <c r="D87" s="28"/>
      <c r="E87" s="28">
        <f t="shared" si="2"/>
        <v>0</v>
      </c>
      <c r="F87" s="28"/>
      <c r="G87" s="28">
        <v>1.1081199274138442</v>
      </c>
      <c r="H87" s="28">
        <v>1.1081199274138442</v>
      </c>
      <c r="J87" s="28">
        <f t="shared" si="3"/>
        <v>0</v>
      </c>
    </row>
    <row r="88" spans="1:10" s="60" customFormat="1" ht="15.75" x14ac:dyDescent="0.25">
      <c r="A88" s="61" t="s">
        <v>160</v>
      </c>
      <c r="B88" s="62">
        <v>98.048558859712344</v>
      </c>
      <c r="C88" s="62">
        <v>98.048558859712344</v>
      </c>
      <c r="D88" s="62"/>
      <c r="E88" s="62">
        <f t="shared" si="2"/>
        <v>0</v>
      </c>
      <c r="F88" s="62"/>
      <c r="G88" s="62">
        <v>1.1081199274138442</v>
      </c>
      <c r="H88" s="62">
        <v>1.1081199274138442</v>
      </c>
      <c r="J88" s="62">
        <f t="shared" si="3"/>
        <v>0</v>
      </c>
    </row>
    <row r="89" spans="1:10" ht="15.75" x14ac:dyDescent="0.25">
      <c r="A89" s="39" t="s">
        <v>160</v>
      </c>
      <c r="B89" s="28">
        <v>98.048558859712344</v>
      </c>
      <c r="C89" s="28">
        <v>98.048558859712344</v>
      </c>
      <c r="D89" s="28"/>
      <c r="E89" s="28">
        <f t="shared" si="2"/>
        <v>0</v>
      </c>
      <c r="F89" s="28"/>
      <c r="G89" s="28">
        <v>1.1081199274138442</v>
      </c>
      <c r="H89" s="28">
        <v>1.1081199274138442</v>
      </c>
      <c r="J89" s="28">
        <f t="shared" si="3"/>
        <v>0</v>
      </c>
    </row>
    <row r="90" spans="1:10" s="60" customFormat="1" ht="15.75" x14ac:dyDescent="0.25">
      <c r="A90" s="64" t="s">
        <v>148</v>
      </c>
      <c r="B90" s="62">
        <v>107.2131762252622</v>
      </c>
      <c r="C90" s="62">
        <v>107.30605106382794</v>
      </c>
      <c r="D90" s="62"/>
      <c r="E90" s="62">
        <f t="shared" si="2"/>
        <v>8.662632881111243E-2</v>
      </c>
      <c r="F90" s="62"/>
      <c r="G90" s="62">
        <v>5.0672635268460793</v>
      </c>
      <c r="H90" s="62">
        <v>5.0716531112105701</v>
      </c>
      <c r="J90" s="62">
        <f t="shared" si="3"/>
        <v>4.3895843644907728E-3</v>
      </c>
    </row>
    <row r="91" spans="1:10" ht="15.75" x14ac:dyDescent="0.25">
      <c r="A91" s="38" t="s">
        <v>161</v>
      </c>
      <c r="B91" s="28">
        <v>105.39561573343119</v>
      </c>
      <c r="C91" s="28">
        <v>105.50210116487933</v>
      </c>
      <c r="D91" s="28"/>
      <c r="E91" s="28">
        <f t="shared" si="2"/>
        <v>0.10103402376573367</v>
      </c>
      <c r="F91" s="28"/>
      <c r="G91" s="28">
        <v>4.3446595521806337</v>
      </c>
      <c r="H91" s="28">
        <v>4.3490491365451254</v>
      </c>
      <c r="J91" s="28">
        <f t="shared" si="3"/>
        <v>4.389584364491661E-3</v>
      </c>
    </row>
    <row r="92" spans="1:10" s="60" customFormat="1" ht="15.75" x14ac:dyDescent="0.25">
      <c r="A92" s="67" t="s">
        <v>227</v>
      </c>
      <c r="B92" s="62">
        <v>105.39561573343119</v>
      </c>
      <c r="C92" s="62">
        <v>105.50210116487933</v>
      </c>
      <c r="D92" s="62"/>
      <c r="E92" s="62">
        <f t="shared" si="2"/>
        <v>0.10103402376573367</v>
      </c>
      <c r="F92" s="62"/>
      <c r="G92" s="62">
        <v>4.3446595521806337</v>
      </c>
      <c r="H92" s="62">
        <v>4.3490491365451254</v>
      </c>
      <c r="J92" s="62">
        <f t="shared" si="3"/>
        <v>4.389584364491661E-3</v>
      </c>
    </row>
    <row r="93" spans="1:10" ht="15.75" x14ac:dyDescent="0.25">
      <c r="A93" s="38" t="s">
        <v>162</v>
      </c>
      <c r="B93" s="28">
        <v>119.61569525733252</v>
      </c>
      <c r="C93" s="28">
        <v>119.61569525733252</v>
      </c>
      <c r="D93" s="28"/>
      <c r="E93" s="28">
        <f t="shared" si="2"/>
        <v>0</v>
      </c>
      <c r="F93" s="28"/>
      <c r="G93" s="28">
        <v>0.72260397466544524</v>
      </c>
      <c r="H93" s="28">
        <v>0.72260397466544535</v>
      </c>
      <c r="J93" s="28">
        <f t="shared" si="3"/>
        <v>0</v>
      </c>
    </row>
    <row r="94" spans="1:10" s="60" customFormat="1" ht="15.75" x14ac:dyDescent="0.25">
      <c r="A94" s="67" t="s">
        <v>226</v>
      </c>
      <c r="B94" s="62">
        <v>119.61569525733252</v>
      </c>
      <c r="C94" s="62">
        <v>119.61569525733252</v>
      </c>
      <c r="D94" s="62"/>
      <c r="E94" s="62">
        <f t="shared" si="2"/>
        <v>0</v>
      </c>
      <c r="F94" s="62"/>
      <c r="G94" s="62">
        <v>0.72260397466544524</v>
      </c>
      <c r="H94" s="62">
        <v>0.72260397466544535</v>
      </c>
      <c r="J94" s="62">
        <f t="shared" si="3"/>
        <v>0</v>
      </c>
    </row>
    <row r="95" spans="1:10" ht="15.75" x14ac:dyDescent="0.25">
      <c r="A95" s="37" t="s">
        <v>147</v>
      </c>
      <c r="B95" s="28">
        <v>107.12407773123068</v>
      </c>
      <c r="C95" s="28">
        <v>107.12407773123068</v>
      </c>
      <c r="D95" s="28"/>
      <c r="E95" s="28">
        <f t="shared" si="2"/>
        <v>0</v>
      </c>
      <c r="F95" s="28"/>
      <c r="G95" s="28">
        <v>0.34803438901130346</v>
      </c>
      <c r="H95" s="28">
        <v>0.34803438901130346</v>
      </c>
      <c r="J95" s="28">
        <f t="shared" si="3"/>
        <v>0</v>
      </c>
    </row>
    <row r="96" spans="1:10" s="60" customFormat="1" ht="15.75" x14ac:dyDescent="0.25">
      <c r="A96" s="61" t="s">
        <v>84</v>
      </c>
      <c r="B96" s="62">
        <v>99.999999999999986</v>
      </c>
      <c r="C96" s="62">
        <v>99.999999999999986</v>
      </c>
      <c r="D96" s="62"/>
      <c r="E96" s="62">
        <f t="shared" si="2"/>
        <v>0</v>
      </c>
      <c r="F96" s="62"/>
      <c r="G96" s="62">
        <v>0.20600390916610054</v>
      </c>
      <c r="H96" s="62">
        <v>0.20600390916610056</v>
      </c>
      <c r="J96" s="62">
        <f t="shared" si="3"/>
        <v>0</v>
      </c>
    </row>
    <row r="97" spans="1:10" ht="15.75" x14ac:dyDescent="0.25">
      <c r="A97" s="39" t="s">
        <v>85</v>
      </c>
      <c r="B97" s="28">
        <v>99.999999999999986</v>
      </c>
      <c r="C97" s="28">
        <v>99.999999999999986</v>
      </c>
      <c r="D97" s="28"/>
      <c r="E97" s="28">
        <f t="shared" si="2"/>
        <v>0</v>
      </c>
      <c r="F97" s="28"/>
      <c r="G97" s="28">
        <v>0.20600390916610054</v>
      </c>
      <c r="H97" s="28">
        <v>0.20600390916610056</v>
      </c>
      <c r="J97" s="28">
        <f t="shared" si="3"/>
        <v>0</v>
      </c>
    </row>
    <row r="98" spans="1:10" s="60" customFormat="1" ht="15.75" x14ac:dyDescent="0.25">
      <c r="A98" s="61" t="s">
        <v>86</v>
      </c>
      <c r="B98" s="62">
        <v>119.46866478771129</v>
      </c>
      <c r="C98" s="62">
        <v>119.46866478771129</v>
      </c>
      <c r="D98" s="62"/>
      <c r="E98" s="62">
        <f t="shared" si="2"/>
        <v>0</v>
      </c>
      <c r="F98" s="62"/>
      <c r="G98" s="62">
        <v>0.14203047984520295</v>
      </c>
      <c r="H98" s="62">
        <v>0.14203047984520295</v>
      </c>
      <c r="J98" s="62">
        <f t="shared" si="3"/>
        <v>0</v>
      </c>
    </row>
    <row r="99" spans="1:10" ht="15.75" x14ac:dyDescent="0.25">
      <c r="A99" s="39" t="s">
        <v>87</v>
      </c>
      <c r="B99" s="28">
        <v>119.46866478771129</v>
      </c>
      <c r="C99" s="28">
        <v>119.46866478771129</v>
      </c>
      <c r="D99" s="28"/>
      <c r="E99" s="28">
        <f t="shared" si="2"/>
        <v>0</v>
      </c>
      <c r="F99" s="28"/>
      <c r="G99" s="28">
        <v>0.14203047984520295</v>
      </c>
      <c r="H99" s="28">
        <v>0.14203047984520295</v>
      </c>
      <c r="J99" s="28">
        <f t="shared" si="3"/>
        <v>0</v>
      </c>
    </row>
    <row r="100" spans="1:10" s="60" customFormat="1" ht="15.75" x14ac:dyDescent="0.25">
      <c r="A100" s="64" t="s">
        <v>146</v>
      </c>
      <c r="B100" s="62">
        <v>96.260916600019314</v>
      </c>
      <c r="C100" s="62">
        <v>96.378851548054811</v>
      </c>
      <c r="D100" s="62"/>
      <c r="E100" s="62">
        <f t="shared" si="2"/>
        <v>0.12251592048051485</v>
      </c>
      <c r="F100" s="62"/>
      <c r="G100" s="62">
        <v>8.2664977450604606</v>
      </c>
      <c r="H100" s="62">
        <v>8.2766255208643251</v>
      </c>
      <c r="J100" s="62">
        <f t="shared" si="3"/>
        <v>1.0127775803864481E-2</v>
      </c>
    </row>
    <row r="101" spans="1:10" ht="15.75" x14ac:dyDescent="0.25">
      <c r="A101" s="38" t="s">
        <v>17</v>
      </c>
      <c r="B101" s="28">
        <v>90.079663852100452</v>
      </c>
      <c r="C101" s="28">
        <v>90.079663852100452</v>
      </c>
      <c r="D101" s="28"/>
      <c r="E101" s="28">
        <f t="shared" si="2"/>
        <v>0</v>
      </c>
      <c r="F101" s="28"/>
      <c r="G101" s="28">
        <v>5.1122880524029126</v>
      </c>
      <c r="H101" s="28">
        <v>5.1122880524029126</v>
      </c>
      <c r="J101" s="28">
        <f t="shared" si="3"/>
        <v>0</v>
      </c>
    </row>
    <row r="102" spans="1:10" s="60" customFormat="1" ht="15.75" x14ac:dyDescent="0.25">
      <c r="A102" s="67" t="s">
        <v>17</v>
      </c>
      <c r="B102" s="62">
        <v>90.079663852100452</v>
      </c>
      <c r="C102" s="62">
        <v>90.079663852100452</v>
      </c>
      <c r="D102" s="62"/>
      <c r="E102" s="62">
        <f t="shared" si="2"/>
        <v>0</v>
      </c>
      <c r="F102" s="62"/>
      <c r="G102" s="62">
        <v>5.1122880524029126</v>
      </c>
      <c r="H102" s="62">
        <v>5.1122880524029126</v>
      </c>
      <c r="J102" s="62">
        <f t="shared" si="3"/>
        <v>0</v>
      </c>
    </row>
    <row r="103" spans="1:10" ht="15.75" x14ac:dyDescent="0.25">
      <c r="A103" s="38" t="s">
        <v>88</v>
      </c>
      <c r="B103" s="28">
        <v>101.28244514169934</v>
      </c>
      <c r="C103" s="28">
        <v>101.72483591742724</v>
      </c>
      <c r="D103" s="28"/>
      <c r="E103" s="28">
        <f t="shared" si="2"/>
        <v>0.43678919393086435</v>
      </c>
      <c r="F103" s="28"/>
      <c r="G103" s="28">
        <v>2.3186873541254891</v>
      </c>
      <c r="H103" s="28">
        <v>2.3288151299293509</v>
      </c>
      <c r="J103" s="28">
        <f t="shared" si="3"/>
        <v>1.0127775803861816E-2</v>
      </c>
    </row>
    <row r="104" spans="1:10" s="60" customFormat="1" ht="15.75" x14ac:dyDescent="0.25">
      <c r="A104" s="67" t="s">
        <v>89</v>
      </c>
      <c r="B104" s="62">
        <v>101.28244514169934</v>
      </c>
      <c r="C104" s="62">
        <v>101.72483591742724</v>
      </c>
      <c r="D104" s="62"/>
      <c r="E104" s="62">
        <f t="shared" si="2"/>
        <v>0.43678919393086435</v>
      </c>
      <c r="F104" s="62"/>
      <c r="G104" s="62">
        <v>2.3186873541254891</v>
      </c>
      <c r="H104" s="62">
        <v>2.3288151299293509</v>
      </c>
      <c r="J104" s="62">
        <f t="shared" si="3"/>
        <v>1.0127775803861816E-2</v>
      </c>
    </row>
    <row r="105" spans="1:10" ht="15.75" x14ac:dyDescent="0.25">
      <c r="A105" s="38" t="s">
        <v>90</v>
      </c>
      <c r="B105" s="28">
        <v>134.11907242766719</v>
      </c>
      <c r="C105" s="28">
        <v>134.11907242766719</v>
      </c>
      <c r="D105" s="28"/>
      <c r="E105" s="28">
        <f t="shared" si="2"/>
        <v>0</v>
      </c>
      <c r="F105" s="28"/>
      <c r="G105" s="28">
        <v>0.83552233853205971</v>
      </c>
      <c r="H105" s="28">
        <v>0.83552233853205982</v>
      </c>
      <c r="J105" s="28">
        <f t="shared" si="3"/>
        <v>0</v>
      </c>
    </row>
    <row r="106" spans="1:10" s="60" customFormat="1" ht="15.75" x14ac:dyDescent="0.25">
      <c r="A106" s="67" t="s">
        <v>91</v>
      </c>
      <c r="B106" s="62">
        <v>134.11907242766719</v>
      </c>
      <c r="C106" s="62">
        <v>134.11907242766719</v>
      </c>
      <c r="D106" s="62"/>
      <c r="E106" s="62">
        <f t="shared" si="2"/>
        <v>0</v>
      </c>
      <c r="F106" s="62"/>
      <c r="G106" s="62">
        <v>0.83552233853205971</v>
      </c>
      <c r="H106" s="62">
        <v>0.83552233853205982</v>
      </c>
      <c r="J106" s="62">
        <f t="shared" si="3"/>
        <v>0</v>
      </c>
    </row>
    <row r="107" spans="1:10" ht="15.75" x14ac:dyDescent="0.25">
      <c r="A107" s="36" t="s">
        <v>250</v>
      </c>
      <c r="B107" s="40">
        <v>97.474572490444871</v>
      </c>
      <c r="C107" s="40">
        <v>98.431782351546573</v>
      </c>
      <c r="D107" s="40"/>
      <c r="E107" s="40">
        <f t="shared" si="2"/>
        <v>0.98200980691198758</v>
      </c>
      <c r="F107" s="40"/>
      <c r="G107" s="40">
        <v>9.6074758736916674</v>
      </c>
      <c r="H107" s="40">
        <v>9.7018222289680232</v>
      </c>
      <c r="J107" s="40">
        <f t="shared" si="3"/>
        <v>9.4346355276355709E-2</v>
      </c>
    </row>
    <row r="108" spans="1:10" s="60" customFormat="1" ht="15.75" x14ac:dyDescent="0.25">
      <c r="A108" s="64" t="s">
        <v>145</v>
      </c>
      <c r="B108" s="62">
        <v>102.38328576486103</v>
      </c>
      <c r="C108" s="62">
        <v>103.40785424768877</v>
      </c>
      <c r="D108" s="62"/>
      <c r="E108" s="62">
        <f t="shared" si="2"/>
        <v>1.0007185012413267</v>
      </c>
      <c r="F108" s="62"/>
      <c r="G108" s="62">
        <v>2.0154438981367395</v>
      </c>
      <c r="H108" s="62">
        <v>2.0356128181075337</v>
      </c>
      <c r="J108" s="62">
        <f t="shared" si="3"/>
        <v>2.0168919970794175E-2</v>
      </c>
    </row>
    <row r="109" spans="1:10" ht="15.75" x14ac:dyDescent="0.25">
      <c r="A109" s="38" t="s">
        <v>163</v>
      </c>
      <c r="B109" s="28">
        <v>102.38328576486103</v>
      </c>
      <c r="C109" s="28">
        <v>103.40785424768877</v>
      </c>
      <c r="D109" s="28"/>
      <c r="E109" s="28">
        <f t="shared" si="2"/>
        <v>1.0007185012413267</v>
      </c>
      <c r="F109" s="28"/>
      <c r="G109" s="28">
        <v>2.0154438981367395</v>
      </c>
      <c r="H109" s="28">
        <v>2.0356128181075337</v>
      </c>
      <c r="J109" s="28">
        <f t="shared" si="3"/>
        <v>2.0168919970794175E-2</v>
      </c>
    </row>
    <row r="110" spans="1:10" s="60" customFormat="1" ht="15.75" x14ac:dyDescent="0.25">
      <c r="A110" s="67" t="s">
        <v>225</v>
      </c>
      <c r="B110" s="62">
        <v>102.38328576486103</v>
      </c>
      <c r="C110" s="62">
        <v>103.40785424768877</v>
      </c>
      <c r="D110" s="62"/>
      <c r="E110" s="62">
        <f t="shared" si="2"/>
        <v>1.0007185012413267</v>
      </c>
      <c r="F110" s="62"/>
      <c r="G110" s="62">
        <v>2.0154438981367395</v>
      </c>
      <c r="H110" s="62">
        <v>2.0356128181075337</v>
      </c>
      <c r="J110" s="62">
        <f t="shared" si="3"/>
        <v>2.0168919970794175E-2</v>
      </c>
    </row>
    <row r="111" spans="1:10" ht="15.75" x14ac:dyDescent="0.25">
      <c r="A111" s="37" t="s">
        <v>92</v>
      </c>
      <c r="B111" s="28">
        <v>98.332445097329483</v>
      </c>
      <c r="C111" s="28">
        <v>98.332445097329483</v>
      </c>
      <c r="D111" s="28"/>
      <c r="E111" s="28">
        <f t="shared" si="2"/>
        <v>0</v>
      </c>
      <c r="F111" s="28"/>
      <c r="G111" s="28">
        <v>0.30153395110688819</v>
      </c>
      <c r="H111" s="28">
        <v>0.30153395110688824</v>
      </c>
      <c r="J111" s="28">
        <f t="shared" si="3"/>
        <v>0</v>
      </c>
    </row>
    <row r="112" spans="1:10" s="60" customFormat="1" ht="15.75" x14ac:dyDescent="0.25">
      <c r="A112" s="61" t="s">
        <v>93</v>
      </c>
      <c r="B112" s="62">
        <v>98.332445097329483</v>
      </c>
      <c r="C112" s="62">
        <v>98.332445097329483</v>
      </c>
      <c r="D112" s="62"/>
      <c r="E112" s="62">
        <f t="shared" si="2"/>
        <v>0</v>
      </c>
      <c r="F112" s="62"/>
      <c r="G112" s="62">
        <v>0.30153395110688819</v>
      </c>
      <c r="H112" s="62">
        <v>0.30153395110688824</v>
      </c>
      <c r="J112" s="62">
        <f t="shared" si="3"/>
        <v>0</v>
      </c>
    </row>
    <row r="113" spans="1:10" ht="15.75" x14ac:dyDescent="0.25">
      <c r="A113" s="39" t="s">
        <v>92</v>
      </c>
      <c r="B113" s="28">
        <v>98.332445097329483</v>
      </c>
      <c r="C113" s="28">
        <v>98.332445097329483</v>
      </c>
      <c r="D113" s="28"/>
      <c r="E113" s="28">
        <f t="shared" si="2"/>
        <v>0</v>
      </c>
      <c r="F113" s="28"/>
      <c r="G113" s="28">
        <v>0.30153395110688819</v>
      </c>
      <c r="H113" s="28">
        <v>0.30153395110688824</v>
      </c>
      <c r="J113" s="28">
        <f t="shared" si="3"/>
        <v>0</v>
      </c>
    </row>
    <row r="114" spans="1:10" s="60" customFormat="1" ht="15.75" x14ac:dyDescent="0.25">
      <c r="A114" s="64" t="s">
        <v>94</v>
      </c>
      <c r="B114" s="62">
        <v>87.802720234573584</v>
      </c>
      <c r="C114" s="62">
        <v>88.493031330044815</v>
      </c>
      <c r="D114" s="62"/>
      <c r="E114" s="62">
        <f t="shared" si="2"/>
        <v>0.78620695762841031</v>
      </c>
      <c r="F114" s="62"/>
      <c r="G114" s="62">
        <v>2.4836733434839675</v>
      </c>
      <c r="H114" s="62">
        <v>2.5032001561152004</v>
      </c>
      <c r="J114" s="62">
        <f t="shared" si="3"/>
        <v>1.9526812631232904E-2</v>
      </c>
    </row>
    <row r="115" spans="1:10" ht="15.75" x14ac:dyDescent="0.25">
      <c r="A115" s="38" t="s">
        <v>164</v>
      </c>
      <c r="B115" s="28">
        <v>86.382556230760088</v>
      </c>
      <c r="C115" s="28">
        <v>87.128107961739744</v>
      </c>
      <c r="D115" s="28"/>
      <c r="E115" s="28">
        <f t="shared" si="2"/>
        <v>0.8630813482620292</v>
      </c>
      <c r="F115" s="28"/>
      <c r="G115" s="28">
        <v>2.1795756525126175</v>
      </c>
      <c r="H115" s="28">
        <v>2.1983871634407146</v>
      </c>
      <c r="J115" s="28">
        <f t="shared" si="3"/>
        <v>1.8811510928097075E-2</v>
      </c>
    </row>
    <row r="116" spans="1:10" s="60" customFormat="1" ht="15.75" x14ac:dyDescent="0.25">
      <c r="A116" s="67" t="s">
        <v>224</v>
      </c>
      <c r="B116" s="62">
        <v>76.086738728414076</v>
      </c>
      <c r="C116" s="62">
        <v>77.010576050136095</v>
      </c>
      <c r="D116" s="62"/>
      <c r="E116" s="62">
        <f t="shared" si="2"/>
        <v>1.2141896697919874</v>
      </c>
      <c r="F116" s="62"/>
      <c r="G116" s="62">
        <v>0.45878072896587291</v>
      </c>
      <c r="H116" s="62">
        <v>0.46435119718397305</v>
      </c>
      <c r="J116" s="62">
        <f t="shared" si="3"/>
        <v>5.5704682181001441E-3</v>
      </c>
    </row>
    <row r="117" spans="1:10" ht="15.75" x14ac:dyDescent="0.25">
      <c r="A117" s="39" t="s">
        <v>223</v>
      </c>
      <c r="B117" s="28">
        <v>83.343054551539325</v>
      </c>
      <c r="C117" s="28">
        <v>84.895754779232121</v>
      </c>
      <c r="D117" s="28"/>
      <c r="E117" s="28">
        <f t="shared" si="2"/>
        <v>1.8630229430007361</v>
      </c>
      <c r="F117" s="28"/>
      <c r="G117" s="28">
        <v>0.71072891290698115</v>
      </c>
      <c r="H117" s="28">
        <v>0.72396995561697797</v>
      </c>
      <c r="J117" s="28">
        <f t="shared" si="3"/>
        <v>1.324104270999682E-2</v>
      </c>
    </row>
    <row r="118" spans="1:10" s="60" customFormat="1" ht="15.75" x14ac:dyDescent="0.25">
      <c r="A118" s="67" t="s">
        <v>18</v>
      </c>
      <c r="B118" s="62">
        <v>98.261064932022208</v>
      </c>
      <c r="C118" s="62">
        <v>98.261064932022208</v>
      </c>
      <c r="D118" s="62"/>
      <c r="E118" s="62">
        <f t="shared" si="2"/>
        <v>0</v>
      </c>
      <c r="F118" s="62"/>
      <c r="G118" s="62">
        <v>0.27119818160869374</v>
      </c>
      <c r="H118" s="62">
        <v>0.2711981816086938</v>
      </c>
      <c r="J118" s="62">
        <f t="shared" si="3"/>
        <v>0</v>
      </c>
    </row>
    <row r="119" spans="1:10" ht="15.75" x14ac:dyDescent="0.25">
      <c r="A119" s="39" t="s">
        <v>95</v>
      </c>
      <c r="B119" s="28">
        <v>85.132213037315083</v>
      </c>
      <c r="C119" s="28">
        <v>85.132213037315083</v>
      </c>
      <c r="D119" s="28"/>
      <c r="E119" s="28">
        <f t="shared" si="2"/>
        <v>0</v>
      </c>
      <c r="F119" s="28"/>
      <c r="G119" s="28">
        <v>0.3615536961416978</v>
      </c>
      <c r="H119" s="28">
        <v>0.3615536961416978</v>
      </c>
      <c r="J119" s="28">
        <f t="shared" si="3"/>
        <v>0</v>
      </c>
    </row>
    <row r="120" spans="1:10" s="60" customFormat="1" ht="15.75" x14ac:dyDescent="0.25">
      <c r="A120" s="67" t="s">
        <v>96</v>
      </c>
      <c r="B120" s="62">
        <v>102.8871423002555</v>
      </c>
      <c r="C120" s="62">
        <v>102.8871423002555</v>
      </c>
      <c r="D120" s="62"/>
      <c r="E120" s="62">
        <f t="shared" si="2"/>
        <v>0</v>
      </c>
      <c r="F120" s="62"/>
      <c r="G120" s="62">
        <v>0.37731413288937171</v>
      </c>
      <c r="H120" s="62">
        <v>0.37731413288937177</v>
      </c>
      <c r="J120" s="62">
        <f t="shared" si="3"/>
        <v>0</v>
      </c>
    </row>
    <row r="121" spans="1:10" ht="15.75" x14ac:dyDescent="0.25">
      <c r="A121" s="38" t="s">
        <v>97</v>
      </c>
      <c r="B121" s="28">
        <v>99.530856882589248</v>
      </c>
      <c r="C121" s="28">
        <v>99.764974383499265</v>
      </c>
      <c r="D121" s="28"/>
      <c r="E121" s="28">
        <f t="shared" si="2"/>
        <v>0.2352210241555408</v>
      </c>
      <c r="F121" s="28"/>
      <c r="G121" s="28">
        <v>0.30409769097134998</v>
      </c>
      <c r="H121" s="28">
        <v>0.30481299267448619</v>
      </c>
      <c r="J121" s="28">
        <f t="shared" si="3"/>
        <v>7.1530170313621744E-4</v>
      </c>
    </row>
    <row r="122" spans="1:10" s="60" customFormat="1" ht="15.75" x14ac:dyDescent="0.25">
      <c r="A122" s="67" t="s">
        <v>98</v>
      </c>
      <c r="B122" s="62">
        <v>99.530856882589248</v>
      </c>
      <c r="C122" s="62">
        <v>99.764974383499265</v>
      </c>
      <c r="D122" s="62"/>
      <c r="E122" s="62">
        <f t="shared" si="2"/>
        <v>0.2352210241555408</v>
      </c>
      <c r="F122" s="62"/>
      <c r="G122" s="62">
        <v>0.30409769097134998</v>
      </c>
      <c r="H122" s="62">
        <v>0.30481299267448619</v>
      </c>
      <c r="J122" s="62">
        <f t="shared" si="3"/>
        <v>7.1530170313621744E-4</v>
      </c>
    </row>
    <row r="123" spans="1:10" ht="15.75" x14ac:dyDescent="0.25">
      <c r="A123" s="37" t="s">
        <v>144</v>
      </c>
      <c r="B123" s="28">
        <v>101.3851980426241</v>
      </c>
      <c r="C123" s="28">
        <v>101.31050187629445</v>
      </c>
      <c r="D123" s="28"/>
      <c r="E123" s="28">
        <f t="shared" si="2"/>
        <v>-7.3675613178014743E-2</v>
      </c>
      <c r="F123" s="28"/>
      <c r="G123" s="28">
        <v>1.0106437792181877</v>
      </c>
      <c r="H123" s="28">
        <v>1.0098991812168032</v>
      </c>
      <c r="J123" s="28">
        <f t="shared" si="3"/>
        <v>-7.4459800138448884E-4</v>
      </c>
    </row>
    <row r="124" spans="1:10" s="60" customFormat="1" ht="15.75" x14ac:dyDescent="0.25">
      <c r="A124" s="61" t="s">
        <v>165</v>
      </c>
      <c r="B124" s="62">
        <v>101.3851980426241</v>
      </c>
      <c r="C124" s="62">
        <v>101.31050187629445</v>
      </c>
      <c r="D124" s="62"/>
      <c r="E124" s="62">
        <f t="shared" si="2"/>
        <v>-7.3675613178014743E-2</v>
      </c>
      <c r="F124" s="62"/>
      <c r="G124" s="62">
        <v>1.0106437792181877</v>
      </c>
      <c r="H124" s="62">
        <v>1.0098991812168032</v>
      </c>
      <c r="J124" s="62">
        <f t="shared" si="3"/>
        <v>-7.4459800138448884E-4</v>
      </c>
    </row>
    <row r="125" spans="1:10" ht="15.75" x14ac:dyDescent="0.25">
      <c r="A125" s="39" t="s">
        <v>222</v>
      </c>
      <c r="B125" s="28">
        <v>101.3851980426241</v>
      </c>
      <c r="C125" s="28">
        <v>101.31050187629445</v>
      </c>
      <c r="D125" s="28"/>
      <c r="E125" s="28">
        <f t="shared" si="2"/>
        <v>-7.3675613178014743E-2</v>
      </c>
      <c r="F125" s="28"/>
      <c r="G125" s="28">
        <v>1.0106437792181877</v>
      </c>
      <c r="H125" s="28">
        <v>1.0098991812168032</v>
      </c>
      <c r="J125" s="28">
        <f t="shared" si="3"/>
        <v>-7.4459800138448884E-4</v>
      </c>
    </row>
    <row r="126" spans="1:10" s="60" customFormat="1" ht="15.75" x14ac:dyDescent="0.25">
      <c r="A126" s="64" t="s">
        <v>143</v>
      </c>
      <c r="B126" s="62">
        <v>99.406355164505413</v>
      </c>
      <c r="C126" s="62">
        <v>99.048298725332771</v>
      </c>
      <c r="D126" s="62"/>
      <c r="E126" s="62">
        <f t="shared" si="2"/>
        <v>-0.36019471650490242</v>
      </c>
      <c r="F126" s="62"/>
      <c r="G126" s="62">
        <v>0.7847223131340626</v>
      </c>
      <c r="H126" s="62">
        <v>0.78189578482291877</v>
      </c>
      <c r="J126" s="62">
        <f t="shared" si="3"/>
        <v>-2.8265283111438277E-3</v>
      </c>
    </row>
    <row r="127" spans="1:10" ht="15.75" x14ac:dyDescent="0.25">
      <c r="A127" s="38" t="s">
        <v>166</v>
      </c>
      <c r="B127" s="28">
        <v>99.406355164505413</v>
      </c>
      <c r="C127" s="28">
        <v>99.048298725332771</v>
      </c>
      <c r="D127" s="28"/>
      <c r="E127" s="28">
        <f t="shared" si="2"/>
        <v>-0.36019471650490242</v>
      </c>
      <c r="F127" s="28"/>
      <c r="G127" s="28">
        <v>0.7847223131340626</v>
      </c>
      <c r="H127" s="28">
        <v>0.78189578482291877</v>
      </c>
      <c r="J127" s="28">
        <f t="shared" si="3"/>
        <v>-2.8265283111438277E-3</v>
      </c>
    </row>
    <row r="128" spans="1:10" s="60" customFormat="1" ht="15.75" x14ac:dyDescent="0.25">
      <c r="A128" s="67" t="s">
        <v>221</v>
      </c>
      <c r="B128" s="62">
        <v>99.406355164505413</v>
      </c>
      <c r="C128" s="62">
        <v>99.048298725332771</v>
      </c>
      <c r="D128" s="62"/>
      <c r="E128" s="62">
        <f t="shared" si="2"/>
        <v>-0.36019471650490242</v>
      </c>
      <c r="F128" s="62"/>
      <c r="G128" s="62">
        <v>0.7847223131340626</v>
      </c>
      <c r="H128" s="62">
        <v>0.78189578482291877</v>
      </c>
      <c r="J128" s="62">
        <f t="shared" si="3"/>
        <v>-2.8265283111438277E-3</v>
      </c>
    </row>
    <row r="129" spans="1:10" ht="15.75" x14ac:dyDescent="0.25">
      <c r="A129" s="37" t="s">
        <v>142</v>
      </c>
      <c r="B129" s="28">
        <v>101.52326129618184</v>
      </c>
      <c r="C129" s="28">
        <v>103.48605163899641</v>
      </c>
      <c r="D129" s="28"/>
      <c r="E129" s="28">
        <f t="shared" si="2"/>
        <v>1.9333405150257832</v>
      </c>
      <c r="F129" s="28"/>
      <c r="G129" s="28">
        <v>3.0114585886118226</v>
      </c>
      <c r="H129" s="28">
        <v>3.0696803375986788</v>
      </c>
      <c r="J129" s="28">
        <f t="shared" si="3"/>
        <v>5.822174898685617E-2</v>
      </c>
    </row>
    <row r="130" spans="1:10" s="60" customFormat="1" ht="15.75" x14ac:dyDescent="0.25">
      <c r="A130" s="61" t="s">
        <v>99</v>
      </c>
      <c r="B130" s="62">
        <v>99.477775384275333</v>
      </c>
      <c r="C130" s="62">
        <v>99.176790531161771</v>
      </c>
      <c r="D130" s="62"/>
      <c r="E130" s="62">
        <f t="shared" si="2"/>
        <v>-0.30256492161276904</v>
      </c>
      <c r="F130" s="62"/>
      <c r="G130" s="62">
        <v>2.2854248993915833</v>
      </c>
      <c r="H130" s="62">
        <v>2.2785100053362206</v>
      </c>
      <c r="J130" s="62">
        <f t="shared" si="3"/>
        <v>-6.9148940553627192E-3</v>
      </c>
    </row>
    <row r="131" spans="1:10" ht="15.75" x14ac:dyDescent="0.25">
      <c r="A131" s="39" t="s">
        <v>220</v>
      </c>
      <c r="B131" s="28">
        <v>97.192510464583393</v>
      </c>
      <c r="C131" s="28">
        <v>96.862967490976303</v>
      </c>
      <c r="D131" s="28"/>
      <c r="E131" s="28">
        <f t="shared" si="2"/>
        <v>-0.3390621067733135</v>
      </c>
      <c r="F131" s="28"/>
      <c r="G131" s="28">
        <v>1.5268031404313449</v>
      </c>
      <c r="H131" s="28">
        <v>1.5216263295371173</v>
      </c>
      <c r="J131" s="28">
        <f t="shared" si="3"/>
        <v>-5.1768108942276125E-3</v>
      </c>
    </row>
    <row r="132" spans="1:10" s="60" customFormat="1" ht="15.75" x14ac:dyDescent="0.25">
      <c r="A132" s="67" t="s">
        <v>100</v>
      </c>
      <c r="B132" s="62">
        <v>104.4190768630119</v>
      </c>
      <c r="C132" s="62">
        <v>104.1798416485546</v>
      </c>
      <c r="D132" s="62"/>
      <c r="E132" s="62">
        <f t="shared" si="2"/>
        <v>-0.22911063920929564</v>
      </c>
      <c r="F132" s="62"/>
      <c r="G132" s="62">
        <v>0.75862175896023798</v>
      </c>
      <c r="H132" s="62">
        <v>0.75688367579910354</v>
      </c>
      <c r="J132" s="62">
        <f t="shared" si="3"/>
        <v>-1.7380831611344405E-3</v>
      </c>
    </row>
    <row r="133" spans="1:10" ht="15.75" x14ac:dyDescent="0.25">
      <c r="A133" s="38" t="s">
        <v>167</v>
      </c>
      <c r="B133" s="28">
        <v>108.54924981769032</v>
      </c>
      <c r="C133" s="28">
        <v>118.28782509712295</v>
      </c>
      <c r="D133" s="28"/>
      <c r="E133" s="28">
        <f t="shared" si="2"/>
        <v>8.9715730839122987</v>
      </c>
      <c r="F133" s="28"/>
      <c r="G133" s="28">
        <v>0.72603368922023914</v>
      </c>
      <c r="H133" s="28">
        <v>0.79117033226245759</v>
      </c>
      <c r="J133" s="28">
        <f t="shared" si="3"/>
        <v>6.5136643042218445E-2</v>
      </c>
    </row>
    <row r="134" spans="1:10" s="60" customFormat="1" ht="15.75" x14ac:dyDescent="0.25">
      <c r="A134" s="67" t="s">
        <v>101</v>
      </c>
      <c r="B134" s="62">
        <v>108.54924981769032</v>
      </c>
      <c r="C134" s="62">
        <v>118.28782509712295</v>
      </c>
      <c r="D134" s="62"/>
      <c r="E134" s="62">
        <f t="shared" si="2"/>
        <v>8.9715730839122987</v>
      </c>
      <c r="F134" s="62"/>
      <c r="G134" s="62">
        <v>0.72603368922023914</v>
      </c>
      <c r="H134" s="62">
        <v>0.79117033226245759</v>
      </c>
      <c r="J134" s="62">
        <f t="shared" si="3"/>
        <v>6.5136643042218445E-2</v>
      </c>
    </row>
    <row r="135" spans="1:10" s="2" customFormat="1" ht="15.75" x14ac:dyDescent="0.25">
      <c r="A135" s="36" t="s">
        <v>2</v>
      </c>
      <c r="B135" s="40">
        <v>124.90225871431817</v>
      </c>
      <c r="C135" s="40">
        <v>124.90225871431817</v>
      </c>
      <c r="D135" s="40"/>
      <c r="E135" s="40">
        <f t="shared" ref="E135:E198" si="4">((C135/B135-1)*100)</f>
        <v>0</v>
      </c>
      <c r="F135" s="40"/>
      <c r="G135" s="40">
        <v>8.9865001519108159</v>
      </c>
      <c r="H135" s="40">
        <v>8.9865001519108159</v>
      </c>
      <c r="J135" s="40">
        <f t="shared" si="3"/>
        <v>0</v>
      </c>
    </row>
    <row r="136" spans="1:10" s="60" customFormat="1" ht="15.75" x14ac:dyDescent="0.25">
      <c r="A136" s="64" t="s">
        <v>141</v>
      </c>
      <c r="B136" s="62">
        <v>105.03958599013843</v>
      </c>
      <c r="C136" s="62">
        <v>105.03958599013843</v>
      </c>
      <c r="D136" s="62"/>
      <c r="E136" s="62">
        <f t="shared" si="4"/>
        <v>0</v>
      </c>
      <c r="F136" s="62"/>
      <c r="G136" s="62">
        <v>4.5341543672771563</v>
      </c>
      <c r="H136" s="62">
        <v>4.5341543672771563</v>
      </c>
      <c r="J136" s="62">
        <f t="shared" ref="J136:J199" si="5">H136-G136</f>
        <v>0</v>
      </c>
    </row>
    <row r="137" spans="1:10" ht="15.75" x14ac:dyDescent="0.25">
      <c r="A137" s="38" t="s">
        <v>102</v>
      </c>
      <c r="B137" s="28">
        <v>107.74176062610105</v>
      </c>
      <c r="C137" s="28">
        <v>107.74176062610105</v>
      </c>
      <c r="D137" s="28"/>
      <c r="E137" s="28">
        <f t="shared" si="4"/>
        <v>0</v>
      </c>
      <c r="F137" s="28"/>
      <c r="G137" s="28">
        <v>3.7128455873816413</v>
      </c>
      <c r="H137" s="28">
        <v>3.7128455873816413</v>
      </c>
      <c r="J137" s="28">
        <f t="shared" si="5"/>
        <v>0</v>
      </c>
    </row>
    <row r="138" spans="1:10" s="60" customFormat="1" ht="15.75" x14ac:dyDescent="0.25">
      <c r="A138" s="67" t="s">
        <v>103</v>
      </c>
      <c r="B138" s="62">
        <v>107.74176062610105</v>
      </c>
      <c r="C138" s="62">
        <v>107.74176062610105</v>
      </c>
      <c r="D138" s="62"/>
      <c r="E138" s="62">
        <f t="shared" si="4"/>
        <v>0</v>
      </c>
      <c r="F138" s="62"/>
      <c r="G138" s="62">
        <v>3.7128455873816413</v>
      </c>
      <c r="H138" s="62">
        <v>3.7128455873816413</v>
      </c>
      <c r="J138" s="62">
        <f t="shared" si="5"/>
        <v>0</v>
      </c>
    </row>
    <row r="139" spans="1:10" ht="15.75" x14ac:dyDescent="0.25">
      <c r="A139" s="38" t="s">
        <v>168</v>
      </c>
      <c r="B139" s="28">
        <v>94.343126917917772</v>
      </c>
      <c r="C139" s="28">
        <v>94.343126917917772</v>
      </c>
      <c r="D139" s="28"/>
      <c r="E139" s="28">
        <f t="shared" si="4"/>
        <v>0</v>
      </c>
      <c r="F139" s="28"/>
      <c r="G139" s="28">
        <v>0.82130877989551443</v>
      </c>
      <c r="H139" s="28">
        <v>0.82130877989551465</v>
      </c>
      <c r="J139" s="28">
        <f t="shared" si="5"/>
        <v>0</v>
      </c>
    </row>
    <row r="140" spans="1:10" s="60" customFormat="1" ht="15.75" x14ac:dyDescent="0.25">
      <c r="A140" s="67" t="s">
        <v>219</v>
      </c>
      <c r="B140" s="62">
        <v>94.343126917917772</v>
      </c>
      <c r="C140" s="62">
        <v>94.343126917917772</v>
      </c>
      <c r="D140" s="62"/>
      <c r="E140" s="62">
        <f t="shared" si="4"/>
        <v>0</v>
      </c>
      <c r="F140" s="62"/>
      <c r="G140" s="62">
        <v>0.82130877989551443</v>
      </c>
      <c r="H140" s="62">
        <v>0.82130877989551465</v>
      </c>
      <c r="J140" s="62">
        <f t="shared" si="5"/>
        <v>0</v>
      </c>
    </row>
    <row r="141" spans="1:10" ht="15.75" x14ac:dyDescent="0.25">
      <c r="A141" s="37" t="s">
        <v>104</v>
      </c>
      <c r="B141" s="28">
        <v>154.69142439904226</v>
      </c>
      <c r="C141" s="28">
        <v>154.69142439904226</v>
      </c>
      <c r="D141" s="28"/>
      <c r="E141" s="28">
        <f t="shared" si="4"/>
        <v>0</v>
      </c>
      <c r="F141" s="28"/>
      <c r="G141" s="28">
        <v>4.4523457846336587</v>
      </c>
      <c r="H141" s="28">
        <v>4.4523457846336596</v>
      </c>
      <c r="J141" s="28">
        <f t="shared" si="5"/>
        <v>0</v>
      </c>
    </row>
    <row r="142" spans="1:10" s="60" customFormat="1" ht="15.75" x14ac:dyDescent="0.25">
      <c r="A142" s="61" t="s">
        <v>19</v>
      </c>
      <c r="B142" s="62">
        <v>160.90089003441557</v>
      </c>
      <c r="C142" s="62">
        <v>160.90089003441557</v>
      </c>
      <c r="D142" s="62"/>
      <c r="E142" s="62">
        <f t="shared" si="4"/>
        <v>0</v>
      </c>
      <c r="F142" s="62"/>
      <c r="G142" s="62">
        <v>3.5920135893946701</v>
      </c>
      <c r="H142" s="62">
        <v>3.5920135893946701</v>
      </c>
      <c r="J142" s="62">
        <f t="shared" si="5"/>
        <v>0</v>
      </c>
    </row>
    <row r="143" spans="1:10" ht="15.75" x14ac:dyDescent="0.25">
      <c r="A143" s="39" t="s">
        <v>105</v>
      </c>
      <c r="B143" s="28">
        <v>160.90089003441557</v>
      </c>
      <c r="C143" s="28">
        <v>160.90089003441557</v>
      </c>
      <c r="D143" s="28"/>
      <c r="E143" s="28">
        <f t="shared" si="4"/>
        <v>0</v>
      </c>
      <c r="F143" s="28"/>
      <c r="G143" s="28">
        <v>3.5920135893946701</v>
      </c>
      <c r="H143" s="28">
        <v>3.5920135893946701</v>
      </c>
      <c r="J143" s="28">
        <f t="shared" si="5"/>
        <v>0</v>
      </c>
    </row>
    <row r="144" spans="1:10" s="60" customFormat="1" ht="15.75" x14ac:dyDescent="0.25">
      <c r="A144" s="61" t="s">
        <v>106</v>
      </c>
      <c r="B144" s="62">
        <v>146.66666666666669</v>
      </c>
      <c r="C144" s="62">
        <v>146.66666666666669</v>
      </c>
      <c r="D144" s="62"/>
      <c r="E144" s="62">
        <f t="shared" si="4"/>
        <v>0</v>
      </c>
      <c r="F144" s="62"/>
      <c r="G144" s="62">
        <v>7.3648347879621115E-2</v>
      </c>
      <c r="H144" s="62">
        <v>7.3648347879621115E-2</v>
      </c>
      <c r="J144" s="62">
        <f t="shared" si="5"/>
        <v>0</v>
      </c>
    </row>
    <row r="145" spans="1:10" ht="15.75" x14ac:dyDescent="0.25">
      <c r="A145" s="39" t="s">
        <v>107</v>
      </c>
      <c r="B145" s="28">
        <v>146.66666666666669</v>
      </c>
      <c r="C145" s="28">
        <v>146.66666666666669</v>
      </c>
      <c r="D145" s="28"/>
      <c r="E145" s="28">
        <f t="shared" si="4"/>
        <v>0</v>
      </c>
      <c r="F145" s="28"/>
      <c r="G145" s="28">
        <v>7.3648347879621115E-2</v>
      </c>
      <c r="H145" s="28">
        <v>7.3648347879621115E-2</v>
      </c>
      <c r="J145" s="28">
        <f t="shared" si="5"/>
        <v>0</v>
      </c>
    </row>
    <row r="146" spans="1:10" s="60" customFormat="1" ht="15.75" x14ac:dyDescent="0.25">
      <c r="A146" s="61" t="s">
        <v>108</v>
      </c>
      <c r="B146" s="62">
        <v>132.09195402298857</v>
      </c>
      <c r="C146" s="62">
        <v>132.09195402298857</v>
      </c>
      <c r="D146" s="62"/>
      <c r="E146" s="62">
        <f t="shared" si="4"/>
        <v>0</v>
      </c>
      <c r="F146" s="62"/>
      <c r="G146" s="62">
        <v>0.78668384735936769</v>
      </c>
      <c r="H146" s="62">
        <v>0.78668384735936769</v>
      </c>
      <c r="J146" s="62">
        <f t="shared" si="5"/>
        <v>0</v>
      </c>
    </row>
    <row r="147" spans="1:10" ht="15.75" x14ac:dyDescent="0.25">
      <c r="A147" s="39" t="s">
        <v>218</v>
      </c>
      <c r="B147" s="28">
        <v>132.09195402298857</v>
      </c>
      <c r="C147" s="28">
        <v>132.09195402298857</v>
      </c>
      <c r="D147" s="28"/>
      <c r="E147" s="28">
        <f t="shared" si="4"/>
        <v>0</v>
      </c>
      <c r="F147" s="28"/>
      <c r="G147" s="28">
        <v>0.78668384735936769</v>
      </c>
      <c r="H147" s="28">
        <v>0.78668384735936769</v>
      </c>
      <c r="J147" s="28">
        <f t="shared" si="5"/>
        <v>0</v>
      </c>
    </row>
    <row r="148" spans="1:10" s="60" customFormat="1" ht="15.75" x14ac:dyDescent="0.25">
      <c r="A148" s="58" t="s">
        <v>3</v>
      </c>
      <c r="B148" s="63">
        <v>94.731003156888463</v>
      </c>
      <c r="C148" s="63">
        <v>94.677360476236245</v>
      </c>
      <c r="D148" s="63"/>
      <c r="E148" s="63">
        <f t="shared" si="4"/>
        <v>-5.6626319646779777E-2</v>
      </c>
      <c r="F148" s="63"/>
      <c r="G148" s="63">
        <v>5.4860817200676406</v>
      </c>
      <c r="H148" s="63">
        <v>5.4829751538967528</v>
      </c>
      <c r="J148" s="63">
        <f t="shared" si="5"/>
        <v>-3.1065661708877812E-3</v>
      </c>
    </row>
    <row r="149" spans="1:10" ht="15.75" x14ac:dyDescent="0.25">
      <c r="A149" s="37" t="s">
        <v>150</v>
      </c>
      <c r="B149" s="28">
        <v>85.940135772372031</v>
      </c>
      <c r="C149" s="28">
        <v>85.80711529320422</v>
      </c>
      <c r="D149" s="28"/>
      <c r="E149" s="28">
        <f t="shared" si="4"/>
        <v>-0.1547827193572715</v>
      </c>
      <c r="F149" s="28"/>
      <c r="G149" s="28">
        <v>2.0070497428838938</v>
      </c>
      <c r="H149" s="28">
        <v>2.0039431767130047</v>
      </c>
      <c r="J149" s="28">
        <f t="shared" si="5"/>
        <v>-3.1065661708891135E-3</v>
      </c>
    </row>
    <row r="150" spans="1:10" s="60" customFormat="1" ht="15.75" x14ac:dyDescent="0.25">
      <c r="A150" s="61" t="s">
        <v>109</v>
      </c>
      <c r="B150" s="62">
        <v>99.890861493642603</v>
      </c>
      <c r="C150" s="62">
        <v>99.812714584785027</v>
      </c>
      <c r="D150" s="62"/>
      <c r="E150" s="62">
        <f t="shared" si="4"/>
        <v>-7.8232290410817917E-2</v>
      </c>
      <c r="F150" s="62"/>
      <c r="G150" s="62">
        <v>1.2625709019349378</v>
      </c>
      <c r="H150" s="62">
        <v>1.2615831638002937</v>
      </c>
      <c r="J150" s="62">
        <f t="shared" si="5"/>
        <v>-9.8773813464414495E-4</v>
      </c>
    </row>
    <row r="151" spans="1:10" ht="15.75" x14ac:dyDescent="0.25">
      <c r="A151" s="39" t="s">
        <v>110</v>
      </c>
      <c r="B151" s="28">
        <v>99.890861493642603</v>
      </c>
      <c r="C151" s="28">
        <v>99.812714584785027</v>
      </c>
      <c r="D151" s="28"/>
      <c r="E151" s="28">
        <f t="shared" si="4"/>
        <v>-7.8232290410817917E-2</v>
      </c>
      <c r="F151" s="28"/>
      <c r="G151" s="28">
        <v>1.2625709019349378</v>
      </c>
      <c r="H151" s="28">
        <v>1.2615831638002937</v>
      </c>
      <c r="J151" s="28">
        <f t="shared" si="5"/>
        <v>-9.8773813464414495E-4</v>
      </c>
    </row>
    <row r="152" spans="1:10" s="60" customFormat="1" ht="15.75" x14ac:dyDescent="0.25">
      <c r="A152" s="61" t="s">
        <v>169</v>
      </c>
      <c r="B152" s="62">
        <v>63.342071615776838</v>
      </c>
      <c r="C152" s="62">
        <v>63.107408228221679</v>
      </c>
      <c r="D152" s="62"/>
      <c r="E152" s="62">
        <f t="shared" si="4"/>
        <v>-0.37047002342864843</v>
      </c>
      <c r="F152" s="62"/>
      <c r="G152" s="62">
        <v>0.57192968452230319</v>
      </c>
      <c r="H152" s="62">
        <v>0.56981085648605811</v>
      </c>
      <c r="J152" s="62">
        <f t="shared" si="5"/>
        <v>-2.1188280362450795E-3</v>
      </c>
    </row>
    <row r="153" spans="1:10" ht="15.75" x14ac:dyDescent="0.25">
      <c r="A153" s="39" t="s">
        <v>217</v>
      </c>
      <c r="B153" s="28">
        <v>63.342071615776838</v>
      </c>
      <c r="C153" s="28">
        <v>63.107408228221679</v>
      </c>
      <c r="D153" s="28"/>
      <c r="E153" s="28">
        <f t="shared" si="4"/>
        <v>-0.37047002342864843</v>
      </c>
      <c r="F153" s="28"/>
      <c r="G153" s="28">
        <v>0.57192968452230319</v>
      </c>
      <c r="H153" s="28">
        <v>0.56981085648605811</v>
      </c>
      <c r="J153" s="28">
        <f t="shared" si="5"/>
        <v>-2.1188280362450795E-3</v>
      </c>
    </row>
    <row r="154" spans="1:10" s="60" customFormat="1" ht="15.75" x14ac:dyDescent="0.25">
      <c r="A154" s="61" t="s">
        <v>170</v>
      </c>
      <c r="B154" s="62">
        <v>102.38374659391093</v>
      </c>
      <c r="C154" s="62">
        <v>102.38374659391093</v>
      </c>
      <c r="D154" s="62"/>
      <c r="E154" s="62">
        <f t="shared" si="4"/>
        <v>0</v>
      </c>
      <c r="F154" s="62"/>
      <c r="G154" s="62">
        <v>0.17254915642665308</v>
      </c>
      <c r="H154" s="62">
        <v>0.17254915642665308</v>
      </c>
      <c r="J154" s="62">
        <f t="shared" si="5"/>
        <v>0</v>
      </c>
    </row>
    <row r="155" spans="1:10" ht="15.75" x14ac:dyDescent="0.25">
      <c r="A155" s="39" t="s">
        <v>216</v>
      </c>
      <c r="B155" s="28">
        <v>102.38374659391093</v>
      </c>
      <c r="C155" s="28">
        <v>102.38374659391093</v>
      </c>
      <c r="D155" s="28"/>
      <c r="E155" s="28">
        <f t="shared" si="4"/>
        <v>0</v>
      </c>
      <c r="F155" s="28"/>
      <c r="G155" s="28">
        <v>0.17254915642665308</v>
      </c>
      <c r="H155" s="28">
        <v>0.17254915642665308</v>
      </c>
      <c r="J155" s="28">
        <f t="shared" si="5"/>
        <v>0</v>
      </c>
    </row>
    <row r="156" spans="1:10" s="60" customFormat="1" ht="15.75" x14ac:dyDescent="0.25">
      <c r="A156" s="64" t="s">
        <v>111</v>
      </c>
      <c r="B156" s="62">
        <v>100.67177879670383</v>
      </c>
      <c r="C156" s="62">
        <v>100.67177879670383</v>
      </c>
      <c r="D156" s="62"/>
      <c r="E156" s="62">
        <f t="shared" si="4"/>
        <v>0</v>
      </c>
      <c r="F156" s="62"/>
      <c r="G156" s="62">
        <v>3.4790319771837477</v>
      </c>
      <c r="H156" s="62">
        <v>3.4790319771837472</v>
      </c>
      <c r="J156" s="62">
        <f t="shared" si="5"/>
        <v>0</v>
      </c>
    </row>
    <row r="157" spans="1:10" ht="15.75" x14ac:dyDescent="0.25">
      <c r="A157" s="38" t="s">
        <v>171</v>
      </c>
      <c r="B157" s="28">
        <v>92.650365445102466</v>
      </c>
      <c r="C157" s="28">
        <v>92.650365445102466</v>
      </c>
      <c r="D157" s="28"/>
      <c r="E157" s="28">
        <f t="shared" si="4"/>
        <v>0</v>
      </c>
      <c r="F157" s="28"/>
      <c r="G157" s="28">
        <v>1.090470121239224</v>
      </c>
      <c r="H157" s="28">
        <v>1.090470121239224</v>
      </c>
      <c r="J157" s="28">
        <f t="shared" si="5"/>
        <v>0</v>
      </c>
    </row>
    <row r="158" spans="1:10" s="60" customFormat="1" ht="15.75" x14ac:dyDescent="0.25">
      <c r="A158" s="67" t="s">
        <v>215</v>
      </c>
      <c r="B158" s="62">
        <v>92.650365445102466</v>
      </c>
      <c r="C158" s="62">
        <v>92.650365445102466</v>
      </c>
      <c r="D158" s="62"/>
      <c r="E158" s="62">
        <f t="shared" si="4"/>
        <v>0</v>
      </c>
      <c r="F158" s="62"/>
      <c r="G158" s="62">
        <v>1.090470121239224</v>
      </c>
      <c r="H158" s="62">
        <v>1.090470121239224</v>
      </c>
      <c r="J158" s="62">
        <f t="shared" si="5"/>
        <v>0</v>
      </c>
    </row>
    <row r="159" spans="1:10" ht="15.75" x14ac:dyDescent="0.25">
      <c r="A159" s="38" t="s">
        <v>172</v>
      </c>
      <c r="B159" s="28">
        <v>103.61823797634638</v>
      </c>
      <c r="C159" s="28">
        <v>103.61823797634638</v>
      </c>
      <c r="D159" s="28"/>
      <c r="E159" s="28">
        <f t="shared" si="4"/>
        <v>0</v>
      </c>
      <c r="F159" s="28"/>
      <c r="G159" s="28">
        <v>0.44375477838892624</v>
      </c>
      <c r="H159" s="28">
        <v>0.4437547783889263</v>
      </c>
      <c r="J159" s="28">
        <f t="shared" si="5"/>
        <v>0</v>
      </c>
    </row>
    <row r="160" spans="1:10" s="60" customFormat="1" ht="15.75" x14ac:dyDescent="0.25">
      <c r="A160" s="67" t="s">
        <v>214</v>
      </c>
      <c r="B160" s="62">
        <v>103.61823797634638</v>
      </c>
      <c r="C160" s="62">
        <v>103.61823797634638</v>
      </c>
      <c r="D160" s="62"/>
      <c r="E160" s="62">
        <f t="shared" si="4"/>
        <v>0</v>
      </c>
      <c r="F160" s="62"/>
      <c r="G160" s="62">
        <v>0.44375477838892624</v>
      </c>
      <c r="H160" s="62">
        <v>0.4437547783889263</v>
      </c>
      <c r="J160" s="62">
        <f t="shared" si="5"/>
        <v>0</v>
      </c>
    </row>
    <row r="161" spans="1:10" ht="15.75" x14ac:dyDescent="0.25">
      <c r="A161" s="38" t="s">
        <v>173</v>
      </c>
      <c r="B161" s="28">
        <v>105.09154137660811</v>
      </c>
      <c r="C161" s="28">
        <v>105.09154137660811</v>
      </c>
      <c r="D161" s="28"/>
      <c r="E161" s="28">
        <f t="shared" si="4"/>
        <v>0</v>
      </c>
      <c r="F161" s="28"/>
      <c r="G161" s="28">
        <v>1.9448070775555972</v>
      </c>
      <c r="H161" s="28">
        <v>1.9448070775555972</v>
      </c>
      <c r="J161" s="28">
        <f t="shared" si="5"/>
        <v>0</v>
      </c>
    </row>
    <row r="162" spans="1:10" s="60" customFormat="1" ht="15.75" x14ac:dyDescent="0.25">
      <c r="A162" s="67" t="s">
        <v>213</v>
      </c>
      <c r="B162" s="62">
        <v>105.09154137660811</v>
      </c>
      <c r="C162" s="62">
        <v>105.09154137660811</v>
      </c>
      <c r="D162" s="62"/>
      <c r="E162" s="62">
        <f t="shared" si="4"/>
        <v>0</v>
      </c>
      <c r="F162" s="62"/>
      <c r="G162" s="62">
        <v>1.9448070775555972</v>
      </c>
      <c r="H162" s="62">
        <v>1.9448070775555972</v>
      </c>
      <c r="J162" s="62">
        <f t="shared" si="5"/>
        <v>0</v>
      </c>
    </row>
    <row r="163" spans="1:10" ht="15.75" x14ac:dyDescent="0.25">
      <c r="A163" s="36" t="s">
        <v>4</v>
      </c>
      <c r="B163" s="40">
        <v>103.33938176610913</v>
      </c>
      <c r="C163" s="40">
        <v>103.33938176610913</v>
      </c>
      <c r="D163" s="40"/>
      <c r="E163" s="40">
        <f t="shared" si="4"/>
        <v>0</v>
      </c>
      <c r="F163" s="40"/>
      <c r="G163" s="40">
        <v>4.7338777821482427</v>
      </c>
      <c r="H163" s="40">
        <v>4.7338777821482427</v>
      </c>
      <c r="J163" s="40">
        <f t="shared" si="5"/>
        <v>0</v>
      </c>
    </row>
    <row r="164" spans="1:10" s="60" customFormat="1" ht="15.75" x14ac:dyDescent="0.25">
      <c r="A164" s="64" t="s">
        <v>140</v>
      </c>
      <c r="B164" s="62">
        <v>93.165201740321834</v>
      </c>
      <c r="C164" s="62">
        <v>93.165201740321834</v>
      </c>
      <c r="D164" s="62"/>
      <c r="E164" s="62">
        <f t="shared" si="4"/>
        <v>0</v>
      </c>
      <c r="F164" s="62"/>
      <c r="G164" s="62">
        <v>0.93253122062584937</v>
      </c>
      <c r="H164" s="62">
        <v>0.93253122062584937</v>
      </c>
      <c r="J164" s="62">
        <f t="shared" si="5"/>
        <v>0</v>
      </c>
    </row>
    <row r="165" spans="1:10" ht="15.75" x14ac:dyDescent="0.25">
      <c r="A165" s="38" t="s">
        <v>174</v>
      </c>
      <c r="B165" s="28">
        <v>93.165201740321834</v>
      </c>
      <c r="C165" s="28">
        <v>93.165201740321834</v>
      </c>
      <c r="D165" s="28"/>
      <c r="E165" s="28">
        <f t="shared" si="4"/>
        <v>0</v>
      </c>
      <c r="F165" s="28"/>
      <c r="G165" s="28">
        <v>0.93253122062584937</v>
      </c>
      <c r="H165" s="28">
        <v>0.93253122062584937</v>
      </c>
      <c r="J165" s="28">
        <f t="shared" si="5"/>
        <v>0</v>
      </c>
    </row>
    <row r="166" spans="1:10" s="60" customFormat="1" ht="15.75" x14ac:dyDescent="0.25">
      <c r="A166" s="67" t="s">
        <v>140</v>
      </c>
      <c r="B166" s="62">
        <v>93.165201740321834</v>
      </c>
      <c r="C166" s="62">
        <v>93.165201740321834</v>
      </c>
      <c r="D166" s="62"/>
      <c r="E166" s="62">
        <f t="shared" si="4"/>
        <v>0</v>
      </c>
      <c r="F166" s="62"/>
      <c r="G166" s="62">
        <v>0.93253122062584937</v>
      </c>
      <c r="H166" s="62">
        <v>0.93253122062584937</v>
      </c>
      <c r="J166" s="62">
        <f t="shared" si="5"/>
        <v>0</v>
      </c>
    </row>
    <row r="167" spans="1:10" ht="15.75" x14ac:dyDescent="0.25">
      <c r="A167" s="37" t="s">
        <v>139</v>
      </c>
      <c r="B167" s="28">
        <v>106.18404506983349</v>
      </c>
      <c r="C167" s="28">
        <v>106.18404506983349</v>
      </c>
      <c r="D167" s="28"/>
      <c r="E167" s="28">
        <f t="shared" si="4"/>
        <v>0</v>
      </c>
      <c r="F167" s="28"/>
      <c r="G167" s="28">
        <v>3.8013465615223927</v>
      </c>
      <c r="H167" s="28">
        <v>3.8013465615223931</v>
      </c>
      <c r="J167" s="28">
        <f t="shared" si="5"/>
        <v>0</v>
      </c>
    </row>
    <row r="168" spans="1:10" s="60" customFormat="1" ht="15.75" x14ac:dyDescent="0.25">
      <c r="A168" s="61" t="s">
        <v>175</v>
      </c>
      <c r="B168" s="62">
        <v>106.18404506983349</v>
      </c>
      <c r="C168" s="62">
        <v>106.18404506983349</v>
      </c>
      <c r="D168" s="62"/>
      <c r="E168" s="62">
        <f t="shared" si="4"/>
        <v>0</v>
      </c>
      <c r="F168" s="62"/>
      <c r="G168" s="62">
        <v>3.8013465615223927</v>
      </c>
      <c r="H168" s="62">
        <v>3.8013465615223931</v>
      </c>
      <c r="J168" s="62">
        <f t="shared" si="5"/>
        <v>0</v>
      </c>
    </row>
    <row r="169" spans="1:10" ht="15.75" x14ac:dyDescent="0.25">
      <c r="A169" s="39" t="s">
        <v>212</v>
      </c>
      <c r="B169" s="28">
        <v>106.18404506983349</v>
      </c>
      <c r="C169" s="28">
        <v>106.18404506983349</v>
      </c>
      <c r="D169" s="28"/>
      <c r="E169" s="28">
        <f t="shared" si="4"/>
        <v>0</v>
      </c>
      <c r="F169" s="28"/>
      <c r="G169" s="28">
        <v>3.8013465615223927</v>
      </c>
      <c r="H169" s="28">
        <v>3.8013465615223931</v>
      </c>
      <c r="J169" s="28">
        <f t="shared" si="5"/>
        <v>0</v>
      </c>
    </row>
    <row r="170" spans="1:10" s="60" customFormat="1" ht="15.75" x14ac:dyDescent="0.25">
      <c r="A170" s="58" t="s">
        <v>130</v>
      </c>
      <c r="B170" s="63">
        <v>99.004302979129562</v>
      </c>
      <c r="C170" s="63">
        <v>102.39699827391472</v>
      </c>
      <c r="D170" s="63"/>
      <c r="E170" s="63">
        <f t="shared" si="4"/>
        <v>3.4268159996039271</v>
      </c>
      <c r="F170" s="63"/>
      <c r="G170" s="63">
        <v>6.0915936087013582</v>
      </c>
      <c r="H170" s="63">
        <v>6.3003413131151866</v>
      </c>
      <c r="J170" s="63">
        <f t="shared" si="5"/>
        <v>0.20874770441382839</v>
      </c>
    </row>
    <row r="171" spans="1:10" ht="15.75" x14ac:dyDescent="0.25">
      <c r="A171" s="37" t="s">
        <v>138</v>
      </c>
      <c r="B171" s="28">
        <v>84.630680454748969</v>
      </c>
      <c r="C171" s="28">
        <v>91.02728195918823</v>
      </c>
      <c r="D171" s="28"/>
      <c r="E171" s="28">
        <f t="shared" si="4"/>
        <v>7.5582536617550211</v>
      </c>
      <c r="F171" s="28"/>
      <c r="G171" s="28">
        <v>2.7584338479238748</v>
      </c>
      <c r="H171" s="28">
        <v>2.9669232752416712</v>
      </c>
      <c r="J171" s="28">
        <f t="shared" si="5"/>
        <v>0.20848942731779641</v>
      </c>
    </row>
    <row r="172" spans="1:10" s="60" customFormat="1" ht="15.75" x14ac:dyDescent="0.25">
      <c r="A172" s="61" t="s">
        <v>176</v>
      </c>
      <c r="B172" s="62">
        <v>71.823830708702758</v>
      </c>
      <c r="C172" s="62">
        <v>71.823830708702758</v>
      </c>
      <c r="D172" s="62"/>
      <c r="E172" s="62">
        <f t="shared" si="4"/>
        <v>0</v>
      </c>
      <c r="F172" s="62"/>
      <c r="G172" s="62">
        <v>0.955615257850157</v>
      </c>
      <c r="H172" s="62">
        <v>0.95561525785015689</v>
      </c>
      <c r="J172" s="62">
        <f t="shared" si="5"/>
        <v>0</v>
      </c>
    </row>
    <row r="173" spans="1:10" ht="15.75" x14ac:dyDescent="0.25">
      <c r="A173" s="39" t="s">
        <v>211</v>
      </c>
      <c r="B173" s="28">
        <v>82.764544580820584</v>
      </c>
      <c r="C173" s="28">
        <v>82.764544580820584</v>
      </c>
      <c r="D173" s="28"/>
      <c r="E173" s="28">
        <f t="shared" si="4"/>
        <v>0</v>
      </c>
      <c r="F173" s="28"/>
      <c r="G173" s="28">
        <v>0.22176320144463826</v>
      </c>
      <c r="H173" s="28">
        <v>0.22176320144463829</v>
      </c>
      <c r="J173" s="28">
        <f t="shared" si="5"/>
        <v>0</v>
      </c>
    </row>
    <row r="174" spans="1:10" s="60" customFormat="1" ht="15.75" x14ac:dyDescent="0.25">
      <c r="A174" s="67" t="s">
        <v>210</v>
      </c>
      <c r="B174" s="62">
        <v>69.064906769697799</v>
      </c>
      <c r="C174" s="62">
        <v>69.064906769697799</v>
      </c>
      <c r="D174" s="62"/>
      <c r="E174" s="62">
        <f t="shared" si="4"/>
        <v>0</v>
      </c>
      <c r="F174" s="62"/>
      <c r="G174" s="62">
        <v>0.73385205640551865</v>
      </c>
      <c r="H174" s="62">
        <v>0.73385205640551876</v>
      </c>
      <c r="J174" s="62">
        <f t="shared" si="5"/>
        <v>0</v>
      </c>
    </row>
    <row r="175" spans="1:10" ht="15.75" x14ac:dyDescent="0.25">
      <c r="A175" s="38" t="s">
        <v>177</v>
      </c>
      <c r="B175" s="28">
        <v>100.28458998124452</v>
      </c>
      <c r="C175" s="28">
        <v>99.262187476460824</v>
      </c>
      <c r="D175" s="28"/>
      <c r="E175" s="28">
        <f t="shared" si="4"/>
        <v>-1.0195011067751447</v>
      </c>
      <c r="F175" s="28"/>
      <c r="G175" s="28">
        <v>0.13142270607292569</v>
      </c>
      <c r="H175" s="28">
        <v>0.13008285012995838</v>
      </c>
      <c r="J175" s="28">
        <f t="shared" si="5"/>
        <v>-1.3398559429673162E-3</v>
      </c>
    </row>
    <row r="176" spans="1:10" s="60" customFormat="1" ht="15.75" x14ac:dyDescent="0.25">
      <c r="A176" s="67" t="s">
        <v>209</v>
      </c>
      <c r="B176" s="62">
        <v>100.28458998124452</v>
      </c>
      <c r="C176" s="62">
        <v>99.262187476460824</v>
      </c>
      <c r="D176" s="62"/>
      <c r="E176" s="62">
        <f t="shared" si="4"/>
        <v>-1.0195011067751447</v>
      </c>
      <c r="F176" s="62"/>
      <c r="G176" s="62">
        <v>0.13142270607292569</v>
      </c>
      <c r="H176" s="62">
        <v>0.13008285012995838</v>
      </c>
      <c r="J176" s="62">
        <f t="shared" si="5"/>
        <v>-1.3398559429673162E-3</v>
      </c>
    </row>
    <row r="177" spans="1:10" ht="15.75" x14ac:dyDescent="0.25">
      <c r="A177" s="38" t="s">
        <v>112</v>
      </c>
      <c r="B177" s="28">
        <v>92.895859619674795</v>
      </c>
      <c r="C177" s="28">
        <v>104.85213265697793</v>
      </c>
      <c r="D177" s="28"/>
      <c r="E177" s="28">
        <f t="shared" si="4"/>
        <v>12.870619946091622</v>
      </c>
      <c r="F177" s="28"/>
      <c r="G177" s="28">
        <v>1.630296630151691</v>
      </c>
      <c r="H177" s="28">
        <v>1.8401259134124541</v>
      </c>
      <c r="J177" s="28">
        <f t="shared" si="5"/>
        <v>0.20982928326076311</v>
      </c>
    </row>
    <row r="178" spans="1:10" s="60" customFormat="1" ht="15.75" x14ac:dyDescent="0.25">
      <c r="A178" s="67" t="s">
        <v>113</v>
      </c>
      <c r="B178" s="62">
        <v>92.895859619674795</v>
      </c>
      <c r="C178" s="62">
        <v>104.85213265697793</v>
      </c>
      <c r="D178" s="62"/>
      <c r="E178" s="62">
        <f t="shared" si="4"/>
        <v>12.870619946091622</v>
      </c>
      <c r="F178" s="62"/>
      <c r="G178" s="62">
        <v>1.630296630151691</v>
      </c>
      <c r="H178" s="62">
        <v>1.8401259134124541</v>
      </c>
      <c r="J178" s="62">
        <f t="shared" si="5"/>
        <v>0.20982928326076311</v>
      </c>
    </row>
    <row r="179" spans="1:10" ht="15.75" x14ac:dyDescent="0.25">
      <c r="A179" s="38" t="s">
        <v>178</v>
      </c>
      <c r="B179" s="28">
        <v>95.898292058715697</v>
      </c>
      <c r="C179" s="28">
        <v>95.898292058715697</v>
      </c>
      <c r="D179" s="28"/>
      <c r="E179" s="28">
        <f t="shared" si="4"/>
        <v>0</v>
      </c>
      <c r="F179" s="28"/>
      <c r="G179" s="28">
        <v>4.1099253849101472E-2</v>
      </c>
      <c r="H179" s="28">
        <v>4.1099253849101472E-2</v>
      </c>
      <c r="J179" s="28">
        <f t="shared" si="5"/>
        <v>0</v>
      </c>
    </row>
    <row r="180" spans="1:10" s="60" customFormat="1" ht="15.75" x14ac:dyDescent="0.25">
      <c r="A180" s="67" t="s">
        <v>208</v>
      </c>
      <c r="B180" s="62">
        <v>95.898292058715697</v>
      </c>
      <c r="C180" s="62">
        <v>95.898292058715697</v>
      </c>
      <c r="D180" s="62"/>
      <c r="E180" s="62">
        <f t="shared" si="4"/>
        <v>0</v>
      </c>
      <c r="F180" s="62"/>
      <c r="G180" s="62">
        <v>4.1099253849101472E-2</v>
      </c>
      <c r="H180" s="62">
        <v>4.1099253849101472E-2</v>
      </c>
      <c r="J180" s="62">
        <f t="shared" si="5"/>
        <v>0</v>
      </c>
    </row>
    <row r="181" spans="1:10" ht="15.75" x14ac:dyDescent="0.25">
      <c r="A181" s="37" t="s">
        <v>137</v>
      </c>
      <c r="B181" s="28">
        <v>112.24415828095503</v>
      </c>
      <c r="C181" s="28">
        <v>112.11896055812039</v>
      </c>
      <c r="D181" s="28"/>
      <c r="E181" s="28">
        <f t="shared" si="4"/>
        <v>-0.11154052447100993</v>
      </c>
      <c r="F181" s="28"/>
      <c r="G181" s="28">
        <v>0.97376133343191296</v>
      </c>
      <c r="H181" s="28">
        <v>0.97267519493350729</v>
      </c>
      <c r="J181" s="28">
        <f t="shared" si="5"/>
        <v>-1.0861384984056643E-3</v>
      </c>
    </row>
    <row r="182" spans="1:10" s="60" customFormat="1" ht="15.75" x14ac:dyDescent="0.25">
      <c r="A182" s="61" t="s">
        <v>179</v>
      </c>
      <c r="B182" s="62">
        <v>112.24415828095503</v>
      </c>
      <c r="C182" s="62">
        <v>112.11896055812039</v>
      </c>
      <c r="D182" s="62"/>
      <c r="E182" s="62">
        <f t="shared" si="4"/>
        <v>-0.11154052447100993</v>
      </c>
      <c r="F182" s="62"/>
      <c r="G182" s="62">
        <v>0.97376133343191296</v>
      </c>
      <c r="H182" s="62">
        <v>0.97267519493350729</v>
      </c>
      <c r="J182" s="62">
        <f t="shared" si="5"/>
        <v>-1.0861384984056643E-3</v>
      </c>
    </row>
    <row r="183" spans="1:10" ht="15.75" x14ac:dyDescent="0.25">
      <c r="A183" s="39" t="s">
        <v>207</v>
      </c>
      <c r="B183" s="28">
        <v>112.24415828095503</v>
      </c>
      <c r="C183" s="28">
        <v>112.11896055812039</v>
      </c>
      <c r="D183" s="28"/>
      <c r="E183" s="28">
        <f t="shared" si="4"/>
        <v>-0.11154052447100993</v>
      </c>
      <c r="F183" s="28"/>
      <c r="G183" s="28">
        <v>0.97376133343191296</v>
      </c>
      <c r="H183" s="28">
        <v>0.97267519493350729</v>
      </c>
      <c r="J183" s="28">
        <f t="shared" si="5"/>
        <v>-1.0861384984056643E-3</v>
      </c>
    </row>
    <row r="184" spans="1:10" s="60" customFormat="1" ht="15.75" x14ac:dyDescent="0.25">
      <c r="A184" s="64" t="s">
        <v>136</v>
      </c>
      <c r="B184" s="62">
        <v>124.32880323467771</v>
      </c>
      <c r="C184" s="62">
        <v>124.32880323467771</v>
      </c>
      <c r="D184" s="62"/>
      <c r="E184" s="62">
        <f t="shared" si="4"/>
        <v>0</v>
      </c>
      <c r="F184" s="62"/>
      <c r="G184" s="62">
        <v>1.2496276051925737</v>
      </c>
      <c r="H184" s="62">
        <v>1.2496276051925739</v>
      </c>
      <c r="J184" s="62">
        <f t="shared" si="5"/>
        <v>0</v>
      </c>
    </row>
    <row r="185" spans="1:10" ht="15.75" x14ac:dyDescent="0.25">
      <c r="A185" s="38" t="s">
        <v>180</v>
      </c>
      <c r="B185" s="28">
        <v>131.27868056662001</v>
      </c>
      <c r="C185" s="28">
        <v>131.27868056662001</v>
      </c>
      <c r="D185" s="28"/>
      <c r="E185" s="28">
        <f t="shared" si="4"/>
        <v>0</v>
      </c>
      <c r="F185" s="28"/>
      <c r="G185" s="28">
        <v>8.4353585272818027E-2</v>
      </c>
      <c r="H185" s="28">
        <v>8.4353585272818041E-2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8.4353585272818041E-2</v>
      </c>
      <c r="J186" s="62">
        <f t="shared" si="5"/>
        <v>0</v>
      </c>
    </row>
    <row r="187" spans="1:10" ht="15.75" x14ac:dyDescent="0.25">
      <c r="A187" s="38" t="s">
        <v>114</v>
      </c>
      <c r="B187" s="28">
        <v>123.85415812578725</v>
      </c>
      <c r="C187" s="28">
        <v>123.85415812578725</v>
      </c>
      <c r="D187" s="28"/>
      <c r="E187" s="28">
        <f t="shared" si="4"/>
        <v>0</v>
      </c>
      <c r="F187" s="28"/>
      <c r="G187" s="28">
        <v>1.1652740199197555</v>
      </c>
      <c r="H187" s="28">
        <v>1.1652740199197558</v>
      </c>
      <c r="J187" s="28">
        <f t="shared" si="5"/>
        <v>0</v>
      </c>
    </row>
    <row r="188" spans="1:10" s="60" customFormat="1" ht="15.75" x14ac:dyDescent="0.25">
      <c r="A188" s="67" t="s">
        <v>205</v>
      </c>
      <c r="B188" s="62">
        <v>118.25928708363642</v>
      </c>
      <c r="C188" s="62">
        <v>118.25928708363642</v>
      </c>
      <c r="D188" s="62"/>
      <c r="E188" s="62">
        <f t="shared" si="4"/>
        <v>0</v>
      </c>
      <c r="F188" s="62"/>
      <c r="G188" s="62">
        <v>0.9079938046202185</v>
      </c>
      <c r="H188" s="62">
        <v>0.90799380462021861</v>
      </c>
      <c r="J188" s="62">
        <f t="shared" si="5"/>
        <v>0</v>
      </c>
    </row>
    <row r="189" spans="1:10" ht="15.75" x14ac:dyDescent="0.25">
      <c r="A189" s="39" t="s">
        <v>115</v>
      </c>
      <c r="B189" s="28">
        <v>148.67861982628793</v>
      </c>
      <c r="C189" s="28">
        <v>148.67861982628793</v>
      </c>
      <c r="D189" s="28"/>
      <c r="E189" s="28">
        <f t="shared" si="4"/>
        <v>0</v>
      </c>
      <c r="F189" s="28"/>
      <c r="G189" s="28">
        <v>0.25728021529953715</v>
      </c>
      <c r="H189" s="28">
        <v>0.25728021529953721</v>
      </c>
      <c r="J189" s="28">
        <f t="shared" si="5"/>
        <v>0</v>
      </c>
    </row>
    <row r="190" spans="1:10" s="60" customFormat="1" ht="15.75" x14ac:dyDescent="0.25">
      <c r="A190" s="64" t="s">
        <v>151</v>
      </c>
      <c r="B190" s="62">
        <v>108.71134564613109</v>
      </c>
      <c r="C190" s="62">
        <v>108.84304241222134</v>
      </c>
      <c r="D190" s="62"/>
      <c r="E190" s="62">
        <f t="shared" si="4"/>
        <v>0.12114353410630496</v>
      </c>
      <c r="F190" s="62"/>
      <c r="G190" s="62">
        <v>1.1097708221529972</v>
      </c>
      <c r="H190" s="62">
        <v>1.1111152377474338</v>
      </c>
      <c r="J190" s="62">
        <f t="shared" si="5"/>
        <v>1.3444155944366543E-3</v>
      </c>
    </row>
    <row r="191" spans="1:10" ht="15.75" x14ac:dyDescent="0.25">
      <c r="A191" s="38" t="s">
        <v>116</v>
      </c>
      <c r="B191" s="28">
        <v>108.90570414689587</v>
      </c>
      <c r="C191" s="28">
        <v>109.29621446364378</v>
      </c>
      <c r="D191" s="28"/>
      <c r="E191" s="28">
        <f t="shared" si="4"/>
        <v>0.35857655005946398</v>
      </c>
      <c r="F191" s="28"/>
      <c r="G191" s="28">
        <v>0.374931264806242</v>
      </c>
      <c r="H191" s="28">
        <v>0.37627568040067855</v>
      </c>
      <c r="J191" s="28">
        <f t="shared" si="5"/>
        <v>1.3444155944365432E-3</v>
      </c>
    </row>
    <row r="192" spans="1:10" s="60" customFormat="1" ht="15.75" x14ac:dyDescent="0.25">
      <c r="A192" s="67" t="s">
        <v>20</v>
      </c>
      <c r="B192" s="62">
        <v>108.90570414689587</v>
      </c>
      <c r="C192" s="62">
        <v>109.29621446364378</v>
      </c>
      <c r="D192" s="62"/>
      <c r="E192" s="62">
        <f t="shared" si="4"/>
        <v>0.35857655005946398</v>
      </c>
      <c r="F192" s="62"/>
      <c r="G192" s="62">
        <v>0.374931264806242</v>
      </c>
      <c r="H192" s="62">
        <v>0.37627568040067855</v>
      </c>
      <c r="J192" s="62">
        <f t="shared" si="5"/>
        <v>1.3444155944365432E-3</v>
      </c>
    </row>
    <row r="193" spans="1:10" ht="15.75" x14ac:dyDescent="0.25">
      <c r="A193" s="38" t="s">
        <v>181</v>
      </c>
      <c r="B193" s="28">
        <v>108.61244670537691</v>
      </c>
      <c r="C193" s="28">
        <v>108.61244670537691</v>
      </c>
      <c r="D193" s="28"/>
      <c r="E193" s="28">
        <f t="shared" si="4"/>
        <v>0</v>
      </c>
      <c r="F193" s="28"/>
      <c r="G193" s="28">
        <v>0.7348395573467551</v>
      </c>
      <c r="H193" s="28">
        <v>0.73483955734675521</v>
      </c>
      <c r="J193" s="28">
        <f t="shared" si="5"/>
        <v>0</v>
      </c>
    </row>
    <row r="194" spans="1:10" s="60" customFormat="1" ht="15.75" x14ac:dyDescent="0.25">
      <c r="A194" s="67" t="s">
        <v>204</v>
      </c>
      <c r="B194" s="62">
        <v>108.61244670537691</v>
      </c>
      <c r="C194" s="62">
        <v>108.61244670537691</v>
      </c>
      <c r="D194" s="62"/>
      <c r="E194" s="62">
        <f t="shared" si="4"/>
        <v>0</v>
      </c>
      <c r="F194" s="62"/>
      <c r="G194" s="62">
        <v>0.7348395573467551</v>
      </c>
      <c r="H194" s="62">
        <v>0.73483955734675521</v>
      </c>
      <c r="J194" s="62">
        <f t="shared" si="5"/>
        <v>0</v>
      </c>
    </row>
    <row r="195" spans="1:10" ht="15.75" x14ac:dyDescent="0.25">
      <c r="A195" s="36" t="s">
        <v>117</v>
      </c>
      <c r="B195" s="40">
        <v>124.00208409719309</v>
      </c>
      <c r="C195" s="40">
        <v>124.00208409719309</v>
      </c>
      <c r="D195" s="40"/>
      <c r="E195" s="40">
        <f t="shared" si="4"/>
        <v>0</v>
      </c>
      <c r="F195" s="40"/>
      <c r="G195" s="40">
        <v>2.4094439310557925</v>
      </c>
      <c r="H195" s="40">
        <v>2.4094439310557929</v>
      </c>
      <c r="J195" s="40">
        <f t="shared" si="5"/>
        <v>0</v>
      </c>
    </row>
    <row r="196" spans="1:10" s="60" customFormat="1" ht="15.75" x14ac:dyDescent="0.25">
      <c r="A196" s="64" t="s">
        <v>135</v>
      </c>
      <c r="B196" s="62">
        <v>123.25389080531031</v>
      </c>
      <c r="C196" s="62">
        <v>123.25389080531031</v>
      </c>
      <c r="D196" s="62"/>
      <c r="E196" s="62">
        <f t="shared" si="4"/>
        <v>0</v>
      </c>
      <c r="F196" s="62"/>
      <c r="G196" s="62">
        <v>0.76188066361603479</v>
      </c>
      <c r="H196" s="62">
        <v>0.76188066361603479</v>
      </c>
      <c r="J196" s="62">
        <f t="shared" si="5"/>
        <v>0</v>
      </c>
    </row>
    <row r="197" spans="1:10" ht="15.75" x14ac:dyDescent="0.25">
      <c r="A197" s="38" t="s">
        <v>182</v>
      </c>
      <c r="B197" s="28">
        <v>123.25389080531031</v>
      </c>
      <c r="C197" s="28">
        <v>123.25389080531031</v>
      </c>
      <c r="D197" s="28"/>
      <c r="E197" s="28">
        <f t="shared" si="4"/>
        <v>0</v>
      </c>
      <c r="F197" s="28"/>
      <c r="G197" s="28">
        <v>0.76188066361603479</v>
      </c>
      <c r="H197" s="28">
        <v>0.76188066361603479</v>
      </c>
      <c r="J197" s="28">
        <f t="shared" si="5"/>
        <v>0</v>
      </c>
    </row>
    <row r="198" spans="1:10" s="60" customFormat="1" ht="15.75" x14ac:dyDescent="0.25">
      <c r="A198" s="67" t="s">
        <v>135</v>
      </c>
      <c r="B198" s="62">
        <v>123.25389080531031</v>
      </c>
      <c r="C198" s="62">
        <v>123.25389080531031</v>
      </c>
      <c r="D198" s="62"/>
      <c r="E198" s="62">
        <f t="shared" si="4"/>
        <v>0</v>
      </c>
      <c r="F198" s="62"/>
      <c r="G198" s="62">
        <v>0.76188066361603479</v>
      </c>
      <c r="H198" s="62">
        <v>0.76188066361603479</v>
      </c>
      <c r="J198" s="62">
        <f t="shared" si="5"/>
        <v>0</v>
      </c>
    </row>
    <row r="199" spans="1:10" ht="15.75" x14ac:dyDescent="0.25">
      <c r="A199" s="37" t="s">
        <v>118</v>
      </c>
      <c r="B199" s="28">
        <v>125.09447818612115</v>
      </c>
      <c r="C199" s="28">
        <v>125.09447818612115</v>
      </c>
      <c r="D199" s="28"/>
      <c r="E199" s="28">
        <f t="shared" ref="E199:E224" si="6">((C199/B199-1)*100)</f>
        <v>0</v>
      </c>
      <c r="F199" s="28"/>
      <c r="G199" s="28">
        <v>1.5176347626042126</v>
      </c>
      <c r="H199" s="28">
        <v>1.5176347626042128</v>
      </c>
      <c r="J199" s="28">
        <f t="shared" si="5"/>
        <v>0</v>
      </c>
    </row>
    <row r="200" spans="1:10" s="60" customFormat="1" ht="15.75" x14ac:dyDescent="0.25">
      <c r="A200" s="61" t="s">
        <v>119</v>
      </c>
      <c r="B200" s="62">
        <v>125.09447818612115</v>
      </c>
      <c r="C200" s="62">
        <v>125.09447818612115</v>
      </c>
      <c r="D200" s="62"/>
      <c r="E200" s="62">
        <f t="shared" si="6"/>
        <v>0</v>
      </c>
      <c r="F200" s="62"/>
      <c r="G200" s="62">
        <v>1.5176347626042126</v>
      </c>
      <c r="H200" s="62">
        <v>1.5176347626042128</v>
      </c>
      <c r="J200" s="62">
        <f t="shared" ref="J200:J224" si="7">H200-G200</f>
        <v>0</v>
      </c>
    </row>
    <row r="201" spans="1:10" ht="15.75" x14ac:dyDescent="0.25">
      <c r="A201" s="39" t="s">
        <v>118</v>
      </c>
      <c r="B201" s="28">
        <v>125.09447818612115</v>
      </c>
      <c r="C201" s="28">
        <v>125.09447818612115</v>
      </c>
      <c r="D201" s="28"/>
      <c r="E201" s="28">
        <f t="shared" si="6"/>
        <v>0</v>
      </c>
      <c r="F201" s="28"/>
      <c r="G201" s="28">
        <v>1.5176347626042126</v>
      </c>
      <c r="H201" s="28">
        <v>1.5176347626042128</v>
      </c>
      <c r="J201" s="28">
        <f t="shared" si="7"/>
        <v>0</v>
      </c>
    </row>
    <row r="202" spans="1:10" s="60" customFormat="1" ht="15.75" x14ac:dyDescent="0.25">
      <c r="A202" s="64" t="s">
        <v>120</v>
      </c>
      <c r="B202" s="62">
        <v>116.28043992448846</v>
      </c>
      <c r="C202" s="62">
        <v>116.28043992448846</v>
      </c>
      <c r="D202" s="62"/>
      <c r="E202" s="62">
        <f t="shared" si="6"/>
        <v>0</v>
      </c>
      <c r="F202" s="62"/>
      <c r="G202" s="62">
        <v>0.12992850483554474</v>
      </c>
      <c r="H202" s="62">
        <v>0.12992850483554474</v>
      </c>
      <c r="J202" s="62">
        <f t="shared" si="7"/>
        <v>0</v>
      </c>
    </row>
    <row r="203" spans="1:10" ht="15.75" x14ac:dyDescent="0.25">
      <c r="A203" s="38" t="s">
        <v>121</v>
      </c>
      <c r="B203" s="28">
        <v>116.28043992448846</v>
      </c>
      <c r="C203" s="28">
        <v>116.28043992448846</v>
      </c>
      <c r="D203" s="28"/>
      <c r="E203" s="28">
        <f t="shared" si="6"/>
        <v>0</v>
      </c>
      <c r="F203" s="28"/>
      <c r="G203" s="28">
        <v>0.12992850483554474</v>
      </c>
      <c r="H203" s="28">
        <v>0.12992850483554474</v>
      </c>
      <c r="J203" s="28">
        <f t="shared" si="7"/>
        <v>0</v>
      </c>
    </row>
    <row r="204" spans="1:10" s="60" customFormat="1" ht="15.75" x14ac:dyDescent="0.25">
      <c r="A204" s="67" t="s">
        <v>120</v>
      </c>
      <c r="B204" s="62">
        <v>116.28043992448846</v>
      </c>
      <c r="C204" s="62">
        <v>116.28043992448846</v>
      </c>
      <c r="D204" s="62"/>
      <c r="E204" s="62">
        <f t="shared" si="6"/>
        <v>0</v>
      </c>
      <c r="F204" s="62"/>
      <c r="G204" s="62">
        <v>0.12992850483554474</v>
      </c>
      <c r="H204" s="62">
        <v>0.12992850483554474</v>
      </c>
      <c r="J204" s="62">
        <f t="shared" si="7"/>
        <v>0</v>
      </c>
    </row>
    <row r="205" spans="1:10" ht="15.75" x14ac:dyDescent="0.25">
      <c r="A205" s="36" t="s">
        <v>131</v>
      </c>
      <c r="B205" s="40">
        <v>113.65590065064119</v>
      </c>
      <c r="C205" s="40">
        <v>113.58954802618426</v>
      </c>
      <c r="D205" s="40"/>
      <c r="E205" s="40">
        <f t="shared" si="6"/>
        <v>-5.8380272451385995E-2</v>
      </c>
      <c r="F205" s="40"/>
      <c r="G205" s="40">
        <v>2.3996511506060192</v>
      </c>
      <c r="H205" s="40">
        <v>2.3982502277264128</v>
      </c>
      <c r="J205" s="40">
        <f t="shared" si="7"/>
        <v>-1.4009228796063589E-3</v>
      </c>
    </row>
    <row r="206" spans="1:10" s="60" customFormat="1" ht="15.75" x14ac:dyDescent="0.25">
      <c r="A206" s="64" t="s">
        <v>122</v>
      </c>
      <c r="B206" s="62">
        <v>113.29031299030224</v>
      </c>
      <c r="C206" s="62">
        <v>113.22135733709263</v>
      </c>
      <c r="D206" s="62"/>
      <c r="E206" s="62">
        <f t="shared" si="6"/>
        <v>-6.0866327746411653E-2</v>
      </c>
      <c r="F206" s="62"/>
      <c r="G206" s="62">
        <v>2.3016385766582164</v>
      </c>
      <c r="H206" s="62">
        <v>2.30023765377861</v>
      </c>
      <c r="J206" s="62">
        <f t="shared" si="7"/>
        <v>-1.4009228796063589E-3</v>
      </c>
    </row>
    <row r="207" spans="1:10" ht="15.75" x14ac:dyDescent="0.25">
      <c r="A207" s="38" t="s">
        <v>183</v>
      </c>
      <c r="B207" s="28">
        <v>113.29031299030224</v>
      </c>
      <c r="C207" s="28">
        <v>113.22135733709263</v>
      </c>
      <c r="D207" s="28"/>
      <c r="E207" s="28">
        <f t="shared" si="6"/>
        <v>-6.0866327746411653E-2</v>
      </c>
      <c r="F207" s="28"/>
      <c r="G207" s="28">
        <v>2.3016385766582164</v>
      </c>
      <c r="H207" s="28">
        <v>2.30023765377861</v>
      </c>
      <c r="J207" s="28">
        <f t="shared" si="7"/>
        <v>-1.4009228796063589E-3</v>
      </c>
    </row>
    <row r="208" spans="1:10" s="60" customFormat="1" ht="15.75" x14ac:dyDescent="0.25">
      <c r="A208" s="67" t="s">
        <v>21</v>
      </c>
      <c r="B208" s="62">
        <v>110.17113164870294</v>
      </c>
      <c r="C208" s="62">
        <v>109.89579495242712</v>
      </c>
      <c r="D208" s="62"/>
      <c r="E208" s="62">
        <f t="shared" si="6"/>
        <v>-0.24991728064822638</v>
      </c>
      <c r="F208" s="62"/>
      <c r="G208" s="62">
        <v>0.56055462670401091</v>
      </c>
      <c r="H208" s="62">
        <v>0.55915370382440444</v>
      </c>
      <c r="J208" s="62">
        <f t="shared" si="7"/>
        <v>-1.4009228796064699E-3</v>
      </c>
    </row>
    <row r="209" spans="1:10" ht="15.75" x14ac:dyDescent="0.25">
      <c r="A209" s="39" t="s">
        <v>203</v>
      </c>
      <c r="B209" s="28">
        <v>114.33248810335365</v>
      </c>
      <c r="C209" s="28">
        <v>114.33248810335365</v>
      </c>
      <c r="D209" s="28"/>
      <c r="E209" s="28">
        <f t="shared" si="6"/>
        <v>0</v>
      </c>
      <c r="F209" s="28"/>
      <c r="G209" s="28">
        <v>1.7410839499542055</v>
      </c>
      <c r="H209" s="28">
        <v>1.7410839499542057</v>
      </c>
      <c r="J209" s="28">
        <f t="shared" si="7"/>
        <v>0</v>
      </c>
    </row>
    <row r="210" spans="1:10" s="60" customFormat="1" ht="15.75" x14ac:dyDescent="0.25">
      <c r="A210" s="64" t="s">
        <v>123</v>
      </c>
      <c r="B210" s="62">
        <v>122.97492976527282</v>
      </c>
      <c r="C210" s="62">
        <v>122.97492976527282</v>
      </c>
      <c r="D210" s="62"/>
      <c r="E210" s="62">
        <f t="shared" si="6"/>
        <v>0</v>
      </c>
      <c r="F210" s="62"/>
      <c r="G210" s="62">
        <v>9.8012573947802689E-2</v>
      </c>
      <c r="H210" s="62">
        <v>9.8012573947802689E-2</v>
      </c>
      <c r="J210" s="62">
        <f t="shared" si="7"/>
        <v>0</v>
      </c>
    </row>
    <row r="211" spans="1:10" ht="15.75" x14ac:dyDescent="0.25">
      <c r="A211" s="38" t="s">
        <v>124</v>
      </c>
      <c r="B211" s="28">
        <v>122.97492976527282</v>
      </c>
      <c r="C211" s="28">
        <v>122.97492976527282</v>
      </c>
      <c r="D211" s="28"/>
      <c r="E211" s="28">
        <f t="shared" si="6"/>
        <v>0</v>
      </c>
      <c r="F211" s="28"/>
      <c r="G211" s="28">
        <v>9.8012573947802689E-2</v>
      </c>
      <c r="H211" s="28">
        <v>9.8012573947802689E-2</v>
      </c>
      <c r="J211" s="28">
        <f t="shared" si="7"/>
        <v>0</v>
      </c>
    </row>
    <row r="212" spans="1:10" s="60" customFormat="1" ht="15.75" x14ac:dyDescent="0.25">
      <c r="A212" s="67" t="s">
        <v>123</v>
      </c>
      <c r="B212" s="62">
        <v>122.97492976527282</v>
      </c>
      <c r="C212" s="62">
        <v>122.97492976527282</v>
      </c>
      <c r="D212" s="62"/>
      <c r="E212" s="62">
        <f t="shared" si="6"/>
        <v>0</v>
      </c>
      <c r="F212" s="62"/>
      <c r="G212" s="62">
        <v>9.8012573947802689E-2</v>
      </c>
      <c r="H212" s="62">
        <v>9.8012573947802689E-2</v>
      </c>
      <c r="J212" s="62">
        <f t="shared" si="7"/>
        <v>0</v>
      </c>
    </row>
    <row r="213" spans="1:10" ht="15.75" x14ac:dyDescent="0.25">
      <c r="A213" s="36" t="s">
        <v>132</v>
      </c>
      <c r="B213" s="40">
        <v>98.712217971611267</v>
      </c>
      <c r="C213" s="40">
        <v>99.157913130138482</v>
      </c>
      <c r="D213" s="40"/>
      <c r="E213" s="40">
        <f t="shared" si="6"/>
        <v>0.45150961824744762</v>
      </c>
      <c r="F213" s="40"/>
      <c r="G213" s="40">
        <v>7.6053044385466855</v>
      </c>
      <c r="H213" s="40">
        <v>7.6396431195837247</v>
      </c>
      <c r="J213" s="40">
        <f t="shared" si="7"/>
        <v>3.4338681037039187E-2</v>
      </c>
    </row>
    <row r="214" spans="1:10" s="60" customFormat="1" ht="15.75" x14ac:dyDescent="0.25">
      <c r="A214" s="64" t="s">
        <v>125</v>
      </c>
      <c r="B214" s="62">
        <v>98.844045493889482</v>
      </c>
      <c r="C214" s="62">
        <v>99.430316610158741</v>
      </c>
      <c r="D214" s="62"/>
      <c r="E214" s="62">
        <f t="shared" si="6"/>
        <v>0.59312739916690393</v>
      </c>
      <c r="F214" s="62"/>
      <c r="G214" s="62">
        <v>5.7894275471458876</v>
      </c>
      <c r="H214" s="62">
        <v>5.8237662281829277</v>
      </c>
      <c r="J214" s="62">
        <f t="shared" si="7"/>
        <v>3.4338681037040075E-2</v>
      </c>
    </row>
    <row r="215" spans="1:10" ht="15.75" x14ac:dyDescent="0.25">
      <c r="A215" s="38" t="s">
        <v>184</v>
      </c>
      <c r="B215" s="28">
        <v>111.64350541796179</v>
      </c>
      <c r="C215" s="28">
        <v>111.64350541796179</v>
      </c>
      <c r="D215" s="28"/>
      <c r="E215" s="28">
        <f t="shared" si="6"/>
        <v>0</v>
      </c>
      <c r="F215" s="28"/>
      <c r="G215" s="28">
        <v>8.7855624204509361E-2</v>
      </c>
      <c r="H215" s="28">
        <v>8.7855624204509361E-2</v>
      </c>
      <c r="J215" s="28">
        <f t="shared" si="7"/>
        <v>0</v>
      </c>
    </row>
    <row r="216" spans="1:10" s="60" customFormat="1" ht="15.75" x14ac:dyDescent="0.25">
      <c r="A216" s="67" t="s">
        <v>202</v>
      </c>
      <c r="B216" s="62">
        <v>111.64350541796179</v>
      </c>
      <c r="C216" s="62">
        <v>111.64350541796179</v>
      </c>
      <c r="D216" s="62"/>
      <c r="E216" s="62">
        <f t="shared" si="6"/>
        <v>0</v>
      </c>
      <c r="F216" s="62"/>
      <c r="G216" s="62">
        <v>8.7855624204509361E-2</v>
      </c>
      <c r="H216" s="62">
        <v>8.7855624204509361E-2</v>
      </c>
      <c r="J216" s="62">
        <f t="shared" si="7"/>
        <v>0</v>
      </c>
    </row>
    <row r="217" spans="1:10" ht="15.75" x14ac:dyDescent="0.25">
      <c r="A217" s="38" t="s">
        <v>185</v>
      </c>
      <c r="B217" s="28">
        <v>98.669737575922582</v>
      </c>
      <c r="C217" s="28">
        <v>99.263992755445074</v>
      </c>
      <c r="D217" s="28"/>
      <c r="E217" s="28">
        <f t="shared" si="6"/>
        <v>0.60226690991778131</v>
      </c>
      <c r="F217" s="28"/>
      <c r="G217" s="28">
        <v>5.7015719229413788</v>
      </c>
      <c r="H217" s="28">
        <v>5.735910603978418</v>
      </c>
      <c r="J217" s="28">
        <f t="shared" si="7"/>
        <v>3.4338681037039187E-2</v>
      </c>
    </row>
    <row r="218" spans="1:10" s="60" customFormat="1" ht="15.75" x14ac:dyDescent="0.25">
      <c r="A218" s="67" t="s">
        <v>201</v>
      </c>
      <c r="B218" s="62">
        <v>98.669737575922582</v>
      </c>
      <c r="C218" s="62">
        <v>99.263992755445074</v>
      </c>
      <c r="D218" s="62"/>
      <c r="E218" s="62">
        <f t="shared" si="6"/>
        <v>0.60226690991778131</v>
      </c>
      <c r="F218" s="62"/>
      <c r="G218" s="62">
        <v>5.7015719229413788</v>
      </c>
      <c r="H218" s="62">
        <v>5.735910603978418</v>
      </c>
      <c r="J218" s="62">
        <f t="shared" si="7"/>
        <v>3.4338681037039187E-2</v>
      </c>
    </row>
    <row r="219" spans="1:10" ht="15.75" x14ac:dyDescent="0.25">
      <c r="A219" s="37" t="s">
        <v>134</v>
      </c>
      <c r="B219" s="28">
        <v>93.721481730756821</v>
      </c>
      <c r="C219" s="28">
        <v>93.721481730756821</v>
      </c>
      <c r="D219" s="28"/>
      <c r="E219" s="28">
        <f t="shared" si="6"/>
        <v>0</v>
      </c>
      <c r="F219" s="28"/>
      <c r="G219" s="28">
        <v>0.47038465694247117</v>
      </c>
      <c r="H219" s="28">
        <v>0.47038465694247111</v>
      </c>
      <c r="J219" s="28">
        <f t="shared" si="7"/>
        <v>0</v>
      </c>
    </row>
    <row r="220" spans="1:10" s="60" customFormat="1" ht="15.75" x14ac:dyDescent="0.25">
      <c r="A220" s="61" t="s">
        <v>126</v>
      </c>
      <c r="B220" s="62">
        <v>93.721481730756821</v>
      </c>
      <c r="C220" s="62">
        <v>93.721481730756821</v>
      </c>
      <c r="D220" s="62"/>
      <c r="E220" s="62">
        <f t="shared" si="6"/>
        <v>0</v>
      </c>
      <c r="F220" s="62"/>
      <c r="G220" s="62">
        <v>0.47038465694247117</v>
      </c>
      <c r="H220" s="62">
        <v>0.47038465694247111</v>
      </c>
      <c r="J220" s="62">
        <f t="shared" si="7"/>
        <v>0</v>
      </c>
    </row>
    <row r="221" spans="1:10" ht="15.75" x14ac:dyDescent="0.25">
      <c r="A221" s="39" t="s">
        <v>200</v>
      </c>
      <c r="B221" s="28">
        <v>93.721481730756821</v>
      </c>
      <c r="C221" s="28">
        <v>93.721481730756821</v>
      </c>
      <c r="D221" s="28"/>
      <c r="E221" s="28">
        <f t="shared" si="6"/>
        <v>0</v>
      </c>
      <c r="F221" s="28"/>
      <c r="G221" s="28">
        <v>0.47038465694247117</v>
      </c>
      <c r="H221" s="28">
        <v>0.47038465694247111</v>
      </c>
      <c r="J221" s="28">
        <f t="shared" si="7"/>
        <v>0</v>
      </c>
    </row>
    <row r="222" spans="1:10" s="60" customFormat="1" ht="15.75" x14ac:dyDescent="0.25">
      <c r="A222" s="64" t="s">
        <v>133</v>
      </c>
      <c r="B222" s="62">
        <v>100</v>
      </c>
      <c r="C222" s="62">
        <v>100</v>
      </c>
      <c r="D222" s="62"/>
      <c r="E222" s="62">
        <f t="shared" si="6"/>
        <v>0</v>
      </c>
      <c r="F222" s="62"/>
      <c r="G222" s="62">
        <v>1.3454922344583253</v>
      </c>
      <c r="H222" s="62">
        <v>1.3454922344583256</v>
      </c>
      <c r="J222" s="62">
        <f t="shared" si="7"/>
        <v>0</v>
      </c>
    </row>
    <row r="223" spans="1:10" ht="15.75" x14ac:dyDescent="0.25">
      <c r="A223" s="38" t="s">
        <v>186</v>
      </c>
      <c r="B223" s="28">
        <v>100</v>
      </c>
      <c r="C223" s="28">
        <v>100</v>
      </c>
      <c r="D223" s="28"/>
      <c r="E223" s="28">
        <f t="shared" si="6"/>
        <v>0</v>
      </c>
      <c r="F223" s="28"/>
      <c r="G223" s="28">
        <v>1.3454922344583253</v>
      </c>
      <c r="H223" s="28">
        <v>1.3454922344583256</v>
      </c>
      <c r="J223" s="28">
        <f t="shared" si="7"/>
        <v>0</v>
      </c>
    </row>
    <row r="224" spans="1:10" s="60" customFormat="1" ht="15.75" x14ac:dyDescent="0.25">
      <c r="A224" s="67" t="s">
        <v>133</v>
      </c>
      <c r="B224" s="62">
        <v>100</v>
      </c>
      <c r="C224" s="62">
        <v>100</v>
      </c>
      <c r="D224" s="62"/>
      <c r="E224" s="62">
        <f t="shared" si="6"/>
        <v>0</v>
      </c>
      <c r="F224" s="62"/>
      <c r="G224" s="62">
        <v>1.3454922344583253</v>
      </c>
      <c r="H224" s="62">
        <v>1.3454922344583256</v>
      </c>
      <c r="J224" s="62">
        <f t="shared" si="7"/>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L16" sqref="L1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27"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44"/>
      <c r="B3" s="143" t="s">
        <v>242</v>
      </c>
      <c r="C3" s="143"/>
      <c r="D3" s="31"/>
      <c r="E3" s="48" t="s">
        <v>243</v>
      </c>
      <c r="F3" s="44"/>
      <c r="G3" s="146" t="s">
        <v>244</v>
      </c>
      <c r="H3" s="146"/>
      <c r="I3" s="134" t="s">
        <v>245</v>
      </c>
    </row>
    <row r="4" spans="1:16" ht="30" x14ac:dyDescent="0.25">
      <c r="A4" s="145"/>
      <c r="B4" s="89">
        <v>42524</v>
      </c>
      <c r="C4" s="128">
        <v>42554</v>
      </c>
      <c r="D4" s="90"/>
      <c r="E4" s="91" t="s">
        <v>263</v>
      </c>
      <c r="F4" s="90"/>
      <c r="G4" s="89">
        <v>42524</v>
      </c>
      <c r="H4" s="128">
        <v>42554</v>
      </c>
      <c r="I4" s="91" t="s">
        <v>263</v>
      </c>
    </row>
    <row r="5" spans="1:16" ht="15.75" x14ac:dyDescent="0.25">
      <c r="A5" s="49" t="s">
        <v>38</v>
      </c>
      <c r="B5" s="124"/>
      <c r="C5" s="124"/>
      <c r="D5" s="124"/>
      <c r="E5" s="124"/>
      <c r="F5" s="124"/>
      <c r="G5" s="28"/>
      <c r="H5" s="28"/>
    </row>
    <row r="6" spans="1:16" ht="7.5" customHeight="1" x14ac:dyDescent="0.25">
      <c r="A6" s="50"/>
      <c r="B6" s="124"/>
      <c r="C6" s="124"/>
      <c r="D6" s="124"/>
      <c r="E6" s="124"/>
      <c r="F6" s="124"/>
      <c r="G6" s="28"/>
      <c r="H6" s="28"/>
    </row>
    <row r="7" spans="1:16" ht="15.75" x14ac:dyDescent="0.25">
      <c r="A7" s="42" t="s">
        <v>241</v>
      </c>
      <c r="B7" s="1">
        <v>106.16673824347546</v>
      </c>
      <c r="C7" s="1">
        <v>106.44633482430255</v>
      </c>
      <c r="D7" s="99"/>
      <c r="E7" s="102">
        <f>((C7/B7-1)*100)</f>
        <v>0.2633560995213724</v>
      </c>
      <c r="F7" s="99"/>
      <c r="G7" s="1">
        <v>106.16673824347546</v>
      </c>
      <c r="H7" s="1">
        <v>106.44633482430255</v>
      </c>
      <c r="I7" s="102">
        <f>H7-G7</f>
        <v>0.27959658082708927</v>
      </c>
      <c r="J7" s="1"/>
      <c r="K7" s="1"/>
      <c r="L7" s="1"/>
      <c r="N7" s="1"/>
      <c r="P7" s="1"/>
    </row>
    <row r="8" spans="1:16" x14ac:dyDescent="0.25">
      <c r="A8" s="15" t="s">
        <v>0</v>
      </c>
      <c r="B8" s="1">
        <v>104.68421644828599</v>
      </c>
      <c r="C8" s="1">
        <v>104.42836971988416</v>
      </c>
      <c r="D8" s="124"/>
      <c r="E8" s="99">
        <f>((C8/B8-1)*100)</f>
        <v>-0.24439857036921975</v>
      </c>
      <c r="F8" s="124"/>
      <c r="G8" s="1">
        <v>9.0513469171785861</v>
      </c>
      <c r="H8" s="1">
        <v>9.0292255547138431</v>
      </c>
      <c r="I8" s="126">
        <f t="shared" ref="I8:I23" si="0">H8-G8</f>
        <v>-2.2121362464742944E-2</v>
      </c>
      <c r="K8" s="1"/>
      <c r="L8" s="1"/>
      <c r="N8" s="1"/>
      <c r="P8" s="1"/>
    </row>
    <row r="9" spans="1:16" x14ac:dyDescent="0.25">
      <c r="A9" s="15" t="s">
        <v>246</v>
      </c>
      <c r="B9" s="1">
        <v>116.4319378629214</v>
      </c>
      <c r="C9" s="1">
        <v>116.97948608557621</v>
      </c>
      <c r="D9" s="124"/>
      <c r="E9" s="124">
        <f>((C9/B9-1)*100)</f>
        <v>0.47027321944899114</v>
      </c>
      <c r="F9" s="124"/>
      <c r="G9" s="1">
        <v>13.599714216957899</v>
      </c>
      <c r="H9" s="1">
        <v>13.663670030841853</v>
      </c>
      <c r="I9" s="126">
        <f t="shared" si="0"/>
        <v>6.3955813883953994E-2</v>
      </c>
      <c r="K9" s="1"/>
      <c r="L9" s="1"/>
      <c r="N9" s="1"/>
      <c r="P9" s="1"/>
    </row>
    <row r="10" spans="1:16" x14ac:dyDescent="0.25">
      <c r="A10" s="43" t="s">
        <v>22</v>
      </c>
      <c r="B10" s="1">
        <v>106.30705421586372</v>
      </c>
      <c r="C10" s="1">
        <v>106.63732880279971</v>
      </c>
      <c r="D10" s="28"/>
      <c r="E10" s="28">
        <f t="shared" ref="E10:E23" si="1">((C10/B10-1)*100)</f>
        <v>0.31067984093073875</v>
      </c>
      <c r="F10" s="28"/>
      <c r="G10" s="1">
        <v>97.115391326296887</v>
      </c>
      <c r="H10" s="1">
        <v>97.417109269588707</v>
      </c>
      <c r="I10" s="126">
        <f t="shared" si="0"/>
        <v>0.30171794329181978</v>
      </c>
      <c r="J10" s="1"/>
      <c r="K10" s="1"/>
      <c r="L10" s="1"/>
      <c r="M10" s="125"/>
      <c r="N10" s="1"/>
      <c r="O10" s="1"/>
      <c r="P10" s="1"/>
    </row>
    <row r="11" spans="1:16" x14ac:dyDescent="0.25">
      <c r="A11" s="43" t="s">
        <v>23</v>
      </c>
      <c r="B11" s="1">
        <v>105.86479693486402</v>
      </c>
      <c r="C11" s="1">
        <v>105.80264996696059</v>
      </c>
      <c r="D11" s="28"/>
      <c r="E11" s="28">
        <f t="shared" si="1"/>
        <v>-5.8704092108796679E-2</v>
      </c>
      <c r="F11" s="28"/>
      <c r="G11" s="1">
        <v>20.949541490532724</v>
      </c>
      <c r="H11" s="1">
        <v>20.937243252399753</v>
      </c>
      <c r="I11" s="126">
        <f t="shared" si="0"/>
        <v>-1.2298238132970596E-2</v>
      </c>
      <c r="J11" s="1"/>
      <c r="K11" s="1"/>
      <c r="L11" s="1"/>
      <c r="M11" s="125"/>
      <c r="N11" s="1"/>
      <c r="O11" s="1"/>
      <c r="P11" s="1"/>
    </row>
    <row r="12" spans="1:16" x14ac:dyDescent="0.25">
      <c r="A12" s="43" t="s">
        <v>24</v>
      </c>
      <c r="B12" s="1">
        <v>106.42934649764479</v>
      </c>
      <c r="C12" s="1">
        <v>106.86813287041933</v>
      </c>
      <c r="D12" s="28"/>
      <c r="E12" s="28">
        <f t="shared" si="1"/>
        <v>0.41227949547191223</v>
      </c>
      <c r="F12" s="28"/>
      <c r="G12" s="1">
        <v>76.165849835764163</v>
      </c>
      <c r="H12" s="1">
        <v>76.479866017188968</v>
      </c>
      <c r="I12" s="126">
        <f t="shared" si="0"/>
        <v>0.31401618142480459</v>
      </c>
      <c r="J12" s="1"/>
      <c r="K12" s="1"/>
      <c r="L12" s="1"/>
      <c r="M12" s="125"/>
      <c r="N12" s="1"/>
      <c r="O12" s="1"/>
      <c r="P12" s="1"/>
    </row>
    <row r="13" spans="1:16" x14ac:dyDescent="0.25">
      <c r="A13" s="43" t="s">
        <v>248</v>
      </c>
      <c r="B13" s="1">
        <v>105.80046552200901</v>
      </c>
      <c r="C13" s="1">
        <v>106.087288521368</v>
      </c>
      <c r="D13" s="28"/>
      <c r="E13" s="28">
        <f t="shared" si="1"/>
        <v>0.27109805041389823</v>
      </c>
      <c r="F13" s="28"/>
      <c r="G13" s="1">
        <v>103.41554944943915</v>
      </c>
      <c r="H13" s="1">
        <v>103.69590698782143</v>
      </c>
      <c r="I13" s="126">
        <f t="shared" si="0"/>
        <v>0.28035753838227606</v>
      </c>
      <c r="J13" s="1"/>
      <c r="K13" s="1"/>
      <c r="L13" s="1"/>
      <c r="M13" s="125"/>
      <c r="N13" s="1"/>
      <c r="O13" s="1"/>
      <c r="P13" s="1"/>
    </row>
    <row r="14" spans="1:16" x14ac:dyDescent="0.25">
      <c r="A14" s="43" t="s">
        <v>25</v>
      </c>
      <c r="B14" s="1">
        <v>106.35927718635543</v>
      </c>
      <c r="C14" s="1">
        <v>106.64379934687859</v>
      </c>
      <c r="D14" s="28"/>
      <c r="E14" s="28">
        <f t="shared" si="1"/>
        <v>0.26751043073058867</v>
      </c>
      <c r="F14" s="28"/>
      <c r="G14" s="1">
        <v>102.22156826743318</v>
      </c>
      <c r="H14" s="1">
        <v>102.49502162500497</v>
      </c>
      <c r="I14" s="126">
        <f t="shared" si="0"/>
        <v>0.27345335757178191</v>
      </c>
      <c r="J14" s="1"/>
      <c r="K14" s="1"/>
      <c r="L14" s="1"/>
      <c r="M14" s="125"/>
      <c r="N14" s="1"/>
      <c r="O14" s="1"/>
      <c r="P14" s="1"/>
    </row>
    <row r="15" spans="1:16" x14ac:dyDescent="0.25">
      <c r="A15" s="43" t="s">
        <v>26</v>
      </c>
      <c r="B15" s="1">
        <v>105.70953657288024</v>
      </c>
      <c r="C15" s="1">
        <v>105.9804495497692</v>
      </c>
      <c r="D15" s="28"/>
      <c r="E15" s="28">
        <f t="shared" si="1"/>
        <v>0.25628054541908529</v>
      </c>
      <c r="F15" s="28"/>
      <c r="G15" s="1">
        <v>81.089289640548856</v>
      </c>
      <c r="H15" s="1">
        <v>81.297105714316132</v>
      </c>
      <c r="I15" s="126">
        <f t="shared" si="0"/>
        <v>0.20781607376727607</v>
      </c>
      <c r="J15" s="1"/>
      <c r="K15" s="1"/>
      <c r="L15" s="1"/>
      <c r="M15" s="125"/>
      <c r="N15" s="1"/>
      <c r="O15" s="1"/>
      <c r="P15" s="1"/>
    </row>
    <row r="16" spans="1:16" x14ac:dyDescent="0.25">
      <c r="A16" s="43" t="s">
        <v>27</v>
      </c>
      <c r="B16" s="1">
        <v>107.10649909801552</v>
      </c>
      <c r="C16" s="1">
        <v>107.2748760720222</v>
      </c>
      <c r="D16" s="28"/>
      <c r="E16" s="28">
        <f t="shared" si="1"/>
        <v>0.15720518869035693</v>
      </c>
      <c r="F16" s="28"/>
      <c r="G16" s="1">
        <v>97.773062090403485</v>
      </c>
      <c r="H16" s="1">
        <v>97.926766417151057</v>
      </c>
      <c r="I16" s="126">
        <f t="shared" si="0"/>
        <v>0.1537043267475724</v>
      </c>
      <c r="J16" s="1"/>
      <c r="K16" s="1"/>
      <c r="L16" s="1"/>
      <c r="M16" s="125"/>
      <c r="N16" s="1"/>
      <c r="O16" s="1"/>
      <c r="P16" s="1"/>
    </row>
    <row r="17" spans="1:16" x14ac:dyDescent="0.25">
      <c r="A17" s="43" t="s">
        <v>28</v>
      </c>
      <c r="B17" s="1">
        <v>105.03416935783225</v>
      </c>
      <c r="C17" s="1">
        <v>105.32741714969387</v>
      </c>
      <c r="D17" s="28"/>
      <c r="E17" s="28">
        <f t="shared" si="1"/>
        <v>0.27919275570464919</v>
      </c>
      <c r="F17" s="28"/>
      <c r="G17" s="1">
        <v>99.341602361569898</v>
      </c>
      <c r="H17" s="1">
        <v>99.618956918764312</v>
      </c>
      <c r="I17" s="126">
        <f t="shared" si="0"/>
        <v>0.27735455719441404</v>
      </c>
      <c r="J17" s="1"/>
      <c r="K17" s="1"/>
      <c r="L17" s="1"/>
      <c r="M17" s="125"/>
      <c r="N17" s="1"/>
      <c r="O17" s="1"/>
      <c r="P17" s="1"/>
    </row>
    <row r="18" spans="1:16" x14ac:dyDescent="0.25">
      <c r="A18" s="43" t="s">
        <v>29</v>
      </c>
      <c r="B18" s="1">
        <v>106.51328715083891</v>
      </c>
      <c r="C18" s="1">
        <v>106.81192665536959</v>
      </c>
      <c r="D18" s="28"/>
      <c r="E18" s="28">
        <f t="shared" si="1"/>
        <v>0.2803776998336005</v>
      </c>
      <c r="F18" s="28"/>
      <c r="G18" s="1">
        <v>100.72123060770637</v>
      </c>
      <c r="H18" s="1">
        <v>101.00363047732836</v>
      </c>
      <c r="I18" s="126">
        <f t="shared" si="0"/>
        <v>0.28239986962198316</v>
      </c>
      <c r="J18" s="1"/>
      <c r="K18" s="1"/>
      <c r="L18" s="1"/>
      <c r="M18" s="125"/>
      <c r="N18" s="1"/>
      <c r="O18" s="1"/>
      <c r="P18" s="1"/>
    </row>
    <row r="19" spans="1:16" x14ac:dyDescent="0.25">
      <c r="A19" s="43" t="s">
        <v>30</v>
      </c>
      <c r="B19" s="1">
        <v>106.48968065319156</v>
      </c>
      <c r="C19" s="1">
        <v>106.78322354711116</v>
      </c>
      <c r="D19" s="28"/>
      <c r="E19" s="28">
        <f t="shared" si="1"/>
        <v>0.27565383999563764</v>
      </c>
      <c r="F19" s="28"/>
      <c r="G19" s="1">
        <v>101.43032320228369</v>
      </c>
      <c r="H19" s="1">
        <v>101.70991978311078</v>
      </c>
      <c r="I19" s="126">
        <f t="shared" si="0"/>
        <v>0.27959658082708927</v>
      </c>
      <c r="J19" s="1"/>
      <c r="K19" s="1"/>
      <c r="L19" s="1"/>
      <c r="M19" s="125"/>
      <c r="N19" s="1"/>
      <c r="O19" s="1"/>
      <c r="P19" s="1"/>
    </row>
    <row r="20" spans="1:16" x14ac:dyDescent="0.25">
      <c r="A20" s="43" t="s">
        <v>31</v>
      </c>
      <c r="B20" s="1">
        <v>106.54398288875522</v>
      </c>
      <c r="C20" s="1">
        <v>106.66790172139255</v>
      </c>
      <c r="D20" s="28"/>
      <c r="E20" s="28">
        <f t="shared" si="1"/>
        <v>0.11630767808512577</v>
      </c>
      <c r="F20" s="28"/>
      <c r="G20" s="1">
        <v>101.10683098883553</v>
      </c>
      <c r="H20" s="1">
        <v>101.22442599634411</v>
      </c>
      <c r="I20" s="126">
        <f t="shared" si="0"/>
        <v>0.11759500750858365</v>
      </c>
      <c r="J20" s="1"/>
      <c r="K20" s="1"/>
      <c r="L20" s="1"/>
      <c r="M20" s="125"/>
      <c r="N20" s="1"/>
      <c r="O20" s="1"/>
      <c r="P20" s="1"/>
    </row>
    <row r="21" spans="1:16" x14ac:dyDescent="0.25">
      <c r="A21" s="43" t="s">
        <v>32</v>
      </c>
      <c r="B21" s="1">
        <v>105.68725936901726</v>
      </c>
      <c r="C21" s="1">
        <v>105.9740202286481</v>
      </c>
      <c r="D21" s="28"/>
      <c r="E21" s="28">
        <f t="shared" si="1"/>
        <v>0.27132963929890064</v>
      </c>
      <c r="F21" s="28"/>
      <c r="G21" s="1">
        <v>103.04682582762982</v>
      </c>
      <c r="H21" s="1">
        <v>103.32642240845689</v>
      </c>
      <c r="I21" s="126">
        <f t="shared" si="0"/>
        <v>0.27959658082707506</v>
      </c>
      <c r="J21" s="1"/>
      <c r="K21" s="1"/>
      <c r="L21" s="1"/>
      <c r="M21" s="125"/>
      <c r="N21" s="1"/>
      <c r="O21" s="1"/>
      <c r="P21" s="1"/>
    </row>
    <row r="22" spans="1:16" x14ac:dyDescent="0.25">
      <c r="A22" s="43" t="s">
        <v>33</v>
      </c>
      <c r="B22" s="1">
        <v>105.61886756890434</v>
      </c>
      <c r="C22" s="1">
        <v>105.96689415391512</v>
      </c>
      <c r="D22" s="28"/>
      <c r="E22" s="28">
        <f t="shared" si="1"/>
        <v>0.32951175582689451</v>
      </c>
      <c r="F22" s="28"/>
      <c r="G22" s="1">
        <v>102.42458606892802</v>
      </c>
      <c r="H22" s="1">
        <v>102.7620871208822</v>
      </c>
      <c r="I22" s="126">
        <f t="shared" si="0"/>
        <v>0.33750105195417746</v>
      </c>
      <c r="J22" s="1"/>
      <c r="K22" s="1"/>
      <c r="L22" s="1"/>
      <c r="M22" s="125"/>
      <c r="N22" s="1"/>
      <c r="O22" s="1"/>
      <c r="P22" s="1"/>
    </row>
    <row r="23" spans="1:16" x14ac:dyDescent="0.25">
      <c r="A23" s="43" t="s">
        <v>34</v>
      </c>
      <c r="B23" s="1">
        <v>106.76421651010467</v>
      </c>
      <c r="C23" s="1">
        <v>107.05744469766775</v>
      </c>
      <c r="D23" s="28"/>
      <c r="E23" s="28">
        <f t="shared" si="1"/>
        <v>0.27465025000705801</v>
      </c>
      <c r="F23" s="28"/>
      <c r="G23" s="1">
        <v>99.097402337687953</v>
      </c>
      <c r="H23" s="1">
        <v>99.36957360095893</v>
      </c>
      <c r="I23" s="126">
        <f t="shared" si="0"/>
        <v>0.27217126327097674</v>
      </c>
      <c r="J23" s="1"/>
      <c r="K23" s="1"/>
      <c r="L23" s="1"/>
      <c r="M23" s="125"/>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28"/>
    </row>
    <row r="26" spans="1:16" ht="7.5" customHeight="1" x14ac:dyDescent="0.25">
      <c r="A26" s="50"/>
      <c r="B26" s="28"/>
      <c r="C26" s="28"/>
      <c r="D26" s="28"/>
      <c r="E26" s="28"/>
      <c r="F26" s="28"/>
      <c r="G26" s="28"/>
      <c r="H26" s="28"/>
    </row>
    <row r="27" spans="1:16" ht="15.75" x14ac:dyDescent="0.25">
      <c r="A27" s="42" t="s">
        <v>241</v>
      </c>
      <c r="B27" s="1">
        <v>107.78400426074076</v>
      </c>
      <c r="C27" s="1">
        <v>108.07966540192885</v>
      </c>
      <c r="E27" s="40">
        <f>((C27/B27-1)*100)</f>
        <v>0.27430892293893727</v>
      </c>
      <c r="G27" s="1">
        <v>107.78400426074076</v>
      </c>
      <c r="H27" s="1">
        <v>108.07966540192885</v>
      </c>
      <c r="I27" s="40">
        <f>H27-G27</f>
        <v>0.29566114118809139</v>
      </c>
      <c r="K27" s="1"/>
      <c r="L27" s="1"/>
      <c r="N27" s="1"/>
      <c r="P27" s="1"/>
    </row>
    <row r="28" spans="1:16" x14ac:dyDescent="0.25">
      <c r="A28" s="15" t="s">
        <v>0</v>
      </c>
      <c r="B28" s="1">
        <v>100.2282880048342</v>
      </c>
      <c r="C28" s="1">
        <v>101.63054010744192</v>
      </c>
      <c r="D28" s="28"/>
      <c r="E28" s="28">
        <f t="shared" ref="E28:E43" si="2">((C28/B28-1)*100)</f>
        <v>1.3990582205096525</v>
      </c>
      <c r="F28" s="28"/>
      <c r="G28" s="1">
        <v>7.6603703061663895</v>
      </c>
      <c r="H28" s="1">
        <v>7.7675433466562893</v>
      </c>
      <c r="I28" s="126">
        <f t="shared" ref="I28:I43" si="3">H28-G28</f>
        <v>0.10717304048989984</v>
      </c>
      <c r="K28" s="1"/>
      <c r="L28" s="1"/>
      <c r="N28" s="1"/>
      <c r="P28" s="1"/>
    </row>
    <row r="29" spans="1:16" x14ac:dyDescent="0.25">
      <c r="A29" s="15" t="s">
        <v>246</v>
      </c>
      <c r="B29" s="1">
        <v>117.44341021105011</v>
      </c>
      <c r="C29" s="1">
        <v>118.0210850979262</v>
      </c>
      <c r="D29" s="28"/>
      <c r="E29" s="28">
        <f t="shared" si="2"/>
        <v>0.4918750961318219</v>
      </c>
      <c r="F29" s="28"/>
      <c r="G29" s="1">
        <v>28.204189936865603</v>
      </c>
      <c r="H29" s="1">
        <v>28.342919323230756</v>
      </c>
      <c r="I29" s="126">
        <f t="shared" si="3"/>
        <v>0.13872938636515286</v>
      </c>
      <c r="K29" s="1"/>
      <c r="L29" s="1"/>
      <c r="N29" s="1"/>
      <c r="P29" s="1"/>
    </row>
    <row r="30" spans="1:16" x14ac:dyDescent="0.25">
      <c r="A30" s="43" t="s">
        <v>22</v>
      </c>
      <c r="B30" s="1">
        <v>108.40927039924219</v>
      </c>
      <c r="C30" s="1">
        <v>108.61335665409088</v>
      </c>
      <c r="D30" s="124"/>
      <c r="E30" s="124">
        <f t="shared" si="2"/>
        <v>0.18825535316038255</v>
      </c>
      <c r="F30" s="124"/>
      <c r="G30" s="1">
        <v>100.12363395457437</v>
      </c>
      <c r="H30" s="1">
        <v>100.31212205527255</v>
      </c>
      <c r="I30" s="126">
        <f t="shared" si="3"/>
        <v>0.18848810069818001</v>
      </c>
      <c r="J30" s="1"/>
      <c r="K30" s="1"/>
      <c r="L30" s="1"/>
      <c r="N30" s="1"/>
      <c r="P30" s="1"/>
    </row>
    <row r="31" spans="1:16" x14ac:dyDescent="0.25">
      <c r="A31" s="43" t="s">
        <v>23</v>
      </c>
      <c r="B31" s="1">
        <v>107.14861652885314</v>
      </c>
      <c r="C31" s="1">
        <v>106.63822161727218</v>
      </c>
      <c r="D31" s="124"/>
      <c r="E31" s="124">
        <f t="shared" si="2"/>
        <v>-0.47634297867347186</v>
      </c>
      <c r="F31" s="124"/>
      <c r="G31" s="1">
        <v>17.295061970144957</v>
      </c>
      <c r="H31" s="1">
        <v>17.212678156792943</v>
      </c>
      <c r="I31" s="126">
        <f t="shared" si="3"/>
        <v>-8.2383813352013391E-2</v>
      </c>
      <c r="J31" s="1"/>
      <c r="K31" s="1"/>
      <c r="L31" s="1"/>
      <c r="N31" s="1"/>
      <c r="P31" s="1"/>
    </row>
    <row r="32" spans="1:16" x14ac:dyDescent="0.25">
      <c r="A32" s="43" t="s">
        <v>24</v>
      </c>
      <c r="B32" s="1">
        <v>108.67625481117535</v>
      </c>
      <c r="C32" s="1">
        <v>109.03165566437424</v>
      </c>
      <c r="D32" s="124"/>
      <c r="E32" s="124">
        <f t="shared" si="2"/>
        <v>0.32702714481318562</v>
      </c>
      <c r="F32" s="124"/>
      <c r="G32" s="1">
        <v>82.828571984429416</v>
      </c>
      <c r="H32" s="1">
        <v>83.09944389847962</v>
      </c>
      <c r="I32" s="126">
        <f t="shared" si="3"/>
        <v>0.27087191405020405</v>
      </c>
      <c r="J32" s="1"/>
      <c r="K32" s="1"/>
      <c r="L32" s="1"/>
      <c r="N32" s="1"/>
      <c r="P32" s="1"/>
    </row>
    <row r="33" spans="1:16" x14ac:dyDescent="0.25">
      <c r="A33" s="43" t="s">
        <v>248</v>
      </c>
      <c r="B33" s="1">
        <v>107.63790219190447</v>
      </c>
      <c r="C33" s="1">
        <v>107.93732142299079</v>
      </c>
      <c r="D33" s="124"/>
      <c r="E33" s="124">
        <f t="shared" si="2"/>
        <v>0.27817267429877113</v>
      </c>
      <c r="F33" s="124"/>
      <c r="G33" s="1">
        <v>106.28691043555256</v>
      </c>
      <c r="H33" s="1">
        <v>106.58257157674065</v>
      </c>
      <c r="I33" s="126">
        <f t="shared" si="3"/>
        <v>0.29566114118809139</v>
      </c>
      <c r="J33" s="1"/>
      <c r="K33" s="1"/>
      <c r="L33" s="1"/>
      <c r="N33" s="1"/>
      <c r="P33" s="1"/>
    </row>
    <row r="34" spans="1:16" x14ac:dyDescent="0.25">
      <c r="A34" s="43" t="s">
        <v>25</v>
      </c>
      <c r="B34" s="1">
        <v>108.12180991006069</v>
      </c>
      <c r="C34" s="1">
        <v>108.4197678908894</v>
      </c>
      <c r="D34" s="124"/>
      <c r="E34" s="124">
        <f t="shared" si="2"/>
        <v>0.27557620527862703</v>
      </c>
      <c r="F34" s="124"/>
      <c r="G34" s="1">
        <v>104.52650597842454</v>
      </c>
      <c r="H34" s="1">
        <v>104.81455615711022</v>
      </c>
      <c r="I34" s="126">
        <f t="shared" si="3"/>
        <v>0.28805017868567973</v>
      </c>
      <c r="J34" s="1"/>
      <c r="K34" s="1"/>
      <c r="L34" s="1"/>
      <c r="N34" s="1"/>
      <c r="P34" s="1"/>
    </row>
    <row r="35" spans="1:16" x14ac:dyDescent="0.25">
      <c r="A35" s="43" t="s">
        <v>26</v>
      </c>
      <c r="B35" s="1">
        <v>105.89128387687896</v>
      </c>
      <c r="C35" s="1">
        <v>106.12639922668046</v>
      </c>
      <c r="D35" s="124"/>
      <c r="E35" s="124">
        <f t="shared" si="2"/>
        <v>0.22203465780514797</v>
      </c>
      <c r="F35" s="124"/>
      <c r="G35" s="1">
        <v>70.678945518797633</v>
      </c>
      <c r="H35" s="1">
        <v>70.835877273620568</v>
      </c>
      <c r="I35" s="126">
        <f t="shared" si="3"/>
        <v>0.15693175482293498</v>
      </c>
      <c r="J35" s="1"/>
      <c r="K35" s="1"/>
      <c r="L35" s="1"/>
      <c r="N35" s="1"/>
      <c r="P35" s="1"/>
    </row>
    <row r="36" spans="1:16" x14ac:dyDescent="0.25">
      <c r="A36" s="43" t="s">
        <v>27</v>
      </c>
      <c r="B36" s="1">
        <v>108.84048832378343</v>
      </c>
      <c r="C36" s="1">
        <v>108.98396205348109</v>
      </c>
      <c r="D36" s="124"/>
      <c r="E36" s="124">
        <f t="shared" si="2"/>
        <v>0.13182018190771583</v>
      </c>
      <c r="F36" s="124"/>
      <c r="G36" s="1">
        <v>100.80943507974351</v>
      </c>
      <c r="H36" s="1">
        <v>100.94232226044576</v>
      </c>
      <c r="I36" s="126">
        <f t="shared" si="3"/>
        <v>0.13288718070225514</v>
      </c>
      <c r="J36" s="1"/>
      <c r="K36" s="1"/>
      <c r="L36" s="1"/>
      <c r="N36" s="1"/>
      <c r="P36" s="1"/>
    </row>
    <row r="37" spans="1:16" x14ac:dyDescent="0.25">
      <c r="A37" s="43" t="s">
        <v>28</v>
      </c>
      <c r="B37" s="1">
        <v>107.06653078211241</v>
      </c>
      <c r="C37" s="1">
        <v>107.36739055636129</v>
      </c>
      <c r="D37" s="124"/>
      <c r="E37" s="124">
        <f t="shared" si="2"/>
        <v>0.28100263644588175</v>
      </c>
      <c r="F37" s="124"/>
      <c r="G37" s="1">
        <v>103.48581500162048</v>
      </c>
      <c r="H37" s="1">
        <v>103.77661287012253</v>
      </c>
      <c r="I37" s="126">
        <f t="shared" si="3"/>
        <v>0.2907978685020538</v>
      </c>
      <c r="J37" s="1"/>
      <c r="K37" s="1"/>
      <c r="L37" s="1"/>
      <c r="N37" s="1"/>
      <c r="P37" s="1"/>
    </row>
    <row r="38" spans="1:16" x14ac:dyDescent="0.25">
      <c r="A38" s="43" t="s">
        <v>29</v>
      </c>
      <c r="B38" s="1">
        <v>107.80276003617824</v>
      </c>
      <c r="C38" s="1">
        <v>108.11664168023218</v>
      </c>
      <c r="D38" s="124"/>
      <c r="E38" s="124">
        <f t="shared" si="2"/>
        <v>0.29116290153294866</v>
      </c>
      <c r="F38" s="124"/>
      <c r="G38" s="1">
        <v>102.38593358259779</v>
      </c>
      <c r="H38" s="1">
        <v>102.68404343757847</v>
      </c>
      <c r="I38" s="126">
        <f t="shared" si="3"/>
        <v>0.29810985498068021</v>
      </c>
      <c r="J38" s="1"/>
      <c r="K38" s="1"/>
      <c r="L38" s="1"/>
      <c r="N38" s="1"/>
      <c r="P38" s="1"/>
    </row>
    <row r="39" spans="1:16" x14ac:dyDescent="0.25">
      <c r="A39" s="43" t="s">
        <v>30</v>
      </c>
      <c r="B39" s="1">
        <v>108.41088976918371</v>
      </c>
      <c r="C39" s="1">
        <v>108.72194809048301</v>
      </c>
      <c r="D39" s="124"/>
      <c r="E39" s="124">
        <f>((C39/B39-1)*100)</f>
        <v>0.28692534667096314</v>
      </c>
      <c r="F39" s="124"/>
      <c r="G39" s="1">
        <v>103.04462279771062</v>
      </c>
      <c r="H39" s="1">
        <v>103.34028393889871</v>
      </c>
      <c r="I39" s="126">
        <f t="shared" si="3"/>
        <v>0.29566114118809139</v>
      </c>
      <c r="J39" s="1"/>
      <c r="K39" s="1"/>
      <c r="L39" s="1"/>
      <c r="N39" s="1"/>
      <c r="P39" s="1"/>
    </row>
    <row r="40" spans="1:16" x14ac:dyDescent="0.25">
      <c r="A40" s="43" t="s">
        <v>31</v>
      </c>
      <c r="B40" s="1">
        <v>108.12105692109012</v>
      </c>
      <c r="C40" s="1">
        <v>108.3169627657936</v>
      </c>
      <c r="D40" s="124"/>
      <c r="E40" s="124">
        <f t="shared" si="2"/>
        <v>0.18119120389885612</v>
      </c>
      <c r="F40" s="124"/>
      <c r="G40" s="1">
        <v>103.9302871816064</v>
      </c>
      <c r="H40" s="1">
        <v>104.11859972016626</v>
      </c>
      <c r="I40" s="126">
        <f t="shared" si="3"/>
        <v>0.18831253855985608</v>
      </c>
      <c r="J40" s="1"/>
      <c r="K40" s="1"/>
      <c r="L40" s="1"/>
      <c r="N40" s="1"/>
      <c r="P40" s="1"/>
    </row>
    <row r="41" spans="1:16" x14ac:dyDescent="0.25">
      <c r="A41" s="43" t="s">
        <v>32</v>
      </c>
      <c r="B41" s="1">
        <v>107.20786997790255</v>
      </c>
      <c r="C41" s="1">
        <v>107.51313962524799</v>
      </c>
      <c r="D41" s="124"/>
      <c r="E41" s="124">
        <f t="shared" si="2"/>
        <v>0.28474555777329158</v>
      </c>
      <c r="F41" s="124"/>
      <c r="G41" s="1">
        <v>103.83345169637876</v>
      </c>
      <c r="H41" s="1">
        <v>104.12911283756684</v>
      </c>
      <c r="I41" s="126">
        <f t="shared" si="3"/>
        <v>0.29566114118807718</v>
      </c>
      <c r="J41" s="1"/>
      <c r="K41" s="1"/>
      <c r="L41" s="1"/>
      <c r="N41" s="1"/>
      <c r="P41" s="1"/>
    </row>
    <row r="42" spans="1:16" x14ac:dyDescent="0.25">
      <c r="A42" s="43" t="s">
        <v>33</v>
      </c>
      <c r="B42" s="1">
        <v>106.84411860458248</v>
      </c>
      <c r="C42" s="1">
        <v>107.28164782086508</v>
      </c>
      <c r="D42" s="124"/>
      <c r="E42" s="124">
        <f t="shared" si="2"/>
        <v>0.40950238721313426</v>
      </c>
      <c r="F42" s="124"/>
      <c r="G42" s="1">
        <v>102.47227472451779</v>
      </c>
      <c r="H42" s="1">
        <v>102.89190113574628</v>
      </c>
      <c r="I42" s="126">
        <f t="shared" si="3"/>
        <v>0.4196264112284922</v>
      </c>
      <c r="J42" s="1"/>
      <c r="K42" s="1"/>
      <c r="L42" s="1"/>
      <c r="N42" s="1"/>
      <c r="P42" s="1"/>
    </row>
    <row r="43" spans="1:16" x14ac:dyDescent="0.25">
      <c r="A43" s="43" t="s">
        <v>34</v>
      </c>
      <c r="B43" s="1">
        <v>108.4665487275655</v>
      </c>
      <c r="C43" s="1">
        <v>108.80872820374611</v>
      </c>
      <c r="D43" s="124"/>
      <c r="E43" s="124">
        <f t="shared" si="2"/>
        <v>0.3154700506236896</v>
      </c>
      <c r="F43" s="124"/>
      <c r="G43" s="1">
        <v>101.34129288676887</v>
      </c>
      <c r="H43" s="1">
        <v>101.66099431474143</v>
      </c>
      <c r="I43" s="126">
        <f t="shared" si="3"/>
        <v>0.31970142797256074</v>
      </c>
      <c r="J43" s="1"/>
      <c r="K43" s="1"/>
      <c r="L43" s="1"/>
      <c r="N43" s="1"/>
      <c r="P43" s="1"/>
    </row>
    <row r="44" spans="1:16" ht="7.5" customHeight="1" x14ac:dyDescent="0.25">
      <c r="A44" s="15"/>
      <c r="B44" s="124"/>
      <c r="C44" s="124"/>
      <c r="D44" s="124"/>
      <c r="E44" s="124"/>
      <c r="F44" s="124"/>
      <c r="G44" s="124"/>
      <c r="H44" s="124"/>
    </row>
    <row r="45" spans="1:16" ht="15.75" x14ac:dyDescent="0.25">
      <c r="A45" s="16" t="s">
        <v>37</v>
      </c>
      <c r="B45" s="124"/>
      <c r="C45" s="124"/>
      <c r="D45" s="124"/>
      <c r="E45" s="124"/>
      <c r="F45" s="124"/>
      <c r="G45" s="124"/>
      <c r="H45" s="124"/>
    </row>
    <row r="46" spans="1:16" ht="7.5" customHeight="1" x14ac:dyDescent="0.25">
      <c r="A46" s="50"/>
      <c r="B46" s="124"/>
      <c r="C46" s="124"/>
      <c r="D46" s="124"/>
      <c r="E46" s="124"/>
      <c r="F46" s="124"/>
      <c r="G46" s="124"/>
      <c r="H46" s="124"/>
    </row>
    <row r="47" spans="1:16" ht="15.75" x14ac:dyDescent="0.25">
      <c r="A47" s="42" t="s">
        <v>241</v>
      </c>
      <c r="B47" s="1">
        <v>104.78344785131129</v>
      </c>
      <c r="C47" s="1">
        <v>105.04930398884424</v>
      </c>
      <c r="E47" s="40">
        <f>((C47/B47-1)*100)</f>
        <v>0.25371959310807046</v>
      </c>
      <c r="G47" s="1">
        <v>104.78344785131129</v>
      </c>
      <c r="H47" s="1">
        <v>105.04930398884424</v>
      </c>
      <c r="I47" s="40">
        <f>H47-G47</f>
        <v>0.26585613753294979</v>
      </c>
      <c r="K47" s="1"/>
      <c r="L47" s="1"/>
      <c r="N47" s="1"/>
      <c r="P47" s="1"/>
    </row>
    <row r="48" spans="1:16" x14ac:dyDescent="0.25">
      <c r="A48" s="15" t="s">
        <v>0</v>
      </c>
      <c r="B48" s="1">
        <v>107.74897811079938</v>
      </c>
      <c r="C48" s="1">
        <v>106.35270065187156</v>
      </c>
      <c r="D48" s="28"/>
      <c r="E48" s="126">
        <f t="shared" ref="E48:E63" si="4">((C48/B48-1)*100)</f>
        <v>-1.2958614396250012</v>
      </c>
      <c r="F48" s="28"/>
      <c r="G48" s="1">
        <v>10.241085996091531</v>
      </c>
      <c r="H48" s="1">
        <v>10.108375711669346</v>
      </c>
      <c r="I48" s="126">
        <f t="shared" ref="I48:I63" si="5">H48-G48</f>
        <v>-0.1327102844221848</v>
      </c>
      <c r="K48" s="1"/>
      <c r="L48" s="1"/>
      <c r="N48" s="1"/>
      <c r="P48" s="1"/>
    </row>
    <row r="49" spans="1:16" x14ac:dyDescent="0.25">
      <c r="A49" s="15" t="s">
        <v>246</v>
      </c>
      <c r="B49" s="1">
        <v>98.048558859712344</v>
      </c>
      <c r="C49" s="1">
        <v>98.048558859712344</v>
      </c>
      <c r="D49" s="28"/>
      <c r="E49" s="126">
        <f t="shared" si="4"/>
        <v>0</v>
      </c>
      <c r="F49" s="28"/>
      <c r="G49" s="1">
        <v>1.1081199274138442</v>
      </c>
      <c r="H49" s="1">
        <v>1.1081199274138442</v>
      </c>
      <c r="I49" s="126">
        <f t="shared" si="5"/>
        <v>0</v>
      </c>
      <c r="K49" s="1"/>
      <c r="L49" s="1"/>
      <c r="N49" s="1"/>
      <c r="P49" s="1"/>
    </row>
    <row r="50" spans="1:16" x14ac:dyDescent="0.25">
      <c r="A50" s="43" t="s">
        <v>22</v>
      </c>
      <c r="B50" s="1">
        <v>104.47198331492581</v>
      </c>
      <c r="C50" s="1">
        <v>104.91241048183065</v>
      </c>
      <c r="D50" s="28"/>
      <c r="E50" s="126">
        <f t="shared" si="4"/>
        <v>0.42157442878938411</v>
      </c>
      <c r="F50" s="28"/>
      <c r="G50" s="1">
        <v>94.542361855219767</v>
      </c>
      <c r="H50" s="1">
        <v>94.940928277174891</v>
      </c>
      <c r="I50" s="126">
        <f t="shared" si="5"/>
        <v>0.39856642195512393</v>
      </c>
      <c r="J50" s="1"/>
      <c r="K50" s="1"/>
      <c r="L50" s="1"/>
      <c r="M50" s="1"/>
      <c r="N50" s="1"/>
      <c r="P50" s="1"/>
    </row>
    <row r="51" spans="1:16" x14ac:dyDescent="0.25">
      <c r="A51" s="43" t="s">
        <v>23</v>
      </c>
      <c r="B51" s="1">
        <v>105.09110964385467</v>
      </c>
      <c r="C51" s="1">
        <v>105.29909699923783</v>
      </c>
      <c r="D51" s="28"/>
      <c r="E51" s="126">
        <f t="shared" si="4"/>
        <v>0.19791146566823237</v>
      </c>
      <c r="F51" s="28"/>
      <c r="G51" s="1">
        <v>24.075314464765892</v>
      </c>
      <c r="H51" s="1">
        <v>24.122962272487349</v>
      </c>
      <c r="I51" s="126">
        <f t="shared" si="5"/>
        <v>4.7647807721457269E-2</v>
      </c>
      <c r="J51" s="1"/>
      <c r="K51" s="1"/>
      <c r="L51" s="1"/>
      <c r="M51" s="1"/>
      <c r="N51" s="1"/>
      <c r="P51" s="1"/>
    </row>
    <row r="52" spans="1:16" x14ac:dyDescent="0.25">
      <c r="A52" s="43" t="s">
        <v>24</v>
      </c>
      <c r="B52" s="1">
        <v>104.26212520250765</v>
      </c>
      <c r="C52" s="1">
        <v>104.78133981200294</v>
      </c>
      <c r="D52" s="28"/>
      <c r="E52" s="126">
        <f t="shared" si="4"/>
        <v>0.49798966641705356</v>
      </c>
      <c r="F52" s="28"/>
      <c r="G52" s="1">
        <v>70.467047390453871</v>
      </c>
      <c r="H52" s="1">
        <v>70.817966004687548</v>
      </c>
      <c r="I52" s="126">
        <f t="shared" si="5"/>
        <v>0.35091861423367732</v>
      </c>
      <c r="J52" s="1"/>
      <c r="K52" s="1"/>
      <c r="L52" s="1"/>
      <c r="M52" s="1"/>
      <c r="N52" s="1"/>
      <c r="P52" s="1"/>
    </row>
    <row r="53" spans="1:16" x14ac:dyDescent="0.25">
      <c r="A53" s="43" t="s">
        <v>248</v>
      </c>
      <c r="B53" s="1">
        <v>104.19879232583951</v>
      </c>
      <c r="C53" s="1">
        <v>104.47463532950071</v>
      </c>
      <c r="D53" s="28"/>
      <c r="E53" s="126">
        <f t="shared" si="4"/>
        <v>0.26472763983542702</v>
      </c>
      <c r="F53" s="28"/>
      <c r="G53" s="1">
        <v>100.95959846665519</v>
      </c>
      <c r="H53" s="1">
        <v>101.2268664288633</v>
      </c>
      <c r="I53" s="126">
        <f t="shared" si="5"/>
        <v>0.26726796220810911</v>
      </c>
      <c r="J53" s="1"/>
      <c r="K53" s="1"/>
      <c r="L53" s="1"/>
      <c r="M53" s="1"/>
      <c r="N53" s="1"/>
      <c r="P53" s="1"/>
    </row>
    <row r="54" spans="1:16" x14ac:dyDescent="0.25">
      <c r="A54" s="43" t="s">
        <v>25</v>
      </c>
      <c r="B54" s="1">
        <v>104.8352083301304</v>
      </c>
      <c r="C54" s="1">
        <v>105.10811248492229</v>
      </c>
      <c r="D54" s="28"/>
      <c r="E54" s="126">
        <f t="shared" si="4"/>
        <v>0.26031727235424906</v>
      </c>
      <c r="F54" s="28"/>
      <c r="G54" s="1">
        <v>100.25009409057347</v>
      </c>
      <c r="H54" s="1">
        <v>100.51106240104264</v>
      </c>
      <c r="I54" s="126">
        <f t="shared" si="5"/>
        <v>0.26096831046916691</v>
      </c>
      <c r="J54" s="1"/>
      <c r="K54" s="1"/>
      <c r="L54" s="1"/>
      <c r="M54" s="1"/>
      <c r="N54" s="1"/>
      <c r="P54" s="1"/>
    </row>
    <row r="55" spans="1:16" x14ac:dyDescent="0.25">
      <c r="A55" s="43" t="s">
        <v>26</v>
      </c>
      <c r="B55" s="1">
        <v>105.58779689327919</v>
      </c>
      <c r="C55" s="1">
        <v>105.88268817166826</v>
      </c>
      <c r="D55" s="28"/>
      <c r="E55" s="126">
        <f t="shared" si="4"/>
        <v>0.27928537867603076</v>
      </c>
      <c r="F55" s="28"/>
      <c r="G55" s="1">
        <v>89.993532262979613</v>
      </c>
      <c r="H55" s="1">
        <v>90.244871040344194</v>
      </c>
      <c r="I55" s="126">
        <f t="shared" si="5"/>
        <v>0.25133877736458032</v>
      </c>
      <c r="J55" s="1"/>
      <c r="K55" s="1"/>
      <c r="L55" s="1"/>
      <c r="M55" s="1"/>
      <c r="N55" s="1"/>
      <c r="P55" s="1"/>
    </row>
    <row r="56" spans="1:16" x14ac:dyDescent="0.25">
      <c r="A56" s="43" t="s">
        <v>27</v>
      </c>
      <c r="B56" s="1">
        <v>105.58260756407172</v>
      </c>
      <c r="C56" s="1">
        <v>105.77287039677128</v>
      </c>
      <c r="D56" s="28"/>
      <c r="E56" s="126">
        <f t="shared" si="4"/>
        <v>0.180202816627828</v>
      </c>
      <c r="F56" s="28"/>
      <c r="G56" s="1">
        <v>95.175971977619625</v>
      </c>
      <c r="H56" s="1">
        <v>95.347481759876231</v>
      </c>
      <c r="I56" s="126">
        <f t="shared" si="5"/>
        <v>0.17150978225660651</v>
      </c>
      <c r="J56" s="1"/>
      <c r="K56" s="1"/>
      <c r="L56" s="1"/>
      <c r="M56" s="1"/>
      <c r="N56" s="1"/>
      <c r="P56" s="1"/>
    </row>
    <row r="57" spans="1:16" x14ac:dyDescent="0.25">
      <c r="A57" s="43" t="s">
        <v>28</v>
      </c>
      <c r="B57" s="1">
        <v>103.2237143075814</v>
      </c>
      <c r="C57" s="1">
        <v>103.51018124255859</v>
      </c>
      <c r="D57" s="28"/>
      <c r="E57" s="126">
        <f t="shared" si="4"/>
        <v>0.27752046794555785</v>
      </c>
      <c r="F57" s="28"/>
      <c r="G57" s="1">
        <v>95.796947699400491</v>
      </c>
      <c r="H57" s="1">
        <v>96.06280383693344</v>
      </c>
      <c r="I57" s="126">
        <f t="shared" si="5"/>
        <v>0.26585613753294979</v>
      </c>
      <c r="J57" s="1"/>
      <c r="K57" s="1"/>
      <c r="L57" s="1"/>
      <c r="M57" s="1"/>
      <c r="N57" s="1"/>
      <c r="P57" s="1"/>
    </row>
    <row r="58" spans="1:16" x14ac:dyDescent="0.25">
      <c r="A58" s="43" t="s">
        <v>29</v>
      </c>
      <c r="B58" s="1">
        <v>105.40139374887245</v>
      </c>
      <c r="C58" s="1">
        <v>105.68689018187331</v>
      </c>
      <c r="D58" s="28"/>
      <c r="E58" s="126">
        <f t="shared" si="4"/>
        <v>0.27086589925089388</v>
      </c>
      <c r="F58" s="28"/>
      <c r="G58" s="1">
        <v>99.297366131243649</v>
      </c>
      <c r="H58" s="1">
        <v>99.566328834947498</v>
      </c>
      <c r="I58" s="126">
        <f t="shared" si="5"/>
        <v>0.26896270370384912</v>
      </c>
      <c r="J58" s="1"/>
      <c r="K58" s="1"/>
      <c r="L58" s="1"/>
      <c r="M58" s="1"/>
      <c r="N58" s="1"/>
      <c r="P58" s="1"/>
    </row>
    <row r="59" spans="1:16" x14ac:dyDescent="0.25">
      <c r="A59" s="43" t="s">
        <v>30</v>
      </c>
      <c r="B59" s="1">
        <v>104.85277493834488</v>
      </c>
      <c r="C59" s="1">
        <v>105.13139436405005</v>
      </c>
      <c r="D59" s="28"/>
      <c r="E59" s="126">
        <f t="shared" si="4"/>
        <v>0.26572441775527533</v>
      </c>
      <c r="F59" s="28"/>
      <c r="G59" s="1">
        <v>100.04957006916304</v>
      </c>
      <c r="H59" s="1">
        <v>100.315426206696</v>
      </c>
      <c r="I59" s="126">
        <f t="shared" si="5"/>
        <v>0.265856137532964</v>
      </c>
      <c r="J59" s="1"/>
      <c r="K59" s="1"/>
      <c r="L59" s="1"/>
      <c r="M59" s="1"/>
      <c r="N59" s="1"/>
      <c r="P59" s="1"/>
    </row>
    <row r="60" spans="1:16" x14ac:dyDescent="0.25">
      <c r="A60" s="43" t="s">
        <v>31</v>
      </c>
      <c r="B60" s="1">
        <v>105.1623432920501</v>
      </c>
      <c r="C60" s="1">
        <v>105.22319589933599</v>
      </c>
      <c r="D60" s="28"/>
      <c r="E60" s="126">
        <f t="shared" si="4"/>
        <v>5.7865396853040707E-2</v>
      </c>
      <c r="F60" s="28"/>
      <c r="G60" s="1">
        <v>98.691854242609935</v>
      </c>
      <c r="H60" s="1">
        <v>98.748962675729061</v>
      </c>
      <c r="I60" s="126">
        <f t="shared" si="5"/>
        <v>5.7108433119125834E-2</v>
      </c>
      <c r="J60" s="1"/>
      <c r="K60" s="1"/>
      <c r="L60" s="1"/>
      <c r="M60" s="1"/>
      <c r="N60" s="1"/>
      <c r="P60" s="1"/>
    </row>
    <row r="61" spans="1:16" x14ac:dyDescent="0.25">
      <c r="A61" s="43" t="s">
        <v>32</v>
      </c>
      <c r="B61" s="1">
        <v>104.40261701810824</v>
      </c>
      <c r="C61" s="1">
        <v>104.67374128252978</v>
      </c>
      <c r="D61" s="28"/>
      <c r="E61" s="126">
        <f t="shared" si="4"/>
        <v>0.2596910615511705</v>
      </c>
      <c r="F61" s="28"/>
      <c r="G61" s="1">
        <v>102.37400392025549</v>
      </c>
      <c r="H61" s="1">
        <v>102.63986005778845</v>
      </c>
      <c r="I61" s="126">
        <f t="shared" si="5"/>
        <v>0.265856137532964</v>
      </c>
      <c r="J61" s="1"/>
      <c r="K61" s="1"/>
      <c r="L61" s="1"/>
      <c r="M61" s="1"/>
      <c r="N61" s="1"/>
      <c r="P61" s="1"/>
    </row>
    <row r="62" spans="1:16" x14ac:dyDescent="0.25">
      <c r="A62" s="43" t="s">
        <v>33</v>
      </c>
      <c r="B62" s="1">
        <v>104.59208069967444</v>
      </c>
      <c r="C62" s="1">
        <v>104.86510214379945</v>
      </c>
      <c r="D62" s="28"/>
      <c r="E62" s="126">
        <f t="shared" si="4"/>
        <v>0.26103452794763449</v>
      </c>
      <c r="F62" s="28"/>
      <c r="G62" s="1">
        <v>102.38379670070529</v>
      </c>
      <c r="H62" s="1">
        <v>102.65105376111784</v>
      </c>
      <c r="I62" s="126">
        <f t="shared" si="5"/>
        <v>0.26725706041254682</v>
      </c>
      <c r="J62" s="1"/>
      <c r="K62" s="1"/>
      <c r="L62" s="1"/>
      <c r="M62" s="1"/>
      <c r="N62" s="1"/>
      <c r="P62" s="1"/>
    </row>
    <row r="63" spans="1:16" x14ac:dyDescent="0.25">
      <c r="A63" s="43" t="s">
        <v>34</v>
      </c>
      <c r="B63" s="1">
        <v>105.29025408325273</v>
      </c>
      <c r="C63" s="1">
        <v>105.54109785288129</v>
      </c>
      <c r="D63" s="28"/>
      <c r="E63" s="126">
        <f t="shared" si="4"/>
        <v>0.23824025481999911</v>
      </c>
      <c r="F63" s="28"/>
      <c r="G63" s="1">
        <v>97.178143412764612</v>
      </c>
      <c r="H63" s="1">
        <v>97.40966086926052</v>
      </c>
      <c r="I63" s="126">
        <f t="shared" si="5"/>
        <v>0.23151745649590794</v>
      </c>
      <c r="J63" s="1"/>
      <c r="K63" s="1"/>
      <c r="L63" s="1"/>
      <c r="M63" s="1"/>
      <c r="N63" s="1"/>
      <c r="P63" s="1"/>
    </row>
    <row r="64" spans="1:16" ht="8.25" customHeight="1" x14ac:dyDescent="0.25">
      <c r="A64" s="51"/>
      <c r="B64" s="52"/>
      <c r="C64" s="52"/>
      <c r="D64" s="52"/>
      <c r="E64" s="52"/>
      <c r="F64" s="52"/>
      <c r="G64" s="52"/>
      <c r="H64" s="52"/>
      <c r="I64" s="52"/>
    </row>
    <row r="65" spans="1:7" x14ac:dyDescent="0.25">
      <c r="G65" s="123"/>
    </row>
    <row r="66" spans="1:7" x14ac:dyDescent="0.25">
      <c r="A66" s="139" t="s">
        <v>54</v>
      </c>
      <c r="B66" s="140"/>
      <c r="C66" s="140"/>
      <c r="D66" s="140"/>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6"/>
  <sheetViews>
    <sheetView workbookViewId="0">
      <pane ySplit="133" topLeftCell="A141" activePane="bottomLeft" state="frozen"/>
      <selection sqref="A1:XFD1048576"/>
      <selection pane="bottomLeft" activeCell="J160" sqref="J160"/>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48" t="s">
        <v>44</v>
      </c>
      <c r="B3" s="149"/>
      <c r="C3" s="53" t="s">
        <v>38</v>
      </c>
      <c r="D3" s="53" t="s">
        <v>36</v>
      </c>
      <c r="E3" s="53" t="s">
        <v>39</v>
      </c>
    </row>
    <row r="4" spans="1:5" hidden="1" x14ac:dyDescent="0.25">
      <c r="A4" s="151">
        <v>2000</v>
      </c>
      <c r="B4" s="152"/>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0">
        <v>2001</v>
      </c>
      <c r="B17" s="150"/>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0">
        <v>2002</v>
      </c>
      <c r="B30" s="150"/>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0">
        <v>2003</v>
      </c>
      <c r="B43" s="150"/>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0">
        <v>2004</v>
      </c>
      <c r="B56" s="150"/>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0">
        <v>2005</v>
      </c>
      <c r="B69" s="150"/>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0">
        <v>2006</v>
      </c>
      <c r="B82" s="150"/>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0">
        <v>2007</v>
      </c>
      <c r="B95" s="150"/>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0">
        <v>2008</v>
      </c>
      <c r="B108" s="150"/>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0">
        <v>2009</v>
      </c>
      <c r="B121" s="150"/>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7">
        <v>2010</v>
      </c>
      <c r="B134" s="147"/>
      <c r="C134" s="28">
        <v>80.568542845421106</v>
      </c>
      <c r="D134" s="28">
        <v>80.568542845421106</v>
      </c>
      <c r="E134" s="29" t="s">
        <v>5</v>
      </c>
    </row>
    <row r="135" spans="1:9" x14ac:dyDescent="0.25">
      <c r="A135" s="147">
        <v>2011</v>
      </c>
      <c r="B135" s="147"/>
      <c r="C135" s="28">
        <v>89.651368722070842</v>
      </c>
      <c r="D135" s="28">
        <v>89.651368722070842</v>
      </c>
      <c r="E135" s="29" t="s">
        <v>5</v>
      </c>
    </row>
    <row r="136" spans="1:9" x14ac:dyDescent="0.25">
      <c r="A136" s="147">
        <v>2012</v>
      </c>
      <c r="B136" s="147"/>
      <c r="C136" s="28">
        <v>99.409647361204449</v>
      </c>
      <c r="D136" s="28">
        <v>99.415139330518244</v>
      </c>
      <c r="E136" s="29" t="s">
        <v>5</v>
      </c>
    </row>
    <row r="137" spans="1:9" x14ac:dyDescent="0.25">
      <c r="A137" s="147">
        <v>2013</v>
      </c>
      <c r="B137" s="147"/>
      <c r="C137" s="28">
        <v>103.19281073321666</v>
      </c>
      <c r="D137" s="28">
        <v>103.38895723436703</v>
      </c>
      <c r="E137" s="28">
        <v>103.02504144381011</v>
      </c>
      <c r="G137" s="28"/>
      <c r="H137" s="28"/>
      <c r="I137" s="28"/>
    </row>
    <row r="138" spans="1:9" x14ac:dyDescent="0.25">
      <c r="A138" s="147">
        <v>2014</v>
      </c>
      <c r="B138" s="147"/>
      <c r="C138" s="28">
        <f>AVERAGE(C194:C205)</f>
        <v>105.38050013404563</v>
      </c>
      <c r="D138" s="28">
        <f t="shared" ref="D138" si="0">AVERAGE(D194:D205)</f>
        <v>105.92043432963987</v>
      </c>
      <c r="E138" s="28">
        <f>AVERAGE(E194:E205)</f>
        <v>104.91868013832885</v>
      </c>
      <c r="F138" s="28"/>
    </row>
    <row r="139" spans="1:9" x14ac:dyDescent="0.25">
      <c r="A139" s="147">
        <v>2015</v>
      </c>
      <c r="B139" s="147"/>
      <c r="C139" s="28">
        <f>AVERAGE(C207:C218)</f>
        <v>106.38499407837655</v>
      </c>
      <c r="D139" s="28">
        <f>AVERAGE(D207:D218)</f>
        <v>107.37293678888472</v>
      </c>
      <c r="E139" s="28">
        <f>AVERAGE(E207:E218)</f>
        <v>105.53998055254647</v>
      </c>
      <c r="F139" s="74"/>
    </row>
    <row r="140" spans="1:9" ht="12.75" customHeight="1" x14ac:dyDescent="0.25">
      <c r="A140" s="11"/>
      <c r="B140" s="12"/>
      <c r="C140" s="28"/>
      <c r="D140" s="28"/>
      <c r="E140" s="29"/>
    </row>
    <row r="141" spans="1:9" x14ac:dyDescent="0.25">
      <c r="A141" s="147">
        <v>2010</v>
      </c>
      <c r="B141" s="147"/>
      <c r="C141" s="29"/>
      <c r="D141" s="28"/>
      <c r="E141" s="29"/>
    </row>
    <row r="142" spans="1:9" hidden="1" x14ac:dyDescent="0.25">
      <c r="A142" s="11"/>
      <c r="B142" s="12" t="s">
        <v>45</v>
      </c>
      <c r="C142" s="28">
        <v>77.389912482844039</v>
      </c>
      <c r="D142" s="28">
        <v>77.389912482844039</v>
      </c>
      <c r="E142" s="29" t="s">
        <v>5</v>
      </c>
    </row>
    <row r="143" spans="1:9" hidden="1" x14ac:dyDescent="0.25">
      <c r="A143" s="11"/>
      <c r="B143" s="12" t="s">
        <v>46</v>
      </c>
      <c r="C143" s="28">
        <v>78.114608960554079</v>
      </c>
      <c r="D143" s="28">
        <v>78.114608960554079</v>
      </c>
      <c r="E143" s="29" t="s">
        <v>5</v>
      </c>
    </row>
    <row r="144" spans="1:9" hidden="1" x14ac:dyDescent="0.25">
      <c r="A144" s="11"/>
      <c r="B144" s="12" t="s">
        <v>43</v>
      </c>
      <c r="C144" s="28">
        <v>78.802289490440288</v>
      </c>
      <c r="D144" s="28">
        <v>78.802289490440288</v>
      </c>
      <c r="E144" s="29" t="s">
        <v>5</v>
      </c>
    </row>
    <row r="145" spans="1:5" hidden="1" x14ac:dyDescent="0.25">
      <c r="A145" s="11"/>
      <c r="B145" s="12" t="s">
        <v>47</v>
      </c>
      <c r="C145" s="28">
        <v>79.493759054355692</v>
      </c>
      <c r="D145" s="28">
        <v>79.493759054355692</v>
      </c>
      <c r="E145" s="29" t="s">
        <v>5</v>
      </c>
    </row>
    <row r="146" spans="1:5" hidden="1" x14ac:dyDescent="0.25">
      <c r="A146" s="11"/>
      <c r="B146" s="12" t="s">
        <v>35</v>
      </c>
      <c r="C146" s="28">
        <v>79.593148331583464</v>
      </c>
      <c r="D146" s="28">
        <v>79.593148331583464</v>
      </c>
      <c r="E146" s="29" t="s">
        <v>5</v>
      </c>
    </row>
    <row r="147" spans="1:5" hidden="1" x14ac:dyDescent="0.25">
      <c r="A147" s="11"/>
      <c r="B147" s="12" t="s">
        <v>42</v>
      </c>
      <c r="C147" s="28">
        <v>80.456465161931419</v>
      </c>
      <c r="D147" s="28">
        <v>80.456465161931419</v>
      </c>
      <c r="E147" s="29" t="s">
        <v>5</v>
      </c>
    </row>
    <row r="148" spans="1:5" hidden="1" x14ac:dyDescent="0.25">
      <c r="A148" s="11"/>
      <c r="B148" s="12" t="s">
        <v>48</v>
      </c>
      <c r="C148" s="28">
        <v>82.218774035333112</v>
      </c>
      <c r="D148" s="28">
        <v>82.218774035333112</v>
      </c>
      <c r="E148" s="29" t="s">
        <v>5</v>
      </c>
    </row>
    <row r="149" spans="1:5" hidden="1" x14ac:dyDescent="0.25">
      <c r="A149" s="11"/>
      <c r="B149" s="12" t="s">
        <v>49</v>
      </c>
      <c r="C149" s="28">
        <v>82.738454625647236</v>
      </c>
      <c r="D149" s="28">
        <v>82.738454625647236</v>
      </c>
      <c r="E149" s="29" t="s">
        <v>5</v>
      </c>
    </row>
    <row r="150" spans="1:5" hidden="1" x14ac:dyDescent="0.25">
      <c r="A150" s="11"/>
      <c r="B150" s="12" t="s">
        <v>41</v>
      </c>
      <c r="C150" s="28">
        <v>81.674668748738398</v>
      </c>
      <c r="D150" s="28">
        <v>81.674668748738398</v>
      </c>
      <c r="E150" s="29" t="s">
        <v>5</v>
      </c>
    </row>
    <row r="151" spans="1:5" hidden="1" x14ac:dyDescent="0.25">
      <c r="A151" s="11"/>
      <c r="B151" s="12" t="s">
        <v>50</v>
      </c>
      <c r="C151" s="28">
        <v>81.490055352268982</v>
      </c>
      <c r="D151" s="28">
        <v>81.490055352268982</v>
      </c>
      <c r="E151" s="29" t="s">
        <v>5</v>
      </c>
    </row>
    <row r="152" spans="1:5" x14ac:dyDescent="0.25">
      <c r="A152" s="11"/>
      <c r="B152" s="12" t="s">
        <v>51</v>
      </c>
      <c r="C152" s="28">
        <v>81.876012187767557</v>
      </c>
      <c r="D152" s="28">
        <v>81.876012187767557</v>
      </c>
      <c r="E152" s="29" t="s">
        <v>5</v>
      </c>
    </row>
    <row r="153" spans="1:5" x14ac:dyDescent="0.25">
      <c r="A153" s="11"/>
      <c r="B153" s="12" t="s">
        <v>40</v>
      </c>
      <c r="C153" s="28">
        <v>82.974365713589037</v>
      </c>
      <c r="D153" s="28">
        <v>82.974365713589037</v>
      </c>
      <c r="E153" s="29" t="s">
        <v>5</v>
      </c>
    </row>
    <row r="154" spans="1:5" x14ac:dyDescent="0.25">
      <c r="A154" s="147">
        <v>2011</v>
      </c>
      <c r="B154" s="147"/>
      <c r="C154" s="28"/>
      <c r="D154" s="28"/>
      <c r="E154" s="29"/>
    </row>
    <row r="155" spans="1:5" x14ac:dyDescent="0.25">
      <c r="A155" s="11"/>
      <c r="B155" s="12" t="s">
        <v>45</v>
      </c>
      <c r="C155" s="28">
        <v>83.42322051397251</v>
      </c>
      <c r="D155" s="28">
        <v>83.42322051397251</v>
      </c>
      <c r="E155" s="29" t="s">
        <v>5</v>
      </c>
    </row>
    <row r="156" spans="1:5" x14ac:dyDescent="0.25">
      <c r="A156" s="11"/>
      <c r="B156" s="12" t="s">
        <v>46</v>
      </c>
      <c r="C156" s="28">
        <v>82.763753714396117</v>
      </c>
      <c r="D156" s="28">
        <v>82.763753714396117</v>
      </c>
      <c r="E156" s="29" t="s">
        <v>5</v>
      </c>
    </row>
    <row r="157" spans="1:5" x14ac:dyDescent="0.25">
      <c r="A157" s="11"/>
      <c r="B157" s="12" t="s">
        <v>43</v>
      </c>
      <c r="C157" s="28">
        <v>83.286640410427239</v>
      </c>
      <c r="D157" s="28">
        <v>83.286640410427239</v>
      </c>
      <c r="E157" s="29" t="s">
        <v>5</v>
      </c>
    </row>
    <row r="158" spans="1:5" x14ac:dyDescent="0.25">
      <c r="A158" s="11"/>
      <c r="B158" s="12" t="s">
        <v>47</v>
      </c>
      <c r="C158" s="28">
        <v>86.965500988635156</v>
      </c>
      <c r="D158" s="28">
        <v>86.965500988635156</v>
      </c>
      <c r="E158" s="29" t="s">
        <v>5</v>
      </c>
    </row>
    <row r="159" spans="1:5" x14ac:dyDescent="0.25">
      <c r="A159" s="11"/>
      <c r="B159" s="12" t="s">
        <v>35</v>
      </c>
      <c r="C159" s="28">
        <v>89.847381978421922</v>
      </c>
      <c r="D159" s="28">
        <v>89.847381978421922</v>
      </c>
      <c r="E159" s="29" t="s">
        <v>5</v>
      </c>
    </row>
    <row r="160" spans="1:5" x14ac:dyDescent="0.25">
      <c r="A160" s="11"/>
      <c r="B160" s="12" t="s">
        <v>42</v>
      </c>
      <c r="C160" s="28">
        <v>90.663889665301312</v>
      </c>
      <c r="D160" s="28">
        <v>90.663889665301312</v>
      </c>
      <c r="E160" s="29" t="s">
        <v>5</v>
      </c>
    </row>
    <row r="161" spans="1:7" x14ac:dyDescent="0.25">
      <c r="A161" s="11"/>
      <c r="B161" s="12" t="s">
        <v>48</v>
      </c>
      <c r="C161" s="28">
        <v>90.718393462490738</v>
      </c>
      <c r="D161" s="28">
        <v>90.718393462490738</v>
      </c>
      <c r="E161" s="29" t="s">
        <v>5</v>
      </c>
    </row>
    <row r="162" spans="1:7" x14ac:dyDescent="0.25">
      <c r="A162" s="11"/>
      <c r="B162" s="12" t="s">
        <v>49</v>
      </c>
      <c r="C162" s="28">
        <v>91.00443638528057</v>
      </c>
      <c r="D162" s="28">
        <v>91.00443638528057</v>
      </c>
      <c r="E162" s="29" t="s">
        <v>5</v>
      </c>
    </row>
    <row r="163" spans="1:7" x14ac:dyDescent="0.25">
      <c r="A163" s="11"/>
      <c r="B163" s="12" t="s">
        <v>41</v>
      </c>
      <c r="C163" s="28">
        <v>92.189005008474396</v>
      </c>
      <c r="D163" s="28">
        <v>92.189005008474396</v>
      </c>
      <c r="E163" s="29" t="s">
        <v>5</v>
      </c>
    </row>
    <row r="164" spans="1:7" x14ac:dyDescent="0.25">
      <c r="A164" s="11"/>
      <c r="B164" s="12" t="s">
        <v>50</v>
      </c>
      <c r="C164" s="28">
        <v>92.495800179178048</v>
      </c>
      <c r="D164" s="28">
        <v>92.495800179178048</v>
      </c>
      <c r="E164" s="29" t="s">
        <v>5</v>
      </c>
    </row>
    <row r="165" spans="1:7" x14ac:dyDescent="0.25">
      <c r="A165" s="11"/>
      <c r="B165" s="12" t="s">
        <v>51</v>
      </c>
      <c r="C165" s="28">
        <v>95.662033599649305</v>
      </c>
      <c r="D165" s="28">
        <v>95.662033599649305</v>
      </c>
      <c r="E165" s="29" t="s">
        <v>5</v>
      </c>
    </row>
    <row r="166" spans="1:7" x14ac:dyDescent="0.25">
      <c r="A166" s="11"/>
      <c r="B166" s="12" t="s">
        <v>40</v>
      </c>
      <c r="C166" s="28">
        <v>96.796368758622648</v>
      </c>
      <c r="D166" s="28">
        <v>96.796368758622648</v>
      </c>
      <c r="E166" s="29" t="s">
        <v>5</v>
      </c>
    </row>
    <row r="167" spans="1:7" x14ac:dyDescent="0.25">
      <c r="A167" s="147">
        <v>2012</v>
      </c>
      <c r="B167" s="147"/>
      <c r="C167" s="28"/>
      <c r="D167" s="28"/>
      <c r="E167" s="29"/>
    </row>
    <row r="168" spans="1:7" x14ac:dyDescent="0.25">
      <c r="A168" s="11"/>
      <c r="B168" s="12" t="s">
        <v>45</v>
      </c>
      <c r="C168" s="28">
        <v>97.59859943214181</v>
      </c>
      <c r="D168" s="28">
        <v>97.59859943214181</v>
      </c>
      <c r="E168" s="29" t="s">
        <v>5</v>
      </c>
    </row>
    <row r="169" spans="1:7" x14ac:dyDescent="0.25">
      <c r="A169" s="11"/>
      <c r="B169" s="12" t="s">
        <v>46</v>
      </c>
      <c r="C169" s="28">
        <v>97.302942479972216</v>
      </c>
      <c r="D169" s="28">
        <v>97.302942479972216</v>
      </c>
      <c r="E169" s="29" t="s">
        <v>5</v>
      </c>
    </row>
    <row r="170" spans="1:7" x14ac:dyDescent="0.25">
      <c r="A170" s="11"/>
      <c r="B170" s="12" t="s">
        <v>43</v>
      </c>
      <c r="C170" s="28">
        <v>98.042112633334924</v>
      </c>
      <c r="D170" s="28">
        <v>98.042112633334924</v>
      </c>
      <c r="E170" s="29" t="s">
        <v>5</v>
      </c>
    </row>
    <row r="171" spans="1:7" x14ac:dyDescent="0.25">
      <c r="A171" s="11"/>
      <c r="B171" s="12" t="s">
        <v>47</v>
      </c>
      <c r="C171" s="28">
        <v>97.952949517338325</v>
      </c>
      <c r="D171" s="28">
        <v>97.952949517338325</v>
      </c>
      <c r="E171" s="29" t="s">
        <v>5</v>
      </c>
    </row>
    <row r="172" spans="1:7" x14ac:dyDescent="0.25">
      <c r="A172" s="11"/>
      <c r="B172" s="12" t="s">
        <v>35</v>
      </c>
      <c r="C172" s="28">
        <v>96.007467362032386</v>
      </c>
      <c r="D172" s="28">
        <v>96.007467362032386</v>
      </c>
      <c r="E172" s="29" t="s">
        <v>5</v>
      </c>
    </row>
    <row r="173" spans="1:7" x14ac:dyDescent="0.25">
      <c r="A173" s="11"/>
      <c r="B173" s="12" t="s">
        <v>42</v>
      </c>
      <c r="C173" s="28">
        <v>100</v>
      </c>
      <c r="D173" s="28">
        <v>100</v>
      </c>
      <c r="E173" s="28">
        <v>100</v>
      </c>
    </row>
    <row r="174" spans="1:7" x14ac:dyDescent="0.25">
      <c r="A174" s="11"/>
      <c r="B174" s="12" t="s">
        <v>48</v>
      </c>
      <c r="C174" s="28">
        <v>100.24448657012601</v>
      </c>
      <c r="D174" s="28">
        <v>100.16971494476736</v>
      </c>
      <c r="E174" s="28">
        <v>100.30844071858456</v>
      </c>
    </row>
    <row r="175" spans="1:7" x14ac:dyDescent="0.25">
      <c r="A175" s="11"/>
      <c r="B175" s="12" t="s">
        <v>49</v>
      </c>
      <c r="C175" s="28">
        <v>100.89350190672525</v>
      </c>
      <c r="D175" s="28">
        <v>100.75455974353467</v>
      </c>
      <c r="E175" s="28">
        <v>101.01234281314153</v>
      </c>
    </row>
    <row r="176" spans="1:7" x14ac:dyDescent="0.25">
      <c r="A176" s="11"/>
      <c r="B176" s="12" t="s">
        <v>41</v>
      </c>
      <c r="C176" s="28">
        <v>100.91361135830726</v>
      </c>
      <c r="D176" s="28">
        <v>100.8338365195621</v>
      </c>
      <c r="E176" s="28">
        <v>100.9818448874822</v>
      </c>
      <c r="G176" s="28"/>
    </row>
    <row r="177" spans="1:9" x14ac:dyDescent="0.25">
      <c r="A177" s="11"/>
      <c r="B177" s="12" t="s">
        <v>50</v>
      </c>
      <c r="C177" s="28">
        <v>100.95666404241017</v>
      </c>
      <c r="D177" s="28">
        <v>100.89426959173556</v>
      </c>
      <c r="E177" s="28">
        <v>101.01003166605477</v>
      </c>
      <c r="G177" s="28"/>
    </row>
    <row r="178" spans="1:9" x14ac:dyDescent="0.25">
      <c r="A178" s="68"/>
      <c r="B178" s="12" t="s">
        <v>51</v>
      </c>
      <c r="C178" s="28">
        <v>101.30243465313896</v>
      </c>
      <c r="D178" s="28">
        <v>101.37251925540282</v>
      </c>
      <c r="E178" s="28">
        <v>101.24248943947883</v>
      </c>
      <c r="G178" s="28"/>
    </row>
    <row r="179" spans="1:9" x14ac:dyDescent="0.25">
      <c r="A179" s="68"/>
      <c r="B179" s="69" t="s">
        <v>40</v>
      </c>
      <c r="C179" s="28">
        <v>101.7009983789261</v>
      </c>
      <c r="D179" s="28">
        <v>102.05270048639676</v>
      </c>
      <c r="E179" s="28">
        <v>101.40017826586225</v>
      </c>
      <c r="G179" s="17"/>
    </row>
    <row r="180" spans="1:9" x14ac:dyDescent="0.25">
      <c r="A180" s="147">
        <v>2013</v>
      </c>
      <c r="B180" s="147"/>
      <c r="C180" s="70"/>
      <c r="D180" s="70"/>
      <c r="E180" s="76"/>
      <c r="G180" s="17"/>
    </row>
    <row r="181" spans="1:9" ht="15" customHeight="1" x14ac:dyDescent="0.25">
      <c r="A181" s="11"/>
      <c r="B181" s="77" t="s">
        <v>45</v>
      </c>
      <c r="C181" s="79">
        <v>101.82326041829094</v>
      </c>
      <c r="D181" s="78">
        <v>102.19904602381725</v>
      </c>
      <c r="E181" s="70">
        <v>101.50184105246689</v>
      </c>
      <c r="G181" s="17"/>
    </row>
    <row r="182" spans="1:9" ht="15" customHeight="1" x14ac:dyDescent="0.25">
      <c r="A182" s="68"/>
      <c r="B182" s="80" t="s">
        <v>46</v>
      </c>
      <c r="C182" s="78">
        <v>101.61695886850373</v>
      </c>
      <c r="D182" s="78">
        <v>101.92543514176123</v>
      </c>
      <c r="E182" s="70">
        <v>101.35311095452275</v>
      </c>
      <c r="G182" s="17"/>
    </row>
    <row r="183" spans="1:9" ht="15" customHeight="1" x14ac:dyDescent="0.25">
      <c r="A183" s="68"/>
      <c r="B183" s="77" t="s">
        <v>43</v>
      </c>
      <c r="C183" s="79">
        <v>102.12566814142265</v>
      </c>
      <c r="D183" s="78">
        <v>102.51325194787705</v>
      </c>
      <c r="E183" s="70">
        <v>101.79415746234871</v>
      </c>
      <c r="G183" s="17"/>
    </row>
    <row r="184" spans="1:9" ht="15" customHeight="1" x14ac:dyDescent="0.25">
      <c r="A184" s="68"/>
      <c r="B184" s="77" t="s">
        <v>47</v>
      </c>
      <c r="C184" s="79">
        <v>102.24323827834799</v>
      </c>
      <c r="D184" s="78">
        <v>102.51731591591248</v>
      </c>
      <c r="E184" s="78">
        <v>102.00881242712586</v>
      </c>
      <c r="G184" s="17"/>
    </row>
    <row r="185" spans="1:9" ht="16.5" customHeight="1" x14ac:dyDescent="0.25">
      <c r="A185" s="116"/>
      <c r="B185" s="77" t="s">
        <v>35</v>
      </c>
      <c r="C185" s="79">
        <f>'[1]Republic data'!MG3</f>
        <v>102.34106701439609</v>
      </c>
      <c r="D185" s="78">
        <f>[1]Male!MG3</f>
        <v>102.75970651770406</v>
      </c>
      <c r="E185" s="78">
        <f>[1]Atolls!MG3</f>
        <v>101.98299357655466</v>
      </c>
      <c r="G185" s="17"/>
      <c r="H185" s="17"/>
      <c r="I185" s="17"/>
    </row>
    <row r="186" spans="1:9" ht="16.5" customHeight="1" x14ac:dyDescent="0.25">
      <c r="A186" s="117"/>
      <c r="B186" s="77" t="s">
        <v>42</v>
      </c>
      <c r="C186" s="79">
        <f>'[1]Republic data'!MH3</f>
        <v>102.06719267346149</v>
      </c>
      <c r="D186" s="78">
        <f>[1]Male!MH3</f>
        <v>102.44497806384724</v>
      </c>
      <c r="E186" s="78">
        <f>[1]Atolls!MH3</f>
        <v>101.74406283876411</v>
      </c>
      <c r="G186" s="17"/>
    </row>
    <row r="187" spans="1:9" ht="16.5" customHeight="1" x14ac:dyDescent="0.25">
      <c r="A187" s="117"/>
      <c r="B187" s="77" t="s">
        <v>48</v>
      </c>
      <c r="C187" s="79">
        <f>'[1]Republic data'!MI$3</f>
        <v>103.25634477540279</v>
      </c>
      <c r="D187" s="78">
        <f>[1]Male!MI$3</f>
        <v>103.73731152128252</v>
      </c>
      <c r="E187" s="78">
        <f>[1]Atolls!MI$3</f>
        <v>102.84496119878445</v>
      </c>
      <c r="G187" s="120"/>
      <c r="H187" s="120"/>
      <c r="I187" s="120"/>
    </row>
    <row r="188" spans="1:9" ht="16.5" customHeight="1" x14ac:dyDescent="0.25">
      <c r="A188" s="117"/>
      <c r="B188" s="77" t="s">
        <v>49</v>
      </c>
      <c r="C188" s="79">
        <f>'[1]Republic data'!MJ$3</f>
        <v>103.43085978874505</v>
      </c>
      <c r="D188" s="78">
        <f>[1]Male!MJ$3</f>
        <v>103.47502406200259</v>
      </c>
      <c r="E188" s="78">
        <f>[1]Atolls!MJ$3</f>
        <v>103.39308491793109</v>
      </c>
      <c r="G188" s="120"/>
      <c r="H188" s="120"/>
      <c r="I188" s="120"/>
    </row>
    <row r="189" spans="1:9" ht="16.5" customHeight="1" x14ac:dyDescent="0.25">
      <c r="A189" s="117"/>
      <c r="B189" s="77" t="s">
        <v>41</v>
      </c>
      <c r="C189" s="79">
        <f>'[1]Republic data'!MK$3</f>
        <v>104.3457858782799</v>
      </c>
      <c r="D189" s="78">
        <f>[1]Male!MK$3</f>
        <v>104.26731193059332</v>
      </c>
      <c r="E189" s="78">
        <f>[1]Atolls!MK$3</f>
        <v>104.41290672093116</v>
      </c>
      <c r="G189" s="120"/>
      <c r="H189" s="120"/>
      <c r="I189" s="120"/>
    </row>
    <row r="190" spans="1:9" ht="16.5" customHeight="1" x14ac:dyDescent="0.25">
      <c r="A190" s="117"/>
      <c r="B190" s="77" t="s">
        <v>50</v>
      </c>
      <c r="C190" s="79">
        <f>'[1]Republic data'!ML$3</f>
        <v>104.94594055432941</v>
      </c>
      <c r="D190" s="78">
        <f>[1]Male!ML$3</f>
        <v>104.60047298039753</v>
      </c>
      <c r="E190" s="78">
        <f>[1]Atolls!ML$3</f>
        <v>105.24142810598927</v>
      </c>
      <c r="G190" s="120"/>
      <c r="H190" s="120"/>
      <c r="I190" s="120"/>
    </row>
    <row r="191" spans="1:9" ht="16.5" customHeight="1" x14ac:dyDescent="0.25">
      <c r="A191" s="117"/>
      <c r="B191" s="77" t="s">
        <v>51</v>
      </c>
      <c r="C191" s="79">
        <f>'[1]Republic data'!MM$3</f>
        <v>105.07383775862121</v>
      </c>
      <c r="D191" s="78">
        <f>[1]Male!MM$3</f>
        <v>105.04426006075825</v>
      </c>
      <c r="E191" s="78">
        <f>[1]Atolls!MM$3</f>
        <v>105.09913634576732</v>
      </c>
      <c r="G191" s="120"/>
      <c r="H191" s="120"/>
      <c r="I191" s="120"/>
    </row>
    <row r="192" spans="1:9" ht="16.5" customHeight="1" x14ac:dyDescent="0.25">
      <c r="A192" s="117"/>
      <c r="B192" s="77" t="s">
        <v>40</v>
      </c>
      <c r="C192" s="79">
        <f>'[1]Republic data'!MN$3</f>
        <v>105.04357464879853</v>
      </c>
      <c r="D192" s="78">
        <f>[1]Male!MN$3</f>
        <v>105.18337264645089</v>
      </c>
      <c r="E192" s="78">
        <f>[1]Atolls!MN$3</f>
        <v>104.92400172453513</v>
      </c>
      <c r="G192" s="120"/>
      <c r="H192" s="120"/>
      <c r="I192" s="120"/>
    </row>
    <row r="193" spans="1:9" x14ac:dyDescent="0.25">
      <c r="A193" s="147">
        <v>2014</v>
      </c>
      <c r="B193" s="147"/>
      <c r="C193" s="70"/>
      <c r="D193" s="70"/>
      <c r="E193" s="76"/>
      <c r="G193" s="17"/>
    </row>
    <row r="194" spans="1:9" ht="15" customHeight="1" x14ac:dyDescent="0.25">
      <c r="A194" s="11"/>
      <c r="B194" s="77" t="s">
        <v>45</v>
      </c>
      <c r="C194" s="79">
        <f>'[1]Republic data'!MO$3</f>
        <v>105.15896985278053</v>
      </c>
      <c r="D194" s="78">
        <f>[1]Male!MO$3</f>
        <v>104.84435659296444</v>
      </c>
      <c r="E194" s="78">
        <f>[1]Atolls!MO$3</f>
        <v>105.42806689365393</v>
      </c>
      <c r="G194" s="17"/>
      <c r="H194" s="17"/>
      <c r="I194" s="17"/>
    </row>
    <row r="195" spans="1:9" ht="15" customHeight="1" x14ac:dyDescent="0.25">
      <c r="A195" s="11"/>
      <c r="B195" s="77" t="s">
        <v>46</v>
      </c>
      <c r="C195" s="79">
        <f>'[1]Republic data'!MP$3</f>
        <v>105.01355186464795</v>
      </c>
      <c r="D195" s="78">
        <f>[1]Male!MP$3</f>
        <v>105.3921503032707</v>
      </c>
      <c r="E195" s="78">
        <f>[1]Atolls!MP$3</f>
        <v>104.68972660829299</v>
      </c>
      <c r="G195" s="17"/>
      <c r="H195" s="17"/>
      <c r="I195" s="17"/>
    </row>
    <row r="196" spans="1:9" ht="15" customHeight="1" x14ac:dyDescent="0.25">
      <c r="A196" s="11"/>
      <c r="B196" s="77" t="s">
        <v>43</v>
      </c>
      <c r="C196" s="79">
        <f>'[1]Republic data'!MQ$3</f>
        <v>104.39801712089321</v>
      </c>
      <c r="D196" s="78">
        <f>[1]Male!MQ$3</f>
        <v>104.82460113286137</v>
      </c>
      <c r="E196" s="78">
        <f>[1]Atolls!MQ$3</f>
        <v>104.03314853470717</v>
      </c>
      <c r="G196" s="17"/>
      <c r="H196" s="17"/>
      <c r="I196" s="17"/>
    </row>
    <row r="197" spans="1:9" ht="15" customHeight="1" x14ac:dyDescent="0.25">
      <c r="A197" s="11"/>
      <c r="B197" s="77" t="s">
        <v>47</v>
      </c>
      <c r="C197" s="79">
        <f>'[1]Republic data'!MR$3</f>
        <v>104.59296064304696</v>
      </c>
      <c r="D197" s="78">
        <f>[1]Male!MR$3</f>
        <v>105.1621283813342</v>
      </c>
      <c r="E197" s="78">
        <f>[1]Atolls!MR$3</f>
        <v>104.10613642520197</v>
      </c>
      <c r="G197" s="17"/>
      <c r="H197" s="17"/>
      <c r="I197" s="17"/>
    </row>
    <row r="198" spans="1:9" ht="15" customHeight="1" x14ac:dyDescent="0.25">
      <c r="A198" s="11"/>
      <c r="B198" s="77" t="s">
        <v>35</v>
      </c>
      <c r="C198" s="79">
        <f>'[1]Republic data'!MS$3</f>
        <v>105.60752384285271</v>
      </c>
      <c r="D198" s="78">
        <f>[1]Male!MS$3</f>
        <v>106.10721967558275</v>
      </c>
      <c r="E198" s="78">
        <f>[1]Atolls!MS$3</f>
        <v>105.18012078297227</v>
      </c>
      <c r="G198" s="17"/>
      <c r="H198" s="17"/>
      <c r="I198" s="17"/>
    </row>
    <row r="199" spans="1:9" ht="15" customHeight="1" x14ac:dyDescent="0.25">
      <c r="A199" s="11"/>
      <c r="B199" s="77" t="s">
        <v>42</v>
      </c>
      <c r="C199" s="79">
        <f>'[1]Republic data'!MT$3</f>
        <v>105.45481378593364</v>
      </c>
      <c r="D199" s="78">
        <f>[1]Male!MT$3</f>
        <v>106.05845785900058</v>
      </c>
      <c r="E199" s="78">
        <f>[1]Atolls!MT$3</f>
        <v>104.93850104724626</v>
      </c>
      <c r="G199" s="17"/>
      <c r="H199" s="17"/>
      <c r="I199" s="17"/>
    </row>
    <row r="200" spans="1:9" ht="15" customHeight="1" x14ac:dyDescent="0.25">
      <c r="A200" s="11"/>
      <c r="B200" s="77" t="s">
        <v>48</v>
      </c>
      <c r="C200" s="79">
        <f>'[1]Republic data'!MU$3</f>
        <v>105.89024984877231</v>
      </c>
      <c r="D200" s="78">
        <f>[1]Male!MU$3</f>
        <v>106.20631701883168</v>
      </c>
      <c r="E200" s="78">
        <f>[1]Atolls!MU$3</f>
        <v>105.61990924002026</v>
      </c>
      <c r="G200" s="17"/>
      <c r="H200" s="17"/>
      <c r="I200" s="17"/>
    </row>
    <row r="201" spans="1:9" ht="15" customHeight="1" x14ac:dyDescent="0.25">
      <c r="A201" s="11"/>
      <c r="B201" s="77" t="s">
        <v>49</v>
      </c>
      <c r="C201" s="79">
        <f>'[1]Republic data'!MV$3</f>
        <v>105.74086822284956</v>
      </c>
      <c r="D201" s="78">
        <f>[1]Male!MV$3</f>
        <v>106.51128422573854</v>
      </c>
      <c r="E201" s="78">
        <f>[1]Atolls!MV$3</f>
        <v>105.0819110424051</v>
      </c>
      <c r="G201" s="17"/>
      <c r="H201" s="17"/>
      <c r="I201" s="17"/>
    </row>
    <row r="202" spans="1:9" ht="15" customHeight="1" x14ac:dyDescent="0.25">
      <c r="A202" s="11"/>
      <c r="B202" s="77" t="s">
        <v>41</v>
      </c>
      <c r="C202" s="79">
        <f>'[1]Republic data'!MW$3</f>
        <v>105.8090548036067</v>
      </c>
      <c r="D202" s="78">
        <f>[1]Male!MW$3</f>
        <v>106.48847553539866</v>
      </c>
      <c r="E202" s="78">
        <f>[1]Atolls!MW$3</f>
        <v>105.22792828484501</v>
      </c>
      <c r="G202" s="17"/>
      <c r="H202" s="17"/>
      <c r="I202" s="17"/>
    </row>
    <row r="203" spans="1:9" ht="15" customHeight="1" x14ac:dyDescent="0.25">
      <c r="A203" s="122"/>
      <c r="B203" s="77" t="s">
        <v>50</v>
      </c>
      <c r="C203" s="79">
        <f>'[1]Republic data'!MX$3</f>
        <v>105.85453303952553</v>
      </c>
      <c r="D203" s="78">
        <f>[1]Male!MX$3</f>
        <v>106.8855547927573</v>
      </c>
      <c r="E203" s="78">
        <f>[1]Atolls!MX$3</f>
        <v>104.97267286925536</v>
      </c>
      <c r="G203" s="120"/>
      <c r="H203" s="120"/>
      <c r="I203" s="120"/>
    </row>
    <row r="204" spans="1:9" ht="15" customHeight="1" x14ac:dyDescent="0.25">
      <c r="A204" s="122"/>
      <c r="B204" s="77" t="s">
        <v>51</v>
      </c>
      <c r="C204" s="79">
        <f>'[1]Republic data'!MY$3</f>
        <v>105.44398185358602</v>
      </c>
      <c r="D204" s="78">
        <f>[1]Male!MY$3</f>
        <v>106.14778793910757</v>
      </c>
      <c r="E204" s="78">
        <f>[1]Atolls!MY$3</f>
        <v>104.8419978969239</v>
      </c>
      <c r="G204" s="28"/>
      <c r="H204" s="28"/>
      <c r="I204" s="28"/>
    </row>
    <row r="205" spans="1:9" ht="15" customHeight="1" x14ac:dyDescent="0.25">
      <c r="A205" s="122"/>
      <c r="B205" s="77" t="s">
        <v>40</v>
      </c>
      <c r="C205" s="79">
        <f>'[1]Republic data'!MZ$3</f>
        <v>105.60147673005247</v>
      </c>
      <c r="D205" s="78">
        <f>[1]Male!MZ$3</f>
        <v>106.4168784988309</v>
      </c>
      <c r="E205" s="78">
        <f>[1]Atolls!MZ$3</f>
        <v>104.90404203442206</v>
      </c>
      <c r="G205" s="17"/>
      <c r="H205" s="17"/>
      <c r="I205" s="17"/>
    </row>
    <row r="206" spans="1:9" x14ac:dyDescent="0.25">
      <c r="A206" s="147">
        <v>2015</v>
      </c>
      <c r="B206" s="147"/>
      <c r="C206" s="70"/>
      <c r="D206" s="70"/>
      <c r="E206" s="76"/>
      <c r="G206" s="17"/>
    </row>
    <row r="207" spans="1:9" ht="15" customHeight="1" x14ac:dyDescent="0.25">
      <c r="A207" s="11"/>
      <c r="B207" s="77" t="s">
        <v>45</v>
      </c>
      <c r="C207" s="79">
        <f>'[1]Republic data'!NA$3</f>
        <v>105.30480193359342</v>
      </c>
      <c r="D207" s="78">
        <f>[1]Male!NA$3</f>
        <v>106.35549201831586</v>
      </c>
      <c r="E207" s="78">
        <f>[1]Atolls!NA$3</f>
        <v>104.40611891928246</v>
      </c>
      <c r="G207" s="17"/>
      <c r="H207" s="17"/>
      <c r="I207" s="17"/>
    </row>
    <row r="208" spans="1:9" ht="15" customHeight="1" x14ac:dyDescent="0.25">
      <c r="A208" s="11"/>
      <c r="B208" s="77" t="s">
        <v>46</v>
      </c>
      <c r="C208" s="79">
        <f>'[1]Republic data'!NB$3</f>
        <v>105.43217364780411</v>
      </c>
      <c r="D208" s="78">
        <f>[1]Male!NB$3</f>
        <v>106.38592399948861</v>
      </c>
      <c r="E208" s="78">
        <f>[1]Atolls!NB$3</f>
        <v>104.61640575067163</v>
      </c>
      <c r="G208" s="17"/>
      <c r="H208" s="17"/>
      <c r="I208" s="17"/>
    </row>
    <row r="209" spans="1:9" ht="15" customHeight="1" x14ac:dyDescent="0.25">
      <c r="A209" s="11"/>
      <c r="B209" s="77" t="s">
        <v>43</v>
      </c>
      <c r="C209" s="79">
        <f>'[1]Republic data'!NC$3</f>
        <v>105.35756355895435</v>
      </c>
      <c r="D209" s="78">
        <f>[1]Male!NC$3</f>
        <v>105.94361477753759</v>
      </c>
      <c r="E209" s="78">
        <f>[1]Atolls!NC$3</f>
        <v>104.85629845393902</v>
      </c>
      <c r="G209" s="17"/>
      <c r="H209" s="17"/>
      <c r="I209" s="17"/>
    </row>
    <row r="210" spans="1:9" ht="15" customHeight="1" x14ac:dyDescent="0.25">
      <c r="A210" s="11"/>
      <c r="B210" s="77" t="s">
        <v>47</v>
      </c>
      <c r="C210" s="79">
        <f>'[1]Republic data'!ND$3</f>
        <v>106.06388213106912</v>
      </c>
      <c r="D210" s="78">
        <f>[1]Male!ND$3</f>
        <v>106.99773342131819</v>
      </c>
      <c r="E210" s="78">
        <f>[1]Atolls!ND$3</f>
        <v>105.2651344274007</v>
      </c>
      <c r="G210" s="17"/>
      <c r="H210" s="17"/>
      <c r="I210" s="17"/>
    </row>
    <row r="211" spans="1:9" ht="15" customHeight="1" x14ac:dyDescent="0.25">
      <c r="A211" s="11"/>
      <c r="B211" s="77" t="s">
        <v>35</v>
      </c>
      <c r="C211" s="79">
        <f>'[1]Republic data'!NE$3</f>
        <v>106.10127795050008</v>
      </c>
      <c r="D211" s="78">
        <f>[1]Male!NE$3</f>
        <v>106.82397230166286</v>
      </c>
      <c r="E211" s="78">
        <f>[1]Atolls!NE$3</f>
        <v>105.48313836074649</v>
      </c>
      <c r="G211" s="17"/>
      <c r="H211" s="17"/>
      <c r="I211" s="17"/>
    </row>
    <row r="212" spans="1:9" ht="15" customHeight="1" x14ac:dyDescent="0.25">
      <c r="A212" s="11"/>
      <c r="B212" s="77" t="s">
        <v>42</v>
      </c>
      <c r="C212" s="79">
        <f>'[1]Republic data'!NF$3</f>
        <v>106.98715425252276</v>
      </c>
      <c r="D212" s="78">
        <f>[1]Male!NF$3</f>
        <v>107.96828216587758</v>
      </c>
      <c r="E212" s="78">
        <f>[1]Atolls!NF$3</f>
        <v>106.14796960291099</v>
      </c>
      <c r="G212" s="17"/>
      <c r="H212" s="17"/>
      <c r="I212" s="17"/>
    </row>
    <row r="213" spans="1:9" ht="15" customHeight="1" x14ac:dyDescent="0.25">
      <c r="A213" s="11"/>
      <c r="B213" s="77" t="s">
        <v>48</v>
      </c>
      <c r="C213" s="79">
        <f>'[1]Republic data'!NG$3</f>
        <v>106.85657855404348</v>
      </c>
      <c r="D213" s="78">
        <f>[1]Male!NG$3</f>
        <v>107.98011858556926</v>
      </c>
      <c r="E213" s="78">
        <f>[1]Atolls!NG$3</f>
        <v>105.89558505375992</v>
      </c>
      <c r="G213" s="17"/>
      <c r="H213" s="17"/>
      <c r="I213" s="17"/>
    </row>
    <row r="214" spans="1:9" ht="15" customHeight="1" x14ac:dyDescent="0.25">
      <c r="A214" s="11"/>
      <c r="B214" s="77" t="s">
        <v>49</v>
      </c>
      <c r="C214" s="79">
        <f>'[1]Republic data'!NH$3</f>
        <v>107.01969350992501</v>
      </c>
      <c r="D214" s="78">
        <f>[1]Male!NH$3</f>
        <v>108.11368976368043</v>
      </c>
      <c r="E214" s="78">
        <f>[1]Atolls!NH$3</f>
        <v>106.08396958403534</v>
      </c>
      <c r="G214" s="17"/>
      <c r="H214" s="17"/>
      <c r="I214" s="17"/>
    </row>
    <row r="215" spans="1:9" ht="15" customHeight="1" x14ac:dyDescent="0.25">
      <c r="A215" s="11"/>
      <c r="B215" s="77" t="s">
        <v>41</v>
      </c>
      <c r="C215" s="79">
        <f>'[1]Republic data'!NI$3</f>
        <v>106.97557619963439</v>
      </c>
      <c r="D215" s="78">
        <f>[1]Male!NI$3</f>
        <v>107.9372591431315</v>
      </c>
      <c r="E215" s="78">
        <f>[1]Atolls!NI$3</f>
        <v>106.15302334695215</v>
      </c>
      <c r="G215" s="120"/>
      <c r="H215" s="120"/>
      <c r="I215" s="120"/>
    </row>
    <row r="216" spans="1:9" ht="15" customHeight="1" x14ac:dyDescent="0.25">
      <c r="A216" s="11"/>
      <c r="B216" s="77" t="s">
        <v>50</v>
      </c>
      <c r="C216" s="79">
        <f>'[1]Republic data'!NJ$3</f>
        <v>106.95325296574117</v>
      </c>
      <c r="D216" s="78">
        <f>[1]Male!NJ$3</f>
        <v>108.07561267079635</v>
      </c>
      <c r="E216" s="78">
        <f>[1]Atolls!NJ$3</f>
        <v>105.99326902990096</v>
      </c>
      <c r="G216" s="120"/>
      <c r="H216" s="120"/>
      <c r="I216" s="120"/>
    </row>
    <row r="217" spans="1:9" ht="15" customHeight="1" x14ac:dyDescent="0.25">
      <c r="A217" s="122"/>
      <c r="B217" s="77" t="s">
        <v>51</v>
      </c>
      <c r="C217" s="79">
        <f>'[1]Republic data'!NK$3</f>
        <v>107.06489578214516</v>
      </c>
      <c r="D217" s="78">
        <f>[1]Male!NK$3</f>
        <v>108.24394019171041</v>
      </c>
      <c r="E217" s="78">
        <f>[1]Atolls!NK$3</f>
        <v>106.0564279195456</v>
      </c>
      <c r="G217" s="120"/>
      <c r="H217" s="120"/>
      <c r="I217" s="120"/>
    </row>
    <row r="218" spans="1:9" ht="15" customHeight="1" x14ac:dyDescent="0.25">
      <c r="A218" s="122"/>
      <c r="B218" s="77" t="s">
        <v>40</v>
      </c>
      <c r="C218" s="79">
        <f>'[1]Republic data'!NL$3</f>
        <v>106.50307845458552</v>
      </c>
      <c r="D218" s="78">
        <f>[1]Male!NL$3</f>
        <v>107.64960242752787</v>
      </c>
      <c r="E218" s="78">
        <f>[1]Atolls!NL$3</f>
        <v>105.5224261814123</v>
      </c>
      <c r="G218" s="120"/>
      <c r="H218" s="120"/>
      <c r="I218" s="120"/>
    </row>
    <row r="219" spans="1:9" ht="15" customHeight="1" x14ac:dyDescent="0.25">
      <c r="A219" s="147">
        <v>2016</v>
      </c>
      <c r="B219" s="147"/>
      <c r="C219" s="70"/>
      <c r="D219" s="70"/>
      <c r="E219" s="76"/>
      <c r="G219" s="120"/>
      <c r="H219" s="120"/>
      <c r="I219" s="120"/>
    </row>
    <row r="220" spans="1:9" ht="15" customHeight="1" x14ac:dyDescent="0.25">
      <c r="A220" s="129"/>
      <c r="B220" s="77" t="s">
        <v>45</v>
      </c>
      <c r="C220" s="79">
        <f>'[1]Republic data'!NM$3</f>
        <v>106.40071755950871</v>
      </c>
      <c r="D220" s="78">
        <f>[1]Male!NM3</f>
        <v>107.80747544854762</v>
      </c>
      <c r="E220" s="78">
        <f>[1]Atolls!NM3</f>
        <v>105.1974803361735</v>
      </c>
      <c r="G220" s="120"/>
      <c r="H220" s="120"/>
      <c r="I220" s="120"/>
    </row>
    <row r="221" spans="1:9" ht="15" customHeight="1" x14ac:dyDescent="0.25">
      <c r="A221" s="129"/>
      <c r="B221" s="77" t="s">
        <v>46</v>
      </c>
      <c r="C221" s="79">
        <f>'[1]Republic data'!NN$3</f>
        <v>106.63038619744921</v>
      </c>
      <c r="D221" s="78">
        <f>[1]Male!NN$3</f>
        <v>107.82176551159691</v>
      </c>
      <c r="E221" s="78">
        <f>[1]Atolls!NN3</f>
        <v>105.61136796477138</v>
      </c>
      <c r="G221" s="120"/>
      <c r="H221" s="120"/>
      <c r="I221" s="120"/>
    </row>
    <row r="222" spans="1:9" ht="15" customHeight="1" x14ac:dyDescent="0.25">
      <c r="A222" s="129"/>
      <c r="B222" s="77" t="s">
        <v>43</v>
      </c>
      <c r="C222" s="79">
        <f>'[1]Republic data'!NO$3</f>
        <v>106.062411174174</v>
      </c>
      <c r="D222" s="78">
        <f>[1]Male!NO$3</f>
        <v>107.4687097798739</v>
      </c>
      <c r="E222" s="78">
        <f>[1]Atolls!NO3</f>
        <v>104.85956678802452</v>
      </c>
      <c r="G222" s="120"/>
      <c r="H222" s="120"/>
      <c r="I222" s="120"/>
    </row>
    <row r="223" spans="1:9" ht="15" customHeight="1" x14ac:dyDescent="0.25">
      <c r="A223" s="129"/>
      <c r="B223" s="77" t="s">
        <v>47</v>
      </c>
      <c r="C223" s="79">
        <f>'[1]Republic data'!NP$3</f>
        <v>105.86893022730047</v>
      </c>
      <c r="D223" s="78">
        <f>[1]Male!NP$3</f>
        <v>107.64143873197617</v>
      </c>
      <c r="E223" s="78">
        <f>[1]Atolls!NP3</f>
        <v>104.35285683036282</v>
      </c>
      <c r="G223" s="120"/>
      <c r="H223" s="120"/>
      <c r="I223" s="120"/>
    </row>
    <row r="224" spans="1:9" ht="15" customHeight="1" x14ac:dyDescent="0.25">
      <c r="A224" s="129"/>
      <c r="B224" s="77" t="s">
        <v>35</v>
      </c>
      <c r="C224" s="79">
        <f>'[1]Republic data'!NQ$3</f>
        <v>105.93595093311723</v>
      </c>
      <c r="D224" s="78">
        <f>[1]Male!NQ$3</f>
        <v>107.70207649008842</v>
      </c>
      <c r="E224" s="78">
        <f>[1]Atolls!NQ3</f>
        <v>104.42533704014436</v>
      </c>
      <c r="G224" s="120"/>
      <c r="H224" s="120"/>
      <c r="I224" s="120"/>
    </row>
    <row r="225" spans="1:9" ht="15" customHeight="1" x14ac:dyDescent="0.25">
      <c r="A225" s="129"/>
      <c r="B225" s="77" t="s">
        <v>262</v>
      </c>
      <c r="C225" s="79">
        <f>'[1]Republic data'!NR$3</f>
        <v>106.16673824347546</v>
      </c>
      <c r="D225" s="78">
        <f>[1]Male!NR$3</f>
        <v>107.78400426074076</v>
      </c>
      <c r="E225" s="78">
        <f>[1]Atolls!NR3</f>
        <v>104.78344785131129</v>
      </c>
      <c r="G225" s="120"/>
      <c r="H225" s="120"/>
      <c r="I225" s="120"/>
    </row>
    <row r="226" spans="1:9" ht="15" customHeight="1" x14ac:dyDescent="0.25">
      <c r="A226" s="129"/>
      <c r="B226" s="77" t="s">
        <v>264</v>
      </c>
      <c r="C226" s="79">
        <f>'[1]Republic data'!NS3</f>
        <v>106.44633482430255</v>
      </c>
      <c r="D226" s="78">
        <f>[1]Male!NS3</f>
        <v>108.07966540192885</v>
      </c>
      <c r="E226" s="78">
        <f>[1]Atolls!NS3</f>
        <v>105.04930398884424</v>
      </c>
      <c r="G226" s="120"/>
      <c r="H226" s="120"/>
      <c r="I226" s="120"/>
    </row>
    <row r="227" spans="1:9" ht="15" customHeight="1" x14ac:dyDescent="0.25">
      <c r="A227" s="122"/>
      <c r="B227" s="77"/>
      <c r="C227" s="79"/>
      <c r="D227" s="78"/>
      <c r="E227" s="78"/>
      <c r="G227" s="120"/>
      <c r="H227" s="120"/>
      <c r="I227" s="120"/>
    </row>
    <row r="228" spans="1:9" ht="20.25" customHeight="1" x14ac:dyDescent="0.25">
      <c r="A228" s="18"/>
      <c r="B228" s="151" t="s">
        <v>54</v>
      </c>
      <c r="C228" s="153"/>
      <c r="D228" s="153"/>
      <c r="E228" s="152"/>
      <c r="G228" s="120"/>
      <c r="H228" s="120"/>
      <c r="I228" s="120"/>
    </row>
    <row r="229" spans="1:9" x14ac:dyDescent="0.25">
      <c r="B229" s="23" t="s">
        <v>251</v>
      </c>
      <c r="G229" s="17"/>
    </row>
    <row r="230" spans="1:9" ht="15" customHeight="1" x14ac:dyDescent="0.25">
      <c r="B230" s="154" t="s">
        <v>249</v>
      </c>
      <c r="C230" s="155"/>
      <c r="D230" s="155"/>
      <c r="E230" s="155"/>
      <c r="G230" s="17"/>
    </row>
    <row r="231" spans="1:9" x14ac:dyDescent="0.25">
      <c r="B231" s="156"/>
      <c r="C231" s="157"/>
      <c r="D231" s="157"/>
      <c r="E231" s="157"/>
    </row>
    <row r="232" spans="1:9" x14ac:dyDescent="0.25">
      <c r="B232" s="139"/>
      <c r="C232" s="140"/>
      <c r="D232" s="140"/>
      <c r="E232" s="140"/>
    </row>
    <row r="236" spans="1:9" x14ac:dyDescent="0.25">
      <c r="A236" s="5"/>
      <c r="B236" s="5"/>
      <c r="C236" s="5"/>
      <c r="D236" s="5"/>
      <c r="E236" s="19"/>
    </row>
  </sheetData>
  <mergeCells count="26">
    <mergeCell ref="A137:B137"/>
    <mergeCell ref="A138:B138"/>
    <mergeCell ref="A139:B139"/>
    <mergeCell ref="A141:B141"/>
    <mergeCell ref="A154:B154"/>
    <mergeCell ref="A167:B167"/>
    <mergeCell ref="A180:B180"/>
    <mergeCell ref="A193:B193"/>
    <mergeCell ref="A206:B206"/>
    <mergeCell ref="A219:B219"/>
    <mergeCell ref="B228:E228"/>
    <mergeCell ref="B230:E232"/>
    <mergeCell ref="A134:B134"/>
    <mergeCell ref="A135:B135"/>
    <mergeCell ref="A136:B136"/>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27"/>
  <sheetViews>
    <sheetView topLeftCell="A309" workbookViewId="0">
      <selection activeCell="C191" sqref="C19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8" t="s">
        <v>260</v>
      </c>
      <c r="B1" s="159"/>
      <c r="C1" s="159"/>
      <c r="D1" s="159"/>
      <c r="E1" s="160"/>
    </row>
    <row r="2" spans="1:159" ht="12" customHeight="1" x14ac:dyDescent="0.25">
      <c r="A2" s="20"/>
      <c r="B2" s="21"/>
      <c r="C2" s="19"/>
      <c r="D2" s="19"/>
      <c r="E2" s="22"/>
    </row>
    <row r="3" spans="1:159" x14ac:dyDescent="0.25">
      <c r="A3" s="148" t="s">
        <v>44</v>
      </c>
      <c r="B3" s="149"/>
      <c r="C3" s="53" t="s">
        <v>38</v>
      </c>
      <c r="D3" s="53" t="s">
        <v>36</v>
      </c>
      <c r="E3" s="53" t="s">
        <v>39</v>
      </c>
    </row>
    <row r="4" spans="1:159" hidden="1" x14ac:dyDescent="0.25">
      <c r="A4" s="151">
        <v>2000</v>
      </c>
      <c r="B4" s="15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0">
        <v>2001</v>
      </c>
      <c r="B17" s="150"/>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0">
        <v>2002</v>
      </c>
      <c r="B30" s="150"/>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0">
        <v>2003</v>
      </c>
      <c r="B43" s="150"/>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0">
        <v>2004</v>
      </c>
      <c r="B56" s="150"/>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0">
        <v>2005</v>
      </c>
      <c r="B69" s="150"/>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0">
        <v>2006</v>
      </c>
      <c r="B82" s="150"/>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0">
        <v>2007</v>
      </c>
      <c r="B95" s="150"/>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0">
        <v>2008</v>
      </c>
      <c r="B108" s="150"/>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0">
        <v>2009</v>
      </c>
      <c r="B121" s="150"/>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61" t="s">
        <v>53</v>
      </c>
      <c r="B135" s="162"/>
      <c r="C135" s="162"/>
      <c r="D135" s="162"/>
      <c r="E135" s="162"/>
    </row>
    <row r="136" spans="1:5" ht="15.75" customHeight="1" x14ac:dyDescent="0.25">
      <c r="A136" s="11"/>
      <c r="B136" s="12"/>
      <c r="C136" s="13"/>
      <c r="D136" s="13"/>
    </row>
    <row r="137" spans="1:5" x14ac:dyDescent="0.25">
      <c r="A137" s="147">
        <v>2010</v>
      </c>
      <c r="B137" s="147"/>
      <c r="C137" s="28">
        <f>'[1]Chnages in rep.'!LO78</f>
        <v>6.1498853675017617</v>
      </c>
      <c r="D137" s="28">
        <f>'[1]Male, month on month'!LO78</f>
        <v>6.1498853675017617</v>
      </c>
      <c r="E137" s="29" t="s">
        <v>5</v>
      </c>
    </row>
    <row r="138" spans="1:5" x14ac:dyDescent="0.25">
      <c r="A138" s="147">
        <v>2011</v>
      </c>
      <c r="B138" s="147"/>
      <c r="C138" s="28">
        <f>'[1]Chnages in rep.'!LP78</f>
        <v>11.273414605593723</v>
      </c>
      <c r="D138" s="28">
        <f>'[1]Chnages in rep.'!LP78</f>
        <v>11.273414605593723</v>
      </c>
      <c r="E138" s="29" t="s">
        <v>5</v>
      </c>
    </row>
    <row r="139" spans="1:5" x14ac:dyDescent="0.25">
      <c r="A139" s="147">
        <v>2012</v>
      </c>
      <c r="B139" s="147"/>
      <c r="C139" s="28">
        <f>'[1]Chnages in rep.'!LQ78</f>
        <v>10.884695658563071</v>
      </c>
      <c r="D139" s="28">
        <f>'[1]Male, month on month'!LQ78</f>
        <v>10.890821576540755</v>
      </c>
      <c r="E139" s="29" t="s">
        <v>5</v>
      </c>
    </row>
    <row r="140" spans="1:5" x14ac:dyDescent="0.25">
      <c r="A140" s="147">
        <v>2013</v>
      </c>
      <c r="B140" s="147"/>
      <c r="C140" s="28">
        <v>3.8056300091942941</v>
      </c>
      <c r="D140" s="28">
        <v>3.9971959307297356</v>
      </c>
      <c r="E140" s="29" t="s">
        <v>5</v>
      </c>
    </row>
    <row r="141" spans="1:5" x14ac:dyDescent="0.25">
      <c r="A141" s="147">
        <v>2014</v>
      </c>
      <c r="B141" s="147"/>
      <c r="C141" s="28">
        <f>(('[1]table 8'!C138/'[1]table 8'!C137)-1)*100</f>
        <v>2.1200017571813001</v>
      </c>
      <c r="D141" s="28">
        <f>(('[1]table 8'!D138/'[1]table 8'!D137)-1)*100</f>
        <v>2.4484985272985815</v>
      </c>
      <c r="E141" s="28">
        <f>(('[1]table 8'!E138/'[1]table 8'!E137)-1)*100</f>
        <v>1.8380373043106468</v>
      </c>
    </row>
    <row r="142" spans="1:5" x14ac:dyDescent="0.25">
      <c r="A142" s="147">
        <v>2015</v>
      </c>
      <c r="B142" s="147"/>
      <c r="C142" s="28">
        <f>(('[1]table 8'!C139/'[1]table 8'!C138)-1)*100</f>
        <v>0.95320665877764998</v>
      </c>
      <c r="D142" s="28">
        <f>(('[1]table 8'!D139/'[1]table 8'!D138)-1)*100</f>
        <v>1.3713146744890103</v>
      </c>
      <c r="E142" s="28">
        <f>(('[1]table 8'!E139/'[1]table 8'!E138)-1)*100</f>
        <v>0.59217330355134656</v>
      </c>
    </row>
    <row r="143" spans="1:5" ht="14.25" customHeight="1" x14ac:dyDescent="0.25">
      <c r="A143" s="163"/>
      <c r="B143" s="163"/>
      <c r="C143" s="26"/>
      <c r="D143" s="26"/>
      <c r="E143" s="19"/>
    </row>
    <row r="144" spans="1:5" x14ac:dyDescent="0.25">
      <c r="A144" s="164" t="s">
        <v>52</v>
      </c>
      <c r="B144" s="165"/>
      <c r="C144" s="165"/>
      <c r="D144" s="165"/>
      <c r="E144" s="165"/>
    </row>
    <row r="145" spans="1:5" ht="12.75" customHeight="1" x14ac:dyDescent="0.25">
      <c r="A145" s="11"/>
      <c r="B145" s="24"/>
      <c r="C145" s="13"/>
      <c r="D145" s="13"/>
    </row>
    <row r="146" spans="1:5" x14ac:dyDescent="0.25">
      <c r="A146" s="147">
        <v>2010</v>
      </c>
      <c r="B146" s="147"/>
      <c r="C146" s="13"/>
      <c r="D146" s="13"/>
    </row>
    <row r="147" spans="1:5" x14ac:dyDescent="0.25">
      <c r="A147" s="11"/>
      <c r="B147" s="12" t="s">
        <v>45</v>
      </c>
      <c r="C147" s="28">
        <v>3.6787192502928612</v>
      </c>
      <c r="D147" s="28">
        <v>3.6787192502928612</v>
      </c>
      <c r="E147" s="29" t="s">
        <v>5</v>
      </c>
    </row>
    <row r="148" spans="1:5" x14ac:dyDescent="0.25">
      <c r="A148" s="11"/>
      <c r="B148" s="12" t="s">
        <v>46</v>
      </c>
      <c r="C148" s="28">
        <v>5.833804569995249</v>
      </c>
      <c r="D148" s="28">
        <v>5.833804569995249</v>
      </c>
      <c r="E148" s="29" t="s">
        <v>5</v>
      </c>
    </row>
    <row r="149" spans="1:5" x14ac:dyDescent="0.25">
      <c r="A149" s="11"/>
      <c r="B149" s="12" t="s">
        <v>43</v>
      </c>
      <c r="C149" s="28">
        <v>4.1543552543887641</v>
      </c>
      <c r="D149" s="28">
        <v>4.1543552543887641</v>
      </c>
      <c r="E149" s="29" t="s">
        <v>5</v>
      </c>
    </row>
    <row r="150" spans="1:5" x14ac:dyDescent="0.25">
      <c r="A150" s="11"/>
      <c r="B150" s="12" t="s">
        <v>47</v>
      </c>
      <c r="C150" s="28">
        <v>6.2780317985318801</v>
      </c>
      <c r="D150" s="28">
        <v>6.2780317985318801</v>
      </c>
      <c r="E150" s="29" t="s">
        <v>5</v>
      </c>
    </row>
    <row r="151" spans="1:5" x14ac:dyDescent="0.25">
      <c r="A151" s="11"/>
      <c r="B151" s="12" t="s">
        <v>35</v>
      </c>
      <c r="C151" s="28">
        <v>5.3389178667781589</v>
      </c>
      <c r="D151" s="28">
        <v>5.3389178667781589</v>
      </c>
      <c r="E151" s="29" t="s">
        <v>5</v>
      </c>
    </row>
    <row r="152" spans="1:5" x14ac:dyDescent="0.25">
      <c r="A152" s="11"/>
      <c r="B152" s="12" t="s">
        <v>42</v>
      </c>
      <c r="C152" s="28">
        <v>6.0835733297670114</v>
      </c>
      <c r="D152" s="28">
        <v>6.0835733297670114</v>
      </c>
      <c r="E152" s="29" t="s">
        <v>5</v>
      </c>
    </row>
    <row r="153" spans="1:5" x14ac:dyDescent="0.25">
      <c r="A153" s="11"/>
      <c r="B153" s="12" t="s">
        <v>48</v>
      </c>
      <c r="C153" s="28">
        <v>8.9066893986073481</v>
      </c>
      <c r="D153" s="28">
        <v>8.9066893986073481</v>
      </c>
      <c r="E153" s="29" t="s">
        <v>5</v>
      </c>
    </row>
    <row r="154" spans="1:5" x14ac:dyDescent="0.25">
      <c r="A154" s="11"/>
      <c r="B154" s="12" t="s">
        <v>49</v>
      </c>
      <c r="C154" s="28">
        <v>8.2362262487674975</v>
      </c>
      <c r="D154" s="28">
        <v>8.2362262487674975</v>
      </c>
      <c r="E154" s="29" t="s">
        <v>5</v>
      </c>
    </row>
    <row r="155" spans="1:5" x14ac:dyDescent="0.25">
      <c r="A155" s="11"/>
      <c r="B155" s="12" t="s">
        <v>41</v>
      </c>
      <c r="C155" s="28">
        <v>6.6341639388678653</v>
      </c>
      <c r="D155" s="28">
        <v>6.6341639388678653</v>
      </c>
      <c r="E155" s="29"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47">
        <v>2011</v>
      </c>
      <c r="B159" s="147"/>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47">
        <v>2012</v>
      </c>
      <c r="B172" s="147"/>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f>'[1]Chnages in rep.'!LW21</f>
        <v>10.500729503740637</v>
      </c>
      <c r="D179" s="28">
        <f>'[1]Male, month on month'!LX21</f>
        <v>10.418307822199768</v>
      </c>
      <c r="E179" s="29" t="s">
        <v>5</v>
      </c>
    </row>
    <row r="180" spans="1:5" x14ac:dyDescent="0.25">
      <c r="A180" s="11"/>
      <c r="B180" s="12" t="s">
        <v>49</v>
      </c>
      <c r="C180" s="28">
        <f>'[1]Chnages in rep.'!LX21</f>
        <v>10.866575206924933</v>
      </c>
      <c r="D180" s="28">
        <f>'[1]Male, month on month'!LY21</f>
        <v>10.713898954305412</v>
      </c>
      <c r="E180" s="29" t="s">
        <v>5</v>
      </c>
    </row>
    <row r="181" spans="1:5" x14ac:dyDescent="0.25">
      <c r="A181" s="11"/>
      <c r="B181" s="12" t="s">
        <v>41</v>
      </c>
      <c r="C181" s="28">
        <f>'[1]Chnages in rep.'!LY21</f>
        <v>9.463825267482683</v>
      </c>
      <c r="D181" s="28">
        <f>'[1]Male, month on month'!LZ21</f>
        <v>9.3772912618951043</v>
      </c>
      <c r="E181" s="29" t="s">
        <v>5</v>
      </c>
    </row>
    <row r="182" spans="1:5" x14ac:dyDescent="0.25">
      <c r="A182" s="11"/>
      <c r="B182" s="12" t="s">
        <v>50</v>
      </c>
      <c r="C182" s="28">
        <f>'[1]Chnages in rep.'!LZ21</f>
        <v>9.1472951710695796</v>
      </c>
      <c r="D182" s="28">
        <f>'[1]Male, month on month'!MA21</f>
        <v>9.0798386481207203</v>
      </c>
      <c r="E182" s="29" t="s">
        <v>5</v>
      </c>
    </row>
    <row r="183" spans="1:5" x14ac:dyDescent="0.25">
      <c r="A183" s="11"/>
      <c r="B183" s="12" t="s">
        <v>51</v>
      </c>
      <c r="C183" s="28">
        <f>'[1]Chnages in rep.'!MA21</f>
        <v>5.8961751504207349</v>
      </c>
      <c r="D183" s="28">
        <f>'[1]Male, month on month'!MB21</f>
        <v>5.9694378646101054</v>
      </c>
      <c r="E183" s="29" t="s">
        <v>5</v>
      </c>
    </row>
    <row r="184" spans="1:5" x14ac:dyDescent="0.25">
      <c r="A184" s="72"/>
      <c r="B184" s="73" t="s">
        <v>40</v>
      </c>
      <c r="C184" s="70">
        <f>'[1]Chnages in rep.'!MB21</f>
        <v>5.0669562125144729</v>
      </c>
      <c r="D184" s="70">
        <f>'[1]Male, month on month'!MC21</f>
        <v>5.4302984659286402</v>
      </c>
      <c r="E184" s="71" t="s">
        <v>5</v>
      </c>
    </row>
    <row r="185" spans="1:5" x14ac:dyDescent="0.25">
      <c r="A185" s="147">
        <v>2013</v>
      </c>
      <c r="B185" s="147"/>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f>'[1]Chnages in rep.'!MD21</f>
        <v>4.4335929403362728</v>
      </c>
      <c r="D187" s="70">
        <f>'[1]Male, month on month'!ME21</f>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f>'[1]Chnages in rep.'!MG21</f>
        <v>6.5969864911449738</v>
      </c>
      <c r="D190" s="70">
        <f>'[1]Male, month on month'!MH21</f>
        <v>7.0330353890180275</v>
      </c>
      <c r="E190" s="71" t="s">
        <v>5</v>
      </c>
    </row>
    <row r="191" spans="1:5" x14ac:dyDescent="0.25">
      <c r="A191" s="72"/>
      <c r="B191" s="81" t="s">
        <v>42</v>
      </c>
      <c r="C191" s="70">
        <f>'[1]Chnages in rep.'!MH21</f>
        <v>2.0671926734614932</v>
      </c>
      <c r="D191" s="70">
        <f>'[1]Male, month on month'!MI21</f>
        <v>2.4449780638472474</v>
      </c>
      <c r="E191" s="70">
        <f>'[1]Atolls month on month'!MI21</f>
        <v>1.7440628387641155</v>
      </c>
    </row>
    <row r="192" spans="1:5" x14ac:dyDescent="0.25">
      <c r="A192" s="72"/>
      <c r="B192" s="81" t="s">
        <v>48</v>
      </c>
      <c r="C192" s="70">
        <f>'[1]Chnages in rep.'!MI$21</f>
        <v>3.004512575531848</v>
      </c>
      <c r="D192" s="70">
        <f>'[1]Male, month on month'!MJ$21</f>
        <v>3.5615520903521602</v>
      </c>
      <c r="E192" s="70">
        <f>'[1]Atolls month on month'!MJ$21</f>
        <v>2.5287208753609125</v>
      </c>
    </row>
    <row r="193" spans="1:5" x14ac:dyDescent="0.25">
      <c r="A193" s="72"/>
      <c r="B193" s="81" t="s">
        <v>49</v>
      </c>
      <c r="C193" s="70">
        <f>'[1]Chnages in rep.'!MJ$21</f>
        <v>2.5148873159002383</v>
      </c>
      <c r="D193" s="70">
        <f>'[1]Male, month on month'!MK$21</f>
        <v>2.7000905223472982</v>
      </c>
      <c r="E193" s="70">
        <f>'[1]Atolls month on month'!MK$21</f>
        <v>2.356882375447511</v>
      </c>
    </row>
    <row r="194" spans="1:5" x14ac:dyDescent="0.25">
      <c r="A194" s="72"/>
      <c r="B194" s="81" t="s">
        <v>41</v>
      </c>
      <c r="C194" s="70">
        <f>'[1]Chnages in rep.'!MK$21</f>
        <v>3.401101668818729</v>
      </c>
      <c r="D194" s="70">
        <f>'[1]Male, month on month'!ML$21</f>
        <v>3.4050825888838565</v>
      </c>
      <c r="E194" s="70">
        <f>'[1]Atolls month on month'!ML$21</f>
        <v>3.3977016732779974</v>
      </c>
    </row>
    <row r="195" spans="1:5" x14ac:dyDescent="0.25">
      <c r="A195" s="72"/>
      <c r="B195" s="81" t="s">
        <v>50</v>
      </c>
      <c r="C195" s="70">
        <f>'[1]Chnages in rep.'!ML$21</f>
        <v>3.9514741793007513</v>
      </c>
      <c r="D195" s="70">
        <f>'[1]Male, month on month'!MM$21</f>
        <v>3.6733537034947084</v>
      </c>
      <c r="E195" s="70">
        <f>'[1]Atolls month on month'!MM$21</f>
        <v>4.1890853513676163</v>
      </c>
    </row>
    <row r="196" spans="1:5" x14ac:dyDescent="0.25">
      <c r="A196" s="72"/>
      <c r="B196" s="81" t="s">
        <v>51</v>
      </c>
      <c r="C196" s="70">
        <f>'[1]Chnages in rep.'!MM$21</f>
        <v>3.7229145759384741</v>
      </c>
      <c r="D196" s="70">
        <f>'[1]Male, month on month'!MN$21</f>
        <v>3.6220277766843889</v>
      </c>
      <c r="E196" s="70">
        <f>'[1]Atolls month on month'!MN$21</f>
        <v>3.8093165504330395</v>
      </c>
    </row>
    <row r="197" spans="1:5" x14ac:dyDescent="0.25">
      <c r="A197" s="72"/>
      <c r="B197" s="81" t="s">
        <v>40</v>
      </c>
      <c r="C197" s="70">
        <f>'[1]Chnages in rep.'!MN$21</f>
        <v>3.2866700653403358</v>
      </c>
      <c r="D197" s="70">
        <f>'[1]Male, month on month'!MO$21</f>
        <v>3.0677014377208378</v>
      </c>
      <c r="E197" s="70">
        <f>'[1]Atolls month on month'!MO$21</f>
        <v>3.4751649542801966</v>
      </c>
    </row>
    <row r="198" spans="1:5" x14ac:dyDescent="0.25">
      <c r="A198" s="147">
        <v>2014</v>
      </c>
      <c r="B198" s="147"/>
      <c r="C198" s="70"/>
      <c r="D198" s="70"/>
      <c r="E198" s="71"/>
    </row>
    <row r="199" spans="1:5" x14ac:dyDescent="0.25">
      <c r="A199" s="11"/>
      <c r="B199" s="12" t="s">
        <v>45</v>
      </c>
      <c r="C199" s="70">
        <f>'[1]Chnages in rep.'!MO$21</f>
        <v>3.2759797916374511</v>
      </c>
      <c r="D199" s="70">
        <f>'[1]Male, month on month'!MP$21</f>
        <v>2.5883906671014589</v>
      </c>
      <c r="E199" s="70">
        <f>'[1]Atolls month on month'!MP$21</f>
        <v>3.8681326372765668</v>
      </c>
    </row>
    <row r="200" spans="1:5" x14ac:dyDescent="0.25">
      <c r="A200" s="11"/>
      <c r="B200" s="12" t="s">
        <v>46</v>
      </c>
      <c r="C200" s="70">
        <f>'[1]Chnages in rep.'!MP$21</f>
        <v>3.3425454116763564</v>
      </c>
      <c r="D200" s="70">
        <f>'[1]Male, month on month'!MQ$21</f>
        <v>3.4012267464817336</v>
      </c>
      <c r="E200" s="70">
        <f>'[1]Atolls month on month'!MQ$21</f>
        <v>3.2920702900450571</v>
      </c>
    </row>
    <row r="201" spans="1:5" x14ac:dyDescent="0.25">
      <c r="A201" s="11"/>
      <c r="B201" s="12" t="s">
        <v>43</v>
      </c>
      <c r="C201" s="70">
        <f>'[1]Chnages in rep.'!MQ$21</f>
        <v>2.2250517630140187</v>
      </c>
      <c r="D201" s="70">
        <f>'[1]Male, month on month'!MR$21</f>
        <v>2.2546833127091936</v>
      </c>
      <c r="E201" s="70">
        <f>'[1]Atolls month on month'!MR$21</f>
        <v>2.1995280752597379</v>
      </c>
    </row>
    <row r="202" spans="1:5" x14ac:dyDescent="0.25">
      <c r="A202" s="11"/>
      <c r="B202" s="12" t="s">
        <v>47</v>
      </c>
      <c r="C202" s="70">
        <f>'[1]Chnages in rep.'!MR$21</f>
        <v>2.2981689589115506</v>
      </c>
      <c r="D202" s="70">
        <f>'[1]Male, month on month'!MS$21</f>
        <v>2.5798690121687118</v>
      </c>
      <c r="E202" s="70">
        <f>'[1]Atolls month on month'!MS$21</f>
        <v>2.0560223652975163</v>
      </c>
    </row>
    <row r="203" spans="1:5" x14ac:dyDescent="0.25">
      <c r="A203" s="11"/>
      <c r="B203" s="12" t="s">
        <v>35</v>
      </c>
      <c r="C203" s="70">
        <f>'[1]Chnages in rep.'!MS$21</f>
        <v>3.1917361463479121</v>
      </c>
      <c r="D203" s="70">
        <f>'[1]Male, month on month'!MT$21</f>
        <v>3.2576126103493364</v>
      </c>
      <c r="E203" s="70">
        <f>'[1]Atolls month on month'!MT$21</f>
        <v>3.1349611286097812</v>
      </c>
    </row>
    <row r="204" spans="1:5" x14ac:dyDescent="0.25">
      <c r="A204" s="11"/>
      <c r="B204" s="12" t="s">
        <v>42</v>
      </c>
      <c r="C204" s="70">
        <f>'[1]Chnages in rep.'!MT$21</f>
        <v>3.319010765104502</v>
      </c>
      <c r="D204" s="70">
        <f>'[1]Male, month on month'!MU$21</f>
        <v>3.5272395616125607</v>
      </c>
      <c r="E204" s="70">
        <f>'[1]Atolls month on month'!MU$21</f>
        <v>3.1396802126375079</v>
      </c>
    </row>
    <row r="205" spans="1:5" x14ac:dyDescent="0.25">
      <c r="A205" s="11"/>
      <c r="B205" s="12" t="s">
        <v>48</v>
      </c>
      <c r="C205" s="70">
        <f>'[1]Chnages in rep.'!MU$21</f>
        <v>2.550840899025264</v>
      </c>
      <c r="D205" s="70">
        <f>'[1]Male, month on month'!MV$21</f>
        <v>2.3800554124083106</v>
      </c>
      <c r="E205" s="70">
        <f>'[1]Atolls month on month'!MV$21</f>
        <v>2.6981857048613556</v>
      </c>
    </row>
    <row r="206" spans="1:5" x14ac:dyDescent="0.25">
      <c r="A206" s="11"/>
      <c r="B206" s="12" t="s">
        <v>49</v>
      </c>
      <c r="C206" s="70">
        <f>'[1]Chnages in rep.'!MV$21</f>
        <v>2.2333841551956946</v>
      </c>
      <c r="D206" s="70">
        <f>'[1]Male, month on month'!MW$21</f>
        <v>2.9342927834610677</v>
      </c>
      <c r="E206" s="70">
        <f>'[1]Atolls month on month'!MW$21</f>
        <v>1.6334033613703669</v>
      </c>
    </row>
    <row r="207" spans="1:5" x14ac:dyDescent="0.25">
      <c r="A207" s="11"/>
      <c r="B207" s="12" t="s">
        <v>41</v>
      </c>
      <c r="C207" s="70">
        <f>'[1]Chnages in rep.'!MW$21</f>
        <v>1.4023268050649573</v>
      </c>
      <c r="D207" s="70">
        <f>'[1]Male, month on month'!MX$21</f>
        <v>2.1302588161895564</v>
      </c>
      <c r="E207" s="70">
        <f>'[1]Atolls month on month'!MX$21</f>
        <v>0.78057549541474813</v>
      </c>
    </row>
    <row r="208" spans="1:5" x14ac:dyDescent="0.25">
      <c r="A208" s="11"/>
      <c r="B208" s="12" t="s">
        <v>50</v>
      </c>
      <c r="C208" s="70">
        <f>'[1]Chnages in rep.'!MX$21</f>
        <v>0.86577192066401576</v>
      </c>
      <c r="D208" s="70">
        <f>'[1]Male, month on month'!MY$21</f>
        <v>2.1845807645516135</v>
      </c>
      <c r="E208" s="70">
        <f>'[1]Atolls month on month'!MY$21</f>
        <v>-0.255370191730242</v>
      </c>
    </row>
    <row r="209" spans="1:5" x14ac:dyDescent="0.25">
      <c r="A209" s="11"/>
      <c r="B209" s="12" t="s">
        <v>51</v>
      </c>
      <c r="C209" s="70">
        <f>'[1]Chnages in rep.'!MY$21</f>
        <v>0.35227046319095123</v>
      </c>
      <c r="D209" s="70">
        <f>'[1]Male, month on month'!MZ$21</f>
        <v>1.0505361051722728</v>
      </c>
      <c r="E209" s="70">
        <f>'[1]Atolls month on month'!MZ$21</f>
        <v>-0.24466276106918095</v>
      </c>
    </row>
    <row r="210" spans="1:5" x14ac:dyDescent="0.25">
      <c r="A210" s="11"/>
      <c r="B210" s="12" t="s">
        <v>40</v>
      </c>
      <c r="C210" s="70">
        <f>'[1]Chnages in rep.'!MZ$21</f>
        <v>0.53111490457100619</v>
      </c>
      <c r="D210" s="70">
        <f>'[1]Male, month on month'!NA$21</f>
        <v>1.1727194340175329</v>
      </c>
      <c r="E210" s="70">
        <f>'[1]Atolls month on month'!NA$21</f>
        <v>-1.9022997393358665E-2</v>
      </c>
    </row>
    <row r="211" spans="1:5" x14ac:dyDescent="0.25">
      <c r="A211" s="147">
        <v>2015</v>
      </c>
      <c r="B211" s="147"/>
      <c r="C211" s="70"/>
      <c r="D211" s="70"/>
      <c r="E211" s="71"/>
    </row>
    <row r="212" spans="1:5" x14ac:dyDescent="0.25">
      <c r="A212" s="11"/>
      <c r="B212" s="12" t="s">
        <v>45</v>
      </c>
      <c r="C212" s="70">
        <f>'[1]Chnages in rep.'!NA$21</f>
        <v>0.13867773811122586</v>
      </c>
      <c r="D212" s="70">
        <f>'[1]Male, month on month'!NB$21</f>
        <v>1.4413130801289364</v>
      </c>
      <c r="E212" s="70">
        <f>'[1]Atolls month on month'!NB$21</f>
        <v>-0.9693319857626892</v>
      </c>
    </row>
    <row r="213" spans="1:5" x14ac:dyDescent="0.25">
      <c r="A213" s="11"/>
      <c r="B213" s="12" t="s">
        <v>46</v>
      </c>
      <c r="C213" s="70">
        <f>'[1]Chnages in rep.'!NB$21</f>
        <v>0.39863596242866173</v>
      </c>
      <c r="D213" s="70">
        <f>'[1]Male, month on month'!NC$21</f>
        <v>0.94292951928420798</v>
      </c>
      <c r="E213" s="70">
        <f>'[1]Atolls month on month'!NC$21</f>
        <v>-7.003634453616181E-2</v>
      </c>
    </row>
    <row r="214" spans="1:5" x14ac:dyDescent="0.25">
      <c r="A214" s="11"/>
      <c r="B214" s="12" t="s">
        <v>43</v>
      </c>
      <c r="C214" s="70">
        <f>'[1]Chnages in rep.'!NC$21</f>
        <v>0.91912324057839001</v>
      </c>
      <c r="D214" s="70">
        <f>'[1]Male, month on month'!ND$21</f>
        <v>1.0675105200332657</v>
      </c>
      <c r="E214" s="70">
        <f>'[1]Atolls month on month'!ND$21</f>
        <v>0.79123811095387353</v>
      </c>
    </row>
    <row r="215" spans="1:5" x14ac:dyDescent="0.25">
      <c r="A215" s="11"/>
      <c r="B215" s="12" t="s">
        <v>47</v>
      </c>
      <c r="C215" s="70">
        <f>'[1]Chnages in rep.'!ND$21</f>
        <v>1.4063293351472161</v>
      </c>
      <c r="D215" s="70">
        <f>'[1]Male, month on month'!NE$21</f>
        <v>1.745500084714724</v>
      </c>
      <c r="E215" s="70">
        <f>'[1]Atolls month on month'!NE$21</f>
        <v>1.1132850012462558</v>
      </c>
    </row>
    <row r="216" spans="1:5" x14ac:dyDescent="0.25">
      <c r="A216" s="11"/>
      <c r="B216" s="12" t="s">
        <v>35</v>
      </c>
      <c r="C216" s="70">
        <f>'[1]Chnages in rep.'!NE$21</f>
        <v>0.46753686639038339</v>
      </c>
      <c r="D216" s="70">
        <f>'[1]Male, month on month'!NF$21</f>
        <v>0.67549845172791834</v>
      </c>
      <c r="E216" s="70">
        <f>'[1]Atolls month on month'!NF$21</f>
        <v>0.28809396254589892</v>
      </c>
    </row>
    <row r="217" spans="1:5" x14ac:dyDescent="0.25">
      <c r="A217" s="11"/>
      <c r="B217" s="12" t="s">
        <v>42</v>
      </c>
      <c r="C217" s="70">
        <f>'[1]Chnages in rep.'!NF$21</f>
        <v>1.4530777795498828</v>
      </c>
      <c r="D217" s="70">
        <f>'[1]Male, month on month'!NG$21</f>
        <v>1.800727962135773</v>
      </c>
      <c r="E217" s="70">
        <f>'[1]Atolls month on month'!NG$21</f>
        <v>1.1525498683464086</v>
      </c>
    </row>
    <row r="218" spans="1:5" x14ac:dyDescent="0.25">
      <c r="A218" s="11"/>
      <c r="B218" s="12" t="s">
        <v>48</v>
      </c>
      <c r="C218" s="70">
        <f>'[1]Chnages in rep.'!NG$21</f>
        <v>0.91257571556515593</v>
      </c>
      <c r="D218" s="70">
        <f>'[1]Male, month on month'!NH$21</f>
        <v>1.6701469522034662</v>
      </c>
      <c r="E218" s="70">
        <f>'[1]Atolls month on month'!NH$21</f>
        <v>0.2610074329009171</v>
      </c>
    </row>
    <row r="219" spans="1:5" x14ac:dyDescent="0.25">
      <c r="A219" s="11"/>
      <c r="B219" s="12" t="s">
        <v>49</v>
      </c>
      <c r="C219" s="70">
        <f>'[1]Chnages in rep.'!NH$21</f>
        <v>1.2093954859348388</v>
      </c>
      <c r="D219" s="70">
        <f>'[1]Male, month on month'!NI$21</f>
        <v>1.5044467350011193</v>
      </c>
      <c r="E219" s="70">
        <f>'[1]Atolls month on month'!NI$21</f>
        <v>0.95359756183523992</v>
      </c>
    </row>
    <row r="220" spans="1:5" x14ac:dyDescent="0.25">
      <c r="A220" s="11"/>
      <c r="B220" s="12" t="s">
        <v>41</v>
      </c>
      <c r="C220" s="70">
        <f>'[1]Chnages in rep.'!NI$21</f>
        <v>1.1024778533301083</v>
      </c>
      <c r="D220" s="70">
        <f>'[1]Male, month on month'!NJ$21</f>
        <v>1.3605074168342668</v>
      </c>
      <c r="E220" s="70">
        <f>'[1]Atolls month on month'!NJ$21</f>
        <v>0.87913453888683879</v>
      </c>
    </row>
    <row r="221" spans="1:5" x14ac:dyDescent="0.25">
      <c r="A221" s="11"/>
      <c r="B221" s="12" t="s">
        <v>50</v>
      </c>
      <c r="C221" s="70">
        <f>'[1]Chnages in rep.'!NJ$21</f>
        <v>1.0379526456419041</v>
      </c>
      <c r="D221" s="70">
        <f>'[1]Male, month on month'!NK$21</f>
        <v>1.1133944903466864</v>
      </c>
      <c r="E221" s="70">
        <f>'[1]Atolls month on month'!NK$21</f>
        <v>0.97224937952828938</v>
      </c>
    </row>
    <row r="222" spans="1:5" x14ac:dyDescent="0.25">
      <c r="A222" s="72"/>
      <c r="B222" s="12" t="s">
        <v>51</v>
      </c>
      <c r="C222" s="70">
        <f>'[1]Chnages in rep.'!NK$21</f>
        <v>1.5372275402211644</v>
      </c>
      <c r="D222" s="70">
        <f>'[1]Male, month on month'!NL$21</f>
        <v>1.9747488791808987</v>
      </c>
      <c r="E222" s="70">
        <f>'[1]Atolls month on month'!NL$21</f>
        <v>1.1583430752776014</v>
      </c>
    </row>
    <row r="223" spans="1:5" x14ac:dyDescent="0.25">
      <c r="A223" s="72"/>
      <c r="B223" s="12" t="s">
        <v>40</v>
      </c>
      <c r="C223" s="70">
        <f>'[1]Chnages in rep.'!NL$21</f>
        <v>0.85377757248394914</v>
      </c>
      <c r="D223" s="70">
        <f>'[1]Male, month on month'!NM$21</f>
        <v>1.1583913624289455</v>
      </c>
      <c r="E223" s="70">
        <f>'[1]Atolls month on month'!NM$21</f>
        <v>0.58947599634657788</v>
      </c>
    </row>
    <row r="224" spans="1:5" x14ac:dyDescent="0.25">
      <c r="A224" s="147">
        <v>2016</v>
      </c>
      <c r="B224" s="147"/>
      <c r="C224" s="70"/>
      <c r="D224" s="70"/>
      <c r="E224" s="70"/>
    </row>
    <row r="225" spans="1:5" x14ac:dyDescent="0.25">
      <c r="A225" s="72"/>
      <c r="B225" s="12" t="s">
        <v>45</v>
      </c>
      <c r="C225" s="70">
        <f>'[1]Chnages in rep.'!NM$21</f>
        <v>1.0407081213698044</v>
      </c>
      <c r="D225" s="70">
        <f>'[1]Male, month on month'!NN$21</f>
        <v>1.3652171624402021</v>
      </c>
      <c r="E225" s="70">
        <f>'[1]Atolls month on month'!NN$21</f>
        <v>0.75796459544947847</v>
      </c>
    </row>
    <row r="226" spans="1:5" x14ac:dyDescent="0.25">
      <c r="A226" s="72"/>
      <c r="B226" s="12" t="s">
        <v>46</v>
      </c>
      <c r="C226" s="70">
        <f>'[1]Chnages in rep.'!NN$21</f>
        <v>1.1364771380392158</v>
      </c>
      <c r="D226" s="70">
        <f>'[1]Male, month on month'!NO$21</f>
        <v>1.349653655417038</v>
      </c>
      <c r="E226" s="70">
        <f>'[1]Atolls month on month'!NO$21</f>
        <v>0.951057539169331</v>
      </c>
    </row>
    <row r="227" spans="1:5" x14ac:dyDescent="0.25">
      <c r="A227" s="72"/>
      <c r="B227" s="12" t="s">
        <v>43</v>
      </c>
      <c r="C227" s="70">
        <f>'[1]Chnages in rep.'!NO$21</f>
        <v>0.66900523456510097</v>
      </c>
      <c r="D227" s="70">
        <f>'[1]Male, month on month'!NP$21</f>
        <v>1.4395346104989271</v>
      </c>
      <c r="E227" s="70">
        <f>'[1]Atolls month on month'!NP$21</f>
        <v>3.1169649641338282E-3</v>
      </c>
    </row>
    <row r="228" spans="1:5" x14ac:dyDescent="0.25">
      <c r="A228" s="72"/>
      <c r="B228" s="12" t="s">
        <v>47</v>
      </c>
      <c r="C228" s="70">
        <f>'[1]Chnages in rep.'!NP$21</f>
        <v>-0.18380611745640874</v>
      </c>
      <c r="D228" s="70">
        <f>'[1]Male, month on month'!NQ$21</f>
        <v>0.60160649209577421</v>
      </c>
      <c r="E228" s="70">
        <f>'[1]Atolls month on month'!NQ$21</f>
        <v>-0.86664744409465921</v>
      </c>
    </row>
    <row r="229" spans="1:5" x14ac:dyDescent="0.25">
      <c r="A229" s="72"/>
      <c r="B229" s="12" t="s">
        <v>35</v>
      </c>
      <c r="C229" s="70">
        <f>'[1]Chnages in rep.'!NQ$21</f>
        <v>-0.15582000573073351</v>
      </c>
      <c r="D229" s="70">
        <f>'[1]Male, month on month'!NR$21</f>
        <v>0.82201042472549446</v>
      </c>
      <c r="E229" s="70">
        <f>'[1]Atolls month on month'!NR$21</f>
        <v>-1.0028155561550678</v>
      </c>
    </row>
    <row r="230" spans="1:5" x14ac:dyDescent="0.25">
      <c r="A230" s="72"/>
      <c r="B230" s="12" t="s">
        <v>262</v>
      </c>
      <c r="C230" s="70">
        <f>'[1]Chnages in rep.'!NR$21</f>
        <v>-0.76683599519887791</v>
      </c>
      <c r="D230" s="70">
        <f>'[1]Male, month on month'!NS$21</f>
        <v>-0.1706778152251287</v>
      </c>
      <c r="E230" s="70">
        <f>'[1]Atolls month on month'!NS$21</f>
        <v>-1.2854902045740801</v>
      </c>
    </row>
    <row r="231" spans="1:5" x14ac:dyDescent="0.25">
      <c r="A231" s="72"/>
      <c r="B231" s="12" t="s">
        <v>264</v>
      </c>
      <c r="C231" s="70">
        <f>'[1]Chnages in rep.'!NS21</f>
        <v>-0.38391995634919907</v>
      </c>
      <c r="D231" s="70">
        <f>'[1]Male, month on month'!NT21</f>
        <v>9.2189949097631896E-2</v>
      </c>
      <c r="E231" s="70">
        <f>'[1]Atolls month on month'!NT21</f>
        <v>-0.79916557851400505</v>
      </c>
    </row>
    <row r="232" spans="1:5" ht="9.75" customHeight="1" x14ac:dyDescent="0.25">
      <c r="A232" s="25"/>
      <c r="B232" s="27"/>
      <c r="C232" s="19"/>
      <c r="D232" s="70"/>
      <c r="E232" s="19"/>
    </row>
    <row r="233" spans="1:5" x14ac:dyDescent="0.25">
      <c r="A233" s="164" t="s">
        <v>55</v>
      </c>
      <c r="B233" s="165"/>
      <c r="C233" s="165"/>
      <c r="D233" s="165"/>
      <c r="E233" s="165"/>
    </row>
    <row r="234" spans="1:5" ht="9.75" customHeight="1" x14ac:dyDescent="0.25"/>
    <row r="235" spans="1:5" x14ac:dyDescent="0.25">
      <c r="A235" s="147">
        <v>2010</v>
      </c>
      <c r="B235" s="147"/>
    </row>
    <row r="236" spans="1:5" hidden="1" x14ac:dyDescent="0.25">
      <c r="A236" s="11"/>
      <c r="B236" s="12" t="s">
        <v>45</v>
      </c>
      <c r="C236" s="28">
        <v>-0.26114093647122694</v>
      </c>
      <c r="D236" s="28">
        <v>-0.26114093647122694</v>
      </c>
      <c r="E236" s="28" t="s">
        <v>5</v>
      </c>
    </row>
    <row r="237" spans="1:5" hidden="1" x14ac:dyDescent="0.25">
      <c r="A237" s="11"/>
      <c r="B237" s="12" t="s">
        <v>46</v>
      </c>
      <c r="C237" s="28">
        <v>0.93642240242963748</v>
      </c>
      <c r="D237" s="28">
        <v>0.93642240242963748</v>
      </c>
      <c r="E237" s="28" t="s">
        <v>5</v>
      </c>
    </row>
    <row r="238" spans="1:5" hidden="1" x14ac:dyDescent="0.25">
      <c r="A238" s="11"/>
      <c r="B238" s="12" t="s">
        <v>43</v>
      </c>
      <c r="C238" s="28">
        <v>0.88034816923101555</v>
      </c>
      <c r="D238" s="28">
        <v>0.88034816923101555</v>
      </c>
      <c r="E238" s="28" t="s">
        <v>5</v>
      </c>
    </row>
    <row r="239" spans="1:5" hidden="1" x14ac:dyDescent="0.25">
      <c r="A239" s="11"/>
      <c r="B239" s="12" t="s">
        <v>47</v>
      </c>
      <c r="C239" s="28">
        <v>0.87747395207253831</v>
      </c>
      <c r="D239" s="28">
        <v>0.87747395207253831</v>
      </c>
      <c r="E239" s="28" t="s">
        <v>5</v>
      </c>
    </row>
    <row r="240" spans="1:5" hidden="1" x14ac:dyDescent="0.25">
      <c r="A240" s="11"/>
      <c r="B240" s="12" t="s">
        <v>35</v>
      </c>
      <c r="C240" s="28">
        <v>0.1250277737649963</v>
      </c>
      <c r="D240" s="28">
        <v>0.1250277737649963</v>
      </c>
      <c r="E240" s="28" t="s">
        <v>5</v>
      </c>
    </row>
    <row r="241" spans="1:5" hidden="1" x14ac:dyDescent="0.25">
      <c r="A241" s="11"/>
      <c r="B241" s="12" t="s">
        <v>42</v>
      </c>
      <c r="C241" s="28">
        <v>1.0846622459905753</v>
      </c>
      <c r="D241" s="28">
        <v>1.0846622459905753</v>
      </c>
      <c r="E241" s="28" t="s">
        <v>5</v>
      </c>
    </row>
    <row r="242" spans="1:5" hidden="1" x14ac:dyDescent="0.25">
      <c r="A242" s="11"/>
      <c r="B242" s="12" t="s">
        <v>48</v>
      </c>
      <c r="C242" s="28">
        <v>2.1903881432707273</v>
      </c>
      <c r="D242" s="28">
        <v>2.1903881432707273</v>
      </c>
      <c r="E242" s="28" t="s">
        <v>5</v>
      </c>
    </row>
    <row r="243" spans="1:5" hidden="1" x14ac:dyDescent="0.25">
      <c r="A243" s="11"/>
      <c r="B243" s="12" t="s">
        <v>49</v>
      </c>
      <c r="C243" s="28">
        <v>0.63207046859004024</v>
      </c>
      <c r="D243" s="28">
        <v>0.63207046859004024</v>
      </c>
      <c r="E243" s="28" t="s">
        <v>5</v>
      </c>
    </row>
    <row r="244" spans="1:5" hidden="1" x14ac:dyDescent="0.25">
      <c r="A244" s="11"/>
      <c r="B244" s="12" t="s">
        <v>41</v>
      </c>
      <c r="C244" s="28">
        <v>-1.2857212304991372</v>
      </c>
      <c r="D244" s="28">
        <v>-1.2857212304991372</v>
      </c>
      <c r="E244" s="28" t="s">
        <v>5</v>
      </c>
    </row>
    <row r="245" spans="1:5" hidden="1" x14ac:dyDescent="0.25">
      <c r="A245" s="11"/>
      <c r="B245" s="12" t="s">
        <v>50</v>
      </c>
      <c r="C245" s="28">
        <v>-0.22603507219276509</v>
      </c>
      <c r="D245" s="28">
        <v>-0.22603507219276509</v>
      </c>
      <c r="E245" s="28" t="s">
        <v>5</v>
      </c>
    </row>
    <row r="246" spans="1:5" x14ac:dyDescent="0.25">
      <c r="A246" s="11"/>
      <c r="B246" s="12" t="s">
        <v>51</v>
      </c>
      <c r="C246" s="28">
        <v>0.47362446108318856</v>
      </c>
      <c r="D246" s="28">
        <v>0.47362446108318856</v>
      </c>
      <c r="E246" s="28" t="s">
        <v>5</v>
      </c>
    </row>
    <row r="247" spans="1:5" x14ac:dyDescent="0.25">
      <c r="A247" s="11"/>
      <c r="B247" s="12" t="s">
        <v>40</v>
      </c>
      <c r="C247" s="28">
        <v>1.3414839053257799</v>
      </c>
      <c r="D247" s="28">
        <v>1.3414839053257799</v>
      </c>
      <c r="E247" s="28" t="s">
        <v>5</v>
      </c>
    </row>
    <row r="248" spans="1:5" x14ac:dyDescent="0.25">
      <c r="A248" s="11"/>
      <c r="B248" s="12"/>
      <c r="C248" s="28"/>
      <c r="D248" s="28"/>
      <c r="E248" s="28"/>
    </row>
    <row r="249" spans="1:5" x14ac:dyDescent="0.25">
      <c r="A249" s="147">
        <v>2011</v>
      </c>
      <c r="B249" s="147"/>
      <c r="C249" s="28"/>
      <c r="D249" s="29"/>
      <c r="E249" s="28"/>
    </row>
    <row r="250" spans="1:5" x14ac:dyDescent="0.25">
      <c r="A250" s="11"/>
      <c r="B250" s="12" t="s">
        <v>45</v>
      </c>
      <c r="C250" s="28">
        <v>0.540955988663816</v>
      </c>
      <c r="D250" s="28">
        <v>0.540955988663816</v>
      </c>
      <c r="E250" s="28" t="s">
        <v>5</v>
      </c>
    </row>
    <row r="251" spans="1:5" x14ac:dyDescent="0.25">
      <c r="A251" s="11"/>
      <c r="B251" s="12" t="s">
        <v>46</v>
      </c>
      <c r="C251" s="28">
        <v>-0.79050748162610152</v>
      </c>
      <c r="D251" s="28">
        <v>-0.79050748162610152</v>
      </c>
      <c r="E251" s="28" t="s">
        <v>5</v>
      </c>
    </row>
    <row r="252" spans="1:5" x14ac:dyDescent="0.25">
      <c r="A252" s="11"/>
      <c r="B252" s="12" t="s">
        <v>43</v>
      </c>
      <c r="C252" s="28">
        <v>0.63178223867843553</v>
      </c>
      <c r="D252" s="28">
        <v>0.63178223867843553</v>
      </c>
      <c r="E252" s="28" t="s">
        <v>5</v>
      </c>
    </row>
    <row r="253" spans="1:5" x14ac:dyDescent="0.25">
      <c r="A253" s="11"/>
      <c r="B253" s="12" t="s">
        <v>47</v>
      </c>
      <c r="C253" s="28">
        <v>4.4171076658620301</v>
      </c>
      <c r="D253" s="28">
        <v>4.4171076658620301</v>
      </c>
      <c r="E253" s="28" t="s">
        <v>5</v>
      </c>
    </row>
    <row r="254" spans="1:5" x14ac:dyDescent="0.25">
      <c r="A254" s="11"/>
      <c r="B254" s="12" t="s">
        <v>35</v>
      </c>
      <c r="C254" s="28">
        <v>3.3138209485660042</v>
      </c>
      <c r="D254" s="28">
        <v>3.3138209485660042</v>
      </c>
      <c r="E254" s="28" t="s">
        <v>5</v>
      </c>
    </row>
    <row r="255" spans="1:5" x14ac:dyDescent="0.25">
      <c r="A255" s="11"/>
      <c r="B255" s="12" t="s">
        <v>42</v>
      </c>
      <c r="C255" s="28">
        <v>0.90877181827677678</v>
      </c>
      <c r="D255" s="28">
        <v>0.90877181827677678</v>
      </c>
      <c r="E255" s="28" t="s">
        <v>5</v>
      </c>
    </row>
    <row r="256" spans="1:5" x14ac:dyDescent="0.25">
      <c r="A256" s="11"/>
      <c r="B256" s="12" t="s">
        <v>48</v>
      </c>
      <c r="C256" s="28">
        <v>6.0116323478554001E-2</v>
      </c>
      <c r="D256" s="28">
        <v>6.0116323478554001E-2</v>
      </c>
      <c r="E256" s="28" t="s">
        <v>5</v>
      </c>
    </row>
    <row r="257" spans="1:8" x14ac:dyDescent="0.25">
      <c r="A257" s="11"/>
      <c r="B257" s="12" t="s">
        <v>49</v>
      </c>
      <c r="C257" s="28">
        <v>0.31530862912392266</v>
      </c>
      <c r="D257" s="28">
        <v>0.31530862912392266</v>
      </c>
      <c r="E257" s="28" t="s">
        <v>5</v>
      </c>
    </row>
    <row r="258" spans="1:8" x14ac:dyDescent="0.25">
      <c r="A258" s="11"/>
      <c r="B258" s="12" t="s">
        <v>41</v>
      </c>
      <c r="C258" s="28">
        <v>1.301660303876595</v>
      </c>
      <c r="D258" s="28">
        <v>1.301660303876595</v>
      </c>
      <c r="E258" s="28" t="s">
        <v>5</v>
      </c>
    </row>
    <row r="259" spans="1:8" x14ac:dyDescent="0.25">
      <c r="A259" s="11"/>
      <c r="B259" s="12" t="s">
        <v>50</v>
      </c>
      <c r="C259" s="28">
        <v>0.33278932848386233</v>
      </c>
      <c r="D259" s="28">
        <v>0.33278932848386233</v>
      </c>
      <c r="E259" s="28" t="s">
        <v>5</v>
      </c>
    </row>
    <row r="260" spans="1:8" x14ac:dyDescent="0.25">
      <c r="A260" s="11"/>
      <c r="B260" s="12" t="s">
        <v>51</v>
      </c>
      <c r="C260" s="28">
        <v>3.4231104702459936</v>
      </c>
      <c r="D260" s="28">
        <v>3.4231104702459936</v>
      </c>
      <c r="E260" s="28" t="s">
        <v>5</v>
      </c>
    </row>
    <row r="261" spans="1:8" x14ac:dyDescent="0.25">
      <c r="A261" s="11"/>
      <c r="B261" s="12" t="s">
        <v>40</v>
      </c>
      <c r="C261" s="28">
        <v>1.1857736202019353</v>
      </c>
      <c r="D261" s="28">
        <v>1.1857736202019353</v>
      </c>
      <c r="E261" s="28" t="s">
        <v>5</v>
      </c>
      <c r="G261" s="28"/>
    </row>
    <row r="262" spans="1:8" x14ac:dyDescent="0.25">
      <c r="A262" s="11"/>
      <c r="B262" s="12"/>
      <c r="C262" s="28"/>
      <c r="D262" s="28"/>
      <c r="E262" s="28"/>
      <c r="G262" s="28"/>
      <c r="H262" s="28"/>
    </row>
    <row r="263" spans="1:8" x14ac:dyDescent="0.25">
      <c r="A263" s="147">
        <v>2012</v>
      </c>
      <c r="B263" s="147"/>
      <c r="C263" s="28"/>
      <c r="D263" s="29"/>
      <c r="E263" s="28"/>
      <c r="G263" s="1"/>
    </row>
    <row r="264" spans="1:8" x14ac:dyDescent="0.25">
      <c r="A264" s="11"/>
      <c r="B264" s="12" t="s">
        <v>45</v>
      </c>
      <c r="C264" s="28">
        <v>0.82878178572964867</v>
      </c>
      <c r="D264" s="28">
        <v>0.82878178572964867</v>
      </c>
      <c r="E264" s="28" t="s">
        <v>5</v>
      </c>
    </row>
    <row r="265" spans="1:8" x14ac:dyDescent="0.25">
      <c r="A265" s="11"/>
      <c r="B265" s="12" t="s">
        <v>46</v>
      </c>
      <c r="C265" s="28">
        <v>-0.3029315521839604</v>
      </c>
      <c r="D265" s="28">
        <v>-0.3029315521839604</v>
      </c>
      <c r="E265" s="28" t="s">
        <v>5</v>
      </c>
    </row>
    <row r="266" spans="1:8" x14ac:dyDescent="0.25">
      <c r="A266" s="11"/>
      <c r="B266" s="12" t="s">
        <v>43</v>
      </c>
      <c r="C266" s="28">
        <v>0.75965858228270733</v>
      </c>
      <c r="D266" s="28">
        <v>0.75965858228270733</v>
      </c>
      <c r="E266" s="28" t="s">
        <v>5</v>
      </c>
    </row>
    <row r="267" spans="1:8" x14ac:dyDescent="0.25">
      <c r="A267" s="11"/>
      <c r="B267" s="12" t="s">
        <v>47</v>
      </c>
      <c r="C267" s="28">
        <v>-9.0943691034139906E-2</v>
      </c>
      <c r="D267" s="28">
        <v>-9.0943691034139906E-2</v>
      </c>
      <c r="E267" s="28" t="s">
        <v>5</v>
      </c>
    </row>
    <row r="268" spans="1:8" x14ac:dyDescent="0.25">
      <c r="A268" s="11"/>
      <c r="B268" s="12" t="s">
        <v>35</v>
      </c>
      <c r="C268" s="28">
        <v>-1.9861394321378456</v>
      </c>
      <c r="D268" s="28">
        <v>-1.9861394321378456</v>
      </c>
      <c r="E268" s="28" t="s">
        <v>5</v>
      </c>
    </row>
    <row r="269" spans="1:8" x14ac:dyDescent="0.25">
      <c r="A269" s="11"/>
      <c r="B269" s="12" t="s">
        <v>42</v>
      </c>
      <c r="C269" s="28">
        <v>4.158564690507105</v>
      </c>
      <c r="D269" s="28">
        <v>4.158564690507105</v>
      </c>
      <c r="E269" s="28" t="s">
        <v>5</v>
      </c>
    </row>
    <row r="270" spans="1:8" x14ac:dyDescent="0.25">
      <c r="A270" s="11"/>
      <c r="B270" s="12" t="s">
        <v>48</v>
      </c>
      <c r="C270" s="28">
        <v>0.24448657012601238</v>
      </c>
      <c r="D270" s="28">
        <v>0.16971494476736293</v>
      </c>
      <c r="E270" s="28">
        <v>0.30844071858455724</v>
      </c>
    </row>
    <row r="271" spans="1:8" x14ac:dyDescent="0.25">
      <c r="A271" s="11"/>
      <c r="B271" s="12" t="s">
        <v>49</v>
      </c>
      <c r="C271" s="28">
        <v>0.64743245120539861</v>
      </c>
      <c r="D271" s="28">
        <v>0.58385391142401488</v>
      </c>
      <c r="E271" s="28">
        <v>0.70173764990701937</v>
      </c>
    </row>
    <row r="272" spans="1:8" x14ac:dyDescent="0.25">
      <c r="A272" s="11"/>
      <c r="B272" s="12" t="s">
        <v>41</v>
      </c>
      <c r="C272" s="28">
        <v>1.9931364460523682E-2</v>
      </c>
      <c r="D272" s="28">
        <v>7.8683065291751397E-2</v>
      </c>
      <c r="E272" s="28">
        <v>-3.0192276319884748E-2</v>
      </c>
    </row>
    <row r="273" spans="1:5" x14ac:dyDescent="0.25">
      <c r="A273" s="11"/>
      <c r="B273" s="12" t="s">
        <v>50</v>
      </c>
      <c r="C273" s="28">
        <v>4.2662910903112916E-2</v>
      </c>
      <c r="D273" s="28">
        <v>5.9933326212124882E-2</v>
      </c>
      <c r="E273" s="28">
        <v>2.7912718968425843E-2</v>
      </c>
    </row>
    <row r="274" spans="1:5" x14ac:dyDescent="0.25">
      <c r="A274" s="11"/>
      <c r="B274" s="12" t="s">
        <v>51</v>
      </c>
      <c r="C274" s="28">
        <v>0.34249409289468513</v>
      </c>
      <c r="D274" s="28">
        <v>0.47401072984865067</v>
      </c>
      <c r="E274" s="28">
        <v>1.6205766238419628E-2</v>
      </c>
    </row>
    <row r="275" spans="1:5" x14ac:dyDescent="0.25">
      <c r="A275" s="72"/>
      <c r="B275" s="73" t="s">
        <v>40</v>
      </c>
      <c r="C275" s="70">
        <f>'[1]Chnages in rep.'!MB40</f>
        <v>0.39343943425627081</v>
      </c>
      <c r="D275" s="70">
        <f>'[1]Male, month on month'!MC39</f>
        <v>0.67097201094534764</v>
      </c>
      <c r="E275" s="70">
        <f>'[1]Atolls month on month'!MC39</f>
        <v>0.15575360429840313</v>
      </c>
    </row>
    <row r="276" spans="1:5" x14ac:dyDescent="0.25">
      <c r="A276" s="147">
        <v>2013</v>
      </c>
      <c r="B276" s="147"/>
      <c r="C276" s="70"/>
      <c r="D276" s="70"/>
      <c r="E276" s="70"/>
    </row>
    <row r="277" spans="1:5" x14ac:dyDescent="0.25">
      <c r="A277" s="11"/>
      <c r="B277" s="12" t="s">
        <v>45</v>
      </c>
      <c r="C277" s="28">
        <v>0.12021714763241764</v>
      </c>
      <c r="D277" s="70">
        <v>0.14340192540029939</v>
      </c>
      <c r="E277" s="28">
        <v>0.10025898212731033</v>
      </c>
    </row>
    <row r="278" spans="1:5" x14ac:dyDescent="0.25">
      <c r="A278" s="72"/>
      <c r="B278" s="73" t="s">
        <v>46</v>
      </c>
      <c r="C278" s="70">
        <v>-0.20260748766021131</v>
      </c>
      <c r="D278" s="70">
        <v>-0.26772351866400923</v>
      </c>
      <c r="E278" s="70">
        <v>-0.14652945838417031</v>
      </c>
    </row>
    <row r="279" spans="1:5" ht="14.25" customHeight="1" x14ac:dyDescent="0.25">
      <c r="A279" s="88"/>
      <c r="B279" s="87" t="s">
        <v>43</v>
      </c>
      <c r="C279" s="74">
        <v>0.5006145416900365</v>
      </c>
      <c r="D279" s="74">
        <v>0.57671257944424958</v>
      </c>
      <c r="E279" s="74">
        <v>0.43515833275591387</v>
      </c>
    </row>
    <row r="280" spans="1:5" ht="14.25" customHeight="1" x14ac:dyDescent="0.25">
      <c r="A280" s="119"/>
      <c r="B280" s="112" t="s">
        <v>47</v>
      </c>
      <c r="C280" s="113">
        <v>0.11512300390781327</v>
      </c>
      <c r="D280" s="113">
        <v>3.9643343257678154E-3</v>
      </c>
      <c r="E280" s="113">
        <v>0.21087159629622487</v>
      </c>
    </row>
    <row r="281" spans="1:5" ht="14.25" customHeight="1" x14ac:dyDescent="0.25">
      <c r="A281" s="88"/>
      <c r="B281" s="118" t="s">
        <v>35</v>
      </c>
      <c r="C281" s="74">
        <f>'[1]Chnages in rep.'!MG40</f>
        <v>9.5682352882620059E-2</v>
      </c>
      <c r="D281" s="74">
        <f>'[1]Male, month on month'!MH39</f>
        <v>0.23643869294276421</v>
      </c>
      <c r="E281" s="115">
        <f>'[1]Atolls month on month'!MH39</f>
        <v>-2.5310411872159211E-2</v>
      </c>
    </row>
    <row r="282" spans="1:5" ht="14.25" customHeight="1" x14ac:dyDescent="0.25">
      <c r="A282" s="114"/>
      <c r="B282" s="118" t="s">
        <v>42</v>
      </c>
      <c r="C282" s="74">
        <f>'[1]Chnages in rep.'!MH40</f>
        <v>-0.2676094249594585</v>
      </c>
      <c r="D282" s="74">
        <f>'[1]Male, month on month'!MI39</f>
        <v>-0.30627613149381006</v>
      </c>
      <c r="E282" s="115">
        <f>'[1]Atolls month on month'!MI39</f>
        <v>-0.23428488359796829</v>
      </c>
    </row>
    <row r="283" spans="1:5" ht="14.25" customHeight="1" x14ac:dyDescent="0.25">
      <c r="A283" s="114"/>
      <c r="B283" s="118" t="s">
        <v>48</v>
      </c>
      <c r="C283" s="74">
        <f>'[1]Chnages in rep.'!MI$40</f>
        <v>1.1650679035972944</v>
      </c>
      <c r="D283" s="74">
        <f>'[1]Male, month on month'!MJ$39</f>
        <v>1.2614902964104724</v>
      </c>
      <c r="E283" s="115">
        <f>'[1]Atolls month on month'!MJ$39</f>
        <v>1.0820271269931014</v>
      </c>
    </row>
    <row r="284" spans="1:5" ht="14.25" customHeight="1" x14ac:dyDescent="0.25">
      <c r="A284" s="114"/>
      <c r="B284" s="118" t="s">
        <v>49</v>
      </c>
      <c r="C284" s="74">
        <f>'[1]Chnages in rep.'!MJ$40</f>
        <v>0.16901141883518545</v>
      </c>
      <c r="D284" s="74">
        <f>'[1]Male, month on month'!MK$39</f>
        <v>-0.25283811141193491</v>
      </c>
      <c r="E284" s="115">
        <f>'[1]Atolls month on month'!MK$39</f>
        <v>0.53296118036079143</v>
      </c>
    </row>
    <row r="285" spans="1:5" ht="14.25" customHeight="1" x14ac:dyDescent="0.25">
      <c r="A285" s="114"/>
      <c r="B285" s="118" t="s">
        <v>41</v>
      </c>
      <c r="C285" s="74">
        <f>'[1]Chnages in rep.'!MK$40</f>
        <v>0.88457747659020924</v>
      </c>
      <c r="D285" s="74">
        <f>'[1]Male, month on month'!ML$39</f>
        <v>0.76568029413164318</v>
      </c>
      <c r="E285" s="115">
        <f>'[1]Atolls month on month'!ML$39</f>
        <v>0.98635397503572531</v>
      </c>
    </row>
    <row r="286" spans="1:5" ht="14.25" customHeight="1" x14ac:dyDescent="0.25">
      <c r="A286" s="114"/>
      <c r="B286" s="118" t="s">
        <v>50</v>
      </c>
      <c r="C286" s="74">
        <f>'[1]Chnages in rep.'!ML$40</f>
        <v>0.5751594767321011</v>
      </c>
      <c r="D286" s="74">
        <f>'[1]Male, month on month'!MM$39</f>
        <v>0.31952588364987378</v>
      </c>
      <c r="E286" s="115">
        <f>'[1]Atolls month on month'!MM$39</f>
        <v>0.79350476016584182</v>
      </c>
    </row>
    <row r="287" spans="1:5" ht="14.25" customHeight="1" x14ac:dyDescent="0.25">
      <c r="A287" s="114"/>
      <c r="B287" s="118" t="s">
        <v>51</v>
      </c>
      <c r="C287" s="74">
        <f>'[1]Chnages in rep.'!MM$40</f>
        <v>0.12186960602404984</v>
      </c>
      <c r="D287" s="74">
        <f>'[1]Male, month on month'!MN$39</f>
        <v>0.42426871286125323</v>
      </c>
      <c r="E287" s="115">
        <f>'[1]Atolls month on month'!MN$39</f>
        <v>-0.13520508300082223</v>
      </c>
    </row>
    <row r="288" spans="1:5" ht="14.25" customHeight="1" x14ac:dyDescent="0.25">
      <c r="A288" s="114"/>
      <c r="B288" s="118" t="s">
        <v>40</v>
      </c>
      <c r="C288" s="74">
        <f>'[1]Chnages in rep.'!MN$40</f>
        <v>-2.8801755478091717E-2</v>
      </c>
      <c r="D288" s="74">
        <f>'[1]Male, month on month'!MO$39</f>
        <v>0.13243235338340487</v>
      </c>
      <c r="E288" s="115">
        <f>'[1]Atolls month on month'!MO$39</f>
        <v>-0.16663754557982857</v>
      </c>
    </row>
    <row r="289" spans="1:5" x14ac:dyDescent="0.25">
      <c r="A289" s="147">
        <v>2014</v>
      </c>
      <c r="B289" s="147"/>
      <c r="C289" s="70"/>
      <c r="D289" s="70"/>
      <c r="E289" s="70"/>
    </row>
    <row r="290" spans="1:5" x14ac:dyDescent="0.25">
      <c r="A290" s="11"/>
      <c r="B290" s="12" t="s">
        <v>45</v>
      </c>
      <c r="C290" s="74">
        <f>'[1]Chnages in rep.'!MO$40</f>
        <v>0.10985460497494604</v>
      </c>
      <c r="D290" s="74">
        <f>'[1]Male, month on month'!MQ$39</f>
        <v>0.52248278124586989</v>
      </c>
      <c r="E290" s="115">
        <f>'[1]Atolls month on month'!MQ$39</f>
        <v>-0.70032611534622813</v>
      </c>
    </row>
    <row r="291" spans="1:5" x14ac:dyDescent="0.25">
      <c r="A291" s="11"/>
      <c r="B291" s="12" t="s">
        <v>46</v>
      </c>
      <c r="C291" s="74">
        <f>'[1]Chnages in rep.'!MQ$40</f>
        <v>-0.58614791407883837</v>
      </c>
      <c r="D291" s="74">
        <f>'[1]Male, month on month'!MQ$39</f>
        <v>0.52248278124586989</v>
      </c>
      <c r="E291" s="115">
        <f>'[1]Atolls month on month'!MQ$39</f>
        <v>-0.70032611534622813</v>
      </c>
    </row>
    <row r="292" spans="1:5" x14ac:dyDescent="0.25">
      <c r="A292" s="11"/>
      <c r="B292" s="12" t="s">
        <v>43</v>
      </c>
      <c r="C292" s="74">
        <f>'[1]Chnages in rep.'!MQ$40</f>
        <v>-0.58614791407883837</v>
      </c>
      <c r="D292" s="74">
        <f>'[1]Male, month on month'!MR$39</f>
        <v>-0.5385118045093229</v>
      </c>
      <c r="E292" s="115">
        <f>'[1]Atolls month on month'!MR$39</f>
        <v>-0.62716571611890481</v>
      </c>
    </row>
    <row r="293" spans="1:5" x14ac:dyDescent="0.25">
      <c r="A293" s="11"/>
      <c r="B293" s="12" t="s">
        <v>47</v>
      </c>
      <c r="C293" s="74">
        <f>'[1]Chnages in rep.'!MR$40</f>
        <v>0.1867310582422288</v>
      </c>
      <c r="D293" s="74">
        <f>'[1]Male, month on month'!MS$39</f>
        <v>0.32199239951795633</v>
      </c>
      <c r="E293" s="115">
        <f>'[1]Atolls month on month'!MS$39</f>
        <v>7.0158301967038206E-2</v>
      </c>
    </row>
    <row r="294" spans="1:5" x14ac:dyDescent="0.25">
      <c r="A294" s="11"/>
      <c r="B294" s="12" t="s">
        <v>35</v>
      </c>
      <c r="C294" s="74">
        <f>'[1]Chnages in rep.'!MS$40</f>
        <v>0.97001097738138586</v>
      </c>
      <c r="D294" s="74">
        <f>'[1]Male, month on month'!MT$39</f>
        <v>0.89869928347352523</v>
      </c>
      <c r="E294" s="115">
        <f>'[1]Atolls month on month'!MT$39</f>
        <v>1.0316244504395167</v>
      </c>
    </row>
    <row r="295" spans="1:5" x14ac:dyDescent="0.25">
      <c r="A295" s="11"/>
      <c r="B295" s="12" t="s">
        <v>42</v>
      </c>
      <c r="C295" s="74">
        <f>'[1]Chnages in rep.'!MT$40</f>
        <v>-0.14460149368364927</v>
      </c>
      <c r="D295" s="74">
        <f>'[1]Male, month on month'!MU$39</f>
        <v>-4.5955229748984028E-2</v>
      </c>
      <c r="E295" s="115">
        <f>'[1]Atolls month on month'!MU$39</f>
        <v>-0.22971996412188833</v>
      </c>
    </row>
    <row r="296" spans="1:5" x14ac:dyDescent="0.25">
      <c r="A296" s="11"/>
      <c r="B296" s="12" t="s">
        <v>48</v>
      </c>
      <c r="C296" s="74">
        <f>'[1]Chnages in rep.'!MU$40</f>
        <v>0.4129124571995213</v>
      </c>
      <c r="D296" s="74">
        <f>'[1]Male, month on month'!MV$39</f>
        <v>0.13941288871810453</v>
      </c>
      <c r="E296" s="115">
        <f>'[1]Atolls month on month'!MV$39</f>
        <v>0.64934050512805985</v>
      </c>
    </row>
    <row r="297" spans="1:5" x14ac:dyDescent="0.25">
      <c r="A297" s="11"/>
      <c r="B297" s="12" t="s">
        <v>49</v>
      </c>
      <c r="C297" s="74">
        <f>'[1]Chnages in rep.'!MV$40</f>
        <v>-0.14107212527697532</v>
      </c>
      <c r="D297" s="74">
        <f>'[1]Male, month on month'!MW$39</f>
        <v>0.28714601491433012</v>
      </c>
      <c r="E297" s="115">
        <f>'[1]Atolls month on month'!MW$39</f>
        <v>-0.50937195599417562</v>
      </c>
    </row>
    <row r="298" spans="1:5" x14ac:dyDescent="0.25">
      <c r="A298" s="11"/>
      <c r="B298" s="12" t="s">
        <v>41</v>
      </c>
      <c r="C298" s="74">
        <f>'[1]Chnages in rep.'!MW$40</f>
        <v>6.4484604583947558E-2</v>
      </c>
      <c r="D298" s="74">
        <f>'[1]Male, month on month'!MX$39</f>
        <v>-2.1414341687531202E-2</v>
      </c>
      <c r="E298" s="115">
        <f>'[1]Atolls month on month'!MX$39</f>
        <v>0.13895564040606878</v>
      </c>
    </row>
    <row r="299" spans="1:5" x14ac:dyDescent="0.25">
      <c r="A299" s="114"/>
      <c r="B299" s="12" t="s">
        <v>50</v>
      </c>
      <c r="C299" s="74">
        <f>'[1]Chnages in rep.'!MX$40</f>
        <v>4.2981421583676571E-2</v>
      </c>
      <c r="D299" s="74">
        <f>'[1]Male, month on month'!MY$39</f>
        <v>0.37288472331133971</v>
      </c>
      <c r="E299" s="115">
        <f>'[1]Atolls month on month'!MY$39</f>
        <v>-0.24257382973338348</v>
      </c>
    </row>
    <row r="300" spans="1:5" x14ac:dyDescent="0.25">
      <c r="A300" s="114"/>
      <c r="B300" s="12" t="s">
        <v>51</v>
      </c>
      <c r="C300" s="74">
        <f>'[1]Chnages in rep.'!MY$40</f>
        <v>-0.3878446903981092</v>
      </c>
      <c r="D300" s="74">
        <f>'[1]Male, month on month'!MZ$39</f>
        <v>-0.69024000023221177</v>
      </c>
      <c r="E300" s="115">
        <f>'[1]Atolls month on month'!MZ$39</f>
        <v>-0.1244847528024895</v>
      </c>
    </row>
    <row r="301" spans="1:5" x14ac:dyDescent="0.25">
      <c r="A301" s="114"/>
      <c r="B301" s="12" t="s">
        <v>40</v>
      </c>
      <c r="C301" s="74">
        <f>'[1]Chnages in rep.'!MZ$40</f>
        <v>0.14936355181003336</v>
      </c>
      <c r="D301" s="74">
        <f>'[1]Male, month on month'!NA$39</f>
        <v>0.25350557458407863</v>
      </c>
      <c r="E301" s="115">
        <f>'[1]Atolls month on month'!NA$39</f>
        <v>5.9178705807538812E-2</v>
      </c>
    </row>
    <row r="302" spans="1:5" x14ac:dyDescent="0.25">
      <c r="A302" s="147">
        <v>2015</v>
      </c>
      <c r="B302" s="147"/>
      <c r="C302" s="70"/>
      <c r="D302" s="70"/>
      <c r="E302" s="70"/>
    </row>
    <row r="303" spans="1:5" x14ac:dyDescent="0.25">
      <c r="A303" s="11"/>
      <c r="B303" s="12" t="s">
        <v>45</v>
      </c>
      <c r="C303" s="74">
        <f>'[1]Chnages in rep.'!NA$40</f>
        <v>-0.28093811341051156</v>
      </c>
      <c r="D303" s="74">
        <f>'[1]Male, month on month'!NB$39</f>
        <v>-5.7684909932509409E-2</v>
      </c>
      <c r="E303" s="115">
        <f>'[1]Atolls month on month'!NB$39</f>
        <v>-0.47464626289253076</v>
      </c>
    </row>
    <row r="304" spans="1:5" x14ac:dyDescent="0.25">
      <c r="A304" s="11"/>
      <c r="B304" s="12" t="s">
        <v>46</v>
      </c>
      <c r="C304" s="74">
        <f>'[1]Chnages in rep.'!NB$40</f>
        <v>0.12095527637097092</v>
      </c>
      <c r="D304" s="74">
        <f>'[1]Male, month on month'!NC$39</f>
        <v>2.8613455304693503E-2</v>
      </c>
      <c r="E304" s="115">
        <f>'[1]Atolls month on month'!NC$39</f>
        <v>0.2014123631506104</v>
      </c>
    </row>
    <row r="305" spans="1:5" x14ac:dyDescent="0.25">
      <c r="A305" s="11"/>
      <c r="B305" s="12" t="s">
        <v>43</v>
      </c>
      <c r="C305" s="74">
        <f>'[1]Chnages in rep.'!NC$40</f>
        <v>-7.0765959069563067E-2</v>
      </c>
      <c r="D305" s="74">
        <f>'[1]Male, month on month'!ND$39</f>
        <v>-0.41575915809420882</v>
      </c>
      <c r="E305" s="115">
        <f>'[1]Atolls month on month'!ND$39</f>
        <v>0.22930696342131629</v>
      </c>
    </row>
    <row r="306" spans="1:5" x14ac:dyDescent="0.25">
      <c r="A306" s="11"/>
      <c r="B306" s="12" t="s">
        <v>47</v>
      </c>
      <c r="C306" s="74">
        <f>'[1]Chnages in rep.'!ND$40</f>
        <v>0.67040139146681277</v>
      </c>
      <c r="D306" s="74">
        <f>'[1]Male, month on month'!NE$39</f>
        <v>0.99498081691289375</v>
      </c>
      <c r="E306" s="115">
        <f>'[1]Atolls month on month'!NE$39</f>
        <v>0.38990120716617671</v>
      </c>
    </row>
    <row r="307" spans="1:5" x14ac:dyDescent="0.25">
      <c r="A307" s="11"/>
      <c r="B307" s="12" t="s">
        <v>35</v>
      </c>
      <c r="C307" s="74">
        <f>'[1]Chnages in rep.'!NE$40</f>
        <v>3.5257826396306591E-2</v>
      </c>
      <c r="D307" s="74">
        <f>'[1]Male, month on month'!NF$39</f>
        <v>-0.16239700982366712</v>
      </c>
      <c r="E307" s="115">
        <f>'[1]Atolls month on month'!NF$39</f>
        <v>0.20709984795217462</v>
      </c>
    </row>
    <row r="308" spans="1:5" x14ac:dyDescent="0.25">
      <c r="A308" s="11"/>
      <c r="B308" s="12" t="s">
        <v>42</v>
      </c>
      <c r="C308" s="74">
        <f>'[1]Chnages in rep.'!NF$40</f>
        <v>0.83493462014281317</v>
      </c>
      <c r="D308" s="74">
        <f>'[1]Male, month on month'!NG$39</f>
        <v>1.0712107400230986</v>
      </c>
      <c r="E308" s="115">
        <f>'[1]Atolls month on month'!NG$39</f>
        <v>0.63027252743543816</v>
      </c>
    </row>
    <row r="309" spans="1:5" x14ac:dyDescent="0.25">
      <c r="A309" s="11"/>
      <c r="B309" s="12" t="s">
        <v>48</v>
      </c>
      <c r="C309" s="74">
        <f>'[1]Chnages in rep.'!NG$40</f>
        <v>-0.12204801538236998</v>
      </c>
      <c r="D309" s="74">
        <f>'[1]Male, month on month'!NH$39</f>
        <v>1.0962867477593008E-2</v>
      </c>
      <c r="E309" s="115">
        <f>'[1]Atolls month on month'!NH$39</f>
        <v>-0.23776672327809889</v>
      </c>
    </row>
    <row r="310" spans="1:5" x14ac:dyDescent="0.25">
      <c r="A310" s="11"/>
      <c r="B310" s="12" t="s">
        <v>49</v>
      </c>
      <c r="C310" s="74">
        <f>'[1]Chnages in rep.'!NH$40</f>
        <v>0.15264849210854248</v>
      </c>
      <c r="D310" s="74">
        <f>'[1]Male, month on month'!NI$39</f>
        <v>0.12369978831363593</v>
      </c>
      <c r="E310" s="115">
        <f>'[1]Atolls month on month'!NI$39</f>
        <v>0.17789649132189389</v>
      </c>
    </row>
    <row r="311" spans="1:5" x14ac:dyDescent="0.25">
      <c r="A311" s="11"/>
      <c r="B311" s="12" t="s">
        <v>41</v>
      </c>
      <c r="C311" s="74">
        <f>'[1]Chnages in rep.'!NI$40</f>
        <v>-4.122354385786009E-2</v>
      </c>
      <c r="D311" s="74">
        <f>'[1]Male, month on month'!NJ$39</f>
        <v>-0.16318989846205723</v>
      </c>
      <c r="E311" s="115">
        <f>'[1]Atolls month on month'!NJ$39</f>
        <v>6.5093494509649297E-2</v>
      </c>
    </row>
    <row r="312" spans="1:5" x14ac:dyDescent="0.25">
      <c r="A312" s="11"/>
      <c r="B312" s="12" t="s">
        <v>50</v>
      </c>
      <c r="C312" s="74">
        <f>'[1]Chnages in rep.'!NJ$40</f>
        <v>-2.0867598648455221E-2</v>
      </c>
      <c r="D312" s="74">
        <f>'[1]Male, month on month'!NK$39</f>
        <v>0.12817958206756686</v>
      </c>
      <c r="E312" s="115">
        <f>'[1]Atolls month on month'!NK$39</f>
        <v>-0.15049436371591396</v>
      </c>
    </row>
    <row r="313" spans="1:5" x14ac:dyDescent="0.25">
      <c r="A313" s="114"/>
      <c r="B313" s="12" t="s">
        <v>51</v>
      </c>
      <c r="C313" s="74">
        <f>'[1]Chnages in rep.'!NK$40</f>
        <v>0.10438468518554345</v>
      </c>
      <c r="D313" s="74">
        <f>'[1]Male, month on month'!NL$39</f>
        <v>0.15574977254748656</v>
      </c>
      <c r="E313" s="115">
        <f>'[1]Atolls month on month'!NL$39</f>
        <v>5.9587641953773307E-2</v>
      </c>
    </row>
    <row r="314" spans="1:5" x14ac:dyDescent="0.25">
      <c r="A314" s="114"/>
      <c r="B314" s="12" t="s">
        <v>40</v>
      </c>
      <c r="C314" s="74">
        <f>'[1]Chnages in rep.'!NL$40</f>
        <v>-0.52474466393057639</v>
      </c>
      <c r="D314" s="74">
        <f>'[1]Male, month on month'!NM$39</f>
        <v>-0.54907255143328282</v>
      </c>
      <c r="E314" s="115">
        <f>'[1]Atolls month on month'!NM$39</f>
        <v>-0.5035071882096509</v>
      </c>
    </row>
    <row r="315" spans="1:5" x14ac:dyDescent="0.25">
      <c r="A315" s="147">
        <v>2016</v>
      </c>
      <c r="B315" s="147"/>
      <c r="C315" s="74"/>
      <c r="D315" s="74"/>
      <c r="E315" s="115"/>
    </row>
    <row r="316" spans="1:5" x14ac:dyDescent="0.25">
      <c r="A316" s="114"/>
      <c r="B316" s="12" t="s">
        <v>45</v>
      </c>
      <c r="C316" s="74">
        <f>'[1]Chnages in rep.'!NM40</f>
        <v>-9.6110738358101688E-2</v>
      </c>
      <c r="D316" s="74">
        <f>'[1]Male, month on month'!NN39</f>
        <v>0.1466545323528079</v>
      </c>
      <c r="E316" s="115">
        <f>'[1]Atolls month on month'!NN39</f>
        <v>-0.30794008155210495</v>
      </c>
    </row>
    <row r="317" spans="1:5" x14ac:dyDescent="0.25">
      <c r="A317" s="114"/>
      <c r="B317" s="12" t="s">
        <v>46</v>
      </c>
      <c r="C317" s="74">
        <f>'[1]Chnages in rep.'!NN40</f>
        <v>0.21585252732159166</v>
      </c>
      <c r="D317" s="74">
        <f>'[1]Male, month on month'!NO39</f>
        <v>1.3255168985115695E-2</v>
      </c>
      <c r="E317" s="115">
        <f>'[1]Atolls month on month'!NO39</f>
        <v>0.39343872807147129</v>
      </c>
    </row>
    <row r="318" spans="1:5" x14ac:dyDescent="0.25">
      <c r="A318" s="114"/>
      <c r="B318" s="12" t="s">
        <v>43</v>
      </c>
      <c r="C318" s="74">
        <f>'[1]Chnages in rep.'!NO40</f>
        <v>-0.5326577568831814</v>
      </c>
      <c r="D318" s="74">
        <f>'[1]Male, month on month'!NP39</f>
        <v>-0.3274438422036674</v>
      </c>
      <c r="E318" s="115">
        <f>'[1]Atolls month on month'!NP39</f>
        <v>-0.71185630035360825</v>
      </c>
    </row>
    <row r="319" spans="1:5" x14ac:dyDescent="0.25">
      <c r="A319" s="114"/>
      <c r="B319" s="12" t="s">
        <v>47</v>
      </c>
      <c r="C319" s="74">
        <f>'[1]Chnages in rep.'!NP40</f>
        <v>-0.18242178801290976</v>
      </c>
      <c r="D319" s="74">
        <f>'[1]Male, month on month'!NQ39</f>
        <v>0.16072487746066066</v>
      </c>
      <c r="E319" s="115">
        <f>'[1]Atolls month on month'!NQ39</f>
        <v>-0.48322720871623037</v>
      </c>
    </row>
    <row r="320" spans="1:5" x14ac:dyDescent="0.25">
      <c r="A320" s="114"/>
      <c r="B320" s="12" t="s">
        <v>35</v>
      </c>
      <c r="C320" s="74">
        <f>'[1]Chnages in rep.'!NQ40</f>
        <v>6.3305358496457131E-2</v>
      </c>
      <c r="D320" s="74">
        <f>'[1]Male, month on month'!NR39</f>
        <v>5.6333098875827048E-2</v>
      </c>
      <c r="E320" s="115">
        <f>'[1]Atolls month on month'!NR39</f>
        <v>6.945685243611166E-2</v>
      </c>
    </row>
    <row r="321" spans="1:5" x14ac:dyDescent="0.25">
      <c r="A321" s="114"/>
      <c r="B321" s="12" t="s">
        <v>262</v>
      </c>
      <c r="C321" s="74">
        <f>'[1]Chnages in rep.'!NR40</f>
        <v>0.21785551394535307</v>
      </c>
      <c r="D321" s="74">
        <f>'[1]Male, month on month'!NS39</f>
        <v>7.6068886805424896E-2</v>
      </c>
      <c r="E321" s="115">
        <f>'[1]Atolls month on month'!NS39</f>
        <v>0.34293479084417378</v>
      </c>
    </row>
    <row r="322" spans="1:5" x14ac:dyDescent="0.25">
      <c r="A322" s="114"/>
      <c r="B322" s="12" t="s">
        <v>264</v>
      </c>
      <c r="C322" s="74">
        <f>'[1]Chnages in rep.'!NS40</f>
        <v>0.2633560995213724</v>
      </c>
      <c r="D322" s="74">
        <f>'[1]Male, month on month'!NT39</f>
        <v>0.27430892293893727</v>
      </c>
      <c r="E322" s="115">
        <f>'[1]Atolls month on month'!NT39</f>
        <v>0.25371959310807046</v>
      </c>
    </row>
    <row r="323" spans="1:5" ht="14.25" customHeight="1" x14ac:dyDescent="0.25">
      <c r="A323" s="114"/>
      <c r="B323" s="130"/>
      <c r="C323" s="74"/>
      <c r="D323" s="74"/>
      <c r="E323" s="115"/>
    </row>
    <row r="324" spans="1:5" x14ac:dyDescent="0.25">
      <c r="A324" s="166" t="s">
        <v>252</v>
      </c>
      <c r="B324" s="167"/>
      <c r="C324" s="167"/>
      <c r="D324" s="167"/>
      <c r="E324" s="168"/>
    </row>
    <row r="325" spans="1:5" x14ac:dyDescent="0.25">
      <c r="A325" s="154" t="s">
        <v>249</v>
      </c>
      <c r="B325" s="155"/>
      <c r="C325" s="155"/>
      <c r="D325" s="155"/>
      <c r="E325" s="169"/>
    </row>
    <row r="326" spans="1:5" x14ac:dyDescent="0.25">
      <c r="A326" s="156"/>
      <c r="B326" s="157"/>
      <c r="C326" s="157"/>
      <c r="D326" s="157"/>
      <c r="E326" s="170"/>
    </row>
    <row r="327" spans="1:5" x14ac:dyDescent="0.25">
      <c r="A327" s="139"/>
      <c r="B327" s="140"/>
      <c r="C327" s="140"/>
      <c r="D327" s="140"/>
      <c r="E327" s="171"/>
    </row>
  </sheetData>
  <mergeCells count="38">
    <mergeCell ref="A289:B289"/>
    <mergeCell ref="A302:B302"/>
    <mergeCell ref="A315:B315"/>
    <mergeCell ref="A324:E324"/>
    <mergeCell ref="A325:E327"/>
    <mergeCell ref="A142:B142"/>
    <mergeCell ref="A233:E233"/>
    <mergeCell ref="A235:B235"/>
    <mergeCell ref="A249:B249"/>
    <mergeCell ref="A263:B263"/>
    <mergeCell ref="A276:B276"/>
    <mergeCell ref="A141:B141"/>
    <mergeCell ref="A224:B224"/>
    <mergeCell ref="A185:B185"/>
    <mergeCell ref="A198:B198"/>
    <mergeCell ref="A211:B211"/>
    <mergeCell ref="A143:B143"/>
    <mergeCell ref="A144:E144"/>
    <mergeCell ref="A146:B146"/>
    <mergeCell ref="A159:B159"/>
    <mergeCell ref="A172:B172"/>
    <mergeCell ref="A69:B69"/>
    <mergeCell ref="A82:B82"/>
    <mergeCell ref="A95:B95"/>
    <mergeCell ref="A140:B140"/>
    <mergeCell ref="A108:B108"/>
    <mergeCell ref="A121:B121"/>
    <mergeCell ref="A138:B138"/>
    <mergeCell ref="A137:B137"/>
    <mergeCell ref="A135:E135"/>
    <mergeCell ref="A139:B139"/>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2016-08-22T07:09:14Z</cp:lastPrinted>
  <dcterms:created xsi:type="dcterms:W3CDTF">2012-11-24T10:19:41Z</dcterms:created>
  <dcterms:modified xsi:type="dcterms:W3CDTF">2016-08-22T07:15:49Z</dcterms:modified>
</cp:coreProperties>
</file>