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305" yWindow="930" windowWidth="15450" windowHeight="10470" tabRatio="966" activeTab="4"/>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 r:id="rId11"/>
    <externalReference r:id="rId12"/>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8'!$A$1:$E$220</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calcChain.xml><?xml version="1.0" encoding="utf-8"?>
<calcChain xmlns="http://schemas.openxmlformats.org/spreadsheetml/2006/main">
  <c r="E96" i="34" l="1"/>
  <c r="E305" i="13"/>
  <c r="D305" i="13"/>
  <c r="C305" i="13"/>
  <c r="E219" i="12"/>
  <c r="D219" i="12"/>
  <c r="C219" i="12"/>
  <c r="E7" i="28"/>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E5" i="26"/>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E7" i="31"/>
  <c r="E5" i="31"/>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J5" i="31"/>
  <c r="E9" i="30"/>
  <c r="E8" i="30"/>
  <c r="E7" i="30"/>
  <c r="E5" i="30"/>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J8" i="30"/>
  <c r="J7" i="30"/>
  <c r="J5" i="30"/>
  <c r="E217" i="12" l="1"/>
  <c r="D217" i="12"/>
  <c r="C217" i="12"/>
  <c r="E303" i="13"/>
  <c r="D303" i="13"/>
  <c r="C303" i="13"/>
  <c r="E302" i="13" l="1"/>
  <c r="D302" i="13"/>
  <c r="C302" i="13"/>
  <c r="E301" i="13"/>
  <c r="D301" i="13"/>
  <c r="C301" i="13"/>
  <c r="E300" i="13"/>
  <c r="D300" i="13"/>
  <c r="C300" i="13"/>
  <c r="E299" i="13"/>
  <c r="D299" i="13"/>
  <c r="C299" i="13"/>
  <c r="E298" i="13"/>
  <c r="D298" i="13"/>
  <c r="C298" i="13"/>
  <c r="E297" i="13"/>
  <c r="D297" i="13"/>
  <c r="C297" i="13"/>
  <c r="E296" i="13"/>
  <c r="D296" i="13"/>
  <c r="C296" i="13"/>
  <c r="E295" i="13"/>
  <c r="D295" i="13"/>
  <c r="C295" i="13"/>
  <c r="E294" i="13"/>
  <c r="D294" i="13"/>
  <c r="C294" i="13"/>
  <c r="E293" i="13"/>
  <c r="D293" i="13"/>
  <c r="C293" i="13"/>
  <c r="E292" i="13"/>
  <c r="D292" i="13"/>
  <c r="C292" i="13"/>
  <c r="E290" i="13"/>
  <c r="D290" i="13"/>
  <c r="C290" i="13"/>
  <c r="E289" i="13"/>
  <c r="D289" i="13"/>
  <c r="C289" i="13"/>
  <c r="E288" i="13"/>
  <c r="D288" i="13"/>
  <c r="C288" i="13"/>
  <c r="E287" i="13"/>
  <c r="D287" i="13"/>
  <c r="C287" i="13"/>
  <c r="E286" i="13"/>
  <c r="D286" i="13"/>
  <c r="C286" i="13"/>
  <c r="E285" i="13"/>
  <c r="D285" i="13"/>
  <c r="C285" i="13"/>
  <c r="E284" i="13"/>
  <c r="D284" i="13"/>
  <c r="C284" i="13"/>
  <c r="E283" i="13"/>
  <c r="D283" i="13"/>
  <c r="C283" i="13"/>
  <c r="E282" i="13"/>
  <c r="D282" i="13"/>
  <c r="C282" i="13"/>
  <c r="E281" i="13"/>
  <c r="D281" i="13"/>
  <c r="C281" i="13"/>
  <c r="E280" i="13"/>
  <c r="D280" i="13"/>
  <c r="C280" i="13"/>
  <c r="E279" i="13"/>
  <c r="D279" i="13"/>
  <c r="C279" i="13"/>
  <c r="E277" i="13"/>
  <c r="D277" i="13"/>
  <c r="C277" i="13"/>
  <c r="E276" i="13"/>
  <c r="D276" i="13"/>
  <c r="C276" i="13"/>
  <c r="E275" i="13"/>
  <c r="D275" i="13"/>
  <c r="C275" i="13"/>
  <c r="E274" i="13"/>
  <c r="D274" i="13"/>
  <c r="C274" i="13"/>
  <c r="E273" i="13"/>
  <c r="D273" i="13"/>
  <c r="C273" i="13"/>
  <c r="E272" i="13"/>
  <c r="D272" i="13"/>
  <c r="C272" i="13"/>
  <c r="E271" i="13"/>
  <c r="D271" i="13"/>
  <c r="C271" i="13"/>
  <c r="E270" i="13"/>
  <c r="D270" i="13"/>
  <c r="C270" i="13"/>
  <c r="E264" i="13"/>
  <c r="D264" i="13"/>
  <c r="C264"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1" i="13"/>
  <c r="D211" i="13"/>
  <c r="C211"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8" i="13"/>
  <c r="D198" i="13"/>
  <c r="C198" i="13"/>
  <c r="E196" i="13"/>
  <c r="D196" i="13"/>
  <c r="C196" i="13"/>
  <c r="E195" i="13"/>
  <c r="D195" i="13"/>
  <c r="C195" i="13"/>
  <c r="E194" i="13"/>
  <c r="D194" i="13"/>
  <c r="C194" i="13"/>
  <c r="E193" i="13"/>
  <c r="D193" i="13"/>
  <c r="C193" i="13"/>
  <c r="E192" i="13"/>
  <c r="D192" i="13"/>
  <c r="C192" i="13"/>
  <c r="E191" i="13"/>
  <c r="D191" i="13"/>
  <c r="C191" i="13"/>
  <c r="E190" i="13"/>
  <c r="D190" i="13"/>
  <c r="C190" i="13"/>
  <c r="D189" i="13"/>
  <c r="C189" i="13"/>
  <c r="D186" i="13"/>
  <c r="C186" i="13"/>
  <c r="D183" i="13"/>
  <c r="C183" i="13"/>
  <c r="D182" i="13"/>
  <c r="C182" i="13"/>
  <c r="D181" i="13"/>
  <c r="C181" i="13"/>
  <c r="D180" i="13"/>
  <c r="C180" i="13"/>
  <c r="D179" i="13"/>
  <c r="C179" i="13"/>
  <c r="D178" i="13"/>
  <c r="C178" i="13"/>
  <c r="E141" i="13"/>
  <c r="D141" i="13"/>
  <c r="C141" i="13"/>
  <c r="D139" i="13"/>
  <c r="C139" i="13"/>
  <c r="D138" i="13"/>
  <c r="C138" i="13"/>
  <c r="D137" i="13"/>
  <c r="C137" i="13"/>
  <c r="E216" i="12"/>
  <c r="D216" i="12"/>
  <c r="C216" i="12"/>
  <c r="E215" i="12"/>
  <c r="D215" i="12"/>
  <c r="C215" i="12"/>
  <c r="E214" i="12"/>
  <c r="D214" i="12"/>
  <c r="C214" i="12"/>
  <c r="E213" i="12"/>
  <c r="D213" i="12"/>
  <c r="C213" i="12"/>
  <c r="E212" i="12"/>
  <c r="D212" i="12"/>
  <c r="C212" i="12"/>
  <c r="E211" i="12"/>
  <c r="D211" i="12"/>
  <c r="C211" i="12"/>
  <c r="E210" i="12"/>
  <c r="D210" i="12"/>
  <c r="C210" i="12"/>
  <c r="E209" i="12"/>
  <c r="D209" i="12"/>
  <c r="C209" i="12"/>
  <c r="E208" i="12"/>
  <c r="D208" i="12"/>
  <c r="C208" i="12"/>
  <c r="E207" i="12"/>
  <c r="D207" i="12"/>
  <c r="C207" i="12"/>
  <c r="E206" i="12"/>
  <c r="D206" i="12"/>
  <c r="C206" i="12"/>
  <c r="E204" i="12"/>
  <c r="D204" i="12"/>
  <c r="C204" i="12"/>
  <c r="E203" i="12"/>
  <c r="D203" i="12"/>
  <c r="C203" i="12"/>
  <c r="E202" i="12"/>
  <c r="D202" i="12"/>
  <c r="C202" i="12"/>
  <c r="E201" i="12"/>
  <c r="D201" i="12"/>
  <c r="C201" i="12"/>
  <c r="E200" i="12"/>
  <c r="D200" i="12"/>
  <c r="C200" i="12"/>
  <c r="E199" i="12"/>
  <c r="D199" i="12"/>
  <c r="C199" i="12"/>
  <c r="E198" i="12"/>
  <c r="D198" i="12"/>
  <c r="C198" i="12"/>
  <c r="E197" i="12"/>
  <c r="E138" i="12" s="1"/>
  <c r="D197" i="12"/>
  <c r="C197" i="12"/>
  <c r="E196" i="12"/>
  <c r="D196" i="12"/>
  <c r="C196" i="12"/>
  <c r="E195" i="12"/>
  <c r="D195" i="12"/>
  <c r="C195" i="12"/>
  <c r="E194" i="12"/>
  <c r="D194" i="12"/>
  <c r="C194" i="12"/>
  <c r="E193" i="12"/>
  <c r="D193" i="12"/>
  <c r="C193" i="12"/>
  <c r="E191" i="12"/>
  <c r="D191" i="12"/>
  <c r="C191" i="12"/>
  <c r="E190" i="12"/>
  <c r="D190" i="12"/>
  <c r="C190" i="12"/>
  <c r="E189" i="12"/>
  <c r="D189" i="12"/>
  <c r="C189" i="12"/>
  <c r="E188" i="12"/>
  <c r="D188" i="12"/>
  <c r="C188" i="12"/>
  <c r="E187" i="12"/>
  <c r="D187" i="12"/>
  <c r="C187" i="12"/>
  <c r="E186" i="12"/>
  <c r="D186" i="12"/>
  <c r="C186" i="12"/>
  <c r="E185" i="12"/>
  <c r="D185" i="12"/>
  <c r="C185" i="12"/>
  <c r="E184" i="12"/>
  <c r="D184" i="12"/>
  <c r="C184" i="12"/>
  <c r="D138" i="12" l="1"/>
  <c r="C138" i="12"/>
</calcChain>
</file>

<file path=xl/sharedStrings.xml><?xml version="1.0" encoding="utf-8"?>
<sst xmlns="http://schemas.openxmlformats.org/spreadsheetml/2006/main" count="1924" uniqueCount="263">
  <si>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</si>
  <si>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</si>
  <si>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</si>
  <si>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</si>
  <si>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</si>
  <si>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</si>
  <si>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</si>
  <si>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</si>
  <si>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</si>
  <si>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</si>
  <si>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</si>
  <si>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</si>
  <si>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</si>
  <si>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</si>
  <si>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</si>
  <si>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</si>
  <si>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</si>
  <si>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</si>
  <si>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</si>
  <si>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</si>
  <si>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</si>
  <si>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</si>
  <si>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</si>
  <si>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</si>
  <si>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</si>
  <si>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</si>
  <si>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</si>
  <si>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</si>
  <si>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</si>
  <si>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</si>
  <si>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</si>
  <si>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</si>
  <si>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</si>
  <si>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</si>
  <si>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</si>
  <si>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</si>
  <si>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</si>
  <si>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</si>
  <si>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</si>
  <si>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</si>
  <si>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</si>
  <si>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</si>
  <si>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</si>
  <si>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</si>
  <si>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</si>
  <si>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</si>
  <si>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</si>
  <si>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</si>
  <si>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</si>
  <si>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</si>
  <si>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</si>
  <si>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</si>
  <si>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</si>
  <si>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</si>
  <si>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</si>
  <si>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</si>
  <si>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</si>
  <si>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</si>
  <si>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</si>
  <si>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</si>
  <si>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</si>
  <si>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</si>
  <si>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</si>
  <si>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</si>
  <si>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</si>
  <si>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</si>
  <si>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</si>
  <si>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</si>
  <si>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</si>
  <si>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</si>
  <si>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</si>
  <si>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</si>
  <si>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</si>
  <si>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</si>
  <si>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</si>
  <si>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</si>
  <si>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</si>
  <si>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</si>
  <si>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</si>
  <si>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</si>
  <si>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</si>
  <si>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</si>
  <si>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</si>
  <si>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</si>
  <si>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</si>
  <si>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</si>
  <si>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</si>
  <si>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</si>
  <si>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</si>
  <si>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</si>
  <si>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</si>
  <si>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</si>
  <si>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</si>
  <si>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</si>
  <si>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</si>
  <si>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</si>
  <si>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</si>
  <si>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</si>
  <si>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</si>
  <si>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</si>
  <si>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</si>
  <si>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</si>
  <si>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</si>
  <si>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</si>
  <si>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</si>
  <si>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</si>
  <si>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</si>
  <si>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</si>
  <si>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</si>
  <si>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</si>
  <si>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</si>
  <si>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</si>
  <si>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</si>
  <si>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</si>
  <si>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</si>
  <si>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</si>
  <si>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</si>
  <si>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</si>
  <si>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</si>
  <si>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</si>
  <si>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</si>
  <si>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</si>
  <si>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</si>
  <si>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</si>
  <si>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</si>
  <si>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</si>
  <si>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</si>
  <si>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</si>
  <si>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</si>
  <si>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</si>
  <si>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</si>
  <si>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</si>
  <si>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</si>
  <si>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</si>
  <si>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</si>
  <si>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</si>
  <si>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</si>
  <si>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</si>
  <si>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</si>
  <si>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</si>
  <si>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</si>
  <si>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</si>
  <si>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</si>
  <si>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</si>
  <si>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</si>
  <si>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</si>
  <si>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</si>
  <si>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</si>
  <si>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</si>
  <si>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</si>
  <si>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</si>
  <si>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</si>
  <si>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</si>
  <si>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</si>
  <si>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</si>
  <si>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</si>
  <si>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</si>
  <si>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</si>
  <si>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</si>
  <si>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</si>
  <si>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</si>
  <si>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</si>
  <si>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</si>
  <si>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</si>
  <si>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</si>
  <si>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</si>
  <si>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</si>
  <si>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</si>
  <si>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</si>
  <si>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</si>
  <si>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</si>
  <si>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</si>
  <si>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</si>
  <si>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</si>
  <si>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</si>
  <si>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</si>
  <si>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</si>
  <si>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</si>
  <si>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</si>
  <si>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</si>
  <si>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</si>
  <si>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</si>
  <si>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</si>
  <si>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</si>
  <si>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</si>
  <si>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</si>
  <si>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</si>
  <si>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</si>
  <si>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</si>
  <si>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</si>
  <si>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</si>
  <si>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</si>
  <si>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</si>
  <si>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</si>
  <si>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</si>
  <si>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</si>
  <si>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</si>
  <si>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</si>
  <si>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</si>
  <si>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</si>
  <si>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</si>
  <si>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</si>
  <si>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</si>
  <si>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</si>
  <si>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</si>
  <si>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</si>
  <si>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</si>
  <si>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</si>
  <si>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</si>
  <si>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</si>
  <si>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</si>
  <si>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</si>
  <si>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</si>
  <si>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</si>
  <si>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</si>
  <si>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</si>
  <si>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</si>
  <si>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</si>
  <si>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</si>
  <si>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</si>
  <si>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</si>
  <si>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</si>
  <si>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</si>
  <si>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</si>
  <si>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</si>
  <si>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</si>
  <si>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</si>
  <si>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</si>
  <si>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</si>
  <si>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</si>
  <si>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</si>
  <si>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</si>
  <si>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</si>
  <si>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</si>
  <si>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</si>
  <si>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</si>
  <si>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</si>
  <si>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</si>
  <si>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</si>
  <si>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</si>
  <si>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</si>
  <si>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</si>
  <si>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</si>
  <si>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</si>
  <si>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</si>
  <si>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</si>
  <si>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</si>
  <si>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</si>
  <si>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</si>
  <si>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</si>
  <si>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</si>
  <si>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</si>
  <si>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</si>
  <si>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</si>
  <si>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</si>
  <si>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</si>
  <si>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</si>
  <si>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</si>
  <si>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</si>
  <si>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</si>
  <si>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</si>
  <si>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</si>
  <si>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Dec 2015 -Jan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</si>
</sst>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6">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6" fontId="3" fillId="0" borderId="0" xfId="0" applyFont="1" applyBorder="1"/>
    <xf numFmtId="166" fontId="7" fillId="0" borderId="21" xfId="0" applyNumberFormat="1" applyFont="1" applyFill="1" applyBorder="1" applyAlignment="1">
      <alignment horizontal="righ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8" fillId="0" borderId="22" xfId="0" applyFont="1" applyBorder="1" applyAlignment="1">
      <alignment horizontal="center" vertical="center"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2" fontId="8" fillId="0" borderId="0" xfId="0" applyNumberFormat="1" applyFont="1"/>
    <xf numFmtId="2" fontId="6" fillId="0" borderId="0" xfId="0" applyNumberFormat="1" applyFont="1"/>
    <xf numFmtId="0" fontId="2" fillId="0" borderId="4" xfId="0" applyNumberFormat="1" applyFont="1" applyBorder="1" applyAlignment="1">
      <alignment horizontal="left" wrapText="1"/>
    </xf>
    <xf numFmtId="167" fontId="0" fillId="0" borderId="20" xfId="0" applyNumberFormat="1" applyBorder="1" applyAlignment="1">
      <alignment horizontal="lef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0/Documentation/Writeup/Tables/2015/Nov/Tables%20Nov%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T2/PES/STI/CPI%20(consumer%20price%20index)/Rebasing%202010/Documentation/Writeup/Tables/2015/Dec/Graphs%20&amp;%20tables%20used_%20Dec%20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ables%20Jan.%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 val="Sheet1"/>
      <sheetName val="Sheet2"/>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row>
      </sheetData>
      <sheetData sheetId="1">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row>
      </sheetData>
      <sheetData sheetId="3">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row>
      </sheetData>
      <sheetData sheetId="5">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sheetName val="graph 2"/>
      <sheetName val="Male"/>
      <sheetName val="Male , month on month &amp; monthly"/>
      <sheetName val="Atolls"/>
      <sheetName val="Atolls month on month"/>
      <sheetName val="month on month male atolls rep."/>
      <sheetName val="monthly change male atolls rep."/>
      <sheetName val="point contribution change"/>
      <sheetName val="All grps CPI"/>
      <sheetName val="graph (monthly n MnM)"/>
      <sheetName val="Annual"/>
      <sheetName val="annual work"/>
      <sheetName val="Sheet1"/>
    </sheetNames>
    <sheetDataSet>
      <sheetData sheetId="0"/>
      <sheetData sheetId="1">
        <row r="3">
          <cell r="NL3">
            <v>106.50307845458552</v>
          </cell>
        </row>
        <row r="40">
          <cell r="NL40">
            <v>-0.52474466393057639</v>
          </cell>
        </row>
      </sheetData>
      <sheetData sheetId="2"/>
      <sheetData sheetId="3"/>
      <sheetData sheetId="4">
        <row r="3">
          <cell r="NL3">
            <v>107.64960242752787</v>
          </cell>
        </row>
      </sheetData>
      <sheetData sheetId="5">
        <row r="39">
          <cell r="NM39">
            <v>-0.54907255143328282</v>
          </cell>
        </row>
      </sheetData>
      <sheetData sheetId="6">
        <row r="3">
          <cell r="NL3">
            <v>105.5224261814123</v>
          </cell>
        </row>
      </sheetData>
      <sheetData sheetId="7">
        <row r="39">
          <cell r="NM39">
            <v>-0.5035071882096509</v>
          </cell>
        </row>
      </sheetData>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NM3">
            <v>106.40071755950871</v>
          </cell>
        </row>
      </sheetData>
      <sheetData sheetId="1"/>
      <sheetData sheetId="2">
        <row r="3">
          <cell r="NM3">
            <v>107.80747544854762</v>
          </cell>
        </row>
      </sheetData>
      <sheetData sheetId="3"/>
      <sheetData sheetId="4">
        <row r="3">
          <cell r="NM3">
            <v>105.1974803361735</v>
          </cell>
        </row>
      </sheetData>
      <sheetData sheetId="5"/>
      <sheetData sheetId="6"/>
      <sheetData sheetId="7"/>
      <sheetData sheetId="8"/>
      <sheetData sheetId="9"/>
      <sheetData sheetId="10"/>
      <sheetData sheetId="11"/>
      <sheetData sheetId="12"/>
      <sheetData sheetId="13"/>
      <sheetData sheetId="14">
        <row r="311">
          <cell r="C311">
            <v>-9.6110738358101688E-2</v>
          </cell>
          <cell r="D311">
            <v>0.1466545323528079</v>
          </cell>
          <cell r="E311">
            <v>-0.30794008155210495</v>
          </cell>
        </row>
      </sheetData>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75" zoomScaleNormal="100" zoomScaleSheetLayoutView="75" workbookViewId="0">
      <selection activeCell="E10" sqref="E10"/>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0" ht="15.75" x14ac:dyDescent="0.25">
      <c r="A1" s="56" t="s">
        <v>253</v>
      </c>
      <c r="B1" s="93"/>
      <c r="C1" s="93"/>
      <c r="D1" s="94"/>
    </row>
    <row r="2" spans="1:10" ht="6" customHeight="1" x14ac:dyDescent="0.25">
      <c r="A2" s="45"/>
      <c r="B2" s="95"/>
      <c r="C2" s="95"/>
      <c r="D2" s="90"/>
      <c r="E2" s="90"/>
      <c r="F2" s="90"/>
      <c r="G2" s="90"/>
      <c r="H2" s="90"/>
      <c r="I2" s="90"/>
      <c r="J2" s="90"/>
    </row>
    <row r="3" spans="1:10" ht="47.25" customHeight="1" x14ac:dyDescent="0.25">
      <c r="A3" s="136" t="s">
        <v>56</v>
      </c>
      <c r="B3" s="138" t="s">
        <v>242</v>
      </c>
      <c r="C3" s="138"/>
      <c r="D3" s="138"/>
      <c r="E3" s="130" t="s">
        <v>243</v>
      </c>
      <c r="F3" s="96"/>
      <c r="G3" s="135" t="s">
        <v>244</v>
      </c>
      <c r="H3" s="135"/>
      <c r="I3" s="96"/>
      <c r="J3" s="121" t="s">
        <v>245</v>
      </c>
    </row>
    <row r="4" spans="1:10" ht="30" x14ac:dyDescent="0.25">
      <c r="A4" s="137"/>
      <c r="B4" s="89">
        <v>42341</v>
      </c>
      <c r="C4" s="129">
        <v>42372</v>
      </c>
      <c r="D4" s="90"/>
      <c r="E4" s="91" t="s">
        <v>262</v>
      </c>
      <c r="F4" s="90"/>
      <c r="G4" s="89">
        <v>42341</v>
      </c>
      <c r="H4" s="129">
        <v>42372</v>
      </c>
      <c r="I4" s="90"/>
      <c r="J4" s="91" t="s">
        <v>262</v>
      </c>
    </row>
    <row r="5" spans="1:10" ht="15.75" x14ac:dyDescent="0.25">
      <c r="A5" s="42" t="s">
        <v>241</v>
      </c>
      <c r="B5" s="97">
        <v>106.50307845458552</v>
      </c>
      <c r="C5" s="97">
        <v>106.40071755950871</v>
      </c>
      <c r="D5" s="97"/>
      <c r="E5" s="97">
        <f>((C5/B5-1)*100)</f>
        <v>-9.6110738358101688E-2</v>
      </c>
      <c r="F5" s="97"/>
      <c r="G5" s="97">
        <v>106.50307845458552</v>
      </c>
      <c r="H5" s="97">
        <v>106.40071755950871</v>
      </c>
      <c r="I5" s="97"/>
      <c r="J5" s="97">
        <f t="shared" ref="J5" si="0">H5-G5</f>
        <v>-0.10236089507681356</v>
      </c>
    </row>
    <row r="6" spans="1:10" ht="7.5" customHeight="1" x14ac:dyDescent="0.25">
      <c r="A6" s="42"/>
      <c r="B6" s="97"/>
      <c r="C6" s="97"/>
      <c r="D6" s="97"/>
      <c r="E6" s="97"/>
      <c r="F6" s="97"/>
      <c r="G6" s="97"/>
      <c r="H6" s="97"/>
      <c r="I6" s="97"/>
      <c r="J6" s="97"/>
    </row>
    <row r="7" spans="1:10" ht="15.75" x14ac:dyDescent="0.25">
      <c r="A7" s="58" t="s">
        <v>127</v>
      </c>
      <c r="B7" s="98">
        <v>106.29362600489323</v>
      </c>
      <c r="C7" s="98">
        <v>105.48100556258261</v>
      </c>
      <c r="D7" s="98"/>
      <c r="E7" s="98">
        <f>((C7/B7-1)*100)</f>
        <v>-0.76450533569455414</v>
      </c>
      <c r="F7" s="98"/>
      <c r="G7" s="98">
        <v>30.224904141917889</v>
      </c>
      <c r="H7" s="98">
        <v>29.993833137044366</v>
      </c>
      <c r="I7" s="98"/>
      <c r="J7" s="98">
        <f>H7-G7</f>
        <v>-0.23107100487352383</v>
      </c>
    </row>
    <row r="8" spans="1:10" ht="15.75" x14ac:dyDescent="0.25">
      <c r="A8" s="37" t="s">
        <v>57</v>
      </c>
      <c r="B8" s="99">
        <v>106.4206028310261</v>
      </c>
      <c r="C8" s="99">
        <v>105.55726658911662</v>
      </c>
      <c r="D8" s="99"/>
      <c r="E8" s="99">
        <f>((C8/B8-1)*100)</f>
        <v>-0.81124915565482514</v>
      </c>
      <c r="F8" s="99"/>
      <c r="G8" s="99">
        <v>27.799352845330507</v>
      </c>
      <c r="H8" s="99">
        <v>27.573830830095257</v>
      </c>
      <c r="I8" s="99"/>
      <c r="J8" s="99">
        <f t="shared" ref="J8:J71" si="1">H8-G8</f>
        <v>-0.22552201523524928</v>
      </c>
    </row>
    <row r="9" spans="1:10" ht="15.75" x14ac:dyDescent="0.25">
      <c r="A9" s="61" t="s">
        <v>58</v>
      </c>
      <c r="B9" s="100">
        <v>105.04486674129835</v>
      </c>
      <c r="C9" s="100">
        <v>104.90161916616128</v>
      </c>
      <c r="D9" s="100"/>
      <c r="E9" s="100">
        <f>((C9/B9-1)*100)</f>
        <v>-0.13636799167907609</v>
      </c>
      <c r="F9" s="100"/>
      <c r="G9" s="100">
        <v>4.3011567448948034</v>
      </c>
      <c r="H9" s="100">
        <v>4.2952913438228215</v>
      </c>
      <c r="I9" s="100"/>
      <c r="J9" s="100">
        <f t="shared" si="1"/>
        <v>-5.8654010719818572E-3</v>
      </c>
    </row>
    <row r="10" spans="1:10" ht="15.75" x14ac:dyDescent="0.25">
      <c r="A10" s="38" t="s">
        <v>62</v>
      </c>
      <c r="B10" s="99">
        <v>99.755579267049583</v>
      </c>
      <c r="C10" s="99">
        <v>99.68875348767267</v>
      </c>
      <c r="D10" s="99"/>
      <c r="E10" s="99">
        <f t="shared" ref="E7:E70" si="2">((C10/B10-1)*100)</f>
        <v>-6.698951564204636E-2</v>
      </c>
      <c r="F10" s="99"/>
      <c r="G10" s="99">
        <v>1.0408553149252444</v>
      </c>
      <c r="H10" s="99">
        <v>1.0401580509912414</v>
      </c>
      <c r="I10" s="99"/>
      <c r="J10" s="99">
        <f t="shared" si="1"/>
        <v>-6.9726393400304509E-4</v>
      </c>
    </row>
    <row r="11" spans="1:10" ht="15.75" x14ac:dyDescent="0.25">
      <c r="A11" s="61" t="s">
        <v>63</v>
      </c>
      <c r="B11" s="100">
        <v>104.58721512218332</v>
      </c>
      <c r="C11" s="100">
        <v>103.28434949897733</v>
      </c>
      <c r="D11" s="100"/>
      <c r="E11" s="100">
        <f t="shared" si="2"/>
        <v>-1.2457216894855905</v>
      </c>
      <c r="F11" s="100"/>
      <c r="G11" s="100">
        <v>9.0429598586155429</v>
      </c>
      <c r="H11" s="100">
        <v>8.9303097462852943</v>
      </c>
      <c r="I11" s="100"/>
      <c r="J11" s="100">
        <f t="shared" si="1"/>
        <v>-0.11265011233024858</v>
      </c>
    </row>
    <row r="12" spans="1:10" ht="15.75" x14ac:dyDescent="0.25">
      <c r="A12" s="38" t="s">
        <v>152</v>
      </c>
      <c r="B12" s="99">
        <v>103.8185905210169</v>
      </c>
      <c r="C12" s="99">
        <v>104.31332036964493</v>
      </c>
      <c r="D12" s="99"/>
      <c r="E12" s="99">
        <f t="shared" si="2"/>
        <v>0.47653300448908809</v>
      </c>
      <c r="F12" s="99"/>
      <c r="G12" s="99">
        <v>5.0740909915233532</v>
      </c>
      <c r="H12" s="99">
        <v>5.0982707097757691</v>
      </c>
      <c r="I12" s="99"/>
      <c r="J12" s="99">
        <f t="shared" si="1"/>
        <v>2.4179718252415938E-2</v>
      </c>
    </row>
    <row r="13" spans="1:10" ht="15.75" x14ac:dyDescent="0.25">
      <c r="A13" s="61" t="s">
        <v>153</v>
      </c>
      <c r="B13" s="100">
        <v>91.038722206098001</v>
      </c>
      <c r="C13" s="100">
        <v>90.376733217569893</v>
      </c>
      <c r="D13" s="100"/>
      <c r="E13" s="100">
        <f t="shared" si="2"/>
        <v>-0.7271510105661072</v>
      </c>
      <c r="F13" s="100"/>
      <c r="G13" s="100">
        <v>0.85599978178880087</v>
      </c>
      <c r="H13" s="100">
        <v>0.84977537072508003</v>
      </c>
      <c r="I13" s="100"/>
      <c r="J13" s="100">
        <f t="shared" si="1"/>
        <v>-6.2244110637208472E-3</v>
      </c>
    </row>
    <row r="14" spans="1:10" ht="15.75" x14ac:dyDescent="0.25">
      <c r="A14" s="38" t="s">
        <v>69</v>
      </c>
      <c r="B14" s="99">
        <v>102.02345887785617</v>
      </c>
      <c r="C14" s="99">
        <v>105.54507709988097</v>
      </c>
      <c r="D14" s="99"/>
      <c r="E14" s="99">
        <f t="shared" si="2"/>
        <v>3.4517730145190662</v>
      </c>
      <c r="F14" s="99"/>
      <c r="G14" s="99">
        <v>1.6999780998780032</v>
      </c>
      <c r="H14" s="99">
        <v>1.758657485182326</v>
      </c>
      <c r="I14" s="99"/>
      <c r="J14" s="99">
        <f t="shared" si="1"/>
        <v>5.8679385304322818E-2</v>
      </c>
    </row>
    <row r="15" spans="1:10" ht="15.75" x14ac:dyDescent="0.25">
      <c r="A15" s="61" t="s">
        <v>72</v>
      </c>
      <c r="B15" s="100">
        <v>143.65811752543627</v>
      </c>
      <c r="C15" s="100">
        <v>132.76130824095398</v>
      </c>
      <c r="D15" s="100"/>
      <c r="E15" s="100">
        <f t="shared" si="2"/>
        <v>-7.5852374179641409</v>
      </c>
      <c r="F15" s="100"/>
      <c r="G15" s="100">
        <v>2.4366665753854218</v>
      </c>
      <c r="H15" s="100">
        <v>2.2518396305582611</v>
      </c>
      <c r="I15" s="100"/>
      <c r="J15" s="100">
        <f t="shared" si="1"/>
        <v>-0.18482694482716067</v>
      </c>
    </row>
    <row r="16" spans="1:10" ht="15.75" x14ac:dyDescent="0.25">
      <c r="A16" s="38" t="s">
        <v>154</v>
      </c>
      <c r="B16" s="99">
        <v>101.77201892345579</v>
      </c>
      <c r="C16" s="99">
        <v>101.94609886003211</v>
      </c>
      <c r="D16" s="99"/>
      <c r="E16" s="99">
        <f t="shared" si="2"/>
        <v>0.17104891739176953</v>
      </c>
      <c r="F16" s="99"/>
      <c r="G16" s="99">
        <v>1.1249832830934081</v>
      </c>
      <c r="H16" s="99">
        <v>1.1269075548199776</v>
      </c>
      <c r="I16" s="99"/>
      <c r="J16" s="99">
        <f t="shared" si="1"/>
        <v>1.9242717265695042E-3</v>
      </c>
    </row>
    <row r="17" spans="1:10" ht="15.75" x14ac:dyDescent="0.25">
      <c r="A17" s="61" t="s">
        <v>155</v>
      </c>
      <c r="B17" s="100">
        <v>108.83177847194197</v>
      </c>
      <c r="C17" s="100">
        <v>108.82975832492535</v>
      </c>
      <c r="D17" s="100"/>
      <c r="E17" s="100">
        <f t="shared" si="2"/>
        <v>-1.8562106077757434E-3</v>
      </c>
      <c r="F17" s="100"/>
      <c r="G17" s="100">
        <v>2.222662195225932</v>
      </c>
      <c r="H17" s="100">
        <v>2.2226209379344892</v>
      </c>
      <c r="I17" s="100"/>
      <c r="J17" s="100">
        <f t="shared" si="1"/>
        <v>-4.1257291442775568E-5</v>
      </c>
    </row>
    <row r="18" spans="1:10" ht="15.75" x14ac:dyDescent="0.25">
      <c r="A18" s="37" t="s">
        <v>76</v>
      </c>
      <c r="B18" s="99">
        <v>104.85968421940561</v>
      </c>
      <c r="C18" s="99">
        <v>104.61979430158588</v>
      </c>
      <c r="D18" s="99"/>
      <c r="E18" s="99">
        <f t="shared" si="2"/>
        <v>-0.22877230615894195</v>
      </c>
      <c r="F18" s="99"/>
      <c r="G18" s="99">
        <v>2.4255512965873769</v>
      </c>
      <c r="H18" s="99">
        <v>2.4200023069491055</v>
      </c>
      <c r="I18" s="99"/>
      <c r="J18" s="99">
        <f t="shared" si="1"/>
        <v>-5.5489896382714399E-3</v>
      </c>
    </row>
    <row r="19" spans="1:10" ht="15.75" x14ac:dyDescent="0.25">
      <c r="A19" s="61" t="s">
        <v>156</v>
      </c>
      <c r="B19" s="100">
        <v>105.26937617312569</v>
      </c>
      <c r="C19" s="100">
        <v>105.17336662296292</v>
      </c>
      <c r="D19" s="100"/>
      <c r="E19" s="100">
        <f t="shared" si="2"/>
        <v>-9.1203684920559969E-2</v>
      </c>
      <c r="F19" s="100"/>
      <c r="G19" s="100">
        <v>0.6659317254113013</v>
      </c>
      <c r="H19" s="100">
        <v>0.66532437113867116</v>
      </c>
      <c r="I19" s="100"/>
      <c r="J19" s="100">
        <f t="shared" si="1"/>
        <v>-6.0735427263014508E-4</v>
      </c>
    </row>
    <row r="20" spans="1:10" ht="15.75" x14ac:dyDescent="0.25">
      <c r="A20" s="38" t="s">
        <v>157</v>
      </c>
      <c r="B20" s="99">
        <v>104.70546600833255</v>
      </c>
      <c r="C20" s="99">
        <v>104.4114159521281</v>
      </c>
      <c r="D20" s="99"/>
      <c r="E20" s="99">
        <f t="shared" si="2"/>
        <v>-0.28083544003428829</v>
      </c>
      <c r="F20" s="99"/>
      <c r="G20" s="99">
        <v>1.7596195711760758</v>
      </c>
      <c r="H20" s="99">
        <v>1.7546779358104339</v>
      </c>
      <c r="I20" s="99"/>
      <c r="J20" s="99">
        <f t="shared" si="1"/>
        <v>-4.9416353656419609E-3</v>
      </c>
    </row>
    <row r="21" spans="1:10" ht="15.75" x14ac:dyDescent="0.25">
      <c r="A21" s="58" t="s">
        <v>247</v>
      </c>
      <c r="B21" s="101">
        <v>122.0280568163203</v>
      </c>
      <c r="C21" s="101">
        <v>121.88718960216394</v>
      </c>
      <c r="D21" s="101"/>
      <c r="E21" s="101">
        <f t="shared" si="2"/>
        <v>-0.11543838182098698</v>
      </c>
      <c r="F21" s="101"/>
      <c r="G21" s="101">
        <v>2.7507126038606802</v>
      </c>
      <c r="H21" s="101">
        <v>2.7475372257422377</v>
      </c>
      <c r="I21" s="101"/>
      <c r="J21" s="101">
        <f t="shared" si="1"/>
        <v>-3.1753781184424845E-3</v>
      </c>
    </row>
    <row r="22" spans="1:10" ht="15.75" x14ac:dyDescent="0.25">
      <c r="A22" s="37" t="s">
        <v>1</v>
      </c>
      <c r="B22" s="99">
        <v>121.87174822862426</v>
      </c>
      <c r="C22" s="99">
        <v>121.47322101953962</v>
      </c>
      <c r="D22" s="99"/>
      <c r="E22" s="99">
        <f t="shared" si="2"/>
        <v>-0.32700540927419475</v>
      </c>
      <c r="F22" s="99"/>
      <c r="G22" s="99">
        <v>2.0300868640816492</v>
      </c>
      <c r="H22" s="99">
        <v>2.0234483702231372</v>
      </c>
      <c r="I22" s="99"/>
      <c r="J22" s="99">
        <f t="shared" si="1"/>
        <v>-6.6384938585120068E-3</v>
      </c>
    </row>
    <row r="23" spans="1:10" ht="15.75" x14ac:dyDescent="0.25">
      <c r="A23" s="61" t="s">
        <v>78</v>
      </c>
      <c r="B23" s="100">
        <v>121.87174822862426</v>
      </c>
      <c r="C23" s="100">
        <v>121.47322101953962</v>
      </c>
      <c r="D23" s="100"/>
      <c r="E23" s="100">
        <f t="shared" si="2"/>
        <v>-0.32700540927419475</v>
      </c>
      <c r="F23" s="100"/>
      <c r="G23" s="100">
        <v>2.0300868640816492</v>
      </c>
      <c r="H23" s="100">
        <v>2.0234483702231372</v>
      </c>
      <c r="I23" s="100"/>
      <c r="J23" s="100">
        <f t="shared" si="1"/>
        <v>-6.6384938585120068E-3</v>
      </c>
    </row>
    <row r="24" spans="1:10" ht="15.75" x14ac:dyDescent="0.25">
      <c r="A24" s="38" t="s">
        <v>16</v>
      </c>
      <c r="B24" s="99">
        <v>122.47055995156045</v>
      </c>
      <c r="C24" s="99">
        <v>123.05911750710015</v>
      </c>
      <c r="D24" s="99"/>
      <c r="E24" s="99">
        <f t="shared" si="2"/>
        <v>0.48057064144435557</v>
      </c>
      <c r="F24" s="99"/>
      <c r="G24" s="99">
        <v>0.72062573977903122</v>
      </c>
      <c r="H24" s="99">
        <v>0.72408885551910052</v>
      </c>
      <c r="I24" s="99"/>
      <c r="J24" s="99">
        <f t="shared" si="1"/>
        <v>3.4631157400693002E-3</v>
      </c>
    </row>
    <row r="25" spans="1:10" ht="15.75" x14ac:dyDescent="0.25">
      <c r="A25" s="58" t="s">
        <v>128</v>
      </c>
      <c r="B25" s="101">
        <v>101.03148845398252</v>
      </c>
      <c r="C25" s="101">
        <v>101.09010951860198</v>
      </c>
      <c r="D25" s="101"/>
      <c r="E25" s="101">
        <f t="shared" si="2"/>
        <v>5.8022568524429552E-2</v>
      </c>
      <c r="F25" s="101"/>
      <c r="G25" s="101">
        <v>3.9304412546501393</v>
      </c>
      <c r="H25" s="101">
        <v>3.9327217976204318</v>
      </c>
      <c r="I25" s="101"/>
      <c r="J25" s="101">
        <f t="shared" si="1"/>
        <v>2.280542970292565E-3</v>
      </c>
    </row>
    <row r="26" spans="1:10" ht="15.75" x14ac:dyDescent="0.25">
      <c r="A26" s="37" t="s">
        <v>79</v>
      </c>
      <c r="B26" s="99">
        <v>99.299758853358313</v>
      </c>
      <c r="C26" s="99">
        <v>99.409501981561107</v>
      </c>
      <c r="D26" s="99"/>
      <c r="E26" s="99">
        <f t="shared" si="2"/>
        <v>0.11051701380750956</v>
      </c>
      <c r="F26" s="99"/>
      <c r="G26" s="99">
        <v>2.9730641067911083</v>
      </c>
      <c r="H26" s="99">
        <v>2.9763498484605164</v>
      </c>
      <c r="I26" s="99"/>
      <c r="J26" s="99">
        <f t="shared" si="1"/>
        <v>3.2857416694080932E-3</v>
      </c>
    </row>
    <row r="27" spans="1:10" s="60" customFormat="1" ht="15.75" x14ac:dyDescent="0.25">
      <c r="A27" s="61" t="s">
        <v>80</v>
      </c>
      <c r="B27" s="100">
        <v>96.470080293697762</v>
      </c>
      <c r="C27" s="100">
        <v>96.273627300965686</v>
      </c>
      <c r="D27" s="100"/>
      <c r="E27" s="100">
        <f t="shared" si="2"/>
        <v>-0.20364136956658729</v>
      </c>
      <c r="F27" s="100"/>
      <c r="G27" s="100">
        <v>0.49999913837838078</v>
      </c>
      <c r="H27" s="100">
        <v>0.49898093328516585</v>
      </c>
      <c r="I27" s="100"/>
      <c r="J27" s="100">
        <f t="shared" si="1"/>
        <v>-1.01820509321493E-3</v>
      </c>
    </row>
    <row r="28" spans="1:10" ht="15.75" x14ac:dyDescent="0.25">
      <c r="A28" s="38" t="s">
        <v>82</v>
      </c>
      <c r="B28" s="99">
        <v>102.35876748538601</v>
      </c>
      <c r="C28" s="99">
        <v>102.54900215892265</v>
      </c>
      <c r="D28" s="99"/>
      <c r="E28" s="99">
        <f t="shared" si="2"/>
        <v>0.18585088332936373</v>
      </c>
      <c r="F28" s="99"/>
      <c r="G28" s="99">
        <v>2.2094709314688501</v>
      </c>
      <c r="H28" s="99">
        <v>2.2135772527118909</v>
      </c>
      <c r="I28" s="99"/>
      <c r="J28" s="99">
        <f t="shared" si="1"/>
        <v>4.1063212430407781E-3</v>
      </c>
    </row>
    <row r="29" spans="1:10" s="60" customFormat="1" ht="15.75" x14ac:dyDescent="0.25">
      <c r="A29" s="61" t="s">
        <v>158</v>
      </c>
      <c r="B29" s="100">
        <v>83.105663226896539</v>
      </c>
      <c r="C29" s="100">
        <v>83.16797040222562</v>
      </c>
      <c r="D29" s="100"/>
      <c r="E29" s="100">
        <f t="shared" si="2"/>
        <v>7.4973440930214963E-2</v>
      </c>
      <c r="F29" s="100"/>
      <c r="G29" s="100">
        <v>0.26359403694387656</v>
      </c>
      <c r="H29" s="100">
        <v>0.26379166246346025</v>
      </c>
      <c r="I29" s="100"/>
      <c r="J29" s="100">
        <f t="shared" si="1"/>
        <v>1.9762551958368846E-4</v>
      </c>
    </row>
    <row r="30" spans="1:10" ht="15.75" x14ac:dyDescent="0.25">
      <c r="A30" s="37" t="s">
        <v>83</v>
      </c>
      <c r="B30" s="99">
        <v>106.816319978001</v>
      </c>
      <c r="C30" s="99">
        <v>106.7041681200562</v>
      </c>
      <c r="D30" s="99"/>
      <c r="E30" s="99">
        <f t="shared" si="2"/>
        <v>-0.10499505877744619</v>
      </c>
      <c r="F30" s="99"/>
      <c r="G30" s="99">
        <v>0.95737714785903161</v>
      </c>
      <c r="H30" s="99">
        <v>0.95637194915991519</v>
      </c>
      <c r="I30" s="99"/>
      <c r="J30" s="99">
        <f t="shared" si="1"/>
        <v>-1.0051986991164163E-3</v>
      </c>
    </row>
    <row r="31" spans="1:10" s="60" customFormat="1" ht="15.75" x14ac:dyDescent="0.25">
      <c r="A31" s="61" t="s">
        <v>159</v>
      </c>
      <c r="B31" s="100">
        <v>106.816319978001</v>
      </c>
      <c r="C31" s="100">
        <v>106.7041681200562</v>
      </c>
      <c r="D31" s="100"/>
      <c r="E31" s="100">
        <f t="shared" si="2"/>
        <v>-0.10499505877744619</v>
      </c>
      <c r="F31" s="100"/>
      <c r="G31" s="100">
        <v>0.95737714785903161</v>
      </c>
      <c r="H31" s="100">
        <v>0.95637194915991519</v>
      </c>
      <c r="I31" s="100"/>
      <c r="J31" s="100">
        <f t="shared" si="1"/>
        <v>-1.0051986991164163E-3</v>
      </c>
    </row>
    <row r="32" spans="1:10" ht="15.75" x14ac:dyDescent="0.25">
      <c r="A32" s="36" t="s">
        <v>129</v>
      </c>
      <c r="B32" s="102">
        <v>108.40602228997616</v>
      </c>
      <c r="C32" s="102">
        <v>108.36055373462274</v>
      </c>
      <c r="D32" s="102"/>
      <c r="E32" s="102">
        <f t="shared" si="2"/>
        <v>-4.1942831581620599E-2</v>
      </c>
      <c r="F32" s="102"/>
      <c r="G32" s="102">
        <v>25.248271104574798</v>
      </c>
      <c r="H32" s="102">
        <v>25.237681264748133</v>
      </c>
      <c r="I32" s="102"/>
      <c r="J32" s="102">
        <f t="shared" si="1"/>
        <v>-1.0589839826664615E-2</v>
      </c>
    </row>
    <row r="33" spans="1:10" s="60" customFormat="1" ht="15.75" x14ac:dyDescent="0.25">
      <c r="A33" s="64" t="s">
        <v>149</v>
      </c>
      <c r="B33" s="100">
        <v>113.61877602532633</v>
      </c>
      <c r="C33" s="100">
        <v>113.97248964002806</v>
      </c>
      <c r="D33" s="100"/>
      <c r="E33" s="100">
        <f t="shared" si="2"/>
        <v>0.31131616364437065</v>
      </c>
      <c r="F33" s="100"/>
      <c r="G33" s="100">
        <v>13.271125706454981</v>
      </c>
      <c r="H33" s="100">
        <v>13.31244086587674</v>
      </c>
      <c r="I33" s="100"/>
      <c r="J33" s="100">
        <f t="shared" si="1"/>
        <v>4.1315159421758452E-2</v>
      </c>
    </row>
    <row r="34" spans="1:10" ht="15.75" x14ac:dyDescent="0.25">
      <c r="A34" s="38" t="s">
        <v>160</v>
      </c>
      <c r="B34" s="99">
        <v>113.61877602532633</v>
      </c>
      <c r="C34" s="99">
        <v>113.97248964002806</v>
      </c>
      <c r="D34" s="99"/>
      <c r="E34" s="99">
        <f t="shared" si="2"/>
        <v>0.31131616364437065</v>
      </c>
      <c r="F34" s="99"/>
      <c r="G34" s="99">
        <v>13.271125706454981</v>
      </c>
      <c r="H34" s="99">
        <v>13.31244086587674</v>
      </c>
      <c r="I34" s="99"/>
      <c r="J34" s="99">
        <f t="shared" si="1"/>
        <v>4.1315159421758452E-2</v>
      </c>
    </row>
    <row r="35" spans="1:10" s="60" customFormat="1" ht="15.75" x14ac:dyDescent="0.25">
      <c r="A35" s="64" t="s">
        <v>148</v>
      </c>
      <c r="B35" s="100">
        <v>107.15078311269139</v>
      </c>
      <c r="C35" s="100">
        <v>107.18220643720086</v>
      </c>
      <c r="D35" s="100"/>
      <c r="E35" s="100">
        <f t="shared" si="2"/>
        <v>2.9326266777185417E-2</v>
      </c>
      <c r="F35" s="100"/>
      <c r="G35" s="100">
        <v>3.332714925584856</v>
      </c>
      <c r="H35" s="100">
        <v>3.3336922864548564</v>
      </c>
      <c r="I35" s="100"/>
      <c r="J35" s="100">
        <f t="shared" si="1"/>
        <v>9.7736087000033223E-4</v>
      </c>
    </row>
    <row r="36" spans="1:10" ht="15.75" x14ac:dyDescent="0.25">
      <c r="A36" s="38" t="s">
        <v>161</v>
      </c>
      <c r="B36" s="99">
        <v>104.31374810295856</v>
      </c>
      <c r="C36" s="99">
        <v>104.35290679015594</v>
      </c>
      <c r="D36" s="99"/>
      <c r="E36" s="99">
        <f t="shared" si="2"/>
        <v>3.7539334852332296E-2</v>
      </c>
      <c r="F36" s="99"/>
      <c r="G36" s="99">
        <v>2.6035646977899374</v>
      </c>
      <c r="H36" s="99">
        <v>2.6045420586599377</v>
      </c>
      <c r="I36" s="99"/>
      <c r="J36" s="99">
        <f t="shared" si="1"/>
        <v>9.7736087000033223E-4</v>
      </c>
    </row>
    <row r="37" spans="1:10" s="60" customFormat="1" ht="15.75" x14ac:dyDescent="0.25">
      <c r="A37" s="61" t="s">
        <v>162</v>
      </c>
      <c r="B37" s="100">
        <v>118.67565600520636</v>
      </c>
      <c r="C37" s="100">
        <v>118.67565600520636</v>
      </c>
      <c r="D37" s="100"/>
      <c r="E37" s="100">
        <f t="shared" si="2"/>
        <v>0</v>
      </c>
      <c r="F37" s="100"/>
      <c r="G37" s="100">
        <v>0.72915022779491856</v>
      </c>
      <c r="H37" s="100">
        <v>0.72915022779491856</v>
      </c>
      <c r="I37" s="100"/>
      <c r="J37" s="100">
        <f t="shared" si="1"/>
        <v>0</v>
      </c>
    </row>
    <row r="38" spans="1:10" ht="15.75" x14ac:dyDescent="0.25">
      <c r="A38" s="37" t="s">
        <v>147</v>
      </c>
      <c r="B38" s="99">
        <v>101.80875917629838</v>
      </c>
      <c r="C38" s="99">
        <v>101.97568562812032</v>
      </c>
      <c r="D38" s="99"/>
      <c r="E38" s="99">
        <f t="shared" si="2"/>
        <v>0.16396079588090196</v>
      </c>
      <c r="F38" s="99"/>
      <c r="G38" s="99">
        <v>1.609948338850274</v>
      </c>
      <c r="H38" s="99">
        <v>1.6125880229599241</v>
      </c>
      <c r="I38" s="99"/>
      <c r="J38" s="99">
        <f t="shared" si="1"/>
        <v>2.6396841096500978E-3</v>
      </c>
    </row>
    <row r="39" spans="1:10" s="60" customFormat="1" ht="15.75" x14ac:dyDescent="0.25">
      <c r="A39" s="61" t="s">
        <v>84</v>
      </c>
      <c r="B39" s="100">
        <v>100</v>
      </c>
      <c r="C39" s="100">
        <v>100</v>
      </c>
      <c r="D39" s="100"/>
      <c r="E39" s="100">
        <f t="shared" si="2"/>
        <v>0</v>
      </c>
      <c r="F39" s="100"/>
      <c r="G39" s="100">
        <v>1.3959538897111057</v>
      </c>
      <c r="H39" s="100">
        <v>1.3959538897111057</v>
      </c>
      <c r="I39" s="100"/>
      <c r="J39" s="100">
        <f t="shared" si="1"/>
        <v>0</v>
      </c>
    </row>
    <row r="40" spans="1:10" ht="15.75" x14ac:dyDescent="0.25">
      <c r="A40" s="38" t="s">
        <v>86</v>
      </c>
      <c r="B40" s="99">
        <v>115.42826963978911</v>
      </c>
      <c r="C40" s="99">
        <v>116.8521111010899</v>
      </c>
      <c r="D40" s="99"/>
      <c r="E40" s="99">
        <f t="shared" si="2"/>
        <v>1.2335292435242229</v>
      </c>
      <c r="F40" s="99"/>
      <c r="G40" s="99">
        <v>0.21399444913916801</v>
      </c>
      <c r="H40" s="99">
        <v>0.21663413324881822</v>
      </c>
      <c r="I40" s="99"/>
      <c r="J40" s="99">
        <f t="shared" si="1"/>
        <v>2.6396841096502088E-3</v>
      </c>
    </row>
    <row r="41" spans="1:10" s="60" customFormat="1" ht="15.75" x14ac:dyDescent="0.25">
      <c r="A41" s="64" t="s">
        <v>146</v>
      </c>
      <c r="B41" s="100">
        <v>101.67756349120744</v>
      </c>
      <c r="C41" s="100">
        <v>100.87503871825675</v>
      </c>
      <c r="D41" s="100"/>
      <c r="E41" s="100">
        <f t="shared" si="2"/>
        <v>-0.78928403218482268</v>
      </c>
      <c r="F41" s="100"/>
      <c r="G41" s="100">
        <v>7.0344821336846843</v>
      </c>
      <c r="H41" s="100">
        <v>6.9789600894566171</v>
      </c>
      <c r="I41" s="100"/>
      <c r="J41" s="100">
        <f t="shared" si="1"/>
        <v>-5.552204422806728E-2</v>
      </c>
    </row>
    <row r="42" spans="1:10" ht="15.75" x14ac:dyDescent="0.25">
      <c r="A42" s="38" t="s">
        <v>17</v>
      </c>
      <c r="B42" s="99">
        <v>94.808323715950195</v>
      </c>
      <c r="C42" s="99">
        <v>93.573244334078382</v>
      </c>
      <c r="D42" s="99"/>
      <c r="E42" s="99">
        <f t="shared" si="2"/>
        <v>-1.3027119702824441</v>
      </c>
      <c r="F42" s="99"/>
      <c r="G42" s="99">
        <v>4.2620353151456367</v>
      </c>
      <c r="H42" s="99">
        <v>4.2065132709175694</v>
      </c>
      <c r="I42" s="99"/>
      <c r="J42" s="99">
        <f t="shared" si="1"/>
        <v>-5.552204422806728E-2</v>
      </c>
    </row>
    <row r="43" spans="1:10" s="60" customFormat="1" ht="15.75" x14ac:dyDescent="0.25">
      <c r="A43" s="61" t="s">
        <v>88</v>
      </c>
      <c r="B43" s="100">
        <v>106.09049617465195</v>
      </c>
      <c r="C43" s="100">
        <v>106.09049617465195</v>
      </c>
      <c r="D43" s="100"/>
      <c r="E43" s="100">
        <f t="shared" si="2"/>
        <v>0</v>
      </c>
      <c r="F43" s="100"/>
      <c r="G43" s="100">
        <v>1.8536132566167081</v>
      </c>
      <c r="H43" s="100">
        <v>1.8536132566167078</v>
      </c>
      <c r="I43" s="100"/>
      <c r="J43" s="100">
        <f t="shared" si="1"/>
        <v>0</v>
      </c>
    </row>
    <row r="44" spans="1:10" ht="15.75" x14ac:dyDescent="0.25">
      <c r="A44" s="38" t="s">
        <v>90</v>
      </c>
      <c r="B44" s="99">
        <v>135.96275407392145</v>
      </c>
      <c r="C44" s="99">
        <v>135.96275407392145</v>
      </c>
      <c r="D44" s="99"/>
      <c r="E44" s="99">
        <f t="shared" si="2"/>
        <v>0</v>
      </c>
      <c r="F44" s="99"/>
      <c r="G44" s="99">
        <v>0.91883356192234034</v>
      </c>
      <c r="H44" s="99">
        <v>0.91883356192234023</v>
      </c>
      <c r="I44" s="99"/>
      <c r="J44" s="99">
        <f t="shared" si="1"/>
        <v>0</v>
      </c>
    </row>
    <row r="45" spans="1:10" s="60" customFormat="1" ht="15.75" x14ac:dyDescent="0.25">
      <c r="A45" s="58" t="s">
        <v>250</v>
      </c>
      <c r="B45" s="101">
        <v>96.132057935408653</v>
      </c>
      <c r="C45" s="101">
        <v>96.460774817896521</v>
      </c>
      <c r="D45" s="101"/>
      <c r="E45" s="101">
        <f t="shared" si="2"/>
        <v>0.34194304121599739</v>
      </c>
      <c r="F45" s="101"/>
      <c r="G45" s="101">
        <v>8.3771061019477333</v>
      </c>
      <c r="H45" s="101">
        <v>8.4057510333186229</v>
      </c>
      <c r="I45" s="101"/>
      <c r="J45" s="101">
        <f t="shared" si="1"/>
        <v>2.8644931370889637E-2</v>
      </c>
    </row>
    <row r="46" spans="1:10" ht="15.75" x14ac:dyDescent="0.25">
      <c r="A46" s="37" t="s">
        <v>145</v>
      </c>
      <c r="B46" s="99">
        <v>101.48864431512786</v>
      </c>
      <c r="C46" s="99">
        <v>101.4903477138606</v>
      </c>
      <c r="D46" s="99"/>
      <c r="E46" s="99">
        <f t="shared" si="2"/>
        <v>1.6784131310787487E-3</v>
      </c>
      <c r="F46" s="99"/>
      <c r="G46" s="99">
        <v>2.1002380021195806</v>
      </c>
      <c r="H46" s="99">
        <v>2.1002732527899921</v>
      </c>
      <c r="I46" s="99"/>
      <c r="J46" s="99">
        <f t="shared" si="1"/>
        <v>3.5250670411546281E-5</v>
      </c>
    </row>
    <row r="47" spans="1:10" s="60" customFormat="1" ht="15.75" x14ac:dyDescent="0.25">
      <c r="A47" s="61" t="s">
        <v>163</v>
      </c>
      <c r="B47" s="100">
        <v>101.48864431512786</v>
      </c>
      <c r="C47" s="100">
        <v>101.4903477138606</v>
      </c>
      <c r="D47" s="100"/>
      <c r="E47" s="100">
        <f t="shared" si="2"/>
        <v>1.6784131310787487E-3</v>
      </c>
      <c r="F47" s="100"/>
      <c r="G47" s="100">
        <v>2.1002380021195806</v>
      </c>
      <c r="H47" s="100">
        <v>2.1002732527899921</v>
      </c>
      <c r="I47" s="100"/>
      <c r="J47" s="100">
        <f t="shared" si="1"/>
        <v>3.5250670411546281E-5</v>
      </c>
    </row>
    <row r="48" spans="1:10" ht="15.75" x14ac:dyDescent="0.25">
      <c r="A48" s="37" t="s">
        <v>92</v>
      </c>
      <c r="B48" s="99">
        <v>96.97378495683887</v>
      </c>
      <c r="C48" s="99">
        <v>96.97378495683887</v>
      </c>
      <c r="D48" s="99"/>
      <c r="E48" s="99">
        <f t="shared" si="2"/>
        <v>0</v>
      </c>
      <c r="F48" s="99"/>
      <c r="G48" s="99">
        <v>0.30314545859166303</v>
      </c>
      <c r="H48" s="99">
        <v>0.30314545859166309</v>
      </c>
      <c r="I48" s="99"/>
      <c r="J48" s="99">
        <f t="shared" si="1"/>
        <v>0</v>
      </c>
    </row>
    <row r="49" spans="1:10" s="60" customFormat="1" ht="15.75" x14ac:dyDescent="0.25">
      <c r="A49" s="61" t="s">
        <v>93</v>
      </c>
      <c r="B49" s="100">
        <v>96.97378495683887</v>
      </c>
      <c r="C49" s="100">
        <v>96.97378495683887</v>
      </c>
      <c r="D49" s="100"/>
      <c r="E49" s="100">
        <f t="shared" si="2"/>
        <v>0</v>
      </c>
      <c r="F49" s="100"/>
      <c r="G49" s="100">
        <v>0.30314545859166303</v>
      </c>
      <c r="H49" s="100">
        <v>0.30314545859166309</v>
      </c>
      <c r="I49" s="100"/>
      <c r="J49" s="100">
        <f t="shared" si="1"/>
        <v>0</v>
      </c>
    </row>
    <row r="50" spans="1:10" ht="15.75" x14ac:dyDescent="0.25">
      <c r="A50" s="37" t="s">
        <v>94</v>
      </c>
      <c r="B50" s="99">
        <v>82.14235313195347</v>
      </c>
      <c r="C50" s="99">
        <v>83.26108951888277</v>
      </c>
      <c r="D50" s="99"/>
      <c r="E50" s="99">
        <f t="shared" si="2"/>
        <v>1.3619483059271076</v>
      </c>
      <c r="F50" s="99"/>
      <c r="G50" s="99">
        <v>2.02312740634697</v>
      </c>
      <c r="H50" s="99">
        <v>2.0506813557844592</v>
      </c>
      <c r="I50" s="99"/>
      <c r="J50" s="99">
        <f t="shared" si="1"/>
        <v>2.7553949437489234E-2</v>
      </c>
    </row>
    <row r="51" spans="1:10" s="60" customFormat="1" ht="15.75" x14ac:dyDescent="0.25">
      <c r="A51" s="61" t="s">
        <v>164</v>
      </c>
      <c r="B51" s="100">
        <v>80.583408435015329</v>
      </c>
      <c r="C51" s="100">
        <v>81.69051820075525</v>
      </c>
      <c r="D51" s="100"/>
      <c r="E51" s="100">
        <f t="shared" si="2"/>
        <v>1.3738681289867882</v>
      </c>
      <c r="F51" s="100"/>
      <c r="G51" s="100">
        <v>1.7881060302304415</v>
      </c>
      <c r="H51" s="100">
        <v>1.8126722490922682</v>
      </c>
      <c r="I51" s="100"/>
      <c r="J51" s="100">
        <f t="shared" si="1"/>
        <v>2.456621886182675E-2</v>
      </c>
    </row>
    <row r="52" spans="1:10" ht="15.75" x14ac:dyDescent="0.25">
      <c r="A52" s="38" t="s">
        <v>97</v>
      </c>
      <c r="B52" s="99">
        <v>96.319360675170842</v>
      </c>
      <c r="C52" s="99">
        <v>97.543829290207739</v>
      </c>
      <c r="D52" s="99"/>
      <c r="E52" s="99">
        <f t="shared" si="2"/>
        <v>1.2712590765280529</v>
      </c>
      <c r="F52" s="99"/>
      <c r="G52" s="99">
        <v>0.23502137611652879</v>
      </c>
      <c r="H52" s="99">
        <v>0.2380091066921913</v>
      </c>
      <c r="I52" s="99"/>
      <c r="J52" s="99">
        <f t="shared" si="1"/>
        <v>2.9877305756625117E-3</v>
      </c>
    </row>
    <row r="53" spans="1:10" s="60" customFormat="1" ht="15.75" x14ac:dyDescent="0.25">
      <c r="A53" s="64" t="s">
        <v>144</v>
      </c>
      <c r="B53" s="100">
        <v>102.65945204174756</v>
      </c>
      <c r="C53" s="100">
        <v>103.22709164372809</v>
      </c>
      <c r="D53" s="100"/>
      <c r="E53" s="100">
        <f t="shared" si="2"/>
        <v>0.55293457221035069</v>
      </c>
      <c r="F53" s="100"/>
      <c r="G53" s="100">
        <v>0.91088978201148629</v>
      </c>
      <c r="H53" s="100">
        <v>0.91592640653095914</v>
      </c>
      <c r="I53" s="100"/>
      <c r="J53" s="100">
        <f t="shared" si="1"/>
        <v>5.0366245194728432E-3</v>
      </c>
    </row>
    <row r="54" spans="1:10" ht="15.75" x14ac:dyDescent="0.25">
      <c r="A54" s="38" t="s">
        <v>165</v>
      </c>
      <c r="B54" s="99">
        <v>102.65945204174756</v>
      </c>
      <c r="C54" s="99">
        <v>103.22709164372809</v>
      </c>
      <c r="D54" s="99"/>
      <c r="E54" s="99">
        <f t="shared" si="2"/>
        <v>0.55293457221035069</v>
      </c>
      <c r="F54" s="99"/>
      <c r="G54" s="99">
        <v>0.91088978201148629</v>
      </c>
      <c r="H54" s="99">
        <v>0.91592640653095914</v>
      </c>
      <c r="I54" s="99"/>
      <c r="J54" s="99">
        <f t="shared" si="1"/>
        <v>5.0366245194728432E-3</v>
      </c>
    </row>
    <row r="55" spans="1:10" s="60" customFormat="1" ht="15.75" x14ac:dyDescent="0.25">
      <c r="A55" s="64" t="s">
        <v>143</v>
      </c>
      <c r="B55" s="100">
        <v>96.743944182024649</v>
      </c>
      <c r="C55" s="100">
        <v>96.743944182024649</v>
      </c>
      <c r="D55" s="100"/>
      <c r="E55" s="100">
        <f t="shared" si="2"/>
        <v>0</v>
      </c>
      <c r="F55" s="100"/>
      <c r="G55" s="100">
        <v>0.53656914470187911</v>
      </c>
      <c r="H55" s="100">
        <v>0.53656914470187911</v>
      </c>
      <c r="I55" s="100"/>
      <c r="J55" s="100">
        <f t="shared" si="1"/>
        <v>0</v>
      </c>
    </row>
    <row r="56" spans="1:10" ht="15.75" x14ac:dyDescent="0.25">
      <c r="A56" s="38" t="s">
        <v>166</v>
      </c>
      <c r="B56" s="99">
        <v>96.743944182024649</v>
      </c>
      <c r="C56" s="99">
        <v>96.743944182024649</v>
      </c>
      <c r="D56" s="99"/>
      <c r="E56" s="99">
        <f t="shared" si="2"/>
        <v>0</v>
      </c>
      <c r="F56" s="99"/>
      <c r="G56" s="99">
        <v>0.53656914470187911</v>
      </c>
      <c r="H56" s="99">
        <v>0.53656914470187911</v>
      </c>
      <c r="I56" s="99"/>
      <c r="J56" s="99">
        <f t="shared" si="1"/>
        <v>0</v>
      </c>
    </row>
    <row r="57" spans="1:10" s="60" customFormat="1" ht="15.75" x14ac:dyDescent="0.25">
      <c r="A57" s="64" t="s">
        <v>142</v>
      </c>
      <c r="B57" s="100">
        <v>103.12625216050007</v>
      </c>
      <c r="C57" s="100">
        <v>102.96224407174709</v>
      </c>
      <c r="D57" s="100"/>
      <c r="E57" s="100">
        <f t="shared" si="2"/>
        <v>-0.15903621562599612</v>
      </c>
      <c r="F57" s="100"/>
      <c r="G57" s="100">
        <v>2.5031363081761535</v>
      </c>
      <c r="H57" s="100">
        <v>2.4991554149196697</v>
      </c>
      <c r="I57" s="100"/>
      <c r="J57" s="100">
        <f t="shared" si="1"/>
        <v>-3.980893256483764E-3</v>
      </c>
    </row>
    <row r="58" spans="1:10" ht="15.75" x14ac:dyDescent="0.25">
      <c r="A58" s="38" t="s">
        <v>99</v>
      </c>
      <c r="B58" s="99">
        <v>99.506684986854253</v>
      </c>
      <c r="C58" s="99">
        <v>99.279650396099612</v>
      </c>
      <c r="D58" s="99"/>
      <c r="E58" s="99">
        <f t="shared" si="2"/>
        <v>-0.22816013897422049</v>
      </c>
      <c r="F58" s="99"/>
      <c r="G58" s="99">
        <v>1.7123045841210482</v>
      </c>
      <c r="H58" s="99">
        <v>1.7083977876022556</v>
      </c>
      <c r="I58" s="99"/>
      <c r="J58" s="99">
        <f t="shared" si="1"/>
        <v>-3.9067965187926657E-3</v>
      </c>
    </row>
    <row r="59" spans="1:10" s="60" customFormat="1" ht="15.75" x14ac:dyDescent="0.25">
      <c r="A59" s="61" t="s">
        <v>167</v>
      </c>
      <c r="B59" s="100">
        <v>111.94277612714346</v>
      </c>
      <c r="C59" s="100">
        <v>111.93228768280461</v>
      </c>
      <c r="D59" s="100"/>
      <c r="E59" s="100">
        <f t="shared" si="2"/>
        <v>-9.3694695644574999E-3</v>
      </c>
      <c r="F59" s="100"/>
      <c r="G59" s="100">
        <v>0.79083172405510527</v>
      </c>
      <c r="H59" s="100">
        <v>0.79075762731741384</v>
      </c>
      <c r="I59" s="100"/>
      <c r="J59" s="100">
        <f t="shared" si="1"/>
        <v>-7.4096737691431436E-5</v>
      </c>
    </row>
    <row r="60" spans="1:10" ht="15.75" x14ac:dyDescent="0.25">
      <c r="A60" s="36" t="s">
        <v>2</v>
      </c>
      <c r="B60" s="102">
        <v>124.81922419207697</v>
      </c>
      <c r="C60" s="102">
        <v>125.09902602792579</v>
      </c>
      <c r="D60" s="102"/>
      <c r="E60" s="102">
        <f t="shared" si="2"/>
        <v>0.22416565850325032</v>
      </c>
      <c r="F60" s="102"/>
      <c r="G60" s="102">
        <v>6.7648632866721066</v>
      </c>
      <c r="H60" s="102">
        <v>6.7800277870055208</v>
      </c>
      <c r="I60" s="102"/>
      <c r="J60" s="102">
        <f t="shared" si="1"/>
        <v>1.516450033341421E-2</v>
      </c>
    </row>
    <row r="61" spans="1:10" s="60" customFormat="1" ht="15.75" x14ac:dyDescent="0.25">
      <c r="A61" s="64" t="s">
        <v>141</v>
      </c>
      <c r="B61" s="100">
        <v>102.17468583232339</v>
      </c>
      <c r="C61" s="100">
        <v>102.64927117071028</v>
      </c>
      <c r="D61" s="100"/>
      <c r="E61" s="100">
        <f t="shared" si="2"/>
        <v>0.46448426488505667</v>
      </c>
      <c r="F61" s="100"/>
      <c r="G61" s="100">
        <v>3.2648038867723823</v>
      </c>
      <c r="H61" s="100">
        <v>3.2799683871057956</v>
      </c>
      <c r="I61" s="100"/>
      <c r="J61" s="100">
        <f t="shared" si="1"/>
        <v>1.5164500333413322E-2</v>
      </c>
    </row>
    <row r="62" spans="1:10" ht="15.75" x14ac:dyDescent="0.25">
      <c r="A62" s="38" t="s">
        <v>102</v>
      </c>
      <c r="B62" s="99">
        <v>105.05969180610825</v>
      </c>
      <c r="C62" s="99">
        <v>105.68405165750617</v>
      </c>
      <c r="D62" s="99"/>
      <c r="E62" s="99">
        <f t="shared" si="2"/>
        <v>0.5942905796356257</v>
      </c>
      <c r="F62" s="99"/>
      <c r="G62" s="99">
        <v>2.5514689897773861</v>
      </c>
      <c r="H62" s="99">
        <v>2.5666321296259578</v>
      </c>
      <c r="I62" s="99"/>
      <c r="J62" s="99">
        <f t="shared" si="1"/>
        <v>1.516313984857165E-2</v>
      </c>
    </row>
    <row r="63" spans="1:10" s="60" customFormat="1" ht="15.75" x14ac:dyDescent="0.25">
      <c r="A63" s="61" t="s">
        <v>168</v>
      </c>
      <c r="B63" s="100">
        <v>93.036484739340423</v>
      </c>
      <c r="C63" s="100">
        <v>93.036662180157876</v>
      </c>
      <c r="D63" s="100"/>
      <c r="E63" s="100">
        <f t="shared" si="2"/>
        <v>1.907217560326302E-4</v>
      </c>
      <c r="F63" s="100"/>
      <c r="G63" s="100">
        <v>0.7133348969949963</v>
      </c>
      <c r="H63" s="100">
        <v>0.7133362574798382</v>
      </c>
      <c r="I63" s="100"/>
      <c r="J63" s="100">
        <f t="shared" si="1"/>
        <v>1.3604848418946602E-6</v>
      </c>
    </row>
    <row r="64" spans="1:10" ht="15.75" x14ac:dyDescent="0.25">
      <c r="A64" s="37" t="s">
        <v>104</v>
      </c>
      <c r="B64" s="99">
        <v>157.34756115310969</v>
      </c>
      <c r="C64" s="99">
        <v>157.34756115310969</v>
      </c>
      <c r="D64" s="99"/>
      <c r="E64" s="99">
        <f t="shared" si="2"/>
        <v>0</v>
      </c>
      <c r="F64" s="99"/>
      <c r="G64" s="99">
        <v>3.5000593998997251</v>
      </c>
      <c r="H64" s="99">
        <v>3.5000593998997256</v>
      </c>
      <c r="I64" s="99"/>
      <c r="J64" s="99">
        <f t="shared" si="1"/>
        <v>0</v>
      </c>
    </row>
    <row r="65" spans="1:10" s="60" customFormat="1" ht="15.75" x14ac:dyDescent="0.25">
      <c r="A65" s="61" t="s">
        <v>19</v>
      </c>
      <c r="B65" s="100">
        <v>163.57117066583655</v>
      </c>
      <c r="C65" s="100">
        <v>163.57117066583655</v>
      </c>
      <c r="D65" s="100"/>
      <c r="E65" s="100">
        <f t="shared" si="2"/>
        <v>0</v>
      </c>
      <c r="F65" s="100"/>
      <c r="G65" s="100">
        <v>2.8659697635359933</v>
      </c>
      <c r="H65" s="100">
        <v>2.8659697635359933</v>
      </c>
      <c r="I65" s="100"/>
      <c r="J65" s="100">
        <f t="shared" si="1"/>
        <v>0</v>
      </c>
    </row>
    <row r="66" spans="1:10" ht="15.75" x14ac:dyDescent="0.25">
      <c r="A66" s="38" t="s">
        <v>106</v>
      </c>
      <c r="B66" s="99">
        <v>146.66666666666663</v>
      </c>
      <c r="C66" s="99">
        <v>146.66666666666663</v>
      </c>
      <c r="D66" s="99"/>
      <c r="E66" s="99">
        <f t="shared" si="2"/>
        <v>0</v>
      </c>
      <c r="F66" s="99"/>
      <c r="G66" s="99">
        <v>0.10298628775933029</v>
      </c>
      <c r="H66" s="99">
        <v>0.10298628775933029</v>
      </c>
      <c r="I66" s="99"/>
      <c r="J66" s="99">
        <f t="shared" si="1"/>
        <v>0</v>
      </c>
    </row>
    <row r="67" spans="1:10" s="60" customFormat="1" ht="15.75" x14ac:dyDescent="0.25">
      <c r="A67" s="61" t="s">
        <v>108</v>
      </c>
      <c r="B67" s="100">
        <v>132.09195402298855</v>
      </c>
      <c r="C67" s="100">
        <v>132.09195402298855</v>
      </c>
      <c r="D67" s="100"/>
      <c r="E67" s="100">
        <f t="shared" si="2"/>
        <v>0</v>
      </c>
      <c r="F67" s="100"/>
      <c r="G67" s="100">
        <v>0.53110334860440178</v>
      </c>
      <c r="H67" s="100">
        <v>0.53110334860440178</v>
      </c>
      <c r="I67" s="100"/>
      <c r="J67" s="100">
        <f t="shared" si="1"/>
        <v>0</v>
      </c>
    </row>
    <row r="68" spans="1:10" ht="15.75" x14ac:dyDescent="0.25">
      <c r="A68" s="36" t="s">
        <v>3</v>
      </c>
      <c r="B68" s="102">
        <v>102.815386975953</v>
      </c>
      <c r="C68" s="102">
        <v>102.24116952558717</v>
      </c>
      <c r="D68" s="102"/>
      <c r="E68" s="102">
        <f t="shared" si="2"/>
        <v>-0.55849369170797303</v>
      </c>
      <c r="F68" s="102"/>
      <c r="G68" s="102">
        <v>5.5909694536554353</v>
      </c>
      <c r="H68" s="102">
        <v>5.5597442419514502</v>
      </c>
      <c r="I68" s="102"/>
      <c r="J68" s="102">
        <f t="shared" si="1"/>
        <v>-3.1225211703985067E-2</v>
      </c>
    </row>
    <row r="69" spans="1:10" s="60" customFormat="1" ht="15.75" x14ac:dyDescent="0.25">
      <c r="A69" s="64" t="s">
        <v>150</v>
      </c>
      <c r="B69" s="100">
        <v>97.344068365082364</v>
      </c>
      <c r="C69" s="100">
        <v>95.853362153721847</v>
      </c>
      <c r="D69" s="100"/>
      <c r="E69" s="100">
        <f t="shared" si="2"/>
        <v>-1.531378579503917</v>
      </c>
      <c r="F69" s="100"/>
      <c r="G69" s="100">
        <v>2.5063336052867076</v>
      </c>
      <c r="H69" s="100">
        <v>2.467952149324439</v>
      </c>
      <c r="I69" s="100"/>
      <c r="J69" s="100">
        <f t="shared" si="1"/>
        <v>-3.8381455962268607E-2</v>
      </c>
    </row>
    <row r="70" spans="1:10" ht="15.75" x14ac:dyDescent="0.25">
      <c r="A70" s="38" t="s">
        <v>109</v>
      </c>
      <c r="B70" s="99">
        <v>101.87392402394885</v>
      </c>
      <c r="C70" s="99">
        <v>101.87392402394885</v>
      </c>
      <c r="D70" s="99"/>
      <c r="E70" s="99">
        <f t="shared" si="2"/>
        <v>0</v>
      </c>
      <c r="F70" s="99"/>
      <c r="G70" s="99">
        <v>1.7650605406165416</v>
      </c>
      <c r="H70" s="99">
        <v>1.7650605406165416</v>
      </c>
      <c r="I70" s="99"/>
      <c r="J70" s="99">
        <f t="shared" si="1"/>
        <v>0</v>
      </c>
    </row>
    <row r="71" spans="1:10" s="60" customFormat="1" ht="15.75" x14ac:dyDescent="0.25">
      <c r="A71" s="61" t="s">
        <v>169</v>
      </c>
      <c r="B71" s="100">
        <v>74.797032859195198</v>
      </c>
      <c r="C71" s="100">
        <v>67.365836779188712</v>
      </c>
      <c r="D71" s="100"/>
      <c r="E71" s="100">
        <f t="shared" ref="E71:E115" si="3">((C71/B71-1)*100)</f>
        <v>-9.9351482217157621</v>
      </c>
      <c r="F71" s="100"/>
      <c r="G71" s="100">
        <v>0.38631991295687373</v>
      </c>
      <c r="H71" s="100">
        <v>0.34793845699460507</v>
      </c>
      <c r="I71" s="100"/>
      <c r="J71" s="100">
        <f t="shared" si="1"/>
        <v>-3.8381455962268662E-2</v>
      </c>
    </row>
    <row r="72" spans="1:10" ht="15.75" x14ac:dyDescent="0.25">
      <c r="A72" s="38" t="s">
        <v>170</v>
      </c>
      <c r="B72" s="99">
        <v>109.00428654911222</v>
      </c>
      <c r="C72" s="99">
        <v>109.00428654911222</v>
      </c>
      <c r="D72" s="99"/>
      <c r="E72" s="99">
        <f t="shared" si="3"/>
        <v>0</v>
      </c>
      <c r="F72" s="99"/>
      <c r="G72" s="99">
        <v>0.35495315171329234</v>
      </c>
      <c r="H72" s="99">
        <v>0.35495315171329239</v>
      </c>
      <c r="I72" s="99"/>
      <c r="J72" s="99">
        <f t="shared" ref="J72:J115" si="4">H72-G72</f>
        <v>0</v>
      </c>
    </row>
    <row r="73" spans="1:10" s="60" customFormat="1" ht="15.75" x14ac:dyDescent="0.25">
      <c r="A73" s="64" t="s">
        <v>111</v>
      </c>
      <c r="B73" s="100">
        <v>107.73551472731519</v>
      </c>
      <c r="C73" s="100">
        <v>107.98545724778747</v>
      </c>
      <c r="D73" s="100"/>
      <c r="E73" s="100">
        <f t="shared" si="3"/>
        <v>0.23199640443998248</v>
      </c>
      <c r="F73" s="100"/>
      <c r="G73" s="100">
        <v>3.0846358483687291</v>
      </c>
      <c r="H73" s="100">
        <v>3.0917920926270113</v>
      </c>
      <c r="I73" s="100"/>
      <c r="J73" s="100">
        <f t="shared" si="4"/>
        <v>7.1562442582822072E-3</v>
      </c>
    </row>
    <row r="74" spans="1:10" ht="15.75" x14ac:dyDescent="0.25">
      <c r="A74" s="38" t="s">
        <v>171</v>
      </c>
      <c r="B74" s="99">
        <v>110.32982955934074</v>
      </c>
      <c r="C74" s="99">
        <v>110.32982955934074</v>
      </c>
      <c r="D74" s="99"/>
      <c r="E74" s="99">
        <f t="shared" si="3"/>
        <v>0</v>
      </c>
      <c r="F74" s="99"/>
      <c r="G74" s="99">
        <v>1.077445636127994</v>
      </c>
      <c r="H74" s="99">
        <v>1.077445636127994</v>
      </c>
      <c r="I74" s="99"/>
      <c r="J74" s="99">
        <f t="shared" si="4"/>
        <v>0</v>
      </c>
    </row>
    <row r="75" spans="1:10" s="60" customFormat="1" ht="15.75" x14ac:dyDescent="0.25">
      <c r="A75" s="61" t="s">
        <v>172</v>
      </c>
      <c r="B75" s="100">
        <v>104.70519700937496</v>
      </c>
      <c r="C75" s="100">
        <v>106.44790820011893</v>
      </c>
      <c r="D75" s="100"/>
      <c r="E75" s="100">
        <f t="shared" si="3"/>
        <v>1.6643979864609193</v>
      </c>
      <c r="F75" s="100"/>
      <c r="G75" s="100">
        <v>0.42995992043343245</v>
      </c>
      <c r="H75" s="100">
        <v>0.43711616469171549</v>
      </c>
      <c r="I75" s="100"/>
      <c r="J75" s="100">
        <f t="shared" si="4"/>
        <v>7.1562442582830399E-3</v>
      </c>
    </row>
    <row r="76" spans="1:10" ht="15.75" x14ac:dyDescent="0.25">
      <c r="A76" s="38" t="s">
        <v>173</v>
      </c>
      <c r="B76" s="99">
        <v>106.86207086032188</v>
      </c>
      <c r="C76" s="99">
        <v>106.86207086032188</v>
      </c>
      <c r="D76" s="99"/>
      <c r="E76" s="99">
        <f t="shared" si="3"/>
        <v>0</v>
      </c>
      <c r="F76" s="99"/>
      <c r="G76" s="99">
        <v>1.577230291807302</v>
      </c>
      <c r="H76" s="99">
        <v>1.5772302918073018</v>
      </c>
      <c r="I76" s="99"/>
      <c r="J76" s="99">
        <f t="shared" si="4"/>
        <v>0</v>
      </c>
    </row>
    <row r="77" spans="1:10" s="60" customFormat="1" ht="15.75" x14ac:dyDescent="0.25">
      <c r="A77" s="58" t="s">
        <v>4</v>
      </c>
      <c r="B77" s="101">
        <v>100.37319132535066</v>
      </c>
      <c r="C77" s="101">
        <v>100.4034041194092</v>
      </c>
      <c r="D77" s="101"/>
      <c r="E77" s="101">
        <f t="shared" si="3"/>
        <v>3.0100461746407348E-2</v>
      </c>
      <c r="F77" s="101"/>
      <c r="G77" s="101">
        <v>4.7687611634141946</v>
      </c>
      <c r="H77" s="101">
        <v>4.7701965825439663</v>
      </c>
      <c r="I77" s="101"/>
      <c r="J77" s="101">
        <f t="shared" si="4"/>
        <v>1.4354191297716312E-3</v>
      </c>
    </row>
    <row r="78" spans="1:10" ht="15.75" x14ac:dyDescent="0.25">
      <c r="A78" s="37" t="s">
        <v>140</v>
      </c>
      <c r="B78" s="99">
        <v>81.983924200825712</v>
      </c>
      <c r="C78" s="99">
        <v>82.107731794645844</v>
      </c>
      <c r="D78" s="99"/>
      <c r="E78" s="99">
        <f t="shared" si="3"/>
        <v>0.15101447634642273</v>
      </c>
      <c r="F78" s="99"/>
      <c r="G78" s="99">
        <v>0.95051756924160891</v>
      </c>
      <c r="H78" s="99">
        <v>0.95195298837137998</v>
      </c>
      <c r="I78" s="99"/>
      <c r="J78" s="99">
        <f t="shared" si="4"/>
        <v>1.4354191297710761E-3</v>
      </c>
    </row>
    <row r="79" spans="1:10" s="60" customFormat="1" ht="15.75" x14ac:dyDescent="0.25">
      <c r="A79" s="61" t="s">
        <v>174</v>
      </c>
      <c r="B79" s="100">
        <v>81.983924200825712</v>
      </c>
      <c r="C79" s="100">
        <v>82.107731794645844</v>
      </c>
      <c r="D79" s="100"/>
      <c r="E79" s="100">
        <f t="shared" si="3"/>
        <v>0.15101447634642273</v>
      </c>
      <c r="F79" s="100"/>
      <c r="G79" s="100">
        <v>0.95051756924160891</v>
      </c>
      <c r="H79" s="100">
        <v>0.95195298837137998</v>
      </c>
      <c r="I79" s="100"/>
      <c r="J79" s="100">
        <f t="shared" si="4"/>
        <v>1.4354191297710761E-3</v>
      </c>
    </row>
    <row r="80" spans="1:10" ht="15.75" x14ac:dyDescent="0.25">
      <c r="A80" s="37" t="s">
        <v>139</v>
      </c>
      <c r="B80" s="99">
        <v>106.30932390895443</v>
      </c>
      <c r="C80" s="99">
        <v>106.30932390895443</v>
      </c>
      <c r="D80" s="99"/>
      <c r="E80" s="99">
        <f t="shared" si="3"/>
        <v>0</v>
      </c>
      <c r="F80" s="99"/>
      <c r="G80" s="99">
        <v>3.8182435941725861</v>
      </c>
      <c r="H80" s="99">
        <v>3.8182435941725865</v>
      </c>
      <c r="I80" s="99"/>
      <c r="J80" s="99">
        <f t="shared" si="4"/>
        <v>0</v>
      </c>
    </row>
    <row r="81" spans="1:10" s="60" customFormat="1" ht="15.75" x14ac:dyDescent="0.25">
      <c r="A81" s="61" t="s">
        <v>175</v>
      </c>
      <c r="B81" s="100">
        <v>106.30932390895443</v>
      </c>
      <c r="C81" s="100">
        <v>106.30932390895443</v>
      </c>
      <c r="D81" s="100"/>
      <c r="E81" s="100">
        <f t="shared" si="3"/>
        <v>0</v>
      </c>
      <c r="F81" s="100"/>
      <c r="G81" s="100">
        <v>3.8182435941725861</v>
      </c>
      <c r="H81" s="100">
        <v>3.8182435941725865</v>
      </c>
      <c r="I81" s="100"/>
      <c r="J81" s="100">
        <f t="shared" si="4"/>
        <v>0</v>
      </c>
    </row>
    <row r="82" spans="1:10" ht="15.75" x14ac:dyDescent="0.25">
      <c r="A82" s="36" t="s">
        <v>130</v>
      </c>
      <c r="B82" s="102">
        <v>100.50742443560405</v>
      </c>
      <c r="C82" s="102">
        <v>100.17454791868752</v>
      </c>
      <c r="D82" s="102"/>
      <c r="E82" s="102">
        <f t="shared" si="3"/>
        <v>-0.33119594774791983</v>
      </c>
      <c r="F82" s="102"/>
      <c r="G82" s="102">
        <v>5.1290942849083505</v>
      </c>
      <c r="H82" s="102">
        <v>5.1121069324805637</v>
      </c>
      <c r="I82" s="102"/>
      <c r="J82" s="102">
        <f t="shared" si="4"/>
        <v>-1.6987352427786817E-2</v>
      </c>
    </row>
    <row r="83" spans="1:10" s="60" customFormat="1" ht="15.75" x14ac:dyDescent="0.25">
      <c r="A83" s="64" t="s">
        <v>138</v>
      </c>
      <c r="B83" s="100">
        <v>90.582887076612906</v>
      </c>
      <c r="C83" s="100">
        <v>89.929184337661766</v>
      </c>
      <c r="D83" s="100"/>
      <c r="E83" s="100">
        <f t="shared" si="3"/>
        <v>-0.72166251269762949</v>
      </c>
      <c r="F83" s="100"/>
      <c r="G83" s="100">
        <v>2.4560443167747099</v>
      </c>
      <c r="H83" s="100">
        <v>2.4383199656453058</v>
      </c>
      <c r="I83" s="100"/>
      <c r="J83" s="100">
        <f t="shared" si="4"/>
        <v>-1.772435112940407E-2</v>
      </c>
    </row>
    <row r="84" spans="1:10" ht="15.75" x14ac:dyDescent="0.25">
      <c r="A84" s="38" t="s">
        <v>176</v>
      </c>
      <c r="B84" s="99">
        <v>84.592456195322157</v>
      </c>
      <c r="C84" s="99">
        <v>83.011717634101743</v>
      </c>
      <c r="D84" s="99"/>
      <c r="E84" s="99">
        <f t="shared" si="3"/>
        <v>-1.868651925143916</v>
      </c>
      <c r="F84" s="99"/>
      <c r="G84" s="99">
        <v>0.94851004036174935</v>
      </c>
      <c r="H84" s="99">
        <v>0.93078568923234606</v>
      </c>
      <c r="I84" s="99"/>
      <c r="J84" s="99">
        <f t="shared" si="4"/>
        <v>-1.7724351129403293E-2</v>
      </c>
    </row>
    <row r="85" spans="1:10" s="60" customFormat="1" ht="15.75" x14ac:dyDescent="0.25">
      <c r="A85" s="61" t="s">
        <v>177</v>
      </c>
      <c r="B85" s="100">
        <v>103.1122759868037</v>
      </c>
      <c r="C85" s="100">
        <v>103.1122759868037</v>
      </c>
      <c r="D85" s="100"/>
      <c r="E85" s="100">
        <f t="shared" si="3"/>
        <v>0</v>
      </c>
      <c r="F85" s="100"/>
      <c r="G85" s="100">
        <v>0.1551193881605778</v>
      </c>
      <c r="H85" s="100">
        <v>0.1551193881605778</v>
      </c>
      <c r="I85" s="100"/>
      <c r="J85" s="100">
        <f t="shared" si="4"/>
        <v>0</v>
      </c>
    </row>
    <row r="86" spans="1:10" ht="15.75" x14ac:dyDescent="0.25">
      <c r="A86" s="38" t="s">
        <v>112</v>
      </c>
      <c r="B86" s="99">
        <v>91.253635789710899</v>
      </c>
      <c r="C86" s="99">
        <v>91.253635789710899</v>
      </c>
      <c r="D86" s="99"/>
      <c r="E86" s="99">
        <f t="shared" si="3"/>
        <v>0</v>
      </c>
      <c r="F86" s="99"/>
      <c r="G86" s="99">
        <v>1.2432762270669115</v>
      </c>
      <c r="H86" s="99">
        <v>1.2432762270669115</v>
      </c>
      <c r="I86" s="99"/>
      <c r="J86" s="99">
        <f t="shared" si="4"/>
        <v>0</v>
      </c>
    </row>
    <row r="87" spans="1:10" s="60" customFormat="1" ht="15.75" x14ac:dyDescent="0.25">
      <c r="A87" s="61" t="s">
        <v>178</v>
      </c>
      <c r="B87" s="100">
        <v>141.31638512047454</v>
      </c>
      <c r="C87" s="100">
        <v>141.31638512047454</v>
      </c>
      <c r="D87" s="100"/>
      <c r="E87" s="100">
        <f t="shared" si="3"/>
        <v>0</v>
      </c>
      <c r="F87" s="100"/>
      <c r="G87" s="100">
        <v>0.10913866118547053</v>
      </c>
      <c r="H87" s="100">
        <v>0.10913866118547053</v>
      </c>
      <c r="I87" s="100"/>
      <c r="J87" s="100">
        <f t="shared" si="4"/>
        <v>0</v>
      </c>
    </row>
    <row r="88" spans="1:10" ht="15.75" x14ac:dyDescent="0.25">
      <c r="A88" s="37" t="s">
        <v>137</v>
      </c>
      <c r="B88" s="99">
        <v>111.91496287532003</v>
      </c>
      <c r="C88" s="99">
        <v>111.91496287532003</v>
      </c>
      <c r="D88" s="99"/>
      <c r="E88" s="99">
        <f t="shared" si="3"/>
        <v>0</v>
      </c>
      <c r="F88" s="99"/>
      <c r="G88" s="99">
        <v>0.76294288392831688</v>
      </c>
      <c r="H88" s="99">
        <v>0.76294288392831688</v>
      </c>
      <c r="I88" s="99"/>
      <c r="J88" s="99">
        <f t="shared" si="4"/>
        <v>0</v>
      </c>
    </row>
    <row r="89" spans="1:10" s="60" customFormat="1" ht="15.75" x14ac:dyDescent="0.25">
      <c r="A89" s="61" t="s">
        <v>179</v>
      </c>
      <c r="B89" s="100">
        <v>111.91496287532003</v>
      </c>
      <c r="C89" s="100">
        <v>111.91496287532003</v>
      </c>
      <c r="D89" s="100"/>
      <c r="E89" s="100">
        <f t="shared" si="3"/>
        <v>0</v>
      </c>
      <c r="F89" s="100"/>
      <c r="G89" s="100">
        <v>0.76294288392831688</v>
      </c>
      <c r="H89" s="100">
        <v>0.76294288392831688</v>
      </c>
      <c r="I89" s="100"/>
      <c r="J89" s="100">
        <f t="shared" si="4"/>
        <v>0</v>
      </c>
    </row>
    <row r="90" spans="1:10" ht="15.75" x14ac:dyDescent="0.25">
      <c r="A90" s="37" t="s">
        <v>136</v>
      </c>
      <c r="B90" s="99">
        <v>117.54722862784728</v>
      </c>
      <c r="C90" s="99">
        <v>117.54722862784728</v>
      </c>
      <c r="D90" s="99"/>
      <c r="E90" s="99">
        <f t="shared" si="3"/>
        <v>0</v>
      </c>
      <c r="F90" s="99"/>
      <c r="G90" s="99">
        <v>1.0329414482785906</v>
      </c>
      <c r="H90" s="99">
        <v>1.0329414482785906</v>
      </c>
      <c r="I90" s="99"/>
      <c r="J90" s="99">
        <f t="shared" si="4"/>
        <v>0</v>
      </c>
    </row>
    <row r="91" spans="1:10" s="60" customFormat="1" ht="15.75" x14ac:dyDescent="0.25">
      <c r="A91" s="61" t="s">
        <v>180</v>
      </c>
      <c r="B91" s="100">
        <v>135.50146246810789</v>
      </c>
      <c r="C91" s="100">
        <v>135.50146246810789</v>
      </c>
      <c r="D91" s="100"/>
      <c r="E91" s="100">
        <f t="shared" si="3"/>
        <v>0</v>
      </c>
      <c r="F91" s="100"/>
      <c r="G91" s="100">
        <v>0.16292357012160841</v>
      </c>
      <c r="H91" s="100">
        <v>0.16292357012160838</v>
      </c>
      <c r="I91" s="100"/>
      <c r="J91" s="100">
        <f t="shared" si="4"/>
        <v>0</v>
      </c>
    </row>
    <row r="92" spans="1:10" ht="15.75" x14ac:dyDescent="0.25">
      <c r="A92" s="38" t="s">
        <v>114</v>
      </c>
      <c r="B92" s="99">
        <v>114.70115310883131</v>
      </c>
      <c r="C92" s="99">
        <v>114.70115310883131</v>
      </c>
      <c r="D92" s="99"/>
      <c r="E92" s="99">
        <f t="shared" si="3"/>
        <v>0</v>
      </c>
      <c r="F92" s="99"/>
      <c r="G92" s="99">
        <v>0.87001787815698228</v>
      </c>
      <c r="H92" s="99">
        <v>0.87001787815698217</v>
      </c>
      <c r="I92" s="99"/>
      <c r="J92" s="99">
        <f t="shared" si="4"/>
        <v>0</v>
      </c>
    </row>
    <row r="93" spans="1:10" s="60" customFormat="1" ht="15.75" x14ac:dyDescent="0.25">
      <c r="A93" s="64" t="s">
        <v>151</v>
      </c>
      <c r="B93" s="100">
        <v>105.50984072418936</v>
      </c>
      <c r="C93" s="100">
        <v>105.59849058966117</v>
      </c>
      <c r="D93" s="100"/>
      <c r="E93" s="100">
        <f t="shared" si="3"/>
        <v>8.4020471326029522E-2</v>
      </c>
      <c r="F93" s="100"/>
      <c r="G93" s="100">
        <v>0.87716563592673535</v>
      </c>
      <c r="H93" s="100">
        <v>0.87790263462835094</v>
      </c>
      <c r="I93" s="100"/>
      <c r="J93" s="100">
        <f t="shared" si="4"/>
        <v>7.3699870161558767E-4</v>
      </c>
    </row>
    <row r="94" spans="1:10" ht="15.75" x14ac:dyDescent="0.25">
      <c r="A94" s="38" t="s">
        <v>116</v>
      </c>
      <c r="B94" s="99">
        <v>105.95077110181826</v>
      </c>
      <c r="C94" s="99">
        <v>105.5520010933362</v>
      </c>
      <c r="D94" s="99"/>
      <c r="E94" s="99">
        <f t="shared" si="3"/>
        <v>-0.37637291766271508</v>
      </c>
      <c r="F94" s="99"/>
      <c r="G94" s="99">
        <v>0.28831922447094854</v>
      </c>
      <c r="H94" s="99">
        <v>0.28723406899362469</v>
      </c>
      <c r="I94" s="99"/>
      <c r="J94" s="99">
        <f t="shared" si="4"/>
        <v>-1.0851554773238514E-3</v>
      </c>
    </row>
    <row r="95" spans="1:10" s="60" customFormat="1" ht="15.75" x14ac:dyDescent="0.25">
      <c r="A95" s="61" t="s">
        <v>181</v>
      </c>
      <c r="B95" s="100">
        <v>105.29528190098613</v>
      </c>
      <c r="C95" s="100">
        <v>105.6211126001393</v>
      </c>
      <c r="D95" s="100"/>
      <c r="E95" s="100">
        <f t="shared" si="3"/>
        <v>0.30944472845380044</v>
      </c>
      <c r="F95" s="100"/>
      <c r="G95" s="100">
        <v>0.58884641145578687</v>
      </c>
      <c r="H95" s="100">
        <v>0.59066856563472625</v>
      </c>
      <c r="I95" s="100"/>
      <c r="J95" s="100">
        <f t="shared" si="4"/>
        <v>1.8221541789393836E-3</v>
      </c>
    </row>
    <row r="96" spans="1:10" ht="15.75" x14ac:dyDescent="0.25">
      <c r="A96" s="36" t="s">
        <v>117</v>
      </c>
      <c r="B96" s="102">
        <v>119.65290971328466</v>
      </c>
      <c r="C96" s="102">
        <v>124.40362732378387</v>
      </c>
      <c r="D96" s="102"/>
      <c r="E96" s="102">
        <f t="shared" si="3"/>
        <v>3.9704154473827691</v>
      </c>
      <c r="F96" s="102"/>
      <c r="G96" s="102">
        <v>2.9893438245801263</v>
      </c>
      <c r="H96" s="102">
        <v>3.1080331935666381</v>
      </c>
      <c r="I96" s="102"/>
      <c r="J96" s="102">
        <f t="shared" si="4"/>
        <v>0.11868936898651183</v>
      </c>
    </row>
    <row r="97" spans="1:10" s="60" customFormat="1" ht="15.75" x14ac:dyDescent="0.25">
      <c r="A97" s="64" t="s">
        <v>135</v>
      </c>
      <c r="B97" s="100">
        <v>127.14805137781551</v>
      </c>
      <c r="C97" s="100">
        <v>134.29639848663567</v>
      </c>
      <c r="D97" s="100"/>
      <c r="E97" s="100">
        <f t="shared" si="3"/>
        <v>5.6220657975945887</v>
      </c>
      <c r="F97" s="100"/>
      <c r="G97" s="100">
        <v>0.84878439377685855</v>
      </c>
      <c r="H97" s="100">
        <v>0.89650361087470809</v>
      </c>
      <c r="I97" s="100"/>
      <c r="J97" s="100">
        <f t="shared" si="4"/>
        <v>4.7719217097849542E-2</v>
      </c>
    </row>
    <row r="98" spans="1:10" ht="15.75" x14ac:dyDescent="0.25">
      <c r="A98" s="38" t="s">
        <v>182</v>
      </c>
      <c r="B98" s="99">
        <v>127.14805137781551</v>
      </c>
      <c r="C98" s="99">
        <v>134.29639848663567</v>
      </c>
      <c r="D98" s="99"/>
      <c r="E98" s="99">
        <f t="shared" si="3"/>
        <v>5.6220657975945887</v>
      </c>
      <c r="F98" s="99"/>
      <c r="G98" s="99">
        <v>0.84878439377685855</v>
      </c>
      <c r="H98" s="99">
        <v>0.89650361087470809</v>
      </c>
      <c r="I98" s="99"/>
      <c r="J98" s="99">
        <f t="shared" si="4"/>
        <v>4.7719217097849542E-2</v>
      </c>
    </row>
    <row r="99" spans="1:10" s="60" customFormat="1" ht="15.75" x14ac:dyDescent="0.25">
      <c r="A99" s="64" t="s">
        <v>118</v>
      </c>
      <c r="B99" s="100">
        <v>116.73621908940754</v>
      </c>
      <c r="C99" s="100">
        <v>120.23988359318081</v>
      </c>
      <c r="D99" s="100"/>
      <c r="E99" s="100">
        <f t="shared" si="3"/>
        <v>3.0013517065254902</v>
      </c>
      <c r="F99" s="100"/>
      <c r="G99" s="100">
        <v>2.0095447633353021</v>
      </c>
      <c r="H99" s="100">
        <v>2.0698582693830598</v>
      </c>
      <c r="I99" s="100"/>
      <c r="J99" s="100">
        <f t="shared" si="4"/>
        <v>6.0313506047757759E-2</v>
      </c>
    </row>
    <row r="100" spans="1:10" ht="15.75" x14ac:dyDescent="0.25">
      <c r="A100" s="38" t="s">
        <v>119</v>
      </c>
      <c r="B100" s="99">
        <v>116.73621908940754</v>
      </c>
      <c r="C100" s="99">
        <v>120.23988359318081</v>
      </c>
      <c r="D100" s="99"/>
      <c r="E100" s="99">
        <f t="shared" si="3"/>
        <v>3.0013517065254902</v>
      </c>
      <c r="F100" s="99"/>
      <c r="G100" s="99">
        <v>2.0095447633353021</v>
      </c>
      <c r="H100" s="99">
        <v>2.0698582693830598</v>
      </c>
      <c r="I100" s="99"/>
      <c r="J100" s="99">
        <f t="shared" si="4"/>
        <v>6.0313506047757759E-2</v>
      </c>
    </row>
    <row r="101" spans="1:10" s="60" customFormat="1" ht="15.75" x14ac:dyDescent="0.25">
      <c r="A101" s="64" t="s">
        <v>120</v>
      </c>
      <c r="B101" s="100">
        <v>119.81279532183314</v>
      </c>
      <c r="C101" s="100">
        <v>129.55828833898522</v>
      </c>
      <c r="D101" s="100"/>
      <c r="E101" s="100">
        <f t="shared" si="3"/>
        <v>8.1339334342166012</v>
      </c>
      <c r="F101" s="100"/>
      <c r="G101" s="100">
        <v>0.1310146674679655</v>
      </c>
      <c r="H101" s="100">
        <v>0.14167131330887003</v>
      </c>
      <c r="I101" s="100"/>
      <c r="J101" s="100">
        <f t="shared" si="4"/>
        <v>1.0656645840904533E-2</v>
      </c>
    </row>
    <row r="102" spans="1:10" ht="15.75" x14ac:dyDescent="0.25">
      <c r="A102" s="38" t="s">
        <v>121</v>
      </c>
      <c r="B102" s="99">
        <v>119.81279532183314</v>
      </c>
      <c r="C102" s="99">
        <v>129.55828833898522</v>
      </c>
      <c r="D102" s="99"/>
      <c r="E102" s="99">
        <f t="shared" si="3"/>
        <v>8.1339334342166012</v>
      </c>
      <c r="F102" s="99"/>
      <c r="G102" s="99">
        <v>0.1310146674679655</v>
      </c>
      <c r="H102" s="99">
        <v>0.14167131330887003</v>
      </c>
      <c r="I102" s="99"/>
      <c r="J102" s="99">
        <f t="shared" si="4"/>
        <v>1.0656645840904533E-2</v>
      </c>
    </row>
    <row r="103" spans="1:10" s="60" customFormat="1" ht="15.75" x14ac:dyDescent="0.25">
      <c r="A103" s="58" t="s">
        <v>131</v>
      </c>
      <c r="B103" s="101">
        <v>121.1192912676651</v>
      </c>
      <c r="C103" s="101">
        <v>121.74055464674666</v>
      </c>
      <c r="D103" s="101"/>
      <c r="E103" s="101">
        <f t="shared" si="3"/>
        <v>0.51293511758470078</v>
      </c>
      <c r="F103" s="101"/>
      <c r="G103" s="101">
        <v>3.6630681647306291</v>
      </c>
      <c r="H103" s="101">
        <v>3.6818573277285971</v>
      </c>
      <c r="I103" s="101"/>
      <c r="J103" s="101">
        <f t="shared" si="4"/>
        <v>1.8789162997967956E-2</v>
      </c>
    </row>
    <row r="104" spans="1:10" ht="15.75" x14ac:dyDescent="0.25">
      <c r="A104" s="37" t="s">
        <v>122</v>
      </c>
      <c r="B104" s="99">
        <v>121.60770706953254</v>
      </c>
      <c r="C104" s="99">
        <v>121.70038637872031</v>
      </c>
      <c r="D104" s="99"/>
      <c r="E104" s="99">
        <f t="shared" si="3"/>
        <v>7.6211706824458325E-2</v>
      </c>
      <c r="F104" s="99"/>
      <c r="G104" s="99">
        <v>3.561929460446668</v>
      </c>
      <c r="H104" s="99">
        <v>3.5646440676843572</v>
      </c>
      <c r="I104" s="99"/>
      <c r="J104" s="99">
        <f t="shared" si="4"/>
        <v>2.7146072376891262E-3</v>
      </c>
    </row>
    <row r="105" spans="1:10" s="60" customFormat="1" ht="15.75" x14ac:dyDescent="0.25">
      <c r="A105" s="61" t="s">
        <v>183</v>
      </c>
      <c r="B105" s="100">
        <v>121.60770706953254</v>
      </c>
      <c r="C105" s="100">
        <v>121.70038637872031</v>
      </c>
      <c r="D105" s="100"/>
      <c r="E105" s="100">
        <f t="shared" si="3"/>
        <v>7.6211706824458325E-2</v>
      </c>
      <c r="F105" s="100"/>
      <c r="G105" s="100">
        <v>3.561929460446668</v>
      </c>
      <c r="H105" s="100">
        <v>3.5646440676843572</v>
      </c>
      <c r="I105" s="100"/>
      <c r="J105" s="100">
        <f t="shared" si="4"/>
        <v>2.7146072376891262E-3</v>
      </c>
    </row>
    <row r="106" spans="1:10" ht="15.75" x14ac:dyDescent="0.25">
      <c r="A106" s="37" t="s">
        <v>123</v>
      </c>
      <c r="B106" s="99">
        <v>106.11022209583122</v>
      </c>
      <c r="C106" s="99">
        <v>122.97492976527279</v>
      </c>
      <c r="D106" s="99"/>
      <c r="E106" s="99">
        <f t="shared" si="3"/>
        <v>15.893574941545751</v>
      </c>
      <c r="F106" s="99"/>
      <c r="G106" s="99">
        <v>0.10113870428396057</v>
      </c>
      <c r="H106" s="99">
        <v>0.11721326004424018</v>
      </c>
      <c r="I106" s="99"/>
      <c r="J106" s="99">
        <f t="shared" si="4"/>
        <v>1.6074555760279607E-2</v>
      </c>
    </row>
    <row r="107" spans="1:10" s="60" customFormat="1" ht="15.75" x14ac:dyDescent="0.25">
      <c r="A107" s="61" t="s">
        <v>124</v>
      </c>
      <c r="B107" s="100">
        <v>106.11022209583122</v>
      </c>
      <c r="C107" s="100">
        <v>122.97492976527279</v>
      </c>
      <c r="D107" s="100"/>
      <c r="E107" s="100">
        <f t="shared" si="3"/>
        <v>15.893574941545751</v>
      </c>
      <c r="F107" s="100"/>
      <c r="G107" s="100">
        <v>0.10113870428396057</v>
      </c>
      <c r="H107" s="100">
        <v>0.11721326004424018</v>
      </c>
      <c r="I107" s="100"/>
      <c r="J107" s="100">
        <f t="shared" si="4"/>
        <v>1.6074555760279607E-2</v>
      </c>
    </row>
    <row r="108" spans="1:10" ht="15.75" x14ac:dyDescent="0.25">
      <c r="A108" s="36" t="s">
        <v>132</v>
      </c>
      <c r="B108" s="102">
        <v>98.39121610199301</v>
      </c>
      <c r="C108" s="102">
        <v>98.470368168556647</v>
      </c>
      <c r="D108" s="102"/>
      <c r="E108" s="102">
        <f t="shared" si="3"/>
        <v>8.0446273254297651E-2</v>
      </c>
      <c r="F108" s="102"/>
      <c r="G108" s="102">
        <v>7.0655430696734243</v>
      </c>
      <c r="H108" s="102">
        <v>7.0712270357581533</v>
      </c>
      <c r="I108" s="102"/>
      <c r="J108" s="102">
        <f t="shared" si="4"/>
        <v>5.6839660847289863E-3</v>
      </c>
    </row>
    <row r="109" spans="1:10" s="60" customFormat="1" ht="15.75" x14ac:dyDescent="0.25">
      <c r="A109" s="64" t="s">
        <v>125</v>
      </c>
      <c r="B109" s="100">
        <v>98.816180604322909</v>
      </c>
      <c r="C109" s="100">
        <v>98.983241098547182</v>
      </c>
      <c r="D109" s="100"/>
      <c r="E109" s="100">
        <f t="shared" si="3"/>
        <v>0.16906188156897706</v>
      </c>
      <c r="F109" s="100"/>
      <c r="G109" s="100">
        <v>5.1820724653815544</v>
      </c>
      <c r="H109" s="100">
        <v>5.1908333745957957</v>
      </c>
      <c r="I109" s="100"/>
      <c r="J109" s="100">
        <f>H109-G109</f>
        <v>8.7609092142413303E-3</v>
      </c>
    </row>
    <row r="110" spans="1:10" ht="15.75" x14ac:dyDescent="0.25">
      <c r="A110" s="38" t="s">
        <v>184</v>
      </c>
      <c r="B110" s="99">
        <v>117.44772998542039</v>
      </c>
      <c r="C110" s="99">
        <v>117.44772998542039</v>
      </c>
      <c r="D110" s="99"/>
      <c r="E110" s="99">
        <f t="shared" si="3"/>
        <v>0</v>
      </c>
      <c r="F110" s="99"/>
      <c r="G110" s="99">
        <v>0.13664081390306262</v>
      </c>
      <c r="H110" s="99">
        <v>0.13664081390306265</v>
      </c>
      <c r="I110" s="99"/>
      <c r="J110" s="99">
        <f t="shared" si="4"/>
        <v>0</v>
      </c>
    </row>
    <row r="111" spans="1:10" s="60" customFormat="1" ht="15.75" x14ac:dyDescent="0.25">
      <c r="A111" s="61" t="s">
        <v>185</v>
      </c>
      <c r="B111" s="100">
        <v>98.393460704048579</v>
      </c>
      <c r="C111" s="100">
        <v>98.564311532292535</v>
      </c>
      <c r="D111" s="100"/>
      <c r="E111" s="100">
        <f t="shared" si="3"/>
        <v>0.17364042998533336</v>
      </c>
      <c r="F111" s="100"/>
      <c r="G111" s="100">
        <v>5.0454316514784914</v>
      </c>
      <c r="H111" s="100">
        <v>5.0541925606927336</v>
      </c>
      <c r="I111" s="100"/>
      <c r="J111" s="100">
        <f t="shared" si="4"/>
        <v>8.7609092142422185E-3</v>
      </c>
    </row>
    <row r="112" spans="1:10" ht="15.75" x14ac:dyDescent="0.25">
      <c r="A112" s="37" t="s">
        <v>134</v>
      </c>
      <c r="B112" s="99">
        <v>88.57775810387102</v>
      </c>
      <c r="C112" s="99">
        <v>87.920174908840025</v>
      </c>
      <c r="D112" s="99"/>
      <c r="E112" s="99">
        <f t="shared" si="3"/>
        <v>-0.74237958727728648</v>
      </c>
      <c r="F112" s="99"/>
      <c r="G112" s="99">
        <v>0.41447033057537525</v>
      </c>
      <c r="H112" s="99">
        <v>0.41139338744586301</v>
      </c>
      <c r="I112" s="99"/>
      <c r="J112" s="99">
        <f t="shared" si="4"/>
        <v>-3.0769431295122329E-3</v>
      </c>
    </row>
    <row r="113" spans="1:10" s="60" customFormat="1" ht="15.75" x14ac:dyDescent="0.25">
      <c r="A113" s="61" t="s">
        <v>126</v>
      </c>
      <c r="B113" s="100">
        <v>88.57775810387102</v>
      </c>
      <c r="C113" s="100">
        <v>87.920174908840025</v>
      </c>
      <c r="D113" s="100"/>
      <c r="E113" s="100">
        <f t="shared" si="3"/>
        <v>-0.74237958727728648</v>
      </c>
      <c r="F113" s="100"/>
      <c r="G113" s="100">
        <v>0.41447033057537525</v>
      </c>
      <c r="H113" s="100">
        <v>0.41139338744586301</v>
      </c>
      <c r="I113" s="100"/>
      <c r="J113" s="100">
        <f t="shared" si="4"/>
        <v>-3.0769431295122329E-3</v>
      </c>
    </row>
    <row r="114" spans="1:10" ht="15.75" x14ac:dyDescent="0.25">
      <c r="A114" s="37" t="s">
        <v>133</v>
      </c>
      <c r="B114" s="99">
        <v>100</v>
      </c>
      <c r="C114" s="99">
        <v>100</v>
      </c>
      <c r="D114" s="99"/>
      <c r="E114" s="99">
        <f t="shared" si="3"/>
        <v>0</v>
      </c>
      <c r="F114" s="99"/>
      <c r="G114" s="99">
        <v>1.4690002737164951</v>
      </c>
      <c r="H114" s="99">
        <v>1.4690002737164951</v>
      </c>
      <c r="I114" s="99"/>
      <c r="J114" s="99">
        <f t="shared" si="4"/>
        <v>0</v>
      </c>
    </row>
    <row r="115" spans="1:10" s="60" customFormat="1" ht="15.75" x14ac:dyDescent="0.25">
      <c r="A115" s="61" t="s">
        <v>186</v>
      </c>
      <c r="B115" s="100">
        <v>100</v>
      </c>
      <c r="C115" s="100">
        <v>100</v>
      </c>
      <c r="D115" s="100"/>
      <c r="E115" s="100">
        <f t="shared" si="3"/>
        <v>0</v>
      </c>
      <c r="F115" s="100"/>
      <c r="G115" s="100">
        <v>1.4690002737164951</v>
      </c>
      <c r="H115" s="100">
        <v>1.4690002737164951</v>
      </c>
      <c r="I115" s="100"/>
      <c r="J115" s="100">
        <f t="shared" si="4"/>
        <v>0</v>
      </c>
    </row>
    <row r="116" spans="1:10" ht="6.75" customHeight="1" x14ac:dyDescent="0.25">
      <c r="A116" s="47"/>
      <c r="B116" s="95"/>
      <c r="C116" s="95"/>
      <c r="D116" s="95"/>
      <c r="E116" s="95"/>
      <c r="F116" s="95"/>
      <c r="G116" s="95"/>
      <c r="H116" s="95"/>
      <c r="I116" s="95"/>
      <c r="J116" s="95"/>
    </row>
    <row r="117" spans="1:10" x14ac:dyDescent="0.25">
      <c r="A117" s="131"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topLeftCell="A79" zoomScale="84" zoomScaleSheetLayoutView="84" workbookViewId="0">
      <selection activeCell="A96" sqref="A96:XFD96"/>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0" ht="15.75" x14ac:dyDescent="0.25">
      <c r="A1" s="56" t="s">
        <v>254</v>
      </c>
      <c r="B1" s="105"/>
      <c r="C1" s="105"/>
      <c r="D1" s="106"/>
      <c r="E1" s="106"/>
      <c r="F1" s="106"/>
      <c r="G1" s="106"/>
      <c r="H1" s="106"/>
      <c r="I1" s="106"/>
      <c r="J1" s="106"/>
    </row>
    <row r="2" spans="1:10" ht="7.5" customHeight="1" x14ac:dyDescent="0.25">
      <c r="A2" s="45"/>
      <c r="B2" s="107"/>
      <c r="C2" s="107"/>
      <c r="D2" s="108"/>
      <c r="E2" s="108"/>
      <c r="F2" s="108"/>
      <c r="G2" s="108"/>
      <c r="H2" s="108"/>
      <c r="I2" s="108"/>
      <c r="J2" s="108"/>
    </row>
    <row r="3" spans="1:10" ht="57" customHeight="1" x14ac:dyDescent="0.25">
      <c r="A3" s="136" t="s">
        <v>56</v>
      </c>
      <c r="B3" s="138" t="s">
        <v>242</v>
      </c>
      <c r="C3" s="138"/>
      <c r="D3" s="109"/>
      <c r="E3" s="132" t="s">
        <v>243</v>
      </c>
      <c r="F3" s="96"/>
      <c r="G3" s="135" t="s">
        <v>244</v>
      </c>
      <c r="H3" s="135"/>
      <c r="I3" s="96"/>
      <c r="J3" s="132" t="s">
        <v>245</v>
      </c>
    </row>
    <row r="4" spans="1:10" ht="30" x14ac:dyDescent="0.25">
      <c r="A4" s="137"/>
      <c r="B4" s="89">
        <v>42341</v>
      </c>
      <c r="C4" s="129">
        <v>42372</v>
      </c>
      <c r="D4" s="90"/>
      <c r="E4" s="91" t="s">
        <v>262</v>
      </c>
      <c r="F4" s="90"/>
      <c r="G4" s="89">
        <v>42341</v>
      </c>
      <c r="H4" s="129">
        <v>42372</v>
      </c>
      <c r="I4" s="90"/>
      <c r="J4" s="91" t="s">
        <v>262</v>
      </c>
    </row>
    <row r="5" spans="1:10" s="60" customFormat="1" ht="15.75" x14ac:dyDescent="0.25">
      <c r="A5" s="65" t="s">
        <v>241</v>
      </c>
      <c r="B5" s="98">
        <v>107.64960242752787</v>
      </c>
      <c r="C5" s="98">
        <v>107.80747544854762</v>
      </c>
      <c r="D5" s="98"/>
      <c r="E5" s="98">
        <f>((C5/B5-1)*100)</f>
        <v>0.1466545323528079</v>
      </c>
      <c r="F5" s="98"/>
      <c r="G5" s="98">
        <v>107.64960242752787</v>
      </c>
      <c r="H5" s="98">
        <v>107.80747544854762</v>
      </c>
      <c r="I5" s="110"/>
      <c r="J5" s="98">
        <f>((H5-G5))</f>
        <v>0.15787302101975342</v>
      </c>
    </row>
    <row r="6" spans="1:10" ht="10.5" customHeight="1" x14ac:dyDescent="0.25">
      <c r="A6" s="42"/>
      <c r="B6" s="97"/>
      <c r="C6" s="97"/>
      <c r="D6" s="97"/>
      <c r="E6" s="97"/>
      <c r="F6" s="97"/>
      <c r="G6" s="97"/>
      <c r="H6" s="97"/>
      <c r="J6" s="97"/>
    </row>
    <row r="7" spans="1:10" ht="15.75" x14ac:dyDescent="0.25">
      <c r="A7" s="36" t="s">
        <v>127</v>
      </c>
      <c r="B7" s="97">
        <v>107.54561907444814</v>
      </c>
      <c r="C7" s="97">
        <v>106.80420272183005</v>
      </c>
      <c r="D7" s="97"/>
      <c r="E7" s="97">
        <f>((C7/B7-1)*100)</f>
        <v>-0.68939707539815709</v>
      </c>
      <c r="F7" s="97"/>
      <c r="G7" s="97">
        <v>25.578771149891729</v>
      </c>
      <c r="H7" s="97">
        <v>25.402431849661589</v>
      </c>
      <c r="J7" s="97">
        <f>H7-G7</f>
        <v>-0.17633930023013988</v>
      </c>
    </row>
    <row r="8" spans="1:10" s="60" customFormat="1" ht="15.75" x14ac:dyDescent="0.25">
      <c r="A8" s="64" t="s">
        <v>57</v>
      </c>
      <c r="B8" s="100">
        <v>107.8068892750502</v>
      </c>
      <c r="C8" s="100">
        <v>107.01998961114882</v>
      </c>
      <c r="D8" s="100"/>
      <c r="E8" s="100">
        <f t="shared" ref="E5:E68" si="0">((C8/B8-1)*100)</f>
        <v>-0.72991593505100649</v>
      </c>
      <c r="F8" s="100"/>
      <c r="G8" s="100">
        <v>23.312057503346669</v>
      </c>
      <c r="H8" s="100">
        <v>23.141899080841487</v>
      </c>
      <c r="I8" s="110"/>
      <c r="J8" s="100">
        <f t="shared" ref="J8:J71" si="1">H8-G8</f>
        <v>-0.17015842250518176</v>
      </c>
    </row>
    <row r="9" spans="1:10" ht="15.75" x14ac:dyDescent="0.25">
      <c r="A9" s="38" t="s">
        <v>58</v>
      </c>
      <c r="B9" s="99">
        <v>103.72436379965417</v>
      </c>
      <c r="C9" s="99">
        <v>103.42802776114566</v>
      </c>
      <c r="D9" s="99"/>
      <c r="E9" s="99">
        <f t="shared" si="0"/>
        <v>-0.28569569159362374</v>
      </c>
      <c r="F9" s="99"/>
      <c r="G9" s="99">
        <v>3.0263177034067974</v>
      </c>
      <c r="H9" s="99">
        <v>3.0176716441142286</v>
      </c>
      <c r="J9" s="99">
        <f t="shared" si="1"/>
        <v>-8.6460592925687862E-3</v>
      </c>
    </row>
    <row r="10" spans="1:10" s="60" customFormat="1" ht="15.75" x14ac:dyDescent="0.25">
      <c r="A10" s="61" t="s">
        <v>62</v>
      </c>
      <c r="B10" s="100">
        <v>101.75647219876619</v>
      </c>
      <c r="C10" s="100">
        <v>102.0255624459094</v>
      </c>
      <c r="D10" s="100"/>
      <c r="E10" s="100">
        <f t="shared" si="0"/>
        <v>0.26444533829512729</v>
      </c>
      <c r="F10" s="100"/>
      <c r="G10" s="100">
        <v>1.3175717035478645</v>
      </c>
      <c r="H10" s="100">
        <v>1.3210559604965924</v>
      </c>
      <c r="I10" s="110"/>
      <c r="J10" s="100">
        <f t="shared" si="1"/>
        <v>3.4842569487278929E-3</v>
      </c>
    </row>
    <row r="11" spans="1:10" ht="15.75" x14ac:dyDescent="0.25">
      <c r="A11" s="38" t="s">
        <v>63</v>
      </c>
      <c r="B11" s="99">
        <v>105.16294426797542</v>
      </c>
      <c r="C11" s="99">
        <v>104.25034417167819</v>
      </c>
      <c r="D11" s="99"/>
      <c r="E11" s="99">
        <f t="shared" si="0"/>
        <v>-0.86779625908128821</v>
      </c>
      <c r="F11" s="99"/>
      <c r="G11" s="99">
        <v>8.037522256596608</v>
      </c>
      <c r="H11" s="99">
        <v>7.9677729391310379</v>
      </c>
      <c r="J11" s="99">
        <f t="shared" si="1"/>
        <v>-6.9749317465570115E-2</v>
      </c>
    </row>
    <row r="12" spans="1:10" s="60" customFormat="1" ht="15.75" x14ac:dyDescent="0.25">
      <c r="A12" s="61" t="s">
        <v>152</v>
      </c>
      <c r="B12" s="100">
        <v>104.27776145213592</v>
      </c>
      <c r="C12" s="100">
        <v>105.33999465859017</v>
      </c>
      <c r="D12" s="100"/>
      <c r="E12" s="100">
        <f t="shared" si="0"/>
        <v>1.0186574698784812</v>
      </c>
      <c r="F12" s="100"/>
      <c r="G12" s="100">
        <v>3.7401966037177239</v>
      </c>
      <c r="H12" s="100">
        <v>3.7782963958096349</v>
      </c>
      <c r="I12" s="110"/>
      <c r="J12" s="100">
        <f t="shared" si="1"/>
        <v>3.8099792091911056E-2</v>
      </c>
    </row>
    <row r="13" spans="1:10" ht="15.75" x14ac:dyDescent="0.25">
      <c r="A13" s="38" t="s">
        <v>153</v>
      </c>
      <c r="B13" s="99">
        <v>90.361360613187571</v>
      </c>
      <c r="C13" s="99">
        <v>90.343947082188521</v>
      </c>
      <c r="D13" s="99"/>
      <c r="E13" s="99">
        <f t="shared" si="0"/>
        <v>-1.9270992469444526E-2</v>
      </c>
      <c r="F13" s="99"/>
      <c r="G13" s="99">
        <v>0.53065083525598822</v>
      </c>
      <c r="H13" s="99">
        <v>0.53054857357348706</v>
      </c>
      <c r="J13" s="99">
        <f t="shared" si="1"/>
        <v>-1.0226168250115908E-4</v>
      </c>
    </row>
    <row r="14" spans="1:10" s="60" customFormat="1" ht="15.75" x14ac:dyDescent="0.25">
      <c r="A14" s="61" t="s">
        <v>69</v>
      </c>
      <c r="B14" s="100">
        <v>126.68797852810482</v>
      </c>
      <c r="C14" s="100">
        <v>132.55618756906946</v>
      </c>
      <c r="D14" s="100"/>
      <c r="E14" s="100">
        <f t="shared" si="0"/>
        <v>4.6320172672601467</v>
      </c>
      <c r="F14" s="100"/>
      <c r="G14" s="100">
        <v>1.577182170079154</v>
      </c>
      <c r="H14" s="100">
        <v>1.6502375205333686</v>
      </c>
      <c r="I14" s="110"/>
      <c r="J14" s="100">
        <f t="shared" si="1"/>
        <v>7.3055350454214629E-2</v>
      </c>
    </row>
    <row r="15" spans="1:10" ht="15.75" x14ac:dyDescent="0.25">
      <c r="A15" s="38" t="s">
        <v>72</v>
      </c>
      <c r="B15" s="99">
        <v>135.36595856583685</v>
      </c>
      <c r="C15" s="99">
        <v>121.7475168556503</v>
      </c>
      <c r="D15" s="99"/>
      <c r="E15" s="99">
        <f t="shared" si="0"/>
        <v>-10.060462655803571</v>
      </c>
      <c r="F15" s="99"/>
      <c r="G15" s="99">
        <v>2.0697997361029459</v>
      </c>
      <c r="H15" s="99">
        <v>1.861568306602388</v>
      </c>
      <c r="J15" s="99">
        <f t="shared" si="1"/>
        <v>-0.20823142950055784</v>
      </c>
    </row>
    <row r="16" spans="1:10" s="60" customFormat="1" ht="15.75" x14ac:dyDescent="0.25">
      <c r="A16" s="61" t="s">
        <v>154</v>
      </c>
      <c r="B16" s="100">
        <v>102.07736654013871</v>
      </c>
      <c r="C16" s="100">
        <v>102.12866961007269</v>
      </c>
      <c r="D16" s="100"/>
      <c r="E16" s="100">
        <f t="shared" si="0"/>
        <v>5.0259006156672115E-2</v>
      </c>
      <c r="F16" s="100"/>
      <c r="G16" s="100">
        <v>0.80436042836580512</v>
      </c>
      <c r="H16" s="100">
        <v>0.80476469192301925</v>
      </c>
      <c r="I16" s="110"/>
      <c r="J16" s="100">
        <f t="shared" si="1"/>
        <v>4.0426355721412399E-4</v>
      </c>
    </row>
    <row r="17" spans="1:10" ht="15.75" x14ac:dyDescent="0.25">
      <c r="A17" s="38" t="s">
        <v>155</v>
      </c>
      <c r="B17" s="99">
        <v>108.65627696662359</v>
      </c>
      <c r="C17" s="99">
        <v>108.73140466482295</v>
      </c>
      <c r="D17" s="99"/>
      <c r="E17" s="99">
        <f t="shared" si="0"/>
        <v>6.9142529356525095E-2</v>
      </c>
      <c r="F17" s="99"/>
      <c r="G17" s="99">
        <v>2.2084560662737807</v>
      </c>
      <c r="H17" s="99">
        <v>2.2099830486577297</v>
      </c>
      <c r="J17" s="99">
        <f t="shared" si="1"/>
        <v>1.5269823839489938E-3</v>
      </c>
    </row>
    <row r="18" spans="1:10" s="60" customFormat="1" ht="15.75" x14ac:dyDescent="0.25">
      <c r="A18" s="64" t="s">
        <v>76</v>
      </c>
      <c r="B18" s="100">
        <v>104.93027917946399</v>
      </c>
      <c r="C18" s="100">
        <v>104.6441551574719</v>
      </c>
      <c r="D18" s="100"/>
      <c r="E18" s="100">
        <f t="shared" si="0"/>
        <v>-0.2726801303013171</v>
      </c>
      <c r="F18" s="100"/>
      <c r="G18" s="100">
        <v>2.2667136465450617</v>
      </c>
      <c r="H18" s="100">
        <v>2.2605327688201045</v>
      </c>
      <c r="I18" s="110"/>
      <c r="J18" s="100">
        <f t="shared" si="1"/>
        <v>-6.1808777249572344E-3</v>
      </c>
    </row>
    <row r="19" spans="1:10" ht="15.75" x14ac:dyDescent="0.25">
      <c r="A19" s="38" t="s">
        <v>156</v>
      </c>
      <c r="B19" s="99">
        <v>104.85256279844056</v>
      </c>
      <c r="C19" s="99">
        <v>104.70155432990832</v>
      </c>
      <c r="D19" s="99"/>
      <c r="E19" s="99">
        <f t="shared" si="0"/>
        <v>-0.1440198164946338</v>
      </c>
      <c r="F19" s="99"/>
      <c r="G19" s="99">
        <v>0.51371881555519816</v>
      </c>
      <c r="H19" s="99">
        <v>0.51297895865973708</v>
      </c>
      <c r="J19" s="99">
        <f t="shared" si="1"/>
        <v>-7.3985689546107736E-4</v>
      </c>
    </row>
    <row r="20" spans="1:10" s="60" customFormat="1" ht="15.75" x14ac:dyDescent="0.25">
      <c r="A20" s="61" t="s">
        <v>157</v>
      </c>
      <c r="B20" s="100">
        <v>104.95307596047546</v>
      </c>
      <c r="C20" s="100">
        <v>104.62731808468175</v>
      </c>
      <c r="D20" s="100"/>
      <c r="E20" s="100">
        <f t="shared" si="0"/>
        <v>-0.31038430537889683</v>
      </c>
      <c r="F20" s="100"/>
      <c r="G20" s="100">
        <v>1.7529948309898633</v>
      </c>
      <c r="H20" s="100">
        <v>1.7475538101603671</v>
      </c>
      <c r="I20" s="110"/>
      <c r="J20" s="100">
        <f t="shared" si="1"/>
        <v>-5.4410208294961571E-3</v>
      </c>
    </row>
    <row r="21" spans="1:10" ht="15.75" x14ac:dyDescent="0.25">
      <c r="A21" s="36" t="s">
        <v>247</v>
      </c>
      <c r="B21" s="102">
        <v>119.42233405540935</v>
      </c>
      <c r="C21" s="102">
        <v>119.16258272831158</v>
      </c>
      <c r="D21" s="102"/>
      <c r="E21" s="102">
        <f t="shared" si="0"/>
        <v>-0.21750649001488487</v>
      </c>
      <c r="F21" s="102"/>
      <c r="G21" s="102">
        <v>1.4989012749943895</v>
      </c>
      <c r="H21" s="102">
        <v>1.4956410674423608</v>
      </c>
      <c r="J21" s="102">
        <f t="shared" si="1"/>
        <v>-3.2602075520287155E-3</v>
      </c>
    </row>
    <row r="22" spans="1:10" s="60" customFormat="1" ht="15.75" x14ac:dyDescent="0.25">
      <c r="A22" s="64" t="s">
        <v>1</v>
      </c>
      <c r="B22" s="100">
        <v>121.70339549880912</v>
      </c>
      <c r="C22" s="100">
        <v>121.70339549880912</v>
      </c>
      <c r="D22" s="100"/>
      <c r="E22" s="100">
        <f t="shared" si="0"/>
        <v>0</v>
      </c>
      <c r="F22" s="100"/>
      <c r="G22" s="100">
        <v>1.0585478906467676</v>
      </c>
      <c r="H22" s="100">
        <v>1.0585478906467674</v>
      </c>
      <c r="I22" s="110"/>
      <c r="J22" s="100">
        <f t="shared" si="1"/>
        <v>0</v>
      </c>
    </row>
    <row r="23" spans="1:10" ht="15.75" x14ac:dyDescent="0.25">
      <c r="A23" s="38" t="s">
        <v>78</v>
      </c>
      <c r="B23" s="99">
        <v>121.70339549880912</v>
      </c>
      <c r="C23" s="99">
        <v>121.70339549880912</v>
      </c>
      <c r="D23" s="99"/>
      <c r="E23" s="99">
        <f t="shared" si="0"/>
        <v>0</v>
      </c>
      <c r="F23" s="99"/>
      <c r="G23" s="99">
        <v>1.0585478906467676</v>
      </c>
      <c r="H23" s="99">
        <v>1.0585478906467674</v>
      </c>
      <c r="J23" s="99">
        <f t="shared" si="1"/>
        <v>0</v>
      </c>
    </row>
    <row r="24" spans="1:10" s="60" customFormat="1" ht="15.75" x14ac:dyDescent="0.25">
      <c r="A24" s="61" t="s">
        <v>16</v>
      </c>
      <c r="B24" s="100">
        <v>114.27372580092047</v>
      </c>
      <c r="C24" s="100">
        <v>113.42768696689051</v>
      </c>
      <c r="D24" s="100"/>
      <c r="E24" s="100">
        <f t="shared" si="0"/>
        <v>-0.74036164315135489</v>
      </c>
      <c r="F24" s="100"/>
      <c r="G24" s="100">
        <v>0.44035338434762206</v>
      </c>
      <c r="H24" s="100">
        <v>0.4370931767955934</v>
      </c>
      <c r="I24" s="110"/>
      <c r="J24" s="100">
        <f t="shared" si="1"/>
        <v>-3.26020755202866E-3</v>
      </c>
    </row>
    <row r="25" spans="1:10" ht="15.75" x14ac:dyDescent="0.25">
      <c r="A25" s="36" t="s">
        <v>128</v>
      </c>
      <c r="B25" s="102">
        <v>98.325620315834598</v>
      </c>
      <c r="C25" s="102">
        <v>98.312489611012879</v>
      </c>
      <c r="D25" s="102"/>
      <c r="E25" s="102">
        <f t="shared" si="0"/>
        <v>-1.3354306618706957E-2</v>
      </c>
      <c r="F25" s="102"/>
      <c r="G25" s="102">
        <v>3.2695576368555117</v>
      </c>
      <c r="H25" s="102">
        <v>3.2691210101036106</v>
      </c>
      <c r="J25" s="102">
        <f t="shared" si="1"/>
        <v>-4.3662675190114797E-4</v>
      </c>
    </row>
    <row r="26" spans="1:10" s="60" customFormat="1" ht="15.75" x14ac:dyDescent="0.25">
      <c r="A26" s="64" t="s">
        <v>79</v>
      </c>
      <c r="B26" s="100">
        <v>97.965695602571472</v>
      </c>
      <c r="C26" s="100">
        <v>98.057578185918558</v>
      </c>
      <c r="D26" s="100"/>
      <c r="E26" s="100">
        <f t="shared" si="0"/>
        <v>9.3790569016971581E-2</v>
      </c>
      <c r="F26" s="100"/>
      <c r="G26" s="100">
        <v>2.6245919289388486</v>
      </c>
      <c r="H26" s="100">
        <v>2.6270535486433735</v>
      </c>
      <c r="I26" s="110"/>
      <c r="J26" s="100">
        <f t="shared" si="1"/>
        <v>2.4616197045248533E-3</v>
      </c>
    </row>
    <row r="27" spans="1:10" ht="15.75" x14ac:dyDescent="0.25">
      <c r="A27" s="38" t="s">
        <v>80</v>
      </c>
      <c r="B27" s="99">
        <v>98.544951922612583</v>
      </c>
      <c r="C27" s="99">
        <v>98.039301490892896</v>
      </c>
      <c r="D27" s="99"/>
      <c r="E27" s="99">
        <f t="shared" si="0"/>
        <v>-0.51311652383450035</v>
      </c>
      <c r="F27" s="99"/>
      <c r="G27" s="99">
        <v>0.43043512095935088</v>
      </c>
      <c r="H27" s="99">
        <v>0.42822648722932144</v>
      </c>
      <c r="J27" s="99">
        <f t="shared" si="1"/>
        <v>-2.2086337300294412E-3</v>
      </c>
    </row>
    <row r="28" spans="1:10" s="60" customFormat="1" ht="15.75" x14ac:dyDescent="0.25">
      <c r="A28" s="61" t="s">
        <v>82</v>
      </c>
      <c r="B28" s="100">
        <v>102.14999531944285</v>
      </c>
      <c r="C28" s="100">
        <v>102.38258374529295</v>
      </c>
      <c r="D28" s="100"/>
      <c r="E28" s="100">
        <f t="shared" si="0"/>
        <v>0.22769303622849346</v>
      </c>
      <c r="F28" s="100"/>
      <c r="G28" s="100">
        <v>2.0511182563651769</v>
      </c>
      <c r="H28" s="100">
        <v>2.0557885097997315</v>
      </c>
      <c r="I28" s="110"/>
      <c r="J28" s="100">
        <f t="shared" si="1"/>
        <v>4.6702534345546276E-3</v>
      </c>
    </row>
    <row r="29" spans="1:10" ht="15.75" x14ac:dyDescent="0.25">
      <c r="A29" s="38" t="s">
        <v>158</v>
      </c>
      <c r="B29" s="99">
        <v>61.035063783288663</v>
      </c>
      <c r="C29" s="99">
        <v>61.035063783288663</v>
      </c>
      <c r="D29" s="99"/>
      <c r="E29" s="99">
        <f t="shared" si="0"/>
        <v>0</v>
      </c>
      <c r="F29" s="99"/>
      <c r="G29" s="99">
        <v>0.14303855161432072</v>
      </c>
      <c r="H29" s="99">
        <v>0.14303855161432075</v>
      </c>
      <c r="J29" s="99">
        <f t="shared" si="1"/>
        <v>0</v>
      </c>
    </row>
    <row r="30" spans="1:10" s="60" customFormat="1" ht="15.75" x14ac:dyDescent="0.25">
      <c r="A30" s="64" t="s">
        <v>83</v>
      </c>
      <c r="B30" s="100">
        <v>99.817973282000182</v>
      </c>
      <c r="C30" s="100">
        <v>99.36942681851977</v>
      </c>
      <c r="D30" s="100"/>
      <c r="E30" s="100">
        <f t="shared" si="0"/>
        <v>-0.44936442679837096</v>
      </c>
      <c r="F30" s="100"/>
      <c r="G30" s="100">
        <v>0.64496570791666274</v>
      </c>
      <c r="H30" s="100">
        <v>0.64206746146023685</v>
      </c>
      <c r="I30" s="110"/>
      <c r="J30" s="100">
        <f t="shared" si="1"/>
        <v>-2.8982464564258903E-3</v>
      </c>
    </row>
    <row r="31" spans="1:10" ht="15.75" x14ac:dyDescent="0.25">
      <c r="A31" s="38" t="s">
        <v>159</v>
      </c>
      <c r="B31" s="99">
        <v>99.817973282000182</v>
      </c>
      <c r="C31" s="99">
        <v>99.36942681851977</v>
      </c>
      <c r="D31" s="99"/>
      <c r="E31" s="99">
        <f t="shared" si="0"/>
        <v>-0.44936442679837096</v>
      </c>
      <c r="F31" s="99"/>
      <c r="G31" s="99">
        <v>0.64496570791666274</v>
      </c>
      <c r="H31" s="99">
        <v>0.64206746146023685</v>
      </c>
      <c r="J31" s="99">
        <f t="shared" si="1"/>
        <v>-2.8982464564258903E-3</v>
      </c>
    </row>
    <row r="32" spans="1:10" s="60" customFormat="1" ht="15.75" x14ac:dyDescent="0.25">
      <c r="A32" s="58" t="s">
        <v>129</v>
      </c>
      <c r="B32" s="101">
        <v>110.66475451689352</v>
      </c>
      <c r="C32" s="101">
        <v>110.5698579676676</v>
      </c>
      <c r="D32" s="101"/>
      <c r="E32" s="101">
        <f t="shared" si="0"/>
        <v>-8.5751375530707108E-2</v>
      </c>
      <c r="F32" s="101"/>
      <c r="G32" s="101">
        <v>36.799674512339209</v>
      </c>
      <c r="H32" s="101">
        <v>36.768118285254054</v>
      </c>
      <c r="I32" s="110"/>
      <c r="J32" s="101">
        <f t="shared" si="1"/>
        <v>-3.1556227085154376E-2</v>
      </c>
    </row>
    <row r="33" spans="1:10" ht="15.75" x14ac:dyDescent="0.25">
      <c r="A33" s="37" t="s">
        <v>149</v>
      </c>
      <c r="B33" s="99">
        <v>114.47546532682131</v>
      </c>
      <c r="C33" s="99">
        <v>114.84864062701433</v>
      </c>
      <c r="D33" s="99"/>
      <c r="E33" s="99">
        <f t="shared" si="0"/>
        <v>0.32598714416895991</v>
      </c>
      <c r="F33" s="99"/>
      <c r="G33" s="99">
        <v>27.491434056510034</v>
      </c>
      <c r="H33" s="99">
        <v>27.581052597281939</v>
      </c>
      <c r="J33" s="99">
        <f t="shared" si="1"/>
        <v>8.9618540771905231E-2</v>
      </c>
    </row>
    <row r="34" spans="1:10" s="60" customFormat="1" ht="15.75" x14ac:dyDescent="0.25">
      <c r="A34" s="61" t="s">
        <v>160</v>
      </c>
      <c r="B34" s="100">
        <v>114.47546532682131</v>
      </c>
      <c r="C34" s="100">
        <v>114.84864062701433</v>
      </c>
      <c r="D34" s="100"/>
      <c r="E34" s="100">
        <f t="shared" si="0"/>
        <v>0.32598714416895991</v>
      </c>
      <c r="F34" s="100"/>
      <c r="G34" s="100">
        <v>27.491434056510034</v>
      </c>
      <c r="H34" s="100">
        <v>27.581052597281939</v>
      </c>
      <c r="I34" s="110"/>
      <c r="J34" s="100">
        <f t="shared" si="1"/>
        <v>8.9618540771905231E-2</v>
      </c>
    </row>
    <row r="35" spans="1:10" ht="15.75" x14ac:dyDescent="0.25">
      <c r="A35" s="37" t="s">
        <v>148</v>
      </c>
      <c r="B35" s="99">
        <v>108.35398808861756</v>
      </c>
      <c r="C35" s="99">
        <v>108.35398808861756</v>
      </c>
      <c r="D35" s="99"/>
      <c r="E35" s="99">
        <f t="shared" si="0"/>
        <v>0</v>
      </c>
      <c r="F35" s="99"/>
      <c r="G35" s="99">
        <v>1.3229152628438297</v>
      </c>
      <c r="H35" s="99">
        <v>1.3229152628438297</v>
      </c>
      <c r="J35" s="99">
        <f t="shared" si="1"/>
        <v>0</v>
      </c>
    </row>
    <row r="36" spans="1:10" s="60" customFormat="1" ht="15.75" x14ac:dyDescent="0.25">
      <c r="A36" s="61" t="s">
        <v>161</v>
      </c>
      <c r="B36" s="100">
        <v>94.915971357734747</v>
      </c>
      <c r="C36" s="100">
        <v>94.915971357734747</v>
      </c>
      <c r="D36" s="100"/>
      <c r="E36" s="100">
        <f t="shared" si="0"/>
        <v>0</v>
      </c>
      <c r="F36" s="100"/>
      <c r="G36" s="100">
        <v>0.5642471925214928</v>
      </c>
      <c r="H36" s="100">
        <v>0.56424719252149269</v>
      </c>
      <c r="I36" s="110"/>
      <c r="J36" s="100">
        <f t="shared" si="1"/>
        <v>0</v>
      </c>
    </row>
    <row r="37" spans="1:10" ht="15.75" x14ac:dyDescent="0.25">
      <c r="A37" s="38" t="s">
        <v>162</v>
      </c>
      <c r="B37" s="99">
        <v>121.10601416389966</v>
      </c>
      <c r="C37" s="99">
        <v>121.10601416389966</v>
      </c>
      <c r="D37" s="99"/>
      <c r="E37" s="99">
        <f t="shared" si="0"/>
        <v>0</v>
      </c>
      <c r="F37" s="99"/>
      <c r="G37" s="99">
        <v>0.75866807032233685</v>
      </c>
      <c r="H37" s="99">
        <v>0.75866807032233685</v>
      </c>
      <c r="J37" s="99">
        <f t="shared" si="1"/>
        <v>0</v>
      </c>
    </row>
    <row r="38" spans="1:10" s="60" customFormat="1" ht="15.75" x14ac:dyDescent="0.25">
      <c r="A38" s="64" t="s">
        <v>147</v>
      </c>
      <c r="B38" s="100">
        <v>101.33458127757973</v>
      </c>
      <c r="C38" s="100">
        <v>101.33458127757973</v>
      </c>
      <c r="D38" s="100"/>
      <c r="E38" s="100">
        <f t="shared" si="0"/>
        <v>0</v>
      </c>
      <c r="F38" s="100"/>
      <c r="G38" s="100">
        <v>3.0910336413052324</v>
      </c>
      <c r="H38" s="100">
        <v>3.0910336413052328</v>
      </c>
      <c r="I38" s="110"/>
      <c r="J38" s="100">
        <f t="shared" si="1"/>
        <v>0</v>
      </c>
    </row>
    <row r="39" spans="1:10" ht="15.75" x14ac:dyDescent="0.25">
      <c r="A39" s="38" t="s">
        <v>84</v>
      </c>
      <c r="B39" s="99">
        <v>100.00000000000001</v>
      </c>
      <c r="C39" s="99">
        <v>100.00000000000001</v>
      </c>
      <c r="D39" s="99"/>
      <c r="E39" s="99">
        <f t="shared" si="0"/>
        <v>0</v>
      </c>
      <c r="F39" s="99"/>
      <c r="G39" s="99">
        <v>2.7871770751551548</v>
      </c>
      <c r="H39" s="99">
        <v>2.7871770751551548</v>
      </c>
      <c r="J39" s="99">
        <f t="shared" si="1"/>
        <v>0</v>
      </c>
    </row>
    <row r="40" spans="1:10" s="60" customFormat="1" ht="15.75" x14ac:dyDescent="0.25">
      <c r="A40" s="61" t="s">
        <v>86</v>
      </c>
      <c r="B40" s="100">
        <v>115.47005383792515</v>
      </c>
      <c r="C40" s="100">
        <v>115.47005383792515</v>
      </c>
      <c r="D40" s="100"/>
      <c r="E40" s="100">
        <f t="shared" si="0"/>
        <v>0</v>
      </c>
      <c r="F40" s="100"/>
      <c r="G40" s="100">
        <v>0.30385656615007761</v>
      </c>
      <c r="H40" s="100">
        <v>0.30385656615007756</v>
      </c>
      <c r="I40" s="110"/>
      <c r="J40" s="100">
        <f t="shared" si="1"/>
        <v>0</v>
      </c>
    </row>
    <row r="41" spans="1:10" ht="15.75" x14ac:dyDescent="0.25">
      <c r="A41" s="37" t="s">
        <v>146</v>
      </c>
      <c r="B41" s="99">
        <v>98.537832408776381</v>
      </c>
      <c r="C41" s="99">
        <v>96.098194548793828</v>
      </c>
      <c r="D41" s="99"/>
      <c r="E41" s="99">
        <f t="shared" si="0"/>
        <v>-2.4758387721194319</v>
      </c>
      <c r="F41" s="99"/>
      <c r="G41" s="99">
        <v>4.8942915516801158</v>
      </c>
      <c r="H41" s="99">
        <v>4.7731167838230544</v>
      </c>
      <c r="J41" s="99">
        <f t="shared" si="1"/>
        <v>-0.12117476785706138</v>
      </c>
    </row>
    <row r="42" spans="1:10" s="60" customFormat="1" ht="15.75" x14ac:dyDescent="0.25">
      <c r="A42" s="61" t="s">
        <v>17</v>
      </c>
      <c r="B42" s="100">
        <v>88.921578918045412</v>
      </c>
      <c r="C42" s="100">
        <v>85.0327627932148</v>
      </c>
      <c r="D42" s="100"/>
      <c r="E42" s="100">
        <f t="shared" si="0"/>
        <v>-4.373309799654745</v>
      </c>
      <c r="F42" s="100"/>
      <c r="G42" s="100">
        <v>2.7707794189798491</v>
      </c>
      <c r="H42" s="100">
        <v>2.6496046511227864</v>
      </c>
      <c r="I42" s="110"/>
      <c r="J42" s="100">
        <f t="shared" si="1"/>
        <v>-0.12117476785706272</v>
      </c>
    </row>
    <row r="43" spans="1:10" ht="15.75" x14ac:dyDescent="0.25">
      <c r="A43" s="38" t="s">
        <v>88</v>
      </c>
      <c r="B43" s="99">
        <v>100</v>
      </c>
      <c r="C43" s="99">
        <v>100</v>
      </c>
      <c r="D43" s="99"/>
      <c r="E43" s="99">
        <f t="shared" si="0"/>
        <v>0</v>
      </c>
      <c r="F43" s="99"/>
      <c r="G43" s="99">
        <v>1.1133744070564255</v>
      </c>
      <c r="H43" s="99">
        <v>1.1133744070564258</v>
      </c>
      <c r="J43" s="99">
        <f t="shared" si="1"/>
        <v>0</v>
      </c>
    </row>
    <row r="44" spans="1:10" s="60" customFormat="1" ht="15.75" x14ac:dyDescent="0.25">
      <c r="A44" s="61" t="s">
        <v>90</v>
      </c>
      <c r="B44" s="100">
        <v>136.95652173913044</v>
      </c>
      <c r="C44" s="100">
        <v>136.95652173913044</v>
      </c>
      <c r="D44" s="100"/>
      <c r="E44" s="100">
        <f t="shared" si="0"/>
        <v>0</v>
      </c>
      <c r="F44" s="100"/>
      <c r="G44" s="100">
        <v>1.0101377256438411</v>
      </c>
      <c r="H44" s="100">
        <v>1.0101377256438411</v>
      </c>
      <c r="I44" s="110"/>
      <c r="J44" s="100">
        <f t="shared" si="1"/>
        <v>0</v>
      </c>
    </row>
    <row r="45" spans="1:10" ht="15.75" x14ac:dyDescent="0.25">
      <c r="A45" s="36" t="s">
        <v>250</v>
      </c>
      <c r="B45" s="102">
        <v>94.298157202473348</v>
      </c>
      <c r="C45" s="102">
        <v>95.165607462560402</v>
      </c>
      <c r="D45" s="102"/>
      <c r="E45" s="102">
        <f t="shared" si="0"/>
        <v>0.91990160340513771</v>
      </c>
      <c r="F45" s="102"/>
      <c r="G45" s="102">
        <v>6.9580128954862959</v>
      </c>
      <c r="H45" s="102">
        <v>7.0220197676770084</v>
      </c>
      <c r="J45" s="102">
        <f t="shared" si="1"/>
        <v>6.4006872190712549E-2</v>
      </c>
    </row>
    <row r="46" spans="1:10" s="60" customFormat="1" ht="15.75" x14ac:dyDescent="0.25">
      <c r="A46" s="64" t="s">
        <v>145</v>
      </c>
      <c r="B46" s="100">
        <v>99.564320994561058</v>
      </c>
      <c r="C46" s="100">
        <v>99.566895520492551</v>
      </c>
      <c r="D46" s="100"/>
      <c r="E46" s="100">
        <f t="shared" si="0"/>
        <v>2.5857916829741256E-3</v>
      </c>
      <c r="F46" s="100"/>
      <c r="G46" s="100">
        <v>2.1778719693257074</v>
      </c>
      <c r="H46" s="100">
        <v>2.177928284557956</v>
      </c>
      <c r="I46" s="110"/>
      <c r="J46" s="100">
        <f t="shared" si="1"/>
        <v>5.6315232248582703E-5</v>
      </c>
    </row>
    <row r="47" spans="1:10" ht="15.75" x14ac:dyDescent="0.25">
      <c r="A47" s="38" t="s">
        <v>163</v>
      </c>
      <c r="B47" s="99">
        <v>99.564320994561058</v>
      </c>
      <c r="C47" s="99">
        <v>99.566895520492551</v>
      </c>
      <c r="D47" s="99"/>
      <c r="E47" s="99">
        <f t="shared" si="0"/>
        <v>2.5857916829741256E-3</v>
      </c>
      <c r="F47" s="99"/>
      <c r="G47" s="99">
        <v>2.1778719693257074</v>
      </c>
      <c r="H47" s="99">
        <v>2.177928284557956</v>
      </c>
      <c r="J47" s="99">
        <f t="shared" si="1"/>
        <v>5.6315232248582703E-5</v>
      </c>
    </row>
    <row r="48" spans="1:10" s="60" customFormat="1" ht="15.75" x14ac:dyDescent="0.25">
      <c r="A48" s="64" t="s">
        <v>92</v>
      </c>
      <c r="B48" s="100">
        <v>95.449555601663604</v>
      </c>
      <c r="C48" s="100">
        <v>95.449555601663604</v>
      </c>
      <c r="D48" s="100"/>
      <c r="E48" s="100">
        <f t="shared" si="0"/>
        <v>0</v>
      </c>
      <c r="F48" s="100"/>
      <c r="G48" s="100">
        <v>0.30502954331202164</v>
      </c>
      <c r="H48" s="100">
        <v>0.3050295433120217</v>
      </c>
      <c r="I48" s="110"/>
      <c r="J48" s="100">
        <f t="shared" si="1"/>
        <v>0</v>
      </c>
    </row>
    <row r="49" spans="1:10" ht="15.75" x14ac:dyDescent="0.25">
      <c r="A49" s="38" t="s">
        <v>93</v>
      </c>
      <c r="B49" s="99">
        <v>95.449555601663604</v>
      </c>
      <c r="C49" s="99">
        <v>95.449555601663604</v>
      </c>
      <c r="D49" s="99"/>
      <c r="E49" s="99">
        <f t="shared" si="0"/>
        <v>0</v>
      </c>
      <c r="F49" s="99"/>
      <c r="G49" s="99">
        <v>0.30502954331202164</v>
      </c>
      <c r="H49" s="99">
        <v>0.3050295433120217</v>
      </c>
      <c r="J49" s="99">
        <f t="shared" si="1"/>
        <v>0</v>
      </c>
    </row>
    <row r="50" spans="1:10" s="60" customFormat="1" ht="15.75" x14ac:dyDescent="0.25">
      <c r="A50" s="64" t="s">
        <v>94</v>
      </c>
      <c r="B50" s="100">
        <v>74.623328072580335</v>
      </c>
      <c r="C50" s="100">
        <v>76.593813000759553</v>
      </c>
      <c r="D50" s="100"/>
      <c r="E50" s="100">
        <f t="shared" si="0"/>
        <v>2.6405749771206688</v>
      </c>
      <c r="F50" s="100"/>
      <c r="G50" s="100">
        <v>1.5188418400269605</v>
      </c>
      <c r="H50" s="100">
        <v>1.5589479975967515</v>
      </c>
      <c r="I50" s="110"/>
      <c r="J50" s="100">
        <f t="shared" si="1"/>
        <v>4.0106157569790968E-2</v>
      </c>
    </row>
    <row r="51" spans="1:10" ht="15.75" x14ac:dyDescent="0.25">
      <c r="A51" s="38" t="s">
        <v>164</v>
      </c>
      <c r="B51" s="99">
        <v>73.549093265695447</v>
      </c>
      <c r="C51" s="99">
        <v>75.34451666190995</v>
      </c>
      <c r="D51" s="99"/>
      <c r="E51" s="99">
        <f t="shared" si="0"/>
        <v>2.4411224074898596</v>
      </c>
      <c r="F51" s="99"/>
      <c r="G51" s="99">
        <v>1.3704243933178186</v>
      </c>
      <c r="H51" s="99">
        <v>1.4038781302608068</v>
      </c>
      <c r="J51" s="99">
        <f t="shared" si="1"/>
        <v>3.3453736942988144E-2</v>
      </c>
    </row>
    <row r="52" spans="1:10" s="60" customFormat="1" ht="15.75" x14ac:dyDescent="0.25">
      <c r="A52" s="61" t="s">
        <v>97</v>
      </c>
      <c r="B52" s="100">
        <v>86.256057463771896</v>
      </c>
      <c r="C52" s="100">
        <v>90.122257756134999</v>
      </c>
      <c r="D52" s="100"/>
      <c r="E52" s="100">
        <f t="shared" si="0"/>
        <v>4.4822362695940976</v>
      </c>
      <c r="F52" s="100"/>
      <c r="G52" s="100">
        <v>0.14841744670914211</v>
      </c>
      <c r="H52" s="100">
        <v>0.15506986733594474</v>
      </c>
      <c r="I52" s="110"/>
      <c r="J52" s="100">
        <f t="shared" si="1"/>
        <v>6.6524206268026298E-3</v>
      </c>
    </row>
    <row r="53" spans="1:10" ht="15.75" x14ac:dyDescent="0.25">
      <c r="A53" s="37" t="s">
        <v>144</v>
      </c>
      <c r="B53" s="99">
        <v>103.07989860322532</v>
      </c>
      <c r="C53" s="99">
        <v>106.47377158879404</v>
      </c>
      <c r="D53" s="99"/>
      <c r="E53" s="99">
        <f t="shared" si="0"/>
        <v>3.2924683003738631</v>
      </c>
      <c r="F53" s="99"/>
      <c r="G53" s="99">
        <v>0.78260436309904513</v>
      </c>
      <c r="H53" s="99">
        <v>0.80837136367142404</v>
      </c>
      <c r="J53" s="99">
        <f t="shared" si="1"/>
        <v>2.5767000572378906E-2</v>
      </c>
    </row>
    <row r="54" spans="1:10" s="60" customFormat="1" ht="15.75" x14ac:dyDescent="0.25">
      <c r="A54" s="61" t="s">
        <v>165</v>
      </c>
      <c r="B54" s="100">
        <v>103.07989860322532</v>
      </c>
      <c r="C54" s="100">
        <v>106.47377158879404</v>
      </c>
      <c r="D54" s="100"/>
      <c r="E54" s="100">
        <f t="shared" si="0"/>
        <v>3.2924683003738631</v>
      </c>
      <c r="F54" s="100"/>
      <c r="G54" s="100">
        <v>0.78260436309904513</v>
      </c>
      <c r="H54" s="100">
        <v>0.80837136367142404</v>
      </c>
      <c r="I54" s="110"/>
      <c r="J54" s="100">
        <f t="shared" si="1"/>
        <v>2.5767000572378906E-2</v>
      </c>
    </row>
    <row r="55" spans="1:10" ht="15.75" x14ac:dyDescent="0.25">
      <c r="A55" s="37" t="s">
        <v>143</v>
      </c>
      <c r="B55" s="99">
        <v>93.948496146306269</v>
      </c>
      <c r="C55" s="99">
        <v>93.948496146306269</v>
      </c>
      <c r="D55" s="99"/>
      <c r="E55" s="99">
        <f t="shared" si="0"/>
        <v>0</v>
      </c>
      <c r="F55" s="99"/>
      <c r="G55" s="99">
        <v>0.26318349559706156</v>
      </c>
      <c r="H55" s="99">
        <v>0.2631834955970615</v>
      </c>
      <c r="J55" s="99">
        <f t="shared" si="1"/>
        <v>0</v>
      </c>
    </row>
    <row r="56" spans="1:10" s="60" customFormat="1" ht="15.75" x14ac:dyDescent="0.25">
      <c r="A56" s="61" t="s">
        <v>166</v>
      </c>
      <c r="B56" s="100">
        <v>93.948496146306269</v>
      </c>
      <c r="C56" s="100">
        <v>93.948496146306269</v>
      </c>
      <c r="D56" s="100"/>
      <c r="E56" s="100">
        <f t="shared" si="0"/>
        <v>0</v>
      </c>
      <c r="F56" s="100"/>
      <c r="G56" s="100">
        <v>0.26318349559706156</v>
      </c>
      <c r="H56" s="100">
        <v>0.2631834955970615</v>
      </c>
      <c r="I56" s="110"/>
      <c r="J56" s="100">
        <f t="shared" si="1"/>
        <v>0</v>
      </c>
    </row>
    <row r="57" spans="1:10" ht="15.75" x14ac:dyDescent="0.25">
      <c r="A57" s="37" t="s">
        <v>142</v>
      </c>
      <c r="B57" s="99">
        <v>106.31140799341691</v>
      </c>
      <c r="C57" s="99">
        <v>106.20442217902895</v>
      </c>
      <c r="D57" s="99"/>
      <c r="E57" s="99">
        <f t="shared" si="0"/>
        <v>-0.10063436879189647</v>
      </c>
      <c r="F57" s="99"/>
      <c r="G57" s="99">
        <v>1.910481684125499</v>
      </c>
      <c r="H57" s="99">
        <v>1.9085590829417947</v>
      </c>
      <c r="J57" s="99">
        <f t="shared" si="1"/>
        <v>-1.9226011837043533E-3</v>
      </c>
    </row>
    <row r="58" spans="1:10" s="60" customFormat="1" ht="15.75" x14ac:dyDescent="0.25">
      <c r="A58" s="61" t="s">
        <v>99</v>
      </c>
      <c r="B58" s="100">
        <v>99.744689748571659</v>
      </c>
      <c r="C58" s="100">
        <v>99.569944461755227</v>
      </c>
      <c r="D58" s="100"/>
      <c r="E58" s="100">
        <f t="shared" si="0"/>
        <v>-0.17519257141098699</v>
      </c>
      <c r="F58" s="100"/>
      <c r="G58" s="100">
        <v>1.0439587733503952</v>
      </c>
      <c r="H58" s="100">
        <v>1.0421298351308921</v>
      </c>
      <c r="I58" s="110"/>
      <c r="J58" s="100">
        <f t="shared" si="1"/>
        <v>-1.8289382195031401E-3</v>
      </c>
    </row>
    <row r="59" spans="1:10" ht="15.75" x14ac:dyDescent="0.25">
      <c r="A59" s="38" t="s">
        <v>167</v>
      </c>
      <c r="B59" s="99">
        <v>115.47005383792518</v>
      </c>
      <c r="C59" s="99">
        <v>115.45757261280761</v>
      </c>
      <c r="D59" s="99"/>
      <c r="E59" s="99">
        <f t="shared" si="0"/>
        <v>-1.0809058022165363E-2</v>
      </c>
      <c r="F59" s="99"/>
      <c r="G59" s="99">
        <v>0.86652291077510379</v>
      </c>
      <c r="H59" s="99">
        <v>0.86642924781090247</v>
      </c>
      <c r="J59" s="99">
        <f t="shared" si="1"/>
        <v>-9.366296420132425E-5</v>
      </c>
    </row>
    <row r="60" spans="1:10" s="66" customFormat="1" ht="15.75" x14ac:dyDescent="0.25">
      <c r="A60" s="58" t="s">
        <v>2</v>
      </c>
      <c r="B60" s="101">
        <v>127.39977257728235</v>
      </c>
      <c r="C60" s="101">
        <v>127.84494604365918</v>
      </c>
      <c r="D60" s="101"/>
      <c r="E60" s="101">
        <f t="shared" si="0"/>
        <v>0.34943034620158464</v>
      </c>
      <c r="F60" s="101"/>
      <c r="G60" s="101">
        <v>4.2607374383589889</v>
      </c>
      <c r="H60" s="101">
        <v>4.2756257479405875</v>
      </c>
      <c r="I60" s="111"/>
      <c r="J60" s="101">
        <f t="shared" si="1"/>
        <v>1.4888309581598591E-2</v>
      </c>
    </row>
    <row r="61" spans="1:10" ht="15.75" x14ac:dyDescent="0.25">
      <c r="A61" s="37" t="s">
        <v>141</v>
      </c>
      <c r="B61" s="99">
        <v>99.452477287107982</v>
      </c>
      <c r="C61" s="99">
        <v>100.24257818995387</v>
      </c>
      <c r="D61" s="99"/>
      <c r="E61" s="99">
        <f t="shared" si="0"/>
        <v>0.79445070087591496</v>
      </c>
      <c r="F61" s="99"/>
      <c r="G61" s="99">
        <v>1.8740381958481882</v>
      </c>
      <c r="H61" s="99">
        <v>1.8889265054297864</v>
      </c>
      <c r="J61" s="99">
        <f t="shared" si="1"/>
        <v>1.4888309581598147E-2</v>
      </c>
    </row>
    <row r="62" spans="1:10" s="60" customFormat="1" ht="15.75" x14ac:dyDescent="0.25">
      <c r="A62" s="61" t="s">
        <v>102</v>
      </c>
      <c r="B62" s="100">
        <v>103.6677116094735</v>
      </c>
      <c r="C62" s="100">
        <v>104.86922015058376</v>
      </c>
      <c r="D62" s="100"/>
      <c r="E62" s="100">
        <f t="shared" si="0"/>
        <v>1.1589997719217093</v>
      </c>
      <c r="F62" s="100"/>
      <c r="G62" s="100">
        <v>1.284464263509971</v>
      </c>
      <c r="H62" s="100">
        <v>1.2993512013944675</v>
      </c>
      <c r="I62" s="110"/>
      <c r="J62" s="100">
        <f t="shared" si="1"/>
        <v>1.4886937884496465E-2</v>
      </c>
    </row>
    <row r="63" spans="1:10" ht="15.75" x14ac:dyDescent="0.25">
      <c r="A63" s="38" t="s">
        <v>168</v>
      </c>
      <c r="B63" s="99">
        <v>91.359374093550613</v>
      </c>
      <c r="C63" s="99">
        <v>91.359586649401237</v>
      </c>
      <c r="D63" s="99"/>
      <c r="E63" s="99">
        <f t="shared" si="0"/>
        <v>2.3265904864899767E-4</v>
      </c>
      <c r="F63" s="99"/>
      <c r="G63" s="99">
        <v>0.58957393233821698</v>
      </c>
      <c r="H63" s="99">
        <v>0.58957530403531899</v>
      </c>
      <c r="J63" s="99">
        <f t="shared" si="1"/>
        <v>1.3716971020150126E-6</v>
      </c>
    </row>
    <row r="64" spans="1:10" s="60" customFormat="1" ht="15.75" x14ac:dyDescent="0.25">
      <c r="A64" s="64" t="s">
        <v>104</v>
      </c>
      <c r="B64" s="100">
        <v>163.46937158495564</v>
      </c>
      <c r="C64" s="100">
        <v>163.46937158495564</v>
      </c>
      <c r="D64" s="100"/>
      <c r="E64" s="100">
        <f t="shared" si="0"/>
        <v>0</v>
      </c>
      <c r="F64" s="100"/>
      <c r="G64" s="100">
        <v>2.3866992425108013</v>
      </c>
      <c r="H64" s="100">
        <v>2.3866992425108013</v>
      </c>
      <c r="I64" s="110"/>
      <c r="J64" s="100">
        <f t="shared" si="1"/>
        <v>0</v>
      </c>
    </row>
    <row r="65" spans="1:10" ht="15.75" x14ac:dyDescent="0.25">
      <c r="A65" s="38" t="s">
        <v>19</v>
      </c>
      <c r="B65" s="99">
        <v>169.42514348606315</v>
      </c>
      <c r="C65" s="99">
        <v>169.42514348606315</v>
      </c>
      <c r="D65" s="99"/>
      <c r="E65" s="99">
        <f t="shared" si="0"/>
        <v>0</v>
      </c>
      <c r="F65" s="99"/>
      <c r="G65" s="99">
        <v>2.0171197944637971</v>
      </c>
      <c r="H65" s="99">
        <v>2.0171197944637971</v>
      </c>
      <c r="J65" s="99">
        <f t="shared" si="1"/>
        <v>0</v>
      </c>
    </row>
    <row r="66" spans="1:10" s="60" customFormat="1" ht="15.75" x14ac:dyDescent="0.25">
      <c r="A66" s="61" t="s">
        <v>106</v>
      </c>
      <c r="B66" s="100">
        <v>146.66666666666663</v>
      </c>
      <c r="C66" s="100">
        <v>146.66666666666663</v>
      </c>
      <c r="D66" s="100"/>
      <c r="E66" s="100">
        <f t="shared" si="0"/>
        <v>0</v>
      </c>
      <c r="F66" s="100"/>
      <c r="G66" s="100">
        <v>0.13728657167136601</v>
      </c>
      <c r="H66" s="100">
        <v>0.13728657167136604</v>
      </c>
      <c r="I66" s="110"/>
      <c r="J66" s="100">
        <f t="shared" si="1"/>
        <v>0</v>
      </c>
    </row>
    <row r="67" spans="1:10" ht="15.75" x14ac:dyDescent="0.25">
      <c r="A67" s="38" t="s">
        <v>108</v>
      </c>
      <c r="B67" s="99">
        <v>132.09195402298852</v>
      </c>
      <c r="C67" s="99">
        <v>132.09195402298852</v>
      </c>
      <c r="D67" s="99"/>
      <c r="E67" s="99">
        <f t="shared" si="0"/>
        <v>0</v>
      </c>
      <c r="F67" s="99"/>
      <c r="G67" s="99">
        <v>0.23229287637563809</v>
      </c>
      <c r="H67" s="99">
        <v>0.23229287637563806</v>
      </c>
      <c r="J67" s="99">
        <f t="shared" si="1"/>
        <v>0</v>
      </c>
    </row>
    <row r="68" spans="1:10" s="60" customFormat="1" ht="15.75" x14ac:dyDescent="0.25">
      <c r="A68" s="58" t="s">
        <v>3</v>
      </c>
      <c r="B68" s="101">
        <v>107.59781503114991</v>
      </c>
      <c r="C68" s="101">
        <v>107.6496033670049</v>
      </c>
      <c r="D68" s="101"/>
      <c r="E68" s="101">
        <f t="shared" si="0"/>
        <v>4.8131401032636134E-2</v>
      </c>
      <c r="F68" s="101"/>
      <c r="G68" s="101">
        <v>5.4065284656218022</v>
      </c>
      <c r="H68" s="101">
        <v>5.4091307035195344</v>
      </c>
      <c r="I68" s="110"/>
      <c r="J68" s="101">
        <f t="shared" si="1"/>
        <v>2.6022378977321736E-3</v>
      </c>
    </row>
    <row r="69" spans="1:10" ht="15.75" x14ac:dyDescent="0.25">
      <c r="A69" s="37" t="s">
        <v>150</v>
      </c>
      <c r="B69" s="99">
        <v>102.86326049374243</v>
      </c>
      <c r="C69" s="99">
        <v>102.716300355671</v>
      </c>
      <c r="D69" s="99"/>
      <c r="E69" s="99">
        <f t="shared" ref="E69:E115" si="2">((C69/B69-1)*100)</f>
        <v>-0.14286941456651547</v>
      </c>
      <c r="F69" s="99"/>
      <c r="G69" s="99">
        <v>2.9362383684231479</v>
      </c>
      <c r="H69" s="99">
        <v>2.932043381855904</v>
      </c>
      <c r="J69" s="99">
        <f t="shared" si="1"/>
        <v>-4.1949865672439302E-3</v>
      </c>
    </row>
    <row r="70" spans="1:10" s="60" customFormat="1" ht="15.75" x14ac:dyDescent="0.25">
      <c r="A70" s="61" t="s">
        <v>109</v>
      </c>
      <c r="B70" s="100">
        <v>102.38297580557921</v>
      </c>
      <c r="C70" s="100">
        <v>102.38297580557921</v>
      </c>
      <c r="D70" s="100"/>
      <c r="E70" s="100">
        <f t="shared" si="2"/>
        <v>0</v>
      </c>
      <c r="F70" s="100"/>
      <c r="G70" s="100">
        <v>2.3348478476605909</v>
      </c>
      <c r="H70" s="100">
        <v>2.3348478476605909</v>
      </c>
      <c r="I70" s="110"/>
      <c r="J70" s="100">
        <f t="shared" si="1"/>
        <v>0</v>
      </c>
    </row>
    <row r="71" spans="1:10" ht="15.75" x14ac:dyDescent="0.25">
      <c r="A71" s="38" t="s">
        <v>169</v>
      </c>
      <c r="B71" s="99">
        <v>69.821837858207246</v>
      </c>
      <c r="C71" s="99">
        <v>63.337785500070062</v>
      </c>
      <c r="D71" s="99"/>
      <c r="E71" s="99">
        <f t="shared" si="2"/>
        <v>-9.2865678662095164</v>
      </c>
      <c r="F71" s="99"/>
      <c r="G71" s="99">
        <v>4.5172625965586674E-2</v>
      </c>
      <c r="H71" s="99">
        <v>4.0977639398343486E-2</v>
      </c>
      <c r="J71" s="99">
        <f t="shared" si="1"/>
        <v>-4.1949865672431877E-3</v>
      </c>
    </row>
    <row r="72" spans="1:10" s="60" customFormat="1" ht="15.75" x14ac:dyDescent="0.25">
      <c r="A72" s="61" t="s">
        <v>170</v>
      </c>
      <c r="B72" s="100">
        <v>109.21106562844487</v>
      </c>
      <c r="C72" s="100">
        <v>109.21106562844487</v>
      </c>
      <c r="D72" s="100"/>
      <c r="E72" s="100">
        <f t="shared" si="2"/>
        <v>0</v>
      </c>
      <c r="F72" s="100"/>
      <c r="G72" s="100">
        <v>0.55621789479696992</v>
      </c>
      <c r="H72" s="100">
        <v>0.55621789479696992</v>
      </c>
      <c r="I72" s="110"/>
      <c r="J72" s="100">
        <f t="shared" ref="J72:J115" si="3">H72-G72</f>
        <v>0</v>
      </c>
    </row>
    <row r="73" spans="1:10" ht="15.75" x14ac:dyDescent="0.25">
      <c r="A73" s="37" t="s">
        <v>111</v>
      </c>
      <c r="B73" s="99">
        <v>113.8251225985823</v>
      </c>
      <c r="C73" s="99">
        <v>114.13832261866624</v>
      </c>
      <c r="D73" s="99"/>
      <c r="E73" s="99">
        <f t="shared" si="2"/>
        <v>0.27515895694527615</v>
      </c>
      <c r="F73" s="99"/>
      <c r="G73" s="99">
        <v>2.4702900971986548</v>
      </c>
      <c r="H73" s="99">
        <v>2.4770873216636287</v>
      </c>
      <c r="J73" s="99">
        <f t="shared" si="3"/>
        <v>6.7972244649738833E-3</v>
      </c>
    </row>
    <row r="74" spans="1:10" s="60" customFormat="1" ht="15.75" x14ac:dyDescent="0.25">
      <c r="A74" s="61" t="s">
        <v>171</v>
      </c>
      <c r="B74" s="100">
        <v>122.09635610194326</v>
      </c>
      <c r="C74" s="100">
        <v>122.09635610194326</v>
      </c>
      <c r="D74" s="100"/>
      <c r="E74" s="100">
        <f t="shared" si="2"/>
        <v>0</v>
      </c>
      <c r="F74" s="100"/>
      <c r="G74" s="100">
        <v>0.9062783712463256</v>
      </c>
      <c r="H74" s="100">
        <v>0.90627837124632549</v>
      </c>
      <c r="I74" s="110"/>
      <c r="J74" s="100">
        <f t="shared" si="3"/>
        <v>0</v>
      </c>
    </row>
    <row r="75" spans="1:10" ht="15.75" x14ac:dyDescent="0.25">
      <c r="A75" s="38" t="s">
        <v>172</v>
      </c>
      <c r="B75" s="99">
        <v>105.70480373432326</v>
      </c>
      <c r="C75" s="99">
        <v>107.44751492506724</v>
      </c>
      <c r="D75" s="99"/>
      <c r="E75" s="99">
        <f t="shared" si="2"/>
        <v>1.648658461278707</v>
      </c>
      <c r="F75" s="99"/>
      <c r="G75" s="99">
        <v>0.41228821036118068</v>
      </c>
      <c r="H75" s="99">
        <v>0.41908543482615485</v>
      </c>
      <c r="J75" s="99">
        <f t="shared" si="3"/>
        <v>6.7972244649741609E-3</v>
      </c>
    </row>
    <row r="76" spans="1:10" s="60" customFormat="1" ht="15.75" x14ac:dyDescent="0.25">
      <c r="A76" s="61" t="s">
        <v>173</v>
      </c>
      <c r="B76" s="100">
        <v>110.96157043944844</v>
      </c>
      <c r="C76" s="100">
        <v>110.96157043944844</v>
      </c>
      <c r="D76" s="100"/>
      <c r="E76" s="100">
        <f t="shared" si="2"/>
        <v>0</v>
      </c>
      <c r="F76" s="100"/>
      <c r="G76" s="100">
        <v>1.1517235155911483</v>
      </c>
      <c r="H76" s="100">
        <v>1.1517235155911483</v>
      </c>
      <c r="I76" s="110"/>
      <c r="J76" s="100">
        <f t="shared" si="3"/>
        <v>0</v>
      </c>
    </row>
    <row r="77" spans="1:10" ht="15.75" x14ac:dyDescent="0.25">
      <c r="A77" s="36" t="s">
        <v>4</v>
      </c>
      <c r="B77" s="102">
        <v>95.746365973594934</v>
      </c>
      <c r="C77" s="102">
        <v>95.809268458021236</v>
      </c>
      <c r="D77" s="102"/>
      <c r="E77" s="102">
        <f t="shared" si="2"/>
        <v>6.5696994122621533E-2</v>
      </c>
      <c r="F77" s="102"/>
      <c r="G77" s="102">
        <v>4.7393814630301438</v>
      </c>
      <c r="H77" s="102">
        <v>4.7424950941913586</v>
      </c>
      <c r="J77" s="102">
        <f t="shared" si="3"/>
        <v>3.1136311612147693E-3</v>
      </c>
    </row>
    <row r="78" spans="1:10" s="60" customFormat="1" ht="15.75" x14ac:dyDescent="0.25">
      <c r="A78" s="64" t="s">
        <v>140</v>
      </c>
      <c r="B78" s="100">
        <v>67.034874246153493</v>
      </c>
      <c r="C78" s="100">
        <v>67.266431663600571</v>
      </c>
      <c r="D78" s="100"/>
      <c r="E78" s="100">
        <f t="shared" si="2"/>
        <v>0.34542828647190493</v>
      </c>
      <c r="F78" s="100"/>
      <c r="G78" s="100">
        <v>0.9013828001803077</v>
      </c>
      <c r="H78" s="100">
        <v>0.90449643134152302</v>
      </c>
      <c r="I78" s="110"/>
      <c r="J78" s="100">
        <f t="shared" si="3"/>
        <v>3.1136311612153245E-3</v>
      </c>
    </row>
    <row r="79" spans="1:10" ht="15.75" x14ac:dyDescent="0.25">
      <c r="A79" s="38" t="s">
        <v>174</v>
      </c>
      <c r="B79" s="99">
        <v>67.034874246153493</v>
      </c>
      <c r="C79" s="99">
        <v>67.266431663600571</v>
      </c>
      <c r="D79" s="99"/>
      <c r="E79" s="99">
        <f t="shared" si="2"/>
        <v>0.34542828647190493</v>
      </c>
      <c r="F79" s="99"/>
      <c r="G79" s="99">
        <v>0.9013828001803077</v>
      </c>
      <c r="H79" s="99">
        <v>0.90449643134152302</v>
      </c>
      <c r="J79" s="99">
        <f t="shared" si="3"/>
        <v>3.1136311612153245E-3</v>
      </c>
    </row>
    <row r="80" spans="1:10" s="60" customFormat="1" ht="15.75" x14ac:dyDescent="0.25">
      <c r="A80" s="64" t="s">
        <v>139</v>
      </c>
      <c r="B80" s="100">
        <v>106.45476405536553</v>
      </c>
      <c r="C80" s="100">
        <v>106.45476405536553</v>
      </c>
      <c r="D80" s="100"/>
      <c r="E80" s="100">
        <f t="shared" si="2"/>
        <v>0</v>
      </c>
      <c r="F80" s="100"/>
      <c r="G80" s="100">
        <v>3.8379986628498362</v>
      </c>
      <c r="H80" s="100">
        <v>3.8379986628498357</v>
      </c>
      <c r="I80" s="110"/>
      <c r="J80" s="100">
        <f t="shared" si="3"/>
        <v>0</v>
      </c>
    </row>
    <row r="81" spans="1:10" ht="15.75" x14ac:dyDescent="0.25">
      <c r="A81" s="38" t="s">
        <v>175</v>
      </c>
      <c r="B81" s="99">
        <v>106.45476405536553</v>
      </c>
      <c r="C81" s="99">
        <v>106.45476405536553</v>
      </c>
      <c r="D81" s="99"/>
      <c r="E81" s="99">
        <f t="shared" si="2"/>
        <v>0</v>
      </c>
      <c r="F81" s="99"/>
      <c r="G81" s="99">
        <v>3.8379986628498362</v>
      </c>
      <c r="H81" s="99">
        <v>3.8379986628498357</v>
      </c>
      <c r="J81" s="99">
        <f t="shared" si="3"/>
        <v>0</v>
      </c>
    </row>
    <row r="82" spans="1:10" s="60" customFormat="1" ht="15.75" x14ac:dyDescent="0.25">
      <c r="A82" s="58" t="s">
        <v>130</v>
      </c>
      <c r="B82" s="101">
        <v>99.683436850321087</v>
      </c>
      <c r="C82" s="101">
        <v>99.441686455778864</v>
      </c>
      <c r="D82" s="101"/>
      <c r="E82" s="101">
        <f t="shared" si="2"/>
        <v>-0.24251811753362995</v>
      </c>
      <c r="F82" s="101"/>
      <c r="G82" s="101">
        <v>3.863727774923051</v>
      </c>
      <c r="H82" s="101">
        <v>3.8543575350566828</v>
      </c>
      <c r="I82" s="110"/>
      <c r="J82" s="101">
        <f t="shared" si="3"/>
        <v>-9.3702398663682018E-3</v>
      </c>
    </row>
    <row r="83" spans="1:10" ht="15.75" x14ac:dyDescent="0.25">
      <c r="A83" s="37" t="s">
        <v>138</v>
      </c>
      <c r="B83" s="99">
        <v>91.838385657307697</v>
      </c>
      <c r="C83" s="99">
        <v>91.134924795336758</v>
      </c>
      <c r="D83" s="99"/>
      <c r="E83" s="99">
        <f t="shared" si="2"/>
        <v>-0.7659769462802668</v>
      </c>
      <c r="F83" s="99"/>
      <c r="G83" s="99">
        <v>1.9016850370018177</v>
      </c>
      <c r="H83" s="99">
        <v>1.8871185680275224</v>
      </c>
      <c r="J83" s="99">
        <f t="shared" si="3"/>
        <v>-1.4566468974295255E-2</v>
      </c>
    </row>
    <row r="84" spans="1:10" s="60" customFormat="1" ht="15.75" x14ac:dyDescent="0.25">
      <c r="A84" s="61" t="s">
        <v>176</v>
      </c>
      <c r="B84" s="100">
        <v>84.036282800047928</v>
      </c>
      <c r="C84" s="100">
        <v>82.374680206034327</v>
      </c>
      <c r="D84" s="100"/>
      <c r="E84" s="100">
        <f t="shared" si="2"/>
        <v>-1.9772442790778166</v>
      </c>
      <c r="F84" s="100"/>
      <c r="G84" s="100">
        <v>0.73670558202798808</v>
      </c>
      <c r="H84" s="100">
        <v>0.72213911305369272</v>
      </c>
      <c r="I84" s="110"/>
      <c r="J84" s="100">
        <f t="shared" si="3"/>
        <v>-1.4566468974295366E-2</v>
      </c>
    </row>
    <row r="85" spans="1:10" ht="15.75" x14ac:dyDescent="0.25">
      <c r="A85" s="38" t="s">
        <v>177</v>
      </c>
      <c r="B85" s="99">
        <v>103.11227598680367</v>
      </c>
      <c r="C85" s="99">
        <v>103.11227598680367</v>
      </c>
      <c r="D85" s="99"/>
      <c r="E85" s="99">
        <f t="shared" si="2"/>
        <v>0</v>
      </c>
      <c r="F85" s="99"/>
      <c r="G85" s="99">
        <v>0.17849175871269127</v>
      </c>
      <c r="H85" s="99">
        <v>0.17849175871269127</v>
      </c>
      <c r="J85" s="99">
        <f t="shared" si="3"/>
        <v>0</v>
      </c>
    </row>
    <row r="86" spans="1:10" s="60" customFormat="1" ht="15.75" x14ac:dyDescent="0.25">
      <c r="A86" s="61" t="s">
        <v>112</v>
      </c>
      <c r="B86" s="100">
        <v>88.299855907213285</v>
      </c>
      <c r="C86" s="100">
        <v>88.299855907213285</v>
      </c>
      <c r="D86" s="100"/>
      <c r="E86" s="100">
        <f t="shared" si="2"/>
        <v>0</v>
      </c>
      <c r="F86" s="100"/>
      <c r="G86" s="100">
        <v>0.79780115276310659</v>
      </c>
      <c r="H86" s="100">
        <v>0.79780115276310659</v>
      </c>
      <c r="I86" s="110"/>
      <c r="J86" s="100">
        <f t="shared" si="3"/>
        <v>0</v>
      </c>
    </row>
    <row r="87" spans="1:10" ht="15.75" x14ac:dyDescent="0.25">
      <c r="A87" s="38" t="s">
        <v>178</v>
      </c>
      <c r="B87" s="99">
        <v>160.69798195713369</v>
      </c>
      <c r="C87" s="99">
        <v>160.69798195713369</v>
      </c>
      <c r="D87" s="99"/>
      <c r="E87" s="99">
        <f t="shared" si="2"/>
        <v>0</v>
      </c>
      <c r="F87" s="99"/>
      <c r="G87" s="99">
        <v>0.18868654349803174</v>
      </c>
      <c r="H87" s="99">
        <v>0.18868654349803171</v>
      </c>
      <c r="J87" s="99">
        <f t="shared" si="3"/>
        <v>0</v>
      </c>
    </row>
    <row r="88" spans="1:10" s="60" customFormat="1" ht="15.75" x14ac:dyDescent="0.25">
      <c r="A88" s="64" t="s">
        <v>137</v>
      </c>
      <c r="B88" s="100">
        <v>111.19607918585304</v>
      </c>
      <c r="C88" s="100">
        <v>111.19607918585304</v>
      </c>
      <c r="D88" s="100"/>
      <c r="E88" s="100">
        <f t="shared" si="2"/>
        <v>0</v>
      </c>
      <c r="F88" s="100"/>
      <c r="G88" s="100">
        <v>0.51646570449726592</v>
      </c>
      <c r="H88" s="100">
        <v>0.51646570449726592</v>
      </c>
      <c r="I88" s="110"/>
      <c r="J88" s="100">
        <f t="shared" si="3"/>
        <v>0</v>
      </c>
    </row>
    <row r="89" spans="1:10" ht="15.75" x14ac:dyDescent="0.25">
      <c r="A89" s="38" t="s">
        <v>179</v>
      </c>
      <c r="B89" s="99">
        <v>111.19607918585304</v>
      </c>
      <c r="C89" s="99">
        <v>111.19607918585304</v>
      </c>
      <c r="D89" s="99"/>
      <c r="E89" s="99">
        <f t="shared" si="2"/>
        <v>0</v>
      </c>
      <c r="F89" s="99"/>
      <c r="G89" s="99">
        <v>0.51646570449726592</v>
      </c>
      <c r="H89" s="99">
        <v>0.51646570449726592</v>
      </c>
      <c r="J89" s="99">
        <f t="shared" si="3"/>
        <v>0</v>
      </c>
    </row>
    <row r="90" spans="1:10" s="60" customFormat="1" ht="15.75" x14ac:dyDescent="0.25">
      <c r="A90" s="64" t="s">
        <v>136</v>
      </c>
      <c r="B90" s="100">
        <v>115.20391032718963</v>
      </c>
      <c r="C90" s="100">
        <v>115.20391032718963</v>
      </c>
      <c r="D90" s="100"/>
      <c r="E90" s="100">
        <f t="shared" si="2"/>
        <v>0</v>
      </c>
      <c r="F90" s="100"/>
      <c r="G90" s="100">
        <v>0.84216460146753058</v>
      </c>
      <c r="H90" s="100">
        <v>0.84216460146753047</v>
      </c>
      <c r="I90" s="110"/>
      <c r="J90" s="100">
        <f t="shared" si="3"/>
        <v>0</v>
      </c>
    </row>
    <row r="91" spans="1:10" ht="15.75" x14ac:dyDescent="0.25">
      <c r="A91" s="38" t="s">
        <v>180</v>
      </c>
      <c r="B91" s="99">
        <v>137.2098666307476</v>
      </c>
      <c r="C91" s="99">
        <v>137.2098666307476</v>
      </c>
      <c r="D91" s="99"/>
      <c r="E91" s="99">
        <f t="shared" si="2"/>
        <v>0</v>
      </c>
      <c r="F91" s="99"/>
      <c r="G91" s="99">
        <v>0.25478321665192805</v>
      </c>
      <c r="H91" s="99">
        <v>0.25478321665192805</v>
      </c>
      <c r="J91" s="99">
        <f t="shared" si="3"/>
        <v>0</v>
      </c>
    </row>
    <row r="92" spans="1:10" s="60" customFormat="1" ht="15.75" x14ac:dyDescent="0.25">
      <c r="A92" s="61" t="s">
        <v>114</v>
      </c>
      <c r="B92" s="100">
        <v>107.71075699438761</v>
      </c>
      <c r="C92" s="100">
        <v>107.71075699438761</v>
      </c>
      <c r="D92" s="100"/>
      <c r="E92" s="100">
        <f t="shared" si="2"/>
        <v>0</v>
      </c>
      <c r="F92" s="100"/>
      <c r="G92" s="100">
        <v>0.58738138481560231</v>
      </c>
      <c r="H92" s="100">
        <v>0.58738138481560231</v>
      </c>
      <c r="I92" s="110"/>
      <c r="J92" s="100">
        <f t="shared" si="3"/>
        <v>0</v>
      </c>
    </row>
    <row r="93" spans="1:10" ht="15.75" x14ac:dyDescent="0.25">
      <c r="A93" s="37" t="s">
        <v>151</v>
      </c>
      <c r="B93" s="99">
        <v>98.948218553881901</v>
      </c>
      <c r="C93" s="99">
        <v>99.800301782860501</v>
      </c>
      <c r="D93" s="99"/>
      <c r="E93" s="99">
        <f t="shared" si="2"/>
        <v>0.86114054546075902</v>
      </c>
      <c r="F93" s="99"/>
      <c r="G93" s="99">
        <v>0.60341243195643701</v>
      </c>
      <c r="H93" s="99">
        <v>0.60860866106436473</v>
      </c>
      <c r="J93" s="99">
        <f t="shared" si="3"/>
        <v>5.196229107927719E-3</v>
      </c>
    </row>
    <row r="94" spans="1:10" s="60" customFormat="1" ht="15.75" x14ac:dyDescent="0.25">
      <c r="A94" s="61" t="s">
        <v>116</v>
      </c>
      <c r="B94" s="100">
        <v>98.750766500139648</v>
      </c>
      <c r="C94" s="100">
        <v>98.349572027163305</v>
      </c>
      <c r="D94" s="100"/>
      <c r="E94" s="100">
        <f t="shared" si="2"/>
        <v>-0.40626973055016835</v>
      </c>
      <c r="F94" s="100"/>
      <c r="G94" s="100">
        <v>0.18543101233906362</v>
      </c>
      <c r="H94" s="100">
        <v>0.18467766226487725</v>
      </c>
      <c r="I94" s="110"/>
      <c r="J94" s="100">
        <f t="shared" si="3"/>
        <v>-7.5335007418636524E-4</v>
      </c>
    </row>
    <row r="95" spans="1:10" ht="15.75" x14ac:dyDescent="0.25">
      <c r="A95" s="38" t="s">
        <v>181</v>
      </c>
      <c r="B95" s="99">
        <v>99.036068189164723</v>
      </c>
      <c r="C95" s="99">
        <v>100.4457550841374</v>
      </c>
      <c r="D95" s="99"/>
      <c r="E95" s="99">
        <f t="shared" si="2"/>
        <v>1.4234075733702278</v>
      </c>
      <c r="F95" s="99"/>
      <c r="G95" s="99">
        <v>0.4179814196173734</v>
      </c>
      <c r="H95" s="99">
        <v>0.42393099879948754</v>
      </c>
      <c r="J95" s="99">
        <f t="shared" si="3"/>
        <v>5.9495791821141397E-3</v>
      </c>
    </row>
    <row r="96" spans="1:10" s="60" customFormat="1" ht="15.75" x14ac:dyDescent="0.25">
      <c r="A96" s="58" t="s">
        <v>117</v>
      </c>
      <c r="B96" s="101">
        <v>117.33257668396264</v>
      </c>
      <c r="C96" s="101">
        <v>125.51210025739101</v>
      </c>
      <c r="D96" s="101"/>
      <c r="E96" s="101">
        <f t="shared" si="2"/>
        <v>6.9712298192002198</v>
      </c>
      <c r="F96" s="101"/>
      <c r="G96" s="101">
        <v>3.6930982013006006</v>
      </c>
      <c r="H96" s="101">
        <v>3.9505525643620159</v>
      </c>
      <c r="I96" s="110"/>
      <c r="J96" s="101">
        <f t="shared" si="3"/>
        <v>0.25745436306141523</v>
      </c>
    </row>
    <row r="97" spans="1:10" ht="15.75" x14ac:dyDescent="0.25">
      <c r="A97" s="37" t="s">
        <v>135</v>
      </c>
      <c r="B97" s="99">
        <v>132.36531738985798</v>
      </c>
      <c r="C97" s="99">
        <v>146.63602035335904</v>
      </c>
      <c r="D97" s="99"/>
      <c r="E97" s="99">
        <f t="shared" si="2"/>
        <v>10.781300755294755</v>
      </c>
      <c r="F97" s="99"/>
      <c r="G97" s="99">
        <v>0.96008698809707327</v>
      </c>
      <c r="H97" s="99">
        <v>1.0635968537962697</v>
      </c>
      <c r="J97" s="99">
        <f t="shared" si="3"/>
        <v>0.1035098656991964</v>
      </c>
    </row>
    <row r="98" spans="1:10" s="60" customFormat="1" ht="15.75" x14ac:dyDescent="0.25">
      <c r="A98" s="61" t="s">
        <v>182</v>
      </c>
      <c r="B98" s="100">
        <v>132.36531738985798</v>
      </c>
      <c r="C98" s="100">
        <v>146.63602035335904</v>
      </c>
      <c r="D98" s="100"/>
      <c r="E98" s="100">
        <f t="shared" si="2"/>
        <v>10.781300755294755</v>
      </c>
      <c r="F98" s="100"/>
      <c r="G98" s="100">
        <v>0.96008698809707327</v>
      </c>
      <c r="H98" s="100">
        <v>1.0635968537962697</v>
      </c>
      <c r="I98" s="110"/>
      <c r="J98" s="100">
        <f t="shared" si="3"/>
        <v>0.1035098656991964</v>
      </c>
    </row>
    <row r="99" spans="1:10" ht="15.75" x14ac:dyDescent="0.25">
      <c r="A99" s="37" t="s">
        <v>118</v>
      </c>
      <c r="B99" s="99">
        <v>112.31047975376981</v>
      </c>
      <c r="C99" s="99">
        <v>117.96022131494277</v>
      </c>
      <c r="D99" s="99"/>
      <c r="E99" s="99">
        <f t="shared" si="2"/>
        <v>5.0304669462364338</v>
      </c>
      <c r="F99" s="99"/>
      <c r="G99" s="99">
        <v>2.6007266649320893</v>
      </c>
      <c r="H99" s="99">
        <v>2.7315553601734548</v>
      </c>
      <c r="J99" s="99">
        <f t="shared" si="3"/>
        <v>0.13082869524136553</v>
      </c>
    </row>
    <row r="100" spans="1:10" s="60" customFormat="1" ht="15.75" x14ac:dyDescent="0.25">
      <c r="A100" s="61" t="s">
        <v>119</v>
      </c>
      <c r="B100" s="100">
        <v>112.31047975376981</v>
      </c>
      <c r="C100" s="100">
        <v>117.96022131494277</v>
      </c>
      <c r="D100" s="100"/>
      <c r="E100" s="100">
        <f t="shared" si="2"/>
        <v>5.0304669462364338</v>
      </c>
      <c r="F100" s="100"/>
      <c r="G100" s="100">
        <v>2.6007266649320893</v>
      </c>
      <c r="H100" s="100">
        <v>2.7315553601734548</v>
      </c>
      <c r="I100" s="110"/>
      <c r="J100" s="100">
        <f t="shared" si="3"/>
        <v>0.13082869524136553</v>
      </c>
    </row>
    <row r="101" spans="1:10" ht="15.75" x14ac:dyDescent="0.25">
      <c r="A101" s="37" t="s">
        <v>120</v>
      </c>
      <c r="B101" s="99">
        <v>124.14336119025371</v>
      </c>
      <c r="C101" s="99">
        <v>145.83654765374885</v>
      </c>
      <c r="D101" s="99"/>
      <c r="E101" s="99">
        <f t="shared" si="2"/>
        <v>17.474302496328932</v>
      </c>
      <c r="F101" s="99"/>
      <c r="G101" s="99">
        <v>0.13228454827143826</v>
      </c>
      <c r="H101" s="99">
        <v>0.15540035039229164</v>
      </c>
      <c r="J101" s="99">
        <f t="shared" si="3"/>
        <v>2.3115802120853374E-2</v>
      </c>
    </row>
    <row r="102" spans="1:10" s="60" customFormat="1" ht="15.75" x14ac:dyDescent="0.25">
      <c r="A102" s="61" t="s">
        <v>121</v>
      </c>
      <c r="B102" s="100">
        <v>124.14336119025371</v>
      </c>
      <c r="C102" s="100">
        <v>145.83654765374885</v>
      </c>
      <c r="D102" s="100"/>
      <c r="E102" s="100">
        <f t="shared" si="2"/>
        <v>17.474302496328932</v>
      </c>
      <c r="F102" s="100"/>
      <c r="G102" s="100">
        <v>0.13228454827143826</v>
      </c>
      <c r="H102" s="100">
        <v>0.15540035039229164</v>
      </c>
      <c r="I102" s="110"/>
      <c r="J102" s="100">
        <f t="shared" si="3"/>
        <v>2.3115802120853374E-2</v>
      </c>
    </row>
    <row r="103" spans="1:10" ht="15.75" x14ac:dyDescent="0.25">
      <c r="A103" s="36" t="s">
        <v>131</v>
      </c>
      <c r="B103" s="102">
        <v>126.04561016322971</v>
      </c>
      <c r="C103" s="102">
        <v>126.65760264083485</v>
      </c>
      <c r="D103" s="102"/>
      <c r="E103" s="102">
        <f t="shared" si="2"/>
        <v>0.48553255985084309</v>
      </c>
      <c r="F103" s="102"/>
      <c r="G103" s="102">
        <v>5.1575298350349357</v>
      </c>
      <c r="H103" s="102">
        <v>5.1825713216680516</v>
      </c>
      <c r="J103" s="102">
        <f t="shared" si="3"/>
        <v>2.5041486633115895E-2</v>
      </c>
    </row>
    <row r="104" spans="1:10" s="60" customFormat="1" ht="15.75" x14ac:dyDescent="0.25">
      <c r="A104" s="64" t="s">
        <v>122</v>
      </c>
      <c r="B104" s="100">
        <v>126.61471939630071</v>
      </c>
      <c r="C104" s="100">
        <v>126.76273443605135</v>
      </c>
      <c r="D104" s="100"/>
      <c r="E104" s="100">
        <f t="shared" si="2"/>
        <v>0.11690192140090261</v>
      </c>
      <c r="F104" s="100"/>
      <c r="G104" s="100">
        <v>5.0370213150519287</v>
      </c>
      <c r="H104" s="100">
        <v>5.0429096897505978</v>
      </c>
      <c r="I104" s="110"/>
      <c r="J104" s="100">
        <f t="shared" si="3"/>
        <v>5.8883746986690966E-3</v>
      </c>
    </row>
    <row r="105" spans="1:10" ht="15.75" x14ac:dyDescent="0.25">
      <c r="A105" s="38" t="s">
        <v>183</v>
      </c>
      <c r="B105" s="99">
        <v>126.61471939630071</v>
      </c>
      <c r="C105" s="99">
        <v>126.76273443605135</v>
      </c>
      <c r="D105" s="99"/>
      <c r="E105" s="99">
        <f t="shared" si="2"/>
        <v>0.11690192140090261</v>
      </c>
      <c r="F105" s="99"/>
      <c r="G105" s="99">
        <v>5.0370213150519287</v>
      </c>
      <c r="H105" s="99">
        <v>5.0429096897505978</v>
      </c>
      <c r="J105" s="99">
        <f t="shared" si="3"/>
        <v>5.8883746986690966E-3</v>
      </c>
    </row>
    <row r="106" spans="1:10" s="60" customFormat="1" ht="15.75" x14ac:dyDescent="0.25">
      <c r="A106" s="64" t="s">
        <v>123</v>
      </c>
      <c r="B106" s="100">
        <v>106.11022209583125</v>
      </c>
      <c r="C106" s="100">
        <v>122.97492976527282</v>
      </c>
      <c r="D106" s="100"/>
      <c r="E106" s="100">
        <f t="shared" si="2"/>
        <v>15.893574941545751</v>
      </c>
      <c r="F106" s="100"/>
      <c r="G106" s="100">
        <v>0.12050851998300667</v>
      </c>
      <c r="H106" s="100">
        <v>0.13966163191745348</v>
      </c>
      <c r="I106" s="110"/>
      <c r="J106" s="100">
        <f t="shared" si="3"/>
        <v>1.9153111934446812E-2</v>
      </c>
    </row>
    <row r="107" spans="1:10" ht="15.75" x14ac:dyDescent="0.25">
      <c r="A107" s="38" t="s">
        <v>124</v>
      </c>
      <c r="B107" s="99">
        <v>106.11022209583125</v>
      </c>
      <c r="C107" s="99">
        <v>122.97492976527282</v>
      </c>
      <c r="D107" s="99"/>
      <c r="E107" s="99">
        <f t="shared" si="2"/>
        <v>15.893574941545751</v>
      </c>
      <c r="F107" s="99"/>
      <c r="G107" s="99">
        <v>0.12050851998300667</v>
      </c>
      <c r="H107" s="99">
        <v>0.13966163191745348</v>
      </c>
      <c r="J107" s="99">
        <f t="shared" si="3"/>
        <v>1.9153111934446812E-2</v>
      </c>
    </row>
    <row r="108" spans="1:10" s="60" customFormat="1" ht="15.75" x14ac:dyDescent="0.25">
      <c r="A108" s="58" t="s">
        <v>132</v>
      </c>
      <c r="B108" s="101">
        <v>97.786607012465026</v>
      </c>
      <c r="C108" s="101">
        <v>97.965151337403512</v>
      </c>
      <c r="D108" s="101"/>
      <c r="E108" s="101">
        <f t="shared" si="2"/>
        <v>0.18258566320408232</v>
      </c>
      <c r="F108" s="101"/>
      <c r="G108" s="101">
        <v>6.4236817796911962</v>
      </c>
      <c r="H108" s="101">
        <v>6.4354105016707654</v>
      </c>
      <c r="I108" s="110"/>
      <c r="J108" s="101">
        <f t="shared" si="3"/>
        <v>1.1728721979569201E-2</v>
      </c>
    </row>
    <row r="109" spans="1:10" ht="15.75" x14ac:dyDescent="0.25">
      <c r="A109" s="37" t="s">
        <v>125</v>
      </c>
      <c r="B109" s="99">
        <v>98.641832920655617</v>
      </c>
      <c r="C109" s="99">
        <v>99.048306406477167</v>
      </c>
      <c r="D109" s="99"/>
      <c r="E109" s="99">
        <f t="shared" si="2"/>
        <v>0.41207008607444529</v>
      </c>
      <c r="F109" s="99"/>
      <c r="G109" s="99">
        <v>4.4660013232886477</v>
      </c>
      <c r="H109" s="99">
        <v>4.4844043787856096</v>
      </c>
      <c r="J109" s="99">
        <f t="shared" si="3"/>
        <v>1.8403055496961862E-2</v>
      </c>
    </row>
    <row r="110" spans="1:10" s="60" customFormat="1" ht="15.75" x14ac:dyDescent="0.25">
      <c r="A110" s="61" t="s">
        <v>184</v>
      </c>
      <c r="B110" s="100">
        <v>119.03936600643362</v>
      </c>
      <c r="C110" s="100">
        <v>119.03936600643362</v>
      </c>
      <c r="D110" s="100"/>
      <c r="E110" s="100">
        <f t="shared" si="2"/>
        <v>0</v>
      </c>
      <c r="F110" s="100"/>
      <c r="G110" s="100">
        <v>0.19088997706404651</v>
      </c>
      <c r="H110" s="100">
        <v>0.19088997706404651</v>
      </c>
      <c r="I110" s="110"/>
      <c r="J110" s="100">
        <f t="shared" si="3"/>
        <v>0</v>
      </c>
    </row>
    <row r="111" spans="1:10" ht="15.75" x14ac:dyDescent="0.25">
      <c r="A111" s="38" t="s">
        <v>185</v>
      </c>
      <c r="B111" s="99">
        <v>97.892846928870682</v>
      </c>
      <c r="C111" s="99">
        <v>98.314245893456359</v>
      </c>
      <c r="D111" s="99"/>
      <c r="E111" s="99">
        <f t="shared" si="2"/>
        <v>0.43046961836943343</v>
      </c>
      <c r="F111" s="99"/>
      <c r="G111" s="99">
        <v>4.2751113462246009</v>
      </c>
      <c r="H111" s="99">
        <v>4.2935144017215627</v>
      </c>
      <c r="J111" s="99">
        <f t="shared" si="3"/>
        <v>1.8403055496961862E-2</v>
      </c>
    </row>
    <row r="112" spans="1:10" s="60" customFormat="1" ht="15.75" x14ac:dyDescent="0.25">
      <c r="A112" s="64" t="s">
        <v>134</v>
      </c>
      <c r="B112" s="100">
        <v>80.403874722944394</v>
      </c>
      <c r="C112" s="100">
        <v>78.845143492927818</v>
      </c>
      <c r="D112" s="100"/>
      <c r="E112" s="100">
        <f t="shared" si="2"/>
        <v>-1.9386270069541411</v>
      </c>
      <c r="F112" s="100"/>
      <c r="G112" s="100">
        <v>0.34428146793839348</v>
      </c>
      <c r="H112" s="100">
        <v>0.3376071344210016</v>
      </c>
      <c r="I112" s="110"/>
      <c r="J112" s="100">
        <f t="shared" si="3"/>
        <v>-6.6743335173918839E-3</v>
      </c>
    </row>
    <row r="113" spans="1:10" ht="15.75" x14ac:dyDescent="0.25">
      <c r="A113" s="38" t="s">
        <v>126</v>
      </c>
      <c r="B113" s="99">
        <v>80.403874722944394</v>
      </c>
      <c r="C113" s="99">
        <v>78.845143492927818</v>
      </c>
      <c r="D113" s="99"/>
      <c r="E113" s="99">
        <f t="shared" si="2"/>
        <v>-1.9386270069541411</v>
      </c>
      <c r="F113" s="99"/>
      <c r="G113" s="99">
        <v>0.34428146793839348</v>
      </c>
      <c r="H113" s="99">
        <v>0.3376071344210016</v>
      </c>
      <c r="J113" s="99">
        <f t="shared" si="3"/>
        <v>-6.6743335173918839E-3</v>
      </c>
    </row>
    <row r="114" spans="1:10" s="60" customFormat="1" ht="15.75" x14ac:dyDescent="0.25">
      <c r="A114" s="64" t="s">
        <v>133</v>
      </c>
      <c r="B114" s="100">
        <v>100.00000000000001</v>
      </c>
      <c r="C114" s="100">
        <v>100.00000000000001</v>
      </c>
      <c r="D114" s="100"/>
      <c r="E114" s="100">
        <f t="shared" si="2"/>
        <v>0</v>
      </c>
      <c r="F114" s="100"/>
      <c r="G114" s="100">
        <v>1.6133989884641549</v>
      </c>
      <c r="H114" s="100">
        <v>1.6133989884641546</v>
      </c>
      <c r="I114" s="110"/>
      <c r="J114" s="100">
        <f t="shared" si="3"/>
        <v>0</v>
      </c>
    </row>
    <row r="115" spans="1:10" ht="15.75" x14ac:dyDescent="0.25">
      <c r="A115" s="38" t="s">
        <v>186</v>
      </c>
      <c r="B115" s="99">
        <v>100.00000000000001</v>
      </c>
      <c r="C115" s="99">
        <v>100.00000000000001</v>
      </c>
      <c r="D115" s="99"/>
      <c r="E115" s="99">
        <f t="shared" si="2"/>
        <v>0</v>
      </c>
      <c r="F115" s="99"/>
      <c r="G115" s="99">
        <v>1.6133989884641549</v>
      </c>
      <c r="H115" s="99">
        <v>1.6133989884641546</v>
      </c>
      <c r="J115" s="99">
        <f t="shared" si="3"/>
        <v>0</v>
      </c>
    </row>
    <row r="116" spans="1:10" ht="7.5" customHeight="1" x14ac:dyDescent="0.25">
      <c r="A116" s="47"/>
      <c r="B116" s="95"/>
      <c r="C116" s="95"/>
      <c r="D116" s="95"/>
      <c r="E116" s="95"/>
      <c r="F116" s="95"/>
      <c r="G116" s="95"/>
      <c r="H116" s="95"/>
      <c r="I116" s="90"/>
      <c r="J116" s="95"/>
    </row>
    <row r="117" spans="1:10" x14ac:dyDescent="0.25">
      <c r="A117" s="139" t="s">
        <v>54</v>
      </c>
      <c r="B117" s="140"/>
      <c r="C117" s="140"/>
    </row>
    <row r="118" spans="1:10"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118"/>
  <sheetViews>
    <sheetView view="pageBreakPreview" topLeftCell="A88" zoomScaleNormal="100" zoomScaleSheetLayoutView="100" workbookViewId="0">
      <selection activeCell="C96" sqref="C9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7" t="s">
        <v>255</v>
      </c>
      <c r="B1" s="86"/>
      <c r="C1" s="86"/>
      <c r="D1" s="44"/>
      <c r="I1" s="44"/>
    </row>
    <row r="2" spans="1:11" ht="7.5" customHeight="1" x14ac:dyDescent="0.25">
      <c r="A2" s="45"/>
      <c r="B2" s="46"/>
      <c r="C2" s="46"/>
      <c r="D2" s="31"/>
      <c r="E2" s="31"/>
      <c r="F2" s="31"/>
      <c r="G2" s="31"/>
      <c r="H2" s="31"/>
      <c r="I2" s="31"/>
      <c r="J2" s="31"/>
    </row>
    <row r="3" spans="1:11" ht="57" customHeight="1" x14ac:dyDescent="0.25">
      <c r="A3" s="136" t="s">
        <v>56</v>
      </c>
      <c r="B3" s="141" t="s">
        <v>242</v>
      </c>
      <c r="C3" s="141"/>
      <c r="D3" s="82"/>
      <c r="E3" s="133" t="s">
        <v>243</v>
      </c>
      <c r="F3" s="83"/>
      <c r="G3" s="142" t="s">
        <v>244</v>
      </c>
      <c r="H3" s="142"/>
      <c r="I3" s="82"/>
      <c r="J3" s="133" t="s">
        <v>245</v>
      </c>
    </row>
    <row r="4" spans="1:11" ht="30" x14ac:dyDescent="0.25">
      <c r="A4" s="137"/>
      <c r="B4" s="89">
        <v>42341</v>
      </c>
      <c r="C4" s="129">
        <v>42372</v>
      </c>
      <c r="D4" s="90"/>
      <c r="E4" s="91" t="s">
        <v>262</v>
      </c>
      <c r="F4" s="90"/>
      <c r="G4" s="89">
        <v>42341</v>
      </c>
      <c r="H4" s="129">
        <v>42372</v>
      </c>
      <c r="I4" s="90"/>
      <c r="J4" s="91" t="s">
        <v>262</v>
      </c>
      <c r="K4" s="92"/>
    </row>
    <row r="5" spans="1:11" s="60" customFormat="1" ht="15.75" x14ac:dyDescent="0.25">
      <c r="A5" s="65" t="s">
        <v>241</v>
      </c>
      <c r="B5" s="59">
        <v>105.5224261814123</v>
      </c>
      <c r="C5" s="98">
        <v>105.1974803361735</v>
      </c>
      <c r="D5" s="59"/>
      <c r="E5" s="59">
        <f>((C5/B5-1)*100)</f>
        <v>-0.30794008155210495</v>
      </c>
      <c r="F5" s="59"/>
      <c r="G5" s="59">
        <v>105.5224261814123</v>
      </c>
      <c r="H5" s="98">
        <v>105.1974803361735</v>
      </c>
      <c r="I5" s="59"/>
      <c r="J5" s="59">
        <f>H5-G5</f>
        <v>-0.32494584523880121</v>
      </c>
    </row>
    <row r="6" spans="1:11" ht="10.5" customHeight="1" x14ac:dyDescent="0.25">
      <c r="A6" s="42"/>
      <c r="B6" s="41"/>
      <c r="C6" s="41"/>
      <c r="D6" s="41"/>
      <c r="E6" s="41"/>
      <c r="F6" s="41"/>
      <c r="G6" s="41"/>
      <c r="H6" s="41"/>
      <c r="I6" s="41"/>
      <c r="J6" s="41"/>
    </row>
    <row r="7" spans="1:11" ht="15.75" x14ac:dyDescent="0.25">
      <c r="A7" s="36" t="s">
        <v>127</v>
      </c>
      <c r="B7" s="41">
        <v>105.50785879983619</v>
      </c>
      <c r="C7" s="41">
        <v>104.65054974070584</v>
      </c>
      <c r="D7" s="41"/>
      <c r="E7" s="41">
        <f t="shared" ref="E7:E70" si="0">((C7/B7-1)*100)</f>
        <v>-0.81255469391789958</v>
      </c>
      <c r="F7" s="41"/>
      <c r="G7" s="41">
        <v>34.198864554104695</v>
      </c>
      <c r="H7" s="41">
        <v>33.920980074903689</v>
      </c>
      <c r="I7" s="41"/>
      <c r="J7" s="41">
        <f>H7-G7</f>
        <v>-0.27788447920100623</v>
      </c>
    </row>
    <row r="8" spans="1:11" s="60" customFormat="1" ht="15.75" x14ac:dyDescent="0.25">
      <c r="A8" s="64" t="s">
        <v>57</v>
      </c>
      <c r="B8" s="62">
        <v>105.56506807878506</v>
      </c>
      <c r="C8" s="62">
        <v>104.65455966036748</v>
      </c>
      <c r="D8" s="62"/>
      <c r="E8" s="62">
        <f t="shared" si="0"/>
        <v>-0.86250919455481689</v>
      </c>
      <c r="F8" s="62"/>
      <c r="G8" s="62">
        <v>31.63745521507294</v>
      </c>
      <c r="H8" s="62">
        <v>31.364579254919768</v>
      </c>
      <c r="I8" s="62"/>
      <c r="J8" s="62">
        <f t="shared" ref="J8:J71" si="1">H8-G8</f>
        <v>-0.27287596015317206</v>
      </c>
    </row>
    <row r="9" spans="1:11" ht="15.75" x14ac:dyDescent="0.25">
      <c r="A9" s="38" t="s">
        <v>58</v>
      </c>
      <c r="B9" s="28">
        <v>105.69085998655179</v>
      </c>
      <c r="C9" s="28">
        <v>105.62250365939714</v>
      </c>
      <c r="D9" s="28"/>
      <c r="E9" s="28">
        <f t="shared" si="0"/>
        <v>-6.4675722350393539E-2</v>
      </c>
      <c r="F9" s="28"/>
      <c r="G9" s="28">
        <v>5.3915602894076722</v>
      </c>
      <c r="H9" s="28">
        <v>5.3880732588445408</v>
      </c>
      <c r="I9" s="28"/>
      <c r="J9" s="28">
        <f t="shared" si="1"/>
        <v>-3.4870305631313769E-3</v>
      </c>
    </row>
    <row r="10" spans="1:11" s="60" customFormat="1" ht="15.75" x14ac:dyDescent="0.25">
      <c r="A10" s="61" t="s">
        <v>62</v>
      </c>
      <c r="B10" s="62">
        <v>97.080415391559214</v>
      </c>
      <c r="C10" s="62">
        <v>96.564474916887718</v>
      </c>
      <c r="D10" s="62"/>
      <c r="E10" s="62">
        <f t="shared" si="0"/>
        <v>-0.53145680577336707</v>
      </c>
      <c r="F10" s="62"/>
      <c r="G10" s="62">
        <v>0.80417247014295978</v>
      </c>
      <c r="H10" s="62">
        <v>0.79989864082022921</v>
      </c>
      <c r="I10" s="62"/>
      <c r="J10" s="62">
        <f t="shared" si="1"/>
        <v>-4.2738293227305713E-3</v>
      </c>
    </row>
    <row r="11" spans="1:11" ht="15.75" x14ac:dyDescent="0.25">
      <c r="A11" s="38" t="s">
        <v>63</v>
      </c>
      <c r="B11" s="28">
        <v>104.19123196482181</v>
      </c>
      <c r="C11" s="28">
        <v>102.61994398244877</v>
      </c>
      <c r="D11" s="28"/>
      <c r="E11" s="28">
        <f t="shared" si="0"/>
        <v>-1.508080817110935</v>
      </c>
      <c r="F11" s="28"/>
      <c r="G11" s="28">
        <v>9.9029372277964551</v>
      </c>
      <c r="H11" s="28">
        <v>9.7535929311335199</v>
      </c>
      <c r="I11" s="28"/>
      <c r="J11" s="28">
        <f t="shared" si="1"/>
        <v>-0.14934429666293525</v>
      </c>
    </row>
    <row r="12" spans="1:11" s="60" customFormat="1" ht="15.75" x14ac:dyDescent="0.25">
      <c r="A12" s="61" t="s">
        <v>152</v>
      </c>
      <c r="B12" s="62">
        <v>103.58381146978864</v>
      </c>
      <c r="C12" s="62">
        <v>103.78837072857853</v>
      </c>
      <c r="D12" s="62"/>
      <c r="E12" s="62">
        <f t="shared" si="0"/>
        <v>0.19748188050556781</v>
      </c>
      <c r="F12" s="62"/>
      <c r="G12" s="62">
        <v>6.2150061354237103</v>
      </c>
      <c r="H12" s="62">
        <v>6.2272796464134812</v>
      </c>
      <c r="I12" s="62"/>
      <c r="J12" s="62">
        <f t="shared" si="1"/>
        <v>1.2273510989770919E-2</v>
      </c>
    </row>
    <row r="13" spans="1:11" ht="15.75" x14ac:dyDescent="0.25">
      <c r="A13" s="38" t="s">
        <v>153</v>
      </c>
      <c r="B13" s="28">
        <v>91.312620509949127</v>
      </c>
      <c r="C13" s="28">
        <v>90.389990637188404</v>
      </c>
      <c r="D13" s="28"/>
      <c r="E13" s="28">
        <f t="shared" si="0"/>
        <v>-1.0104078358590063</v>
      </c>
      <c r="F13" s="28"/>
      <c r="G13" s="28">
        <v>1.1342793394095219</v>
      </c>
      <c r="H13" s="28">
        <v>1.1228184920835982</v>
      </c>
      <c r="I13" s="28"/>
      <c r="J13" s="28">
        <f t="shared" si="1"/>
        <v>-1.1460847325923673E-2</v>
      </c>
    </row>
    <row r="14" spans="1:11" s="60" customFormat="1" ht="15.75" x14ac:dyDescent="0.25">
      <c r="A14" s="61" t="s">
        <v>69</v>
      </c>
      <c r="B14" s="62">
        <v>89.064337581654343</v>
      </c>
      <c r="C14" s="62">
        <v>91.35302057986712</v>
      </c>
      <c r="D14" s="62"/>
      <c r="E14" s="62">
        <f t="shared" si="0"/>
        <v>2.5696963120783511</v>
      </c>
      <c r="F14" s="62"/>
      <c r="G14" s="62">
        <v>1.8050087058972022</v>
      </c>
      <c r="H14" s="62">
        <v>1.8513919480453358</v>
      </c>
      <c r="I14" s="62"/>
      <c r="J14" s="62">
        <f t="shared" si="1"/>
        <v>4.6383242148133608E-2</v>
      </c>
    </row>
    <row r="15" spans="1:11" ht="15.75" x14ac:dyDescent="0.25">
      <c r="A15" s="38" t="s">
        <v>72</v>
      </c>
      <c r="B15" s="28">
        <v>149.55488566273249</v>
      </c>
      <c r="C15" s="28">
        <v>140.59349940228009</v>
      </c>
      <c r="D15" s="28"/>
      <c r="E15" s="28">
        <f t="shared" si="0"/>
        <v>-5.9920384551405466</v>
      </c>
      <c r="F15" s="28"/>
      <c r="G15" s="28">
        <v>2.7504574845898682</v>
      </c>
      <c r="H15" s="28">
        <v>2.5856490144209525</v>
      </c>
      <c r="I15" s="28"/>
      <c r="J15" s="28">
        <f t="shared" si="1"/>
        <v>-0.16480847016891564</v>
      </c>
    </row>
    <row r="16" spans="1:11" s="60" customFormat="1" ht="15.75" x14ac:dyDescent="0.25">
      <c r="A16" s="61" t="s">
        <v>154</v>
      </c>
      <c r="B16" s="62">
        <v>101.62254975971123</v>
      </c>
      <c r="C16" s="62">
        <v>101.85672957780481</v>
      </c>
      <c r="D16" s="62"/>
      <c r="E16" s="62">
        <f t="shared" si="0"/>
        <v>0.23044080142380352</v>
      </c>
      <c r="F16" s="62"/>
      <c r="G16" s="62">
        <v>1.3992204894145652</v>
      </c>
      <c r="H16" s="62">
        <v>1.4024448643240583</v>
      </c>
      <c r="I16" s="62"/>
      <c r="J16" s="62">
        <f t="shared" si="1"/>
        <v>3.2243749094931218E-3</v>
      </c>
    </row>
    <row r="17" spans="1:10" ht="15.75" x14ac:dyDescent="0.25">
      <c r="A17" s="38" t="s">
        <v>155</v>
      </c>
      <c r="B17" s="28">
        <v>108.98056188900496</v>
      </c>
      <c r="C17" s="28">
        <v>108.91313877003401</v>
      </c>
      <c r="D17" s="28"/>
      <c r="E17" s="28">
        <f t="shared" si="0"/>
        <v>-6.1867105291324442E-2</v>
      </c>
      <c r="F17" s="28"/>
      <c r="G17" s="28">
        <v>2.234813072990983</v>
      </c>
      <c r="H17" s="28">
        <v>2.2334304588340514</v>
      </c>
      <c r="I17" s="28"/>
      <c r="J17" s="28">
        <f t="shared" si="1"/>
        <v>-1.3826141569315276E-3</v>
      </c>
    </row>
    <row r="18" spans="1:10" s="60" customFormat="1" ht="15.75" x14ac:dyDescent="0.25">
      <c r="A18" s="64" t="s">
        <v>76</v>
      </c>
      <c r="B18" s="62">
        <v>104.80631266146149</v>
      </c>
      <c r="C18" s="62">
        <v>104.60137688438758</v>
      </c>
      <c r="D18" s="62"/>
      <c r="E18" s="62">
        <f t="shared" si="0"/>
        <v>-0.19553762733346414</v>
      </c>
      <c r="F18" s="62"/>
      <c r="G18" s="62">
        <v>2.5614093390317634</v>
      </c>
      <c r="H18" s="62">
        <v>2.5564008199839225</v>
      </c>
      <c r="I18" s="62"/>
      <c r="J18" s="62">
        <f t="shared" si="1"/>
        <v>-5.0085190478408315E-3</v>
      </c>
    </row>
    <row r="19" spans="1:10" ht="15.75" x14ac:dyDescent="0.25">
      <c r="A19" s="38" t="s">
        <v>156</v>
      </c>
      <c r="B19" s="28">
        <v>105.50084659074703</v>
      </c>
      <c r="C19" s="28">
        <v>105.43537978075743</v>
      </c>
      <c r="D19" s="28"/>
      <c r="E19" s="28">
        <f t="shared" si="0"/>
        <v>-6.205335038074189E-2</v>
      </c>
      <c r="F19" s="28"/>
      <c r="G19" s="28">
        <v>0.79612345238727056</v>
      </c>
      <c r="H19" s="28">
        <v>0.79562943111189743</v>
      </c>
      <c r="I19" s="28"/>
      <c r="J19" s="28">
        <f t="shared" si="1"/>
        <v>-4.9402127537312435E-4</v>
      </c>
    </row>
    <row r="20" spans="1:10" s="60" customFormat="1" ht="15.75" x14ac:dyDescent="0.25">
      <c r="A20" s="61" t="s">
        <v>157</v>
      </c>
      <c r="B20" s="62">
        <v>104.49606905230286</v>
      </c>
      <c r="C20" s="62">
        <v>104.22883343084494</v>
      </c>
      <c r="D20" s="62"/>
      <c r="E20" s="62">
        <f t="shared" si="0"/>
        <v>-0.25573748743041858</v>
      </c>
      <c r="F20" s="62"/>
      <c r="G20" s="62">
        <v>1.7652858866444929</v>
      </c>
      <c r="H20" s="62">
        <v>1.7607713888720247</v>
      </c>
      <c r="I20" s="62"/>
      <c r="J20" s="62">
        <f t="shared" si="1"/>
        <v>-4.5144977724682622E-3</v>
      </c>
    </row>
    <row r="21" spans="1:10" ht="15.75" x14ac:dyDescent="0.25">
      <c r="A21" s="36" t="s">
        <v>247</v>
      </c>
      <c r="B21" s="40">
        <v>122.9279134550552</v>
      </c>
      <c r="C21" s="40">
        <v>122.82810151349932</v>
      </c>
      <c r="D21" s="40"/>
      <c r="E21" s="40">
        <f t="shared" si="0"/>
        <v>-8.1195506171494181E-2</v>
      </c>
      <c r="F21" s="40"/>
      <c r="G21" s="40">
        <v>3.8214199368146091</v>
      </c>
      <c r="H21" s="40">
        <v>3.8183171155539735</v>
      </c>
      <c r="I21" s="40"/>
      <c r="J21" s="40">
        <f t="shared" si="1"/>
        <v>-3.1028212606356576E-3</v>
      </c>
    </row>
    <row r="22" spans="1:10" s="60" customFormat="1" ht="15.75" x14ac:dyDescent="0.25">
      <c r="A22" s="64" t="s">
        <v>1</v>
      </c>
      <c r="B22" s="62">
        <v>121.92512159755523</v>
      </c>
      <c r="C22" s="62">
        <v>121.40024811667031</v>
      </c>
      <c r="D22" s="62"/>
      <c r="E22" s="62">
        <f t="shared" si="0"/>
        <v>-0.43048838008741264</v>
      </c>
      <c r="F22" s="62"/>
      <c r="G22" s="62">
        <v>2.8610698398063952</v>
      </c>
      <c r="H22" s="62">
        <v>2.848753266599843</v>
      </c>
      <c r="I22" s="62"/>
      <c r="J22" s="62">
        <f t="shared" si="1"/>
        <v>-1.2316573206552217E-2</v>
      </c>
    </row>
    <row r="23" spans="1:10" ht="15.75" x14ac:dyDescent="0.25">
      <c r="A23" s="38" t="s">
        <v>78</v>
      </c>
      <c r="B23" s="28">
        <v>121.92512159755523</v>
      </c>
      <c r="C23" s="28">
        <v>121.40024811667031</v>
      </c>
      <c r="D23" s="28"/>
      <c r="E23" s="28">
        <f t="shared" si="0"/>
        <v>-0.43048838008741264</v>
      </c>
      <c r="F23" s="28"/>
      <c r="G23" s="28">
        <v>2.8610698398063952</v>
      </c>
      <c r="H23" s="28">
        <v>2.848753266599843</v>
      </c>
      <c r="I23" s="28"/>
      <c r="J23" s="28">
        <f t="shared" si="1"/>
        <v>-1.2316573206552217E-2</v>
      </c>
    </row>
    <row r="24" spans="1:10" s="60" customFormat="1" ht="15.75" x14ac:dyDescent="0.25">
      <c r="A24" s="61" t="s">
        <v>16</v>
      </c>
      <c r="B24" s="62">
        <v>126.01565526319635</v>
      </c>
      <c r="C24" s="62">
        <v>127.224669551334</v>
      </c>
      <c r="D24" s="62"/>
      <c r="E24" s="62">
        <f t="shared" si="0"/>
        <v>0.95941594368771366</v>
      </c>
      <c r="F24" s="62"/>
      <c r="G24" s="62">
        <v>0.96035009700821328</v>
      </c>
      <c r="H24" s="62">
        <v>0.9695638489541305</v>
      </c>
      <c r="I24" s="62"/>
      <c r="J24" s="62">
        <f t="shared" si="1"/>
        <v>9.2137519459172257E-3</v>
      </c>
    </row>
    <row r="25" spans="1:10" ht="15.75" x14ac:dyDescent="0.25">
      <c r="A25" s="36" t="s">
        <v>128</v>
      </c>
      <c r="B25" s="40">
        <v>102.79110417233684</v>
      </c>
      <c r="C25" s="40">
        <v>102.89638513865236</v>
      </c>
      <c r="D25" s="40"/>
      <c r="E25" s="40">
        <f t="shared" si="0"/>
        <v>0.10242225449685893</v>
      </c>
      <c r="F25" s="40"/>
      <c r="G25" s="40">
        <v>4.4957124896074765</v>
      </c>
      <c r="H25" s="40">
        <v>4.500317099695029</v>
      </c>
      <c r="I25" s="40"/>
      <c r="J25" s="40">
        <f t="shared" si="1"/>
        <v>4.6046100875525298E-3</v>
      </c>
    </row>
    <row r="26" spans="1:10" s="60" customFormat="1" ht="15.75" x14ac:dyDescent="0.25">
      <c r="A26" s="64" t="s">
        <v>79</v>
      </c>
      <c r="B26" s="62">
        <v>100.23651239718276</v>
      </c>
      <c r="C26" s="62">
        <v>100.35879685629951</v>
      </c>
      <c r="D26" s="62"/>
      <c r="E26" s="62">
        <f t="shared" si="0"/>
        <v>0.12199592363328904</v>
      </c>
      <c r="F26" s="62"/>
      <c r="G26" s="62">
        <v>3.2711215756388716</v>
      </c>
      <c r="H26" s="62">
        <v>3.2751122106182402</v>
      </c>
      <c r="I26" s="62"/>
      <c r="J26" s="62">
        <f t="shared" si="1"/>
        <v>3.9906349793685791E-3</v>
      </c>
    </row>
    <row r="27" spans="1:10" ht="15.75" x14ac:dyDescent="0.25">
      <c r="A27" s="38" t="s">
        <v>80</v>
      </c>
      <c r="B27" s="28">
        <v>95.151781078898978</v>
      </c>
      <c r="C27" s="28">
        <v>95.151781078898978</v>
      </c>
      <c r="D27" s="28"/>
      <c r="E27" s="28">
        <f t="shared" si="0"/>
        <v>0</v>
      </c>
      <c r="F27" s="28"/>
      <c r="G27" s="28">
        <v>0.55949908205419507</v>
      </c>
      <c r="H27" s="28">
        <v>0.55949908205419507</v>
      </c>
      <c r="I27" s="28"/>
      <c r="J27" s="28">
        <f t="shared" si="1"/>
        <v>0</v>
      </c>
    </row>
    <row r="28" spans="1:10" s="60" customFormat="1" ht="15.75" x14ac:dyDescent="0.25">
      <c r="A28" s="61" t="s">
        <v>82</v>
      </c>
      <c r="B28" s="62">
        <v>102.51552180686066</v>
      </c>
      <c r="C28" s="62">
        <v>102.6739556238233</v>
      </c>
      <c r="D28" s="62"/>
      <c r="E28" s="62">
        <f t="shared" si="0"/>
        <v>0.15454617424777162</v>
      </c>
      <c r="F28" s="62"/>
      <c r="G28" s="62">
        <v>2.3449141620233536</v>
      </c>
      <c r="H28" s="62">
        <v>2.3485381371501548</v>
      </c>
      <c r="I28" s="62"/>
      <c r="J28" s="62">
        <f t="shared" si="1"/>
        <v>3.6239751268012377E-3</v>
      </c>
    </row>
    <row r="29" spans="1:10" ht="15.75" x14ac:dyDescent="0.25">
      <c r="A29" s="38" t="s">
        <v>158</v>
      </c>
      <c r="B29" s="28">
        <v>94.507213622931019</v>
      </c>
      <c r="C29" s="28">
        <v>94.601708342661155</v>
      </c>
      <c r="D29" s="28"/>
      <c r="E29" s="28">
        <f t="shared" si="0"/>
        <v>9.9986779958571859E-2</v>
      </c>
      <c r="F29" s="28"/>
      <c r="G29" s="28">
        <v>0.36670833156132243</v>
      </c>
      <c r="H29" s="28">
        <v>0.36707499141389033</v>
      </c>
      <c r="I29" s="28"/>
      <c r="J29" s="28">
        <f t="shared" si="1"/>
        <v>3.6665985256789657E-4</v>
      </c>
    </row>
    <row r="30" spans="1:10" s="60" customFormat="1" ht="15.75" x14ac:dyDescent="0.25">
      <c r="A30" s="64" t="s">
        <v>83</v>
      </c>
      <c r="B30" s="62">
        <v>110.30001202111114</v>
      </c>
      <c r="C30" s="62">
        <v>110.35531331482561</v>
      </c>
      <c r="D30" s="62"/>
      <c r="E30" s="62">
        <f t="shared" si="0"/>
        <v>5.0137160188046259E-2</v>
      </c>
      <c r="F30" s="62"/>
      <c r="G30" s="62">
        <v>1.2245909139686042</v>
      </c>
      <c r="H30" s="62">
        <v>1.225204889076789</v>
      </c>
      <c r="I30" s="62"/>
      <c r="J30" s="62">
        <f t="shared" si="1"/>
        <v>6.139751081848388E-4</v>
      </c>
    </row>
    <row r="31" spans="1:10" ht="15.75" x14ac:dyDescent="0.25">
      <c r="A31" s="38" t="s">
        <v>159</v>
      </c>
      <c r="B31" s="28">
        <v>110.30001202111114</v>
      </c>
      <c r="C31" s="28">
        <v>110.35531331482561</v>
      </c>
      <c r="D31" s="28"/>
      <c r="E31" s="28">
        <f t="shared" si="0"/>
        <v>5.0137160188046259E-2</v>
      </c>
      <c r="F31" s="28"/>
      <c r="G31" s="28">
        <v>1.2245909139686042</v>
      </c>
      <c r="H31" s="28">
        <v>1.225204889076789</v>
      </c>
      <c r="I31" s="28"/>
      <c r="J31" s="28">
        <f t="shared" si="1"/>
        <v>6.139751081848388E-4</v>
      </c>
    </row>
    <row r="32" spans="1:10" s="60" customFormat="1" ht="15.75" x14ac:dyDescent="0.25">
      <c r="A32" s="58" t="s">
        <v>129</v>
      </c>
      <c r="B32" s="63">
        <v>104.0561137196281</v>
      </c>
      <c r="C32" s="63">
        <v>104.10583451500824</v>
      </c>
      <c r="D32" s="63"/>
      <c r="E32" s="63">
        <f t="shared" si="0"/>
        <v>4.7782675714858058E-2</v>
      </c>
      <c r="F32" s="63"/>
      <c r="G32" s="63">
        <v>15.368050300211582</v>
      </c>
      <c r="H32" s="63">
        <v>15.375393565850228</v>
      </c>
      <c r="I32" s="63"/>
      <c r="J32" s="63">
        <f>H32-G32</f>
        <v>7.3432656386458461E-3</v>
      </c>
    </row>
    <row r="33" spans="1:10" ht="15.75" x14ac:dyDescent="0.25">
      <c r="A33" s="37" t="s">
        <v>149</v>
      </c>
      <c r="B33" s="28">
        <v>98.048558859712344</v>
      </c>
      <c r="C33" s="28">
        <v>98.048558859712344</v>
      </c>
      <c r="D33" s="28"/>
      <c r="E33" s="28">
        <f t="shared" si="0"/>
        <v>0</v>
      </c>
      <c r="F33" s="28"/>
      <c r="G33" s="28">
        <v>1.1081199274138442</v>
      </c>
      <c r="H33" s="28">
        <v>1.1081199274138445</v>
      </c>
      <c r="I33" s="28"/>
      <c r="J33" s="28">
        <f t="shared" si="1"/>
        <v>0</v>
      </c>
    </row>
    <row r="34" spans="1:10" s="60" customFormat="1" ht="15.75" x14ac:dyDescent="0.25">
      <c r="A34" s="61" t="s">
        <v>160</v>
      </c>
      <c r="B34" s="62">
        <v>98.048558859712344</v>
      </c>
      <c r="C34" s="62">
        <v>98.048558859712344</v>
      </c>
      <c r="D34" s="62"/>
      <c r="E34" s="62">
        <f t="shared" si="0"/>
        <v>0</v>
      </c>
      <c r="F34" s="62"/>
      <c r="G34" s="62">
        <v>1.1081199274138442</v>
      </c>
      <c r="H34" s="62">
        <v>1.1081199274138445</v>
      </c>
      <c r="I34" s="62"/>
      <c r="J34" s="62">
        <f t="shared" si="1"/>
        <v>0</v>
      </c>
    </row>
    <row r="35" spans="1:10" ht="15.75" x14ac:dyDescent="0.25">
      <c r="A35" s="37" t="s">
        <v>148</v>
      </c>
      <c r="B35" s="28">
        <v>106.88493516204362</v>
      </c>
      <c r="C35" s="28">
        <v>106.92330146517314</v>
      </c>
      <c r="D35" s="28"/>
      <c r="E35" s="28">
        <f t="shared" si="0"/>
        <v>3.5894958509685715E-2</v>
      </c>
      <c r="F35" s="28"/>
      <c r="G35" s="28">
        <v>5.0517497250334538</v>
      </c>
      <c r="H35" s="28">
        <v>5.0535630485012675</v>
      </c>
      <c r="I35" s="28"/>
      <c r="J35" s="28">
        <f t="shared" si="1"/>
        <v>1.81332346781371E-3</v>
      </c>
    </row>
    <row r="36" spans="1:10" s="60" customFormat="1" ht="15.75" x14ac:dyDescent="0.25">
      <c r="A36" s="61" t="s">
        <v>161</v>
      </c>
      <c r="B36" s="62">
        <v>105.47293623999846</v>
      </c>
      <c r="C36" s="62">
        <v>105.51692503615584</v>
      </c>
      <c r="D36" s="62"/>
      <c r="E36" s="62">
        <f t="shared" si="0"/>
        <v>4.1706240221928148E-2</v>
      </c>
      <c r="F36" s="62"/>
      <c r="G36" s="62">
        <v>4.347846888533283</v>
      </c>
      <c r="H36" s="62">
        <v>4.3496602120010959</v>
      </c>
      <c r="I36" s="62"/>
      <c r="J36" s="62">
        <f t="shared" si="1"/>
        <v>1.8133234678128218E-3</v>
      </c>
    </row>
    <row r="37" spans="1:10" ht="15.75" x14ac:dyDescent="0.25">
      <c r="A37" s="38" t="s">
        <v>162</v>
      </c>
      <c r="B37" s="28">
        <v>116.52001668072579</v>
      </c>
      <c r="C37" s="28">
        <v>116.52001668072579</v>
      </c>
      <c r="D37" s="28"/>
      <c r="E37" s="28">
        <f t="shared" si="0"/>
        <v>0</v>
      </c>
      <c r="F37" s="28"/>
      <c r="G37" s="28">
        <v>0.70390283650017116</v>
      </c>
      <c r="H37" s="28">
        <v>0.70390283650017116</v>
      </c>
      <c r="I37" s="28"/>
      <c r="J37" s="28">
        <f t="shared" si="1"/>
        <v>0</v>
      </c>
    </row>
    <row r="38" spans="1:10" s="60" customFormat="1" ht="15.75" x14ac:dyDescent="0.25">
      <c r="A38" s="64" t="s">
        <v>147</v>
      </c>
      <c r="B38" s="62">
        <v>105.61664746651847</v>
      </c>
      <c r="C38" s="62">
        <v>107.12407773123068</v>
      </c>
      <c r="D38" s="62"/>
      <c r="E38" s="62">
        <f t="shared" si="0"/>
        <v>1.427265777575526</v>
      </c>
      <c r="F38" s="62"/>
      <c r="G38" s="62">
        <v>0.34313691327785956</v>
      </c>
      <c r="H38" s="62">
        <v>0.34803438901130346</v>
      </c>
      <c r="I38" s="62"/>
      <c r="J38" s="62">
        <f t="shared" si="1"/>
        <v>4.8974757334439012E-3</v>
      </c>
    </row>
    <row r="39" spans="1:10" ht="15.75" x14ac:dyDescent="0.25">
      <c r="A39" s="38" t="s">
        <v>84</v>
      </c>
      <c r="B39" s="28">
        <v>99.999999999999986</v>
      </c>
      <c r="C39" s="28">
        <v>99.999999999999986</v>
      </c>
      <c r="D39" s="28"/>
      <c r="E39" s="28">
        <f t="shared" si="0"/>
        <v>0</v>
      </c>
      <c r="F39" s="28"/>
      <c r="G39" s="28">
        <v>0.20600390916610056</v>
      </c>
      <c r="H39" s="28">
        <v>0.20600390916610059</v>
      </c>
      <c r="I39" s="28"/>
      <c r="J39" s="28">
        <f t="shared" si="1"/>
        <v>0</v>
      </c>
    </row>
    <row r="40" spans="1:10" s="60" customFormat="1" ht="15.75" x14ac:dyDescent="0.25">
      <c r="A40" s="61" t="s">
        <v>86</v>
      </c>
      <c r="B40" s="62">
        <v>115.34916249959362</v>
      </c>
      <c r="C40" s="62">
        <v>119.46866478771129</v>
      </c>
      <c r="D40" s="62"/>
      <c r="E40" s="62">
        <f t="shared" si="0"/>
        <v>3.5713326380953925</v>
      </c>
      <c r="F40" s="62"/>
      <c r="G40" s="62">
        <v>0.13713300411175902</v>
      </c>
      <c r="H40" s="62">
        <v>0.14203047984520298</v>
      </c>
      <c r="I40" s="62"/>
      <c r="J40" s="62">
        <f t="shared" si="1"/>
        <v>4.8974757334439567E-3</v>
      </c>
    </row>
    <row r="41" spans="1:10" ht="15.75" x14ac:dyDescent="0.25">
      <c r="A41" s="37" t="s">
        <v>146</v>
      </c>
      <c r="B41" s="28">
        <v>103.23080727758426</v>
      </c>
      <c r="C41" s="28">
        <v>103.23817216182657</v>
      </c>
      <c r="D41" s="28"/>
      <c r="E41" s="28">
        <f t="shared" si="0"/>
        <v>7.1343859808337129E-3</v>
      </c>
      <c r="F41" s="28"/>
      <c r="G41" s="28">
        <v>8.8650437344864255</v>
      </c>
      <c r="H41" s="28">
        <v>8.8656762009238115</v>
      </c>
      <c r="I41" s="28"/>
      <c r="J41" s="28">
        <f t="shared" si="1"/>
        <v>6.3246643738601449E-4</v>
      </c>
    </row>
    <row r="42" spans="1:10" s="60" customFormat="1" ht="15.75" x14ac:dyDescent="0.25">
      <c r="A42" s="61" t="s">
        <v>17</v>
      </c>
      <c r="B42" s="62">
        <v>97.572802977572351</v>
      </c>
      <c r="C42" s="62">
        <v>97.583947178269526</v>
      </c>
      <c r="D42" s="62"/>
      <c r="E42" s="62">
        <f t="shared" si="0"/>
        <v>1.1421421089785611E-2</v>
      </c>
      <c r="F42" s="62"/>
      <c r="G42" s="62">
        <v>5.5375459184739748</v>
      </c>
      <c r="H42" s="62">
        <v>5.5381783849113644</v>
      </c>
      <c r="I42" s="62"/>
      <c r="J42" s="62">
        <f t="shared" si="1"/>
        <v>6.324664373895672E-4</v>
      </c>
    </row>
    <row r="43" spans="1:10" ht="15.75" x14ac:dyDescent="0.25">
      <c r="A43" s="38" t="s">
        <v>88</v>
      </c>
      <c r="B43" s="28">
        <v>108.62397799511552</v>
      </c>
      <c r="C43" s="28">
        <v>108.62397799511552</v>
      </c>
      <c r="D43" s="28"/>
      <c r="E43" s="28">
        <f t="shared" si="0"/>
        <v>0</v>
      </c>
      <c r="F43" s="28"/>
      <c r="G43" s="28">
        <v>2.4867591198031174</v>
      </c>
      <c r="H43" s="28">
        <v>2.4867591198031174</v>
      </c>
      <c r="I43" s="28"/>
      <c r="J43" s="28">
        <f t="shared" si="1"/>
        <v>0</v>
      </c>
    </row>
    <row r="44" spans="1:10" s="60" customFormat="1" ht="15.75" x14ac:dyDescent="0.25">
      <c r="A44" s="61" t="s">
        <v>90</v>
      </c>
      <c r="B44" s="62">
        <v>134.95640857161257</v>
      </c>
      <c r="C44" s="62">
        <v>134.95640857161257</v>
      </c>
      <c r="D44" s="62"/>
      <c r="E44" s="62">
        <f t="shared" si="0"/>
        <v>0</v>
      </c>
      <c r="F44" s="62"/>
      <c r="G44" s="62">
        <v>0.84073869620933173</v>
      </c>
      <c r="H44" s="62">
        <v>0.84073869620933173</v>
      </c>
      <c r="I44" s="62"/>
      <c r="J44" s="62">
        <f t="shared" si="1"/>
        <v>0</v>
      </c>
    </row>
    <row r="45" spans="1:10" ht="15.75" x14ac:dyDescent="0.25">
      <c r="A45" s="36" t="s">
        <v>250</v>
      </c>
      <c r="B45" s="40">
        <v>97.306338258538503</v>
      </c>
      <c r="C45" s="40">
        <v>97.290094264264312</v>
      </c>
      <c r="D45" s="40"/>
      <c r="E45" s="40">
        <f t="shared" si="0"/>
        <v>-1.6693665145461889E-2</v>
      </c>
      <c r="F45" s="40"/>
      <c r="G45" s="40">
        <v>9.5908940484743503</v>
      </c>
      <c r="H45" s="40">
        <v>9.5892929767374415</v>
      </c>
      <c r="I45" s="40"/>
      <c r="J45" s="40">
        <f t="shared" si="1"/>
        <v>-1.6010717369088212E-3</v>
      </c>
    </row>
    <row r="46" spans="1:10" s="60" customFormat="1" ht="15.75" x14ac:dyDescent="0.25">
      <c r="A46" s="64" t="s">
        <v>145</v>
      </c>
      <c r="B46" s="62">
        <v>103.3175735455312</v>
      </c>
      <c r="C46" s="62">
        <v>103.31844900127736</v>
      </c>
      <c r="D46" s="62"/>
      <c r="E46" s="62">
        <f t="shared" si="0"/>
        <v>8.4734447016732162E-4</v>
      </c>
      <c r="F46" s="62"/>
      <c r="G46" s="62">
        <v>2.0338356169860456</v>
      </c>
      <c r="H46" s="62">
        <v>2.0338528505796782</v>
      </c>
      <c r="I46" s="62"/>
      <c r="J46" s="62">
        <f t="shared" si="1"/>
        <v>1.7233593632592914E-5</v>
      </c>
    </row>
    <row r="47" spans="1:10" ht="15.75" x14ac:dyDescent="0.25">
      <c r="A47" s="38" t="s">
        <v>163</v>
      </c>
      <c r="B47" s="28">
        <v>103.3175735455312</v>
      </c>
      <c r="C47" s="28">
        <v>103.31844900127736</v>
      </c>
      <c r="D47" s="28"/>
      <c r="E47" s="28">
        <f t="shared" si="0"/>
        <v>8.4734447016732162E-4</v>
      </c>
      <c r="F47" s="28"/>
      <c r="G47" s="28">
        <v>2.0338356169860456</v>
      </c>
      <c r="H47" s="28">
        <v>2.0338528505796782</v>
      </c>
      <c r="I47" s="28"/>
      <c r="J47" s="28">
        <f t="shared" si="1"/>
        <v>1.7233593632592914E-5</v>
      </c>
    </row>
    <row r="48" spans="1:10" s="60" customFormat="1" ht="15.75" x14ac:dyDescent="0.25">
      <c r="A48" s="64" t="s">
        <v>92</v>
      </c>
      <c r="B48" s="62">
        <v>98.332445097329483</v>
      </c>
      <c r="C48" s="62">
        <v>98.332445097329483</v>
      </c>
      <c r="D48" s="62"/>
      <c r="E48" s="62">
        <f t="shared" si="0"/>
        <v>0</v>
      </c>
      <c r="F48" s="62"/>
      <c r="G48" s="62">
        <v>0.30153395110688824</v>
      </c>
      <c r="H48" s="62">
        <v>0.30153395110688824</v>
      </c>
      <c r="I48" s="62"/>
      <c r="J48" s="62">
        <f t="shared" si="1"/>
        <v>0</v>
      </c>
    </row>
    <row r="49" spans="1:10" ht="15.75" x14ac:dyDescent="0.25">
      <c r="A49" s="38" t="s">
        <v>93</v>
      </c>
      <c r="B49" s="28">
        <v>98.332445097329483</v>
      </c>
      <c r="C49" s="28">
        <v>98.332445097329483</v>
      </c>
      <c r="D49" s="28"/>
      <c r="E49" s="28">
        <f t="shared" si="0"/>
        <v>0</v>
      </c>
      <c r="F49" s="28"/>
      <c r="G49" s="28">
        <v>0.30153395110688824</v>
      </c>
      <c r="H49" s="28">
        <v>0.30153395110688824</v>
      </c>
      <c r="I49" s="28"/>
      <c r="J49" s="28">
        <f t="shared" si="1"/>
        <v>0</v>
      </c>
    </row>
    <row r="50" spans="1:10" s="60" customFormat="1" ht="15.75" x14ac:dyDescent="0.25">
      <c r="A50" s="64" t="s">
        <v>94</v>
      </c>
      <c r="B50" s="62">
        <v>86.769836483415361</v>
      </c>
      <c r="C50" s="62">
        <v>87.364375628928016</v>
      </c>
      <c r="D50" s="62"/>
      <c r="E50" s="62">
        <f t="shared" si="0"/>
        <v>0.68519104058273328</v>
      </c>
      <c r="F50" s="62"/>
      <c r="G50" s="62">
        <v>2.4544561867396681</v>
      </c>
      <c r="H50" s="62">
        <v>2.4712739006262368</v>
      </c>
      <c r="I50" s="62"/>
      <c r="J50" s="62">
        <f t="shared" si="1"/>
        <v>1.6817713886568608E-2</v>
      </c>
    </row>
    <row r="51" spans="1:10" ht="15.75" x14ac:dyDescent="0.25">
      <c r="A51" s="38" t="s">
        <v>164</v>
      </c>
      <c r="B51" s="28">
        <v>85.026503272360074</v>
      </c>
      <c r="C51" s="28">
        <v>85.698852487225878</v>
      </c>
      <c r="D51" s="28"/>
      <c r="E51" s="28">
        <f t="shared" si="0"/>
        <v>0.79075251714411099</v>
      </c>
      <c r="F51" s="28"/>
      <c r="G51" s="28">
        <v>2.1453601796137747</v>
      </c>
      <c r="H51" s="28">
        <v>2.1623246692358777</v>
      </c>
      <c r="I51" s="28"/>
      <c r="J51" s="28">
        <f t="shared" si="1"/>
        <v>1.6964489622103063E-2</v>
      </c>
    </row>
    <row r="52" spans="1:10" s="60" customFormat="1" ht="15.75" x14ac:dyDescent="0.25">
      <c r="A52" s="61" t="s">
        <v>97</v>
      </c>
      <c r="B52" s="62">
        <v>101.16680054346598</v>
      </c>
      <c r="C52" s="62">
        <v>101.11876099840846</v>
      </c>
      <c r="D52" s="62"/>
      <c r="E52" s="62">
        <f t="shared" si="0"/>
        <v>-4.7485484170151082E-2</v>
      </c>
      <c r="F52" s="62"/>
      <c r="G52" s="62">
        <v>0.30909600712589375</v>
      </c>
      <c r="H52" s="62">
        <v>0.30894923139035946</v>
      </c>
      <c r="I52" s="62"/>
      <c r="J52" s="62">
        <f t="shared" si="1"/>
        <v>-1.4677573553428802E-4</v>
      </c>
    </row>
    <row r="53" spans="1:10" ht="15.75" x14ac:dyDescent="0.25">
      <c r="A53" s="37" t="s">
        <v>144</v>
      </c>
      <c r="B53" s="28">
        <v>102.38555494217303</v>
      </c>
      <c r="C53" s="28">
        <v>101.11206371467405</v>
      </c>
      <c r="D53" s="28"/>
      <c r="E53" s="28">
        <f t="shared" si="0"/>
        <v>-1.2438192362372202</v>
      </c>
      <c r="F53" s="28"/>
      <c r="G53" s="28">
        <v>1.0206156932356765</v>
      </c>
      <c r="H53" s="28">
        <v>1.0079210789151554</v>
      </c>
      <c r="I53" s="28"/>
      <c r="J53" s="28">
        <f t="shared" si="1"/>
        <v>-1.2694614320521103E-2</v>
      </c>
    </row>
    <row r="54" spans="1:10" s="60" customFormat="1" ht="15.75" x14ac:dyDescent="0.25">
      <c r="A54" s="61" t="s">
        <v>165</v>
      </c>
      <c r="B54" s="62">
        <v>102.38555494217303</v>
      </c>
      <c r="C54" s="62">
        <v>101.11206371467405</v>
      </c>
      <c r="D54" s="62"/>
      <c r="E54" s="62">
        <f t="shared" si="0"/>
        <v>-1.2438192362372202</v>
      </c>
      <c r="F54" s="62"/>
      <c r="G54" s="62">
        <v>1.0206156932356765</v>
      </c>
      <c r="H54" s="62">
        <v>1.0079210789151554</v>
      </c>
      <c r="I54" s="62"/>
      <c r="J54" s="62">
        <f t="shared" si="1"/>
        <v>-1.2694614320521103E-2</v>
      </c>
    </row>
    <row r="55" spans="1:10" ht="15.75" x14ac:dyDescent="0.25">
      <c r="A55" s="37" t="s">
        <v>143</v>
      </c>
      <c r="B55" s="28">
        <v>97.592441140470669</v>
      </c>
      <c r="C55" s="28">
        <v>97.592441140470669</v>
      </c>
      <c r="D55" s="28"/>
      <c r="E55" s="28">
        <f t="shared" si="0"/>
        <v>0</v>
      </c>
      <c r="F55" s="28"/>
      <c r="G55" s="28">
        <v>0.77040311989524746</v>
      </c>
      <c r="H55" s="28">
        <v>0.77040311989524746</v>
      </c>
      <c r="I55" s="28"/>
      <c r="J55" s="28">
        <f t="shared" si="1"/>
        <v>0</v>
      </c>
    </row>
    <row r="56" spans="1:10" s="60" customFormat="1" ht="15.75" x14ac:dyDescent="0.25">
      <c r="A56" s="61" t="s">
        <v>166</v>
      </c>
      <c r="B56" s="62">
        <v>97.592441140470669</v>
      </c>
      <c r="C56" s="62">
        <v>97.592441140470669</v>
      </c>
      <c r="D56" s="62"/>
      <c r="E56" s="62">
        <f t="shared" si="0"/>
        <v>0</v>
      </c>
      <c r="F56" s="62"/>
      <c r="G56" s="62">
        <v>0.77040311989524746</v>
      </c>
      <c r="H56" s="62">
        <v>0.77040311989524746</v>
      </c>
      <c r="I56" s="62"/>
      <c r="J56" s="62">
        <f t="shared" si="1"/>
        <v>0</v>
      </c>
    </row>
    <row r="57" spans="1:10" ht="15.75" x14ac:dyDescent="0.25">
      <c r="A57" s="37" t="s">
        <v>142</v>
      </c>
      <c r="B57" s="28">
        <v>101.47575699030389</v>
      </c>
      <c r="C57" s="28">
        <v>101.28220090033207</v>
      </c>
      <c r="D57" s="28"/>
      <c r="E57" s="28">
        <f t="shared" si="0"/>
        <v>-0.19074121318485293</v>
      </c>
      <c r="F57" s="28"/>
      <c r="G57" s="28">
        <v>3.010049480510824</v>
      </c>
      <c r="H57" s="28">
        <v>3.0043080756142335</v>
      </c>
      <c r="I57" s="28"/>
      <c r="J57" s="28">
        <f t="shared" si="1"/>
        <v>-5.741404896590474E-3</v>
      </c>
    </row>
    <row r="58" spans="1:10" s="60" customFormat="1" ht="15.75" x14ac:dyDescent="0.25">
      <c r="A58" s="61" t="s">
        <v>99</v>
      </c>
      <c r="B58" s="62">
        <v>99.413944318799651</v>
      </c>
      <c r="C58" s="62">
        <v>99.166534736619013</v>
      </c>
      <c r="D58" s="62"/>
      <c r="E58" s="62">
        <f t="shared" si="0"/>
        <v>-0.24886808774757796</v>
      </c>
      <c r="F58" s="62"/>
      <c r="G58" s="62">
        <v>2.2839584300638438</v>
      </c>
      <c r="H58" s="62">
        <v>2.2782743863939943</v>
      </c>
      <c r="I58" s="62"/>
      <c r="J58" s="62">
        <f t="shared" si="1"/>
        <v>-5.6840436698495367E-3</v>
      </c>
    </row>
    <row r="59" spans="1:10" ht="15.75" x14ac:dyDescent="0.25">
      <c r="A59" s="38" t="s">
        <v>167</v>
      </c>
      <c r="B59" s="28">
        <v>108.5578258909825</v>
      </c>
      <c r="C59" s="28">
        <v>108.54924981769032</v>
      </c>
      <c r="D59" s="28"/>
      <c r="E59" s="28">
        <f t="shared" si="0"/>
        <v>-7.9000046489419162E-3</v>
      </c>
      <c r="F59" s="28"/>
      <c r="G59" s="28">
        <v>0.72609105044698008</v>
      </c>
      <c r="H59" s="28">
        <v>0.72603368922023925</v>
      </c>
      <c r="I59" s="28"/>
      <c r="J59" s="28">
        <f t="shared" si="1"/>
        <v>-5.7361226740826332E-5</v>
      </c>
    </row>
    <row r="60" spans="1:10" s="66" customFormat="1" ht="15.75" x14ac:dyDescent="0.25">
      <c r="A60" s="58" t="s">
        <v>2</v>
      </c>
      <c r="B60" s="63">
        <v>123.79324221536888</v>
      </c>
      <c r="C60" s="63">
        <v>124.0072951145369</v>
      </c>
      <c r="D60" s="63"/>
      <c r="E60" s="63">
        <f t="shared" si="0"/>
        <v>0.1729116188714297</v>
      </c>
      <c r="F60" s="63"/>
      <c r="G60" s="63">
        <v>8.9067083447900615</v>
      </c>
      <c r="H60" s="63">
        <v>8.9221090783771952</v>
      </c>
      <c r="I60" s="63"/>
      <c r="J60" s="63">
        <f t="shared" si="1"/>
        <v>1.5400733587133786E-2</v>
      </c>
    </row>
    <row r="61" spans="1:10" ht="15.75" x14ac:dyDescent="0.25">
      <c r="A61" s="37" t="s">
        <v>141</v>
      </c>
      <c r="B61" s="28">
        <v>103.19110494903042</v>
      </c>
      <c r="C61" s="28">
        <v>103.54788298279382</v>
      </c>
      <c r="D61" s="28"/>
      <c r="E61" s="28">
        <f t="shared" si="0"/>
        <v>0.34574494956676194</v>
      </c>
      <c r="F61" s="28"/>
      <c r="G61" s="28">
        <v>4.4543625601564019</v>
      </c>
      <c r="H61" s="28">
        <v>4.4697632937435356</v>
      </c>
      <c r="I61" s="28"/>
      <c r="J61" s="28">
        <f t="shared" si="1"/>
        <v>1.5400733587133786E-2</v>
      </c>
    </row>
    <row r="62" spans="1:10" s="60" customFormat="1" ht="15.75" x14ac:dyDescent="0.25">
      <c r="A62" s="61" t="s">
        <v>102</v>
      </c>
      <c r="B62" s="62">
        <v>105.48776757987558</v>
      </c>
      <c r="C62" s="62">
        <v>105.93463685164835</v>
      </c>
      <c r="D62" s="62"/>
      <c r="E62" s="62">
        <f t="shared" si="0"/>
        <v>0.42362188718649829</v>
      </c>
      <c r="F62" s="62"/>
      <c r="G62" s="62">
        <v>3.6351716373084724</v>
      </c>
      <c r="H62" s="62">
        <v>3.6505710200009061</v>
      </c>
      <c r="I62" s="62"/>
      <c r="J62" s="62">
        <f t="shared" si="1"/>
        <v>1.5399382692433683E-2</v>
      </c>
    </row>
    <row r="63" spans="1:10" ht="15.75" x14ac:dyDescent="0.25">
      <c r="A63" s="38" t="s">
        <v>168</v>
      </c>
      <c r="B63" s="28">
        <v>94.099850258608669</v>
      </c>
      <c r="C63" s="28">
        <v>94.100005434875129</v>
      </c>
      <c r="D63" s="28"/>
      <c r="E63" s="28">
        <f t="shared" si="0"/>
        <v>1.6490596534968205E-4</v>
      </c>
      <c r="F63" s="28"/>
      <c r="G63" s="28">
        <v>0.81919092284793071</v>
      </c>
      <c r="H63" s="28">
        <v>0.81919227374263004</v>
      </c>
      <c r="I63" s="28"/>
      <c r="J63" s="28">
        <f t="shared" si="1"/>
        <v>1.3508946993256998E-6</v>
      </c>
    </row>
    <row r="64" spans="1:10" s="60" customFormat="1" ht="15.75" x14ac:dyDescent="0.25">
      <c r="A64" s="64" t="s">
        <v>104</v>
      </c>
      <c r="B64" s="62">
        <v>154.69142439904226</v>
      </c>
      <c r="C64" s="62">
        <v>154.69142439904226</v>
      </c>
      <c r="D64" s="62"/>
      <c r="E64" s="62">
        <f t="shared" si="0"/>
        <v>0</v>
      </c>
      <c r="F64" s="62"/>
      <c r="G64" s="62">
        <v>4.4523457846336587</v>
      </c>
      <c r="H64" s="62">
        <v>4.4523457846336587</v>
      </c>
      <c r="I64" s="62"/>
      <c r="J64" s="62">
        <f t="shared" si="1"/>
        <v>0</v>
      </c>
    </row>
    <row r="65" spans="1:10" ht="15.75" x14ac:dyDescent="0.25">
      <c r="A65" s="38" t="s">
        <v>19</v>
      </c>
      <c r="B65" s="28">
        <v>160.90089003441557</v>
      </c>
      <c r="C65" s="28">
        <v>160.90089003441557</v>
      </c>
      <c r="D65" s="28"/>
      <c r="E65" s="28">
        <f t="shared" si="0"/>
        <v>0</v>
      </c>
      <c r="F65" s="28"/>
      <c r="G65" s="28">
        <v>3.5920135893946701</v>
      </c>
      <c r="H65" s="28">
        <v>3.5920135893946696</v>
      </c>
      <c r="I65" s="28"/>
      <c r="J65" s="28">
        <f t="shared" si="1"/>
        <v>0</v>
      </c>
    </row>
    <row r="66" spans="1:10" s="60" customFormat="1" ht="15.75" x14ac:dyDescent="0.25">
      <c r="A66" s="61" t="s">
        <v>106</v>
      </c>
      <c r="B66" s="62">
        <v>146.66666666666669</v>
      </c>
      <c r="C66" s="62">
        <v>146.66666666666669</v>
      </c>
      <c r="D66" s="62"/>
      <c r="E66" s="62">
        <f t="shared" si="0"/>
        <v>0</v>
      </c>
      <c r="F66" s="62"/>
      <c r="G66" s="62">
        <v>7.3648347879621115E-2</v>
      </c>
      <c r="H66" s="62">
        <v>7.3648347879621129E-2</v>
      </c>
      <c r="I66" s="62"/>
      <c r="J66" s="62">
        <f t="shared" si="1"/>
        <v>0</v>
      </c>
    </row>
    <row r="67" spans="1:10" ht="15.75" x14ac:dyDescent="0.25">
      <c r="A67" s="38" t="s">
        <v>108</v>
      </c>
      <c r="B67" s="28">
        <v>132.09195402298857</v>
      </c>
      <c r="C67" s="28">
        <v>132.09195402298857</v>
      </c>
      <c r="D67" s="28"/>
      <c r="E67" s="28">
        <f t="shared" si="0"/>
        <v>0</v>
      </c>
      <c r="F67" s="28"/>
      <c r="G67" s="28">
        <v>0.78668384735936769</v>
      </c>
      <c r="H67" s="28">
        <v>0.78668384735936769</v>
      </c>
      <c r="I67" s="28"/>
      <c r="J67" s="28">
        <f t="shared" si="1"/>
        <v>0</v>
      </c>
    </row>
    <row r="68" spans="1:10" s="60" customFormat="1" ht="15.75" x14ac:dyDescent="0.25">
      <c r="A68" s="58" t="s">
        <v>3</v>
      </c>
      <c r="B68" s="63">
        <v>99.266229656338737</v>
      </c>
      <c r="C68" s="63">
        <v>98.227437936868654</v>
      </c>
      <c r="D68" s="63"/>
      <c r="E68" s="63">
        <f t="shared" si="0"/>
        <v>-1.0464704089864219</v>
      </c>
      <c r="F68" s="63"/>
      <c r="G68" s="63">
        <v>5.748726708148201</v>
      </c>
      <c r="H68" s="63">
        <v>5.6885679842539316</v>
      </c>
      <c r="I68" s="63"/>
      <c r="J68" s="63">
        <f t="shared" si="1"/>
        <v>-6.015872389426935E-2</v>
      </c>
    </row>
    <row r="69" spans="1:10" ht="15.75" x14ac:dyDescent="0.25">
      <c r="A69" s="37" t="s">
        <v>150</v>
      </c>
      <c r="B69" s="28">
        <v>91.574061439178863</v>
      </c>
      <c r="C69" s="28">
        <v>88.678543804553726</v>
      </c>
      <c r="D69" s="28"/>
      <c r="E69" s="28">
        <f t="shared" si="0"/>
        <v>-3.1619408259491277</v>
      </c>
      <c r="F69" s="28"/>
      <c r="G69" s="28">
        <v>2.1386246928111525</v>
      </c>
      <c r="H69" s="28">
        <v>2.0710026455353274</v>
      </c>
      <c r="I69" s="28"/>
      <c r="J69" s="28">
        <f t="shared" si="1"/>
        <v>-6.7622047275825103E-2</v>
      </c>
    </row>
    <row r="70" spans="1:10" s="60" customFormat="1" ht="15.75" x14ac:dyDescent="0.25">
      <c r="A70" s="61" t="s">
        <v>109</v>
      </c>
      <c r="B70" s="62">
        <v>101.0883363148012</v>
      </c>
      <c r="C70" s="62">
        <v>101.0883363148012</v>
      </c>
      <c r="D70" s="62"/>
      <c r="E70" s="62">
        <f t="shared" si="0"/>
        <v>0</v>
      </c>
      <c r="F70" s="62"/>
      <c r="G70" s="62">
        <v>1.2777063892296474</v>
      </c>
      <c r="H70" s="62">
        <v>1.2777063892296472</v>
      </c>
      <c r="I70" s="62"/>
      <c r="J70" s="62">
        <f t="shared" si="1"/>
        <v>0</v>
      </c>
    </row>
    <row r="71" spans="1:10" ht="15.75" x14ac:dyDescent="0.25">
      <c r="A71" s="38" t="s">
        <v>169</v>
      </c>
      <c r="B71" s="28">
        <v>75.101945685262237</v>
      </c>
      <c r="C71" s="28">
        <v>67.612702379193365</v>
      </c>
      <c r="D71" s="28"/>
      <c r="E71" s="28">
        <f t="shared" ref="E71:E115" si="2">((C71/B71-1)*100)</f>
        <v>-9.9721029032388113</v>
      </c>
      <c r="F71" s="28"/>
      <c r="G71" s="28">
        <v>0.67811220894904733</v>
      </c>
      <c r="H71" s="28">
        <v>0.61049016167322245</v>
      </c>
      <c r="I71" s="28"/>
      <c r="J71" s="28">
        <f t="shared" si="1"/>
        <v>-6.7622047275824881E-2</v>
      </c>
    </row>
    <row r="72" spans="1:10" s="60" customFormat="1" ht="15.75" x14ac:dyDescent="0.25">
      <c r="A72" s="61" t="s">
        <v>170</v>
      </c>
      <c r="B72" s="62">
        <v>108.46980220751162</v>
      </c>
      <c r="C72" s="62">
        <v>108.46980220751162</v>
      </c>
      <c r="D72" s="62"/>
      <c r="E72" s="62">
        <f t="shared" si="2"/>
        <v>0</v>
      </c>
      <c r="F72" s="62"/>
      <c r="G72" s="62">
        <v>0.18280609463245764</v>
      </c>
      <c r="H72" s="62">
        <v>0.18280609463245764</v>
      </c>
      <c r="I72" s="62"/>
      <c r="J72" s="62">
        <f t="shared" ref="J72:J115" si="3">H72-G72</f>
        <v>0</v>
      </c>
    </row>
    <row r="73" spans="1:10" ht="15.75" x14ac:dyDescent="0.25">
      <c r="A73" s="37" t="s">
        <v>111</v>
      </c>
      <c r="B73" s="28">
        <v>104.46451596450819</v>
      </c>
      <c r="C73" s="28">
        <v>104.68048007334184</v>
      </c>
      <c r="D73" s="28"/>
      <c r="E73" s="28">
        <f t="shared" si="2"/>
        <v>0.20673441774909929</v>
      </c>
      <c r="F73" s="28"/>
      <c r="G73" s="28">
        <v>3.6101020153370493</v>
      </c>
      <c r="H73" s="28">
        <v>3.6175653387186046</v>
      </c>
      <c r="I73" s="28"/>
      <c r="J73" s="28">
        <f t="shared" si="3"/>
        <v>7.4633233815553091E-3</v>
      </c>
    </row>
    <row r="74" spans="1:10" s="60" customFormat="1" ht="15.75" x14ac:dyDescent="0.25">
      <c r="A74" s="61" t="s">
        <v>171</v>
      </c>
      <c r="B74" s="62">
        <v>103.98277170353322</v>
      </c>
      <c r="C74" s="62">
        <v>103.98277170353322</v>
      </c>
      <c r="D74" s="62"/>
      <c r="E74" s="62">
        <f t="shared" si="2"/>
        <v>0</v>
      </c>
      <c r="F74" s="62"/>
      <c r="G74" s="62">
        <v>1.2238495241934986</v>
      </c>
      <c r="H74" s="62">
        <v>1.2238495241934986</v>
      </c>
      <c r="I74" s="62"/>
      <c r="J74" s="62">
        <f t="shared" si="3"/>
        <v>0</v>
      </c>
    </row>
    <row r="75" spans="1:10" ht="15.75" x14ac:dyDescent="0.25">
      <c r="A75" s="38" t="s">
        <v>172</v>
      </c>
      <c r="B75" s="28">
        <v>103.92651449816015</v>
      </c>
      <c r="C75" s="28">
        <v>105.66922568890411</v>
      </c>
      <c r="D75" s="28"/>
      <c r="E75" s="28">
        <f t="shared" si="2"/>
        <v>1.676868698194256</v>
      </c>
      <c r="F75" s="28"/>
      <c r="G75" s="28">
        <v>0.44507500137564793</v>
      </c>
      <c r="H75" s="28">
        <v>0.4525383247572039</v>
      </c>
      <c r="I75" s="28"/>
      <c r="J75" s="28">
        <f t="shared" si="3"/>
        <v>7.4633233815559752E-3</v>
      </c>
    </row>
    <row r="76" spans="1:10" s="60" customFormat="1" ht="15.75" x14ac:dyDescent="0.25">
      <c r="A76" s="61" t="s">
        <v>173</v>
      </c>
      <c r="B76" s="62">
        <v>104.89540933884838</v>
      </c>
      <c r="C76" s="62">
        <v>104.89540933884838</v>
      </c>
      <c r="D76" s="62"/>
      <c r="E76" s="62">
        <f t="shared" si="2"/>
        <v>0</v>
      </c>
      <c r="F76" s="62"/>
      <c r="G76" s="62">
        <v>1.9411774897679028</v>
      </c>
      <c r="H76" s="62">
        <v>1.9411774897679028</v>
      </c>
      <c r="I76" s="62"/>
      <c r="J76" s="62">
        <f t="shared" si="3"/>
        <v>0</v>
      </c>
    </row>
    <row r="77" spans="1:10" ht="15.75" x14ac:dyDescent="0.25">
      <c r="A77" s="36" t="s">
        <v>4</v>
      </c>
      <c r="B77" s="40">
        <v>104.64944233674915</v>
      </c>
      <c r="C77" s="40">
        <v>104.64944233674915</v>
      </c>
      <c r="D77" s="40"/>
      <c r="E77" s="40">
        <f t="shared" si="2"/>
        <v>0</v>
      </c>
      <c r="F77" s="40"/>
      <c r="G77" s="40">
        <v>4.7938903980806433</v>
      </c>
      <c r="H77" s="40">
        <v>4.7938903980806433</v>
      </c>
      <c r="I77" s="40"/>
      <c r="J77" s="40">
        <f t="shared" si="3"/>
        <v>0</v>
      </c>
    </row>
    <row r="78" spans="1:10" s="60" customFormat="1" ht="15.75" x14ac:dyDescent="0.25">
      <c r="A78" s="64" t="s">
        <v>140</v>
      </c>
      <c r="B78" s="62">
        <v>99.160805261836288</v>
      </c>
      <c r="C78" s="62">
        <v>99.160805261836288</v>
      </c>
      <c r="D78" s="62"/>
      <c r="E78" s="62">
        <f t="shared" si="2"/>
        <v>0</v>
      </c>
      <c r="F78" s="62"/>
      <c r="G78" s="62">
        <v>0.99254383655824963</v>
      </c>
      <c r="H78" s="62">
        <v>0.99254383655824974</v>
      </c>
      <c r="I78" s="62"/>
      <c r="J78" s="62">
        <f t="shared" si="3"/>
        <v>0</v>
      </c>
    </row>
    <row r="79" spans="1:10" ht="15.75" x14ac:dyDescent="0.25">
      <c r="A79" s="38" t="s">
        <v>174</v>
      </c>
      <c r="B79" s="28">
        <v>99.160805261836288</v>
      </c>
      <c r="C79" s="28">
        <v>99.160805261836288</v>
      </c>
      <c r="D79" s="28"/>
      <c r="E79" s="28">
        <f t="shared" si="2"/>
        <v>0</v>
      </c>
      <c r="F79" s="28"/>
      <c r="G79" s="28">
        <v>0.99254383655824963</v>
      </c>
      <c r="H79" s="28">
        <v>0.99254383655824974</v>
      </c>
      <c r="I79" s="28"/>
      <c r="J79" s="28">
        <f t="shared" si="3"/>
        <v>0</v>
      </c>
    </row>
    <row r="80" spans="1:10" s="60" customFormat="1" ht="15.75" x14ac:dyDescent="0.25">
      <c r="A80" s="64" t="s">
        <v>139</v>
      </c>
      <c r="B80" s="62">
        <v>106.18404506983349</v>
      </c>
      <c r="C80" s="62">
        <v>106.18404506983349</v>
      </c>
      <c r="D80" s="62"/>
      <c r="E80" s="62">
        <f t="shared" si="2"/>
        <v>0</v>
      </c>
      <c r="F80" s="62"/>
      <c r="G80" s="62">
        <v>3.8013465615223936</v>
      </c>
      <c r="H80" s="62">
        <v>3.8013465615223931</v>
      </c>
      <c r="I80" s="62"/>
      <c r="J80" s="62">
        <f t="shared" si="3"/>
        <v>0</v>
      </c>
    </row>
    <row r="81" spans="1:10" ht="15.75" x14ac:dyDescent="0.25">
      <c r="A81" s="38" t="s">
        <v>175</v>
      </c>
      <c r="B81" s="28">
        <v>106.18404506983349</v>
      </c>
      <c r="C81" s="28">
        <v>106.18404506983349</v>
      </c>
      <c r="D81" s="28"/>
      <c r="E81" s="28">
        <f t="shared" si="2"/>
        <v>0</v>
      </c>
      <c r="F81" s="28"/>
      <c r="G81" s="28">
        <v>3.8013465615223936</v>
      </c>
      <c r="H81" s="28">
        <v>3.8013465615223931</v>
      </c>
      <c r="I81" s="28"/>
      <c r="J81" s="28">
        <f t="shared" si="3"/>
        <v>0</v>
      </c>
    </row>
    <row r="82" spans="1:10" s="60" customFormat="1" ht="15.75" x14ac:dyDescent="0.25">
      <c r="A82" s="58" t="s">
        <v>130</v>
      </c>
      <c r="B82" s="63">
        <v>100.95140016861723</v>
      </c>
      <c r="C82" s="63">
        <v>100.56942365589931</v>
      </c>
      <c r="D82" s="63"/>
      <c r="E82" s="63">
        <f t="shared" si="2"/>
        <v>-0.37837663675779343</v>
      </c>
      <c r="F82" s="63"/>
      <c r="G82" s="63">
        <v>6.2113957227317336</v>
      </c>
      <c r="H82" s="63">
        <v>6.1878932525003432</v>
      </c>
      <c r="I82" s="63"/>
      <c r="J82" s="63">
        <f t="shared" si="3"/>
        <v>-2.3502470231390404E-2</v>
      </c>
    </row>
    <row r="83" spans="1:10" ht="15.75" x14ac:dyDescent="0.25">
      <c r="A83" s="37" t="s">
        <v>138</v>
      </c>
      <c r="B83" s="28">
        <v>89.900661914339651</v>
      </c>
      <c r="C83" s="28">
        <v>89.273997233474418</v>
      </c>
      <c r="D83" s="28"/>
      <c r="E83" s="28">
        <f t="shared" si="2"/>
        <v>-0.69706347820034376</v>
      </c>
      <c r="F83" s="28"/>
      <c r="G83" s="28">
        <v>2.9302024684519692</v>
      </c>
      <c r="H83" s="28">
        <v>2.9097770972070656</v>
      </c>
      <c r="I83" s="28"/>
      <c r="J83" s="28">
        <f t="shared" si="3"/>
        <v>-2.0425371244903623E-2</v>
      </c>
    </row>
    <row r="84" spans="1:10" s="60" customFormat="1" ht="15.75" x14ac:dyDescent="0.25">
      <c r="A84" s="61" t="s">
        <v>176</v>
      </c>
      <c r="B84" s="62">
        <v>84.905896416853878</v>
      </c>
      <c r="C84" s="62">
        <v>83.370730046910495</v>
      </c>
      <c r="D84" s="62"/>
      <c r="E84" s="62">
        <f t="shared" si="2"/>
        <v>-1.80807980921176</v>
      </c>
      <c r="F84" s="62"/>
      <c r="G84" s="62">
        <v>1.1296719946122182</v>
      </c>
      <c r="H84" s="62">
        <v>1.1092466233673151</v>
      </c>
      <c r="I84" s="62"/>
      <c r="J84" s="62">
        <f t="shared" si="3"/>
        <v>-2.0425371244903179E-2</v>
      </c>
    </row>
    <row r="85" spans="1:10" ht="15.75" x14ac:dyDescent="0.25">
      <c r="A85" s="38" t="s">
        <v>177</v>
      </c>
      <c r="B85" s="28">
        <v>103.1122759868037</v>
      </c>
      <c r="C85" s="28">
        <v>103.1122759868037</v>
      </c>
      <c r="D85" s="28"/>
      <c r="E85" s="28">
        <f t="shared" si="2"/>
        <v>0</v>
      </c>
      <c r="F85" s="28"/>
      <c r="G85" s="28">
        <v>0.13512838155950474</v>
      </c>
      <c r="H85" s="28">
        <v>0.13512838155950474</v>
      </c>
      <c r="I85" s="28"/>
      <c r="J85" s="28">
        <f t="shared" si="3"/>
        <v>0</v>
      </c>
    </row>
    <row r="86" spans="1:10" s="60" customFormat="1" ht="15.75" x14ac:dyDescent="0.25">
      <c r="A86" s="61" t="s">
        <v>112</v>
      </c>
      <c r="B86" s="62">
        <v>92.55432764079211</v>
      </c>
      <c r="C86" s="62">
        <v>92.55432764079211</v>
      </c>
      <c r="D86" s="62"/>
      <c r="E86" s="62">
        <f t="shared" si="2"/>
        <v>0</v>
      </c>
      <c r="F86" s="62"/>
      <c r="G86" s="62">
        <v>1.6243028384311444</v>
      </c>
      <c r="H86" s="62">
        <v>1.6243028384311444</v>
      </c>
      <c r="I86" s="62"/>
      <c r="J86" s="62">
        <f t="shared" si="3"/>
        <v>0</v>
      </c>
    </row>
    <row r="87" spans="1:10" ht="15.75" x14ac:dyDescent="0.25">
      <c r="A87" s="38" t="s">
        <v>178</v>
      </c>
      <c r="B87" s="28">
        <v>95.898292058715697</v>
      </c>
      <c r="C87" s="28">
        <v>95.898292058715697</v>
      </c>
      <c r="D87" s="28"/>
      <c r="E87" s="28">
        <f t="shared" si="2"/>
        <v>0</v>
      </c>
      <c r="F87" s="28"/>
      <c r="G87" s="28">
        <v>4.1099253849101472E-2</v>
      </c>
      <c r="H87" s="28">
        <v>4.1099253849101472E-2</v>
      </c>
      <c r="I87" s="28"/>
      <c r="J87" s="28">
        <f t="shared" si="3"/>
        <v>0</v>
      </c>
    </row>
    <row r="88" spans="1:10" s="60" customFormat="1" ht="15.75" x14ac:dyDescent="0.25">
      <c r="A88" s="64" t="s">
        <v>137</v>
      </c>
      <c r="B88" s="62">
        <v>112.24415828095503</v>
      </c>
      <c r="C88" s="62">
        <v>112.24415828095503</v>
      </c>
      <c r="D88" s="62"/>
      <c r="E88" s="62">
        <f t="shared" si="2"/>
        <v>0</v>
      </c>
      <c r="F88" s="62"/>
      <c r="G88" s="62">
        <v>0.97376133343191307</v>
      </c>
      <c r="H88" s="62">
        <v>0.97376133343191307</v>
      </c>
      <c r="I88" s="62"/>
      <c r="J88" s="62">
        <f t="shared" si="3"/>
        <v>0</v>
      </c>
    </row>
    <row r="89" spans="1:10" ht="15.75" x14ac:dyDescent="0.25">
      <c r="A89" s="38" t="s">
        <v>179</v>
      </c>
      <c r="B89" s="28">
        <v>112.24415828095503</v>
      </c>
      <c r="C89" s="28">
        <v>112.24415828095503</v>
      </c>
      <c r="D89" s="28"/>
      <c r="E89" s="28">
        <f t="shared" si="2"/>
        <v>0</v>
      </c>
      <c r="F89" s="28"/>
      <c r="G89" s="28">
        <v>0.97376133343191307</v>
      </c>
      <c r="H89" s="28">
        <v>0.97376133343191307</v>
      </c>
      <c r="I89" s="28"/>
      <c r="J89" s="28">
        <f t="shared" si="3"/>
        <v>0</v>
      </c>
    </row>
    <row r="90" spans="1:10" s="60" customFormat="1" ht="15.75" x14ac:dyDescent="0.25">
      <c r="A90" s="64" t="s">
        <v>136</v>
      </c>
      <c r="B90" s="62">
        <v>119.00498211444598</v>
      </c>
      <c r="C90" s="62">
        <v>119.00498211444598</v>
      </c>
      <c r="D90" s="62"/>
      <c r="E90" s="62">
        <f t="shared" si="2"/>
        <v>0</v>
      </c>
      <c r="F90" s="62"/>
      <c r="G90" s="62">
        <v>1.1961179303315419</v>
      </c>
      <c r="H90" s="62">
        <v>1.1961179303315419</v>
      </c>
      <c r="I90" s="62"/>
      <c r="J90" s="62">
        <f t="shared" si="3"/>
        <v>0</v>
      </c>
    </row>
    <row r="91" spans="1:10" ht="15.75" x14ac:dyDescent="0.25">
      <c r="A91" s="38" t="s">
        <v>180</v>
      </c>
      <c r="B91" s="28">
        <v>131.27868056662001</v>
      </c>
      <c r="C91" s="28">
        <v>131.27868056662001</v>
      </c>
      <c r="D91" s="28"/>
      <c r="E91" s="28">
        <f t="shared" si="2"/>
        <v>0</v>
      </c>
      <c r="F91" s="28"/>
      <c r="G91" s="28">
        <v>8.4353585272818027E-2</v>
      </c>
      <c r="H91" s="28">
        <v>8.4353585272818027E-2</v>
      </c>
      <c r="I91" s="28"/>
      <c r="J91" s="28">
        <f t="shared" si="3"/>
        <v>0</v>
      </c>
    </row>
    <row r="92" spans="1:10" s="60" customFormat="1" ht="15.75" x14ac:dyDescent="0.25">
      <c r="A92" s="61" t="s">
        <v>114</v>
      </c>
      <c r="B92" s="62">
        <v>118.166744162886</v>
      </c>
      <c r="C92" s="62">
        <v>118.166744162886</v>
      </c>
      <c r="D92" s="62"/>
      <c r="E92" s="62">
        <f t="shared" si="2"/>
        <v>0</v>
      </c>
      <c r="F92" s="62"/>
      <c r="G92" s="62">
        <v>1.1117643450587238</v>
      </c>
      <c r="H92" s="62">
        <v>1.1117643450587238</v>
      </c>
      <c r="I92" s="62"/>
      <c r="J92" s="62">
        <f t="shared" si="3"/>
        <v>0</v>
      </c>
    </row>
    <row r="93" spans="1:10" ht="15.75" x14ac:dyDescent="0.25">
      <c r="A93" s="37" t="s">
        <v>151</v>
      </c>
      <c r="B93" s="28">
        <v>108.86251191035932</v>
      </c>
      <c r="C93" s="28">
        <v>108.56108429590969</v>
      </c>
      <c r="D93" s="28"/>
      <c r="E93" s="28">
        <f t="shared" si="2"/>
        <v>-0.27688835133422574</v>
      </c>
      <c r="F93" s="28"/>
      <c r="G93" s="28">
        <v>1.1113139905163103</v>
      </c>
      <c r="H93" s="28">
        <v>1.1082368915298231</v>
      </c>
      <c r="I93" s="28"/>
      <c r="J93" s="28">
        <f t="shared" si="3"/>
        <v>-3.0770989864872256E-3</v>
      </c>
    </row>
    <row r="94" spans="1:10" s="60" customFormat="1" ht="15.75" x14ac:dyDescent="0.25">
      <c r="A94" s="61" t="s">
        <v>116</v>
      </c>
      <c r="B94" s="62">
        <v>109.30973656064729</v>
      </c>
      <c r="C94" s="62">
        <v>108.91209761984408</v>
      </c>
      <c r="D94" s="62"/>
      <c r="E94" s="62">
        <f t="shared" si="2"/>
        <v>-0.363772664096218</v>
      </c>
      <c r="F94" s="62"/>
      <c r="G94" s="62">
        <v>0.37632223312233881</v>
      </c>
      <c r="H94" s="62">
        <v>0.37495327570932324</v>
      </c>
      <c r="I94" s="62"/>
      <c r="J94" s="62">
        <f t="shared" si="3"/>
        <v>-1.3689574130155702E-3</v>
      </c>
    </row>
    <row r="95" spans="1:10" ht="15.75" x14ac:dyDescent="0.25">
      <c r="A95" s="38" t="s">
        <v>181</v>
      </c>
      <c r="B95" s="28">
        <v>108.63494252688187</v>
      </c>
      <c r="C95" s="28">
        <v>108.38247185657147</v>
      </c>
      <c r="D95" s="28"/>
      <c r="E95" s="28">
        <f t="shared" si="2"/>
        <v>-0.23240282034293624</v>
      </c>
      <c r="F95" s="28"/>
      <c r="G95" s="28">
        <v>0.7349917573939716</v>
      </c>
      <c r="H95" s="28">
        <v>0.73328361582049995</v>
      </c>
      <c r="I95" s="28"/>
      <c r="J95" s="28">
        <f t="shared" si="3"/>
        <v>-1.7081415734716554E-3</v>
      </c>
    </row>
    <row r="96" spans="1:10" s="60" customFormat="1" ht="15.75" x14ac:dyDescent="0.25">
      <c r="A96" s="58" t="s">
        <v>117</v>
      </c>
      <c r="B96" s="63">
        <v>122.86780349957704</v>
      </c>
      <c r="C96" s="63">
        <v>122.86780349957704</v>
      </c>
      <c r="D96" s="63"/>
      <c r="E96" s="63">
        <f>((C96/B96-1)*100)</f>
        <v>0</v>
      </c>
      <c r="F96" s="63"/>
      <c r="G96" s="63">
        <v>2.3874040958228768</v>
      </c>
      <c r="H96" s="63">
        <v>2.3874040958228764</v>
      </c>
      <c r="I96" s="63"/>
      <c r="J96" s="63">
        <f t="shared" si="3"/>
        <v>0</v>
      </c>
    </row>
    <row r="97" spans="1:10" ht="15.75" x14ac:dyDescent="0.25">
      <c r="A97" s="37" t="s">
        <v>135</v>
      </c>
      <c r="B97" s="28">
        <v>121.91174625994938</v>
      </c>
      <c r="C97" s="28">
        <v>121.91174625994938</v>
      </c>
      <c r="D97" s="28"/>
      <c r="E97" s="28">
        <f>((C97/B97-1)*100)</f>
        <v>0</v>
      </c>
      <c r="F97" s="28"/>
      <c r="G97" s="28">
        <v>0.7535843415266702</v>
      </c>
      <c r="H97" s="28">
        <v>0.7535843415266702</v>
      </c>
      <c r="I97" s="28"/>
      <c r="J97" s="28">
        <f t="shared" si="3"/>
        <v>0</v>
      </c>
    </row>
    <row r="98" spans="1:10" s="60" customFormat="1" ht="15.75" x14ac:dyDescent="0.25">
      <c r="A98" s="61" t="s">
        <v>182</v>
      </c>
      <c r="B98" s="62">
        <v>121.91174625994938</v>
      </c>
      <c r="C98" s="62">
        <v>121.91174625994938</v>
      </c>
      <c r="D98" s="62"/>
      <c r="E98" s="62">
        <f t="shared" si="2"/>
        <v>0</v>
      </c>
      <c r="F98" s="62"/>
      <c r="G98" s="62">
        <v>0.7535843415266702</v>
      </c>
      <c r="H98" s="62">
        <v>0.7535843415266702</v>
      </c>
      <c r="I98" s="62"/>
      <c r="J98" s="62">
        <f t="shared" si="3"/>
        <v>0</v>
      </c>
    </row>
    <row r="99" spans="1:10" ht="15.75" x14ac:dyDescent="0.25">
      <c r="A99" s="37" t="s">
        <v>118</v>
      </c>
      <c r="B99" s="28">
        <v>123.96163802754012</v>
      </c>
      <c r="C99" s="28">
        <v>123.96163802754012</v>
      </c>
      <c r="D99" s="28"/>
      <c r="E99" s="28">
        <f t="shared" si="2"/>
        <v>0</v>
      </c>
      <c r="F99" s="28"/>
      <c r="G99" s="28">
        <v>1.5038912494606613</v>
      </c>
      <c r="H99" s="28">
        <v>1.5038912494606613</v>
      </c>
      <c r="I99" s="28"/>
      <c r="J99" s="28">
        <f t="shared" si="3"/>
        <v>0</v>
      </c>
    </row>
    <row r="100" spans="1:10" s="60" customFormat="1" ht="15.75" x14ac:dyDescent="0.25">
      <c r="A100" s="61" t="s">
        <v>119</v>
      </c>
      <c r="B100" s="62">
        <v>123.96163802754012</v>
      </c>
      <c r="C100" s="62">
        <v>123.96163802754012</v>
      </c>
      <c r="D100" s="62"/>
      <c r="E100" s="62">
        <f t="shared" si="2"/>
        <v>0</v>
      </c>
      <c r="F100" s="62"/>
      <c r="G100" s="62">
        <v>1.5038912494606613</v>
      </c>
      <c r="H100" s="62">
        <v>1.5038912494606613</v>
      </c>
      <c r="I100" s="62"/>
      <c r="J100" s="62">
        <f t="shared" si="3"/>
        <v>0</v>
      </c>
    </row>
    <row r="101" spans="1:10" ht="15.75" x14ac:dyDescent="0.25">
      <c r="A101" s="37" t="s">
        <v>120</v>
      </c>
      <c r="B101" s="28">
        <v>116.28043992448846</v>
      </c>
      <c r="C101" s="28">
        <v>116.28043992448846</v>
      </c>
      <c r="D101" s="28"/>
      <c r="E101" s="28">
        <f t="shared" si="2"/>
        <v>0</v>
      </c>
      <c r="F101" s="28"/>
      <c r="G101" s="28">
        <v>0.12992850483554474</v>
      </c>
      <c r="H101" s="28">
        <v>0.12992850483554474</v>
      </c>
      <c r="I101" s="28"/>
      <c r="J101" s="28">
        <f t="shared" si="3"/>
        <v>0</v>
      </c>
    </row>
    <row r="102" spans="1:10" s="60" customFormat="1" ht="15.75" x14ac:dyDescent="0.25">
      <c r="A102" s="61" t="s">
        <v>121</v>
      </c>
      <c r="B102" s="62">
        <v>116.28043992448846</v>
      </c>
      <c r="C102" s="62">
        <v>116.28043992448846</v>
      </c>
      <c r="D102" s="62"/>
      <c r="E102" s="62">
        <f t="shared" si="2"/>
        <v>0</v>
      </c>
      <c r="F102" s="62"/>
      <c r="G102" s="62">
        <v>0.12992850483554474</v>
      </c>
      <c r="H102" s="62">
        <v>0.12992850483554474</v>
      </c>
      <c r="I102" s="62"/>
      <c r="J102" s="62">
        <f t="shared" si="3"/>
        <v>0</v>
      </c>
    </row>
    <row r="103" spans="1:10" ht="15.75" x14ac:dyDescent="0.25">
      <c r="A103" s="36" t="s">
        <v>131</v>
      </c>
      <c r="B103" s="40">
        <v>112.95323586330595</v>
      </c>
      <c r="C103" s="40">
        <v>113.58986704473844</v>
      </c>
      <c r="D103" s="40"/>
      <c r="E103" s="40">
        <f t="shared" si="2"/>
        <v>0.56362367714983819</v>
      </c>
      <c r="F103" s="40"/>
      <c r="G103" s="40">
        <v>2.3848155780069136</v>
      </c>
      <c r="H103" s="40">
        <v>2.3982569632609185</v>
      </c>
      <c r="I103" s="40"/>
      <c r="J103" s="40">
        <f t="shared" si="3"/>
        <v>1.3441385254004956E-2</v>
      </c>
    </row>
    <row r="104" spans="1:10" s="60" customFormat="1" ht="15.75" x14ac:dyDescent="0.25">
      <c r="A104" s="64" t="s">
        <v>122</v>
      </c>
      <c r="B104" s="62">
        <v>113.22168887081823</v>
      </c>
      <c r="C104" s="62">
        <v>113.22168887081823</v>
      </c>
      <c r="D104" s="62"/>
      <c r="E104" s="62">
        <f t="shared" si="2"/>
        <v>0</v>
      </c>
      <c r="F104" s="62"/>
      <c r="G104" s="62">
        <v>2.3002443893131157</v>
      </c>
      <c r="H104" s="62">
        <v>2.3002443893131157</v>
      </c>
      <c r="I104" s="62"/>
      <c r="J104" s="62">
        <f t="shared" si="3"/>
        <v>0</v>
      </c>
    </row>
    <row r="105" spans="1:10" ht="15.75" x14ac:dyDescent="0.25">
      <c r="A105" s="38" t="s">
        <v>183</v>
      </c>
      <c r="B105" s="28">
        <v>113.22168887081823</v>
      </c>
      <c r="C105" s="28">
        <v>113.22168887081823</v>
      </c>
      <c r="D105" s="28"/>
      <c r="E105" s="28">
        <f t="shared" si="2"/>
        <v>0</v>
      </c>
      <c r="F105" s="28"/>
      <c r="G105" s="28">
        <v>2.3002443893131157</v>
      </c>
      <c r="H105" s="28">
        <v>2.3002443893131157</v>
      </c>
      <c r="I105" s="28"/>
      <c r="J105" s="28">
        <f t="shared" si="3"/>
        <v>0</v>
      </c>
    </row>
    <row r="106" spans="1:10" s="60" customFormat="1" ht="15.75" x14ac:dyDescent="0.25">
      <c r="A106" s="64" t="s">
        <v>123</v>
      </c>
      <c r="B106" s="62">
        <v>106.11022209583125</v>
      </c>
      <c r="C106" s="62">
        <v>122.97492976527282</v>
      </c>
      <c r="D106" s="62"/>
      <c r="E106" s="62">
        <f>((C106/B106-1)*100)</f>
        <v>15.893574941545751</v>
      </c>
      <c r="F106" s="62"/>
      <c r="G106" s="62">
        <v>8.4571188693797858E-2</v>
      </c>
      <c r="H106" s="62">
        <v>9.8012573947802689E-2</v>
      </c>
      <c r="I106" s="62"/>
      <c r="J106" s="62">
        <f t="shared" si="3"/>
        <v>1.3441385254004831E-2</v>
      </c>
    </row>
    <row r="107" spans="1:10" ht="15.75" x14ac:dyDescent="0.25">
      <c r="A107" s="38" t="s">
        <v>124</v>
      </c>
      <c r="B107" s="28">
        <v>106.11022209583125</v>
      </c>
      <c r="C107" s="28">
        <v>122.97492976527282</v>
      </c>
      <c r="D107" s="28"/>
      <c r="E107" s="28">
        <f>((C107/B107-1)*100)</f>
        <v>15.893574941545751</v>
      </c>
      <c r="F107" s="28"/>
      <c r="G107" s="28">
        <v>8.4571188693797858E-2</v>
      </c>
      <c r="H107" s="28">
        <v>9.8012573947802689E-2</v>
      </c>
      <c r="I107" s="28"/>
      <c r="J107" s="28">
        <f t="shared" si="3"/>
        <v>1.3441385254004831E-2</v>
      </c>
    </row>
    <row r="108" spans="1:10" s="60" customFormat="1" ht="15.75" x14ac:dyDescent="0.25">
      <c r="A108" s="58" t="s">
        <v>132</v>
      </c>
      <c r="B108" s="63">
        <v>98.832141909893835</v>
      </c>
      <c r="C108" s="63">
        <v>98.838809767102916</v>
      </c>
      <c r="D108" s="63"/>
      <c r="E108" s="63">
        <f t="shared" si="2"/>
        <v>6.7466484892753087E-3</v>
      </c>
      <c r="F108" s="63"/>
      <c r="G108" s="63">
        <v>7.6145440046191508</v>
      </c>
      <c r="H108" s="63">
        <v>7.6150577311372034</v>
      </c>
      <c r="I108" s="63"/>
      <c r="J108" s="63">
        <f t="shared" si="3"/>
        <v>5.1372651805259295E-4</v>
      </c>
    </row>
    <row r="109" spans="1:10" ht="15.75" x14ac:dyDescent="0.25">
      <c r="A109" s="37" t="s">
        <v>125</v>
      </c>
      <c r="B109" s="28">
        <v>98.931451769699535</v>
      </c>
      <c r="C109" s="28">
        <v>98.940222724497431</v>
      </c>
      <c r="D109" s="28"/>
      <c r="E109" s="28">
        <f t="shared" si="2"/>
        <v>8.8656889603910827E-3</v>
      </c>
      <c r="F109" s="28"/>
      <c r="G109" s="28">
        <v>5.7945470492710776</v>
      </c>
      <c r="H109" s="28">
        <v>5.7950607757891293</v>
      </c>
      <c r="I109" s="28"/>
      <c r="J109" s="28">
        <f t="shared" si="3"/>
        <v>5.1372651805170477E-4</v>
      </c>
    </row>
    <row r="110" spans="1:10" s="60" customFormat="1" ht="15.75" x14ac:dyDescent="0.25">
      <c r="A110" s="61" t="s">
        <v>184</v>
      </c>
      <c r="B110" s="62">
        <v>114.67356634877457</v>
      </c>
      <c r="C110" s="62">
        <v>114.67356634877457</v>
      </c>
      <c r="D110" s="62"/>
      <c r="E110" s="62">
        <f t="shared" si="2"/>
        <v>0</v>
      </c>
      <c r="F110" s="62"/>
      <c r="G110" s="62">
        <v>9.0240070065982864E-2</v>
      </c>
      <c r="H110" s="62">
        <v>9.0240070065982864E-2</v>
      </c>
      <c r="I110" s="62"/>
      <c r="J110" s="62">
        <f t="shared" si="3"/>
        <v>0</v>
      </c>
    </row>
    <row r="111" spans="1:10" ht="15.75" x14ac:dyDescent="0.25">
      <c r="A111" s="38" t="s">
        <v>185</v>
      </c>
      <c r="B111" s="28">
        <v>98.717069660379892</v>
      </c>
      <c r="C111" s="28">
        <v>98.725960061379311</v>
      </c>
      <c r="D111" s="28"/>
      <c r="E111" s="28">
        <f t="shared" si="2"/>
        <v>9.005940948214608E-3</v>
      </c>
      <c r="F111" s="28"/>
      <c r="G111" s="28">
        <v>5.7043069792050947</v>
      </c>
      <c r="H111" s="28">
        <v>5.7048207057231464</v>
      </c>
      <c r="I111" s="28"/>
      <c r="J111" s="28">
        <f t="shared" si="3"/>
        <v>5.1372651805170477E-4</v>
      </c>
    </row>
    <row r="112" spans="1:10" s="60" customFormat="1" ht="15.75" x14ac:dyDescent="0.25">
      <c r="A112" s="64" t="s">
        <v>134</v>
      </c>
      <c r="B112" s="62">
        <v>94.542381163306757</v>
      </c>
      <c r="C112" s="62">
        <v>94.542381163306757</v>
      </c>
      <c r="D112" s="62"/>
      <c r="E112" s="62">
        <f t="shared" si="2"/>
        <v>0</v>
      </c>
      <c r="F112" s="62"/>
      <c r="G112" s="62">
        <v>0.47450472088974815</v>
      </c>
      <c r="H112" s="62">
        <v>0.4745047208897481</v>
      </c>
      <c r="I112" s="62"/>
      <c r="J112" s="62">
        <f t="shared" si="3"/>
        <v>0</v>
      </c>
    </row>
    <row r="113" spans="1:10" ht="15.75" x14ac:dyDescent="0.25">
      <c r="A113" s="38" t="s">
        <v>126</v>
      </c>
      <c r="B113" s="28">
        <v>94.542381163306757</v>
      </c>
      <c r="C113" s="28">
        <v>94.542381163306757</v>
      </c>
      <c r="D113" s="28"/>
      <c r="E113" s="28">
        <f t="shared" si="2"/>
        <v>0</v>
      </c>
      <c r="F113" s="28"/>
      <c r="G113" s="28">
        <v>0.47450472088974815</v>
      </c>
      <c r="H113" s="28">
        <v>0.4745047208897481</v>
      </c>
      <c r="I113" s="28"/>
      <c r="J113" s="28">
        <f t="shared" si="3"/>
        <v>0</v>
      </c>
    </row>
    <row r="114" spans="1:10" s="60" customFormat="1" ht="15.75" x14ac:dyDescent="0.25">
      <c r="A114" s="64" t="s">
        <v>133</v>
      </c>
      <c r="B114" s="62">
        <v>100</v>
      </c>
      <c r="C114" s="62">
        <v>100</v>
      </c>
      <c r="D114" s="62"/>
      <c r="E114" s="62">
        <f t="shared" si="2"/>
        <v>0</v>
      </c>
      <c r="F114" s="62"/>
      <c r="G114" s="62">
        <v>1.3454922344583256</v>
      </c>
      <c r="H114" s="62">
        <v>1.3454922344583256</v>
      </c>
      <c r="I114" s="62"/>
      <c r="J114" s="62">
        <f t="shared" si="3"/>
        <v>0</v>
      </c>
    </row>
    <row r="115" spans="1:10" ht="15.75" x14ac:dyDescent="0.25">
      <c r="A115" s="38" t="s">
        <v>186</v>
      </c>
      <c r="B115" s="28">
        <v>100</v>
      </c>
      <c r="C115" s="28">
        <v>100</v>
      </c>
      <c r="D115" s="28"/>
      <c r="E115" s="28">
        <f t="shared" si="2"/>
        <v>0</v>
      </c>
      <c r="F115" s="28"/>
      <c r="G115" s="28">
        <v>1.3454922344583256</v>
      </c>
      <c r="H115" s="28">
        <v>1.3454922344583256</v>
      </c>
      <c r="I115" s="28"/>
      <c r="J115" s="28">
        <f t="shared" si="3"/>
        <v>0</v>
      </c>
    </row>
    <row r="116" spans="1:10" ht="15.75" x14ac:dyDescent="0.25">
      <c r="A116" s="47"/>
      <c r="B116" s="46"/>
      <c r="C116" s="46"/>
      <c r="D116" s="46"/>
      <c r="E116" s="46"/>
      <c r="F116" s="46"/>
      <c r="G116" s="46"/>
      <c r="H116" s="46"/>
      <c r="I116" s="46"/>
      <c r="J116" s="46"/>
    </row>
    <row r="117" spans="1:10" x14ac:dyDescent="0.25">
      <c r="A117" s="139" t="s">
        <v>54</v>
      </c>
      <c r="B117" s="140"/>
      <c r="C117" s="140"/>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activeCell="B1" sqref="B1:J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36" t="s">
        <v>56</v>
      </c>
      <c r="B3" s="141" t="s">
        <v>242</v>
      </c>
      <c r="C3" s="141"/>
      <c r="D3" s="82"/>
      <c r="E3" s="133" t="s">
        <v>243</v>
      </c>
      <c r="F3" s="83"/>
      <c r="G3" s="142" t="s">
        <v>244</v>
      </c>
      <c r="H3" s="142"/>
      <c r="I3" s="83"/>
      <c r="J3" s="84" t="s">
        <v>245</v>
      </c>
    </row>
    <row r="4" spans="1:18" ht="30" x14ac:dyDescent="0.25">
      <c r="A4" s="137"/>
      <c r="B4" s="89">
        <v>42341</v>
      </c>
      <c r="C4" s="129">
        <v>42372</v>
      </c>
      <c r="D4" s="90"/>
      <c r="E4" s="91" t="s">
        <v>262</v>
      </c>
      <c r="F4" s="90"/>
      <c r="G4" s="89">
        <v>42341</v>
      </c>
      <c r="H4" s="129">
        <v>42372</v>
      </c>
      <c r="I4" s="90"/>
      <c r="J4" s="91" t="s">
        <v>262</v>
      </c>
      <c r="K4" s="92"/>
    </row>
    <row r="5" spans="1:18" s="60" customFormat="1" ht="15.75" x14ac:dyDescent="0.25">
      <c r="A5" s="65" t="s">
        <v>241</v>
      </c>
      <c r="B5" s="59">
        <v>106.50307845458552</v>
      </c>
      <c r="C5" s="98">
        <v>106.40071755950871</v>
      </c>
      <c r="D5" s="59"/>
      <c r="E5" s="59">
        <f t="shared" ref="E5:E68" si="0">((C5/B5-1)*100)</f>
        <v>-9.6110738358101688E-2</v>
      </c>
      <c r="F5" s="59"/>
      <c r="G5" s="59">
        <v>106.50307845458552</v>
      </c>
      <c r="H5" s="98">
        <v>106.40071755950871</v>
      </c>
      <c r="J5" s="59">
        <f>H5-G5</f>
        <v>-0.10236089507681356</v>
      </c>
      <c r="K5"/>
      <c r="L5" s="1"/>
      <c r="M5" s="1"/>
      <c r="N5" s="1"/>
      <c r="P5" s="1"/>
      <c r="Q5" s="1"/>
      <c r="R5" s="1"/>
    </row>
    <row r="6" spans="1:18" ht="6" customHeight="1" x14ac:dyDescent="0.25">
      <c r="A6" s="42"/>
      <c r="B6"/>
      <c r="C6"/>
    </row>
    <row r="7" spans="1:18" ht="15.75" x14ac:dyDescent="0.25">
      <c r="A7" s="36" t="s">
        <v>127</v>
      </c>
      <c r="B7" s="41">
        <v>106.29362600489323</v>
      </c>
      <c r="C7" s="41">
        <v>105.48100556258261</v>
      </c>
      <c r="D7" s="41"/>
      <c r="E7" s="41">
        <f t="shared" si="0"/>
        <v>-0.76450533569455414</v>
      </c>
      <c r="F7" s="41"/>
      <c r="G7" s="41">
        <v>30.224904141917889</v>
      </c>
      <c r="H7" s="41">
        <v>29.993833137044366</v>
      </c>
      <c r="J7" s="41">
        <f>H7-G7</f>
        <v>-0.23107100487352383</v>
      </c>
      <c r="L7" s="1"/>
      <c r="M7" s="1"/>
      <c r="N7" s="1"/>
      <c r="P7" s="1"/>
      <c r="Q7" s="1"/>
      <c r="R7" s="1"/>
    </row>
    <row r="8" spans="1:18" s="60" customFormat="1" ht="15.75" x14ac:dyDescent="0.25">
      <c r="A8" s="64" t="s">
        <v>57</v>
      </c>
      <c r="B8" s="62">
        <v>106.4206028310261</v>
      </c>
      <c r="C8" s="62">
        <v>105.55726658911662</v>
      </c>
      <c r="D8" s="62"/>
      <c r="E8" s="62">
        <f t="shared" si="0"/>
        <v>-0.81124915565482514</v>
      </c>
      <c r="F8" s="62"/>
      <c r="G8" s="62">
        <v>27.799352845330507</v>
      </c>
      <c r="H8" s="62">
        <v>27.573830830095257</v>
      </c>
      <c r="J8" s="62">
        <f t="shared" ref="J8:J71" si="1">H8-G8</f>
        <v>-0.22552201523524928</v>
      </c>
      <c r="K8"/>
      <c r="L8" s="1"/>
      <c r="M8" s="1"/>
      <c r="N8" s="1"/>
      <c r="P8" s="1"/>
      <c r="Q8" s="1"/>
      <c r="R8" s="1"/>
    </row>
    <row r="9" spans="1:18" ht="15.75" x14ac:dyDescent="0.25">
      <c r="A9" s="38" t="s">
        <v>58</v>
      </c>
      <c r="B9" s="28">
        <v>105.04486674129835</v>
      </c>
      <c r="C9" s="28">
        <v>104.90161916616128</v>
      </c>
      <c r="D9" s="28"/>
      <c r="E9" s="28">
        <f t="shared" si="0"/>
        <v>-0.13636799167907609</v>
      </c>
      <c r="F9" s="28"/>
      <c r="G9" s="28">
        <v>4.3011567448948034</v>
      </c>
      <c r="H9" s="28">
        <v>4.2952913438228215</v>
      </c>
      <c r="J9" s="28">
        <f t="shared" si="1"/>
        <v>-5.8654010719818572E-3</v>
      </c>
      <c r="L9" s="1"/>
      <c r="M9" s="1"/>
      <c r="N9" s="1"/>
      <c r="P9" s="1"/>
      <c r="Q9" s="1"/>
      <c r="R9" s="1"/>
    </row>
    <row r="10" spans="1:18" s="60" customFormat="1" ht="15.75" x14ac:dyDescent="0.25">
      <c r="A10" s="67" t="s">
        <v>6</v>
      </c>
      <c r="B10" s="62">
        <v>102.94562671915853</v>
      </c>
      <c r="C10" s="62">
        <v>102.60624385268156</v>
      </c>
      <c r="D10" s="62"/>
      <c r="E10" s="62">
        <f t="shared" si="0"/>
        <v>-0.32967196110508246</v>
      </c>
      <c r="F10" s="62"/>
      <c r="G10" s="62">
        <v>1.2818319921290591</v>
      </c>
      <c r="H10" s="62">
        <v>1.2776061514625348</v>
      </c>
      <c r="J10" s="62">
        <f t="shared" si="1"/>
        <v>-4.2258406665243164E-3</v>
      </c>
      <c r="L10" s="1"/>
      <c r="M10" s="1"/>
      <c r="N10" s="1"/>
      <c r="P10" s="1"/>
      <c r="Q10" s="1"/>
      <c r="R10" s="1"/>
    </row>
    <row r="11" spans="1:18" ht="15.75" x14ac:dyDescent="0.25">
      <c r="A11" s="39" t="s">
        <v>7</v>
      </c>
      <c r="B11" s="28">
        <v>103.72370411086268</v>
      </c>
      <c r="C11" s="28">
        <v>103.08497846477697</v>
      </c>
      <c r="D11" s="28"/>
      <c r="E11" s="28">
        <f t="shared" si="0"/>
        <v>-0.61579525293757875</v>
      </c>
      <c r="F11" s="28"/>
      <c r="G11" s="28">
        <v>0.31104786286543862</v>
      </c>
      <c r="H11" s="28">
        <v>0.30913244489154945</v>
      </c>
      <c r="J11" s="28">
        <f t="shared" si="1"/>
        <v>-1.9154179738891663E-3</v>
      </c>
      <c r="L11" s="1"/>
      <c r="M11" s="1"/>
      <c r="N11" s="1"/>
      <c r="P11" s="1"/>
      <c r="Q11" s="1"/>
      <c r="R11" s="1"/>
    </row>
    <row r="12" spans="1:18" s="60" customFormat="1" ht="15.75" x14ac:dyDescent="0.25">
      <c r="A12" s="67" t="s">
        <v>59</v>
      </c>
      <c r="B12" s="62">
        <v>108.19650867874249</v>
      </c>
      <c r="C12" s="62">
        <v>108.28932538732843</v>
      </c>
      <c r="D12" s="62"/>
      <c r="E12" s="62">
        <f t="shared" si="0"/>
        <v>8.5785308342556377E-2</v>
      </c>
      <c r="F12" s="62"/>
      <c r="G12" s="62">
        <v>0.48549805425812304</v>
      </c>
      <c r="H12" s="62">
        <v>0.48591454026096548</v>
      </c>
      <c r="J12" s="62">
        <f t="shared" si="1"/>
        <v>4.1648600284244219E-4</v>
      </c>
      <c r="L12" s="1"/>
      <c r="M12" s="1"/>
      <c r="N12" s="1"/>
      <c r="P12" s="1"/>
      <c r="Q12" s="1"/>
      <c r="R12" s="1"/>
    </row>
    <row r="13" spans="1:18" ht="15.75" x14ac:dyDescent="0.25">
      <c r="A13" s="39" t="s">
        <v>60</v>
      </c>
      <c r="B13" s="28">
        <v>96.249960708768469</v>
      </c>
      <c r="C13" s="28">
        <v>96.185007692975674</v>
      </c>
      <c r="D13" s="28"/>
      <c r="E13" s="28">
        <f t="shared" si="0"/>
        <v>-6.7483680319968542E-2</v>
      </c>
      <c r="F13" s="28"/>
      <c r="G13" s="28">
        <v>0.34430535271157553</v>
      </c>
      <c r="H13" s="28">
        <v>0.34407300278802716</v>
      </c>
      <c r="J13" s="28">
        <f t="shared" si="1"/>
        <v>-2.3234992354836947E-4</v>
      </c>
      <c r="L13" s="1"/>
      <c r="M13" s="1"/>
      <c r="N13" s="1"/>
      <c r="P13" s="1"/>
      <c r="Q13" s="1"/>
      <c r="R13" s="1"/>
    </row>
    <row r="14" spans="1:18" s="60" customFormat="1" ht="15.75" x14ac:dyDescent="0.25">
      <c r="A14" s="67" t="s">
        <v>61</v>
      </c>
      <c r="B14" s="62">
        <v>107.76527267355962</v>
      </c>
      <c r="C14" s="62">
        <v>107.77053460106445</v>
      </c>
      <c r="D14" s="62"/>
      <c r="E14" s="62">
        <f t="shared" si="0"/>
        <v>4.8827673092555202E-3</v>
      </c>
      <c r="F14" s="62"/>
      <c r="G14" s="62">
        <v>1.8784734829306071</v>
      </c>
      <c r="H14" s="62">
        <v>1.8785652044197447</v>
      </c>
      <c r="J14" s="62">
        <f t="shared" si="1"/>
        <v>9.1721489137608359E-5</v>
      </c>
      <c r="L14" s="1"/>
      <c r="M14" s="1"/>
      <c r="N14" s="1"/>
      <c r="P14" s="1"/>
      <c r="Q14" s="1"/>
      <c r="R14" s="1"/>
    </row>
    <row r="15" spans="1:18" ht="15.75" x14ac:dyDescent="0.25">
      <c r="A15" s="38" t="s">
        <v>62</v>
      </c>
      <c r="B15" s="28">
        <v>99.755579267049583</v>
      </c>
      <c r="C15" s="28">
        <v>99.68875348767267</v>
      </c>
      <c r="D15" s="28"/>
      <c r="E15" s="28">
        <f t="shared" si="0"/>
        <v>-6.698951564204636E-2</v>
      </c>
      <c r="F15" s="28"/>
      <c r="G15" s="28">
        <v>1.0408553149252444</v>
      </c>
      <c r="H15" s="28">
        <v>1.0401580509912414</v>
      </c>
      <c r="J15" s="28">
        <f t="shared" si="1"/>
        <v>-6.9726393400304509E-4</v>
      </c>
      <c r="L15" s="1"/>
      <c r="M15" s="1"/>
      <c r="N15" s="1"/>
      <c r="P15" s="1"/>
      <c r="Q15" s="1"/>
      <c r="R15" s="1"/>
    </row>
    <row r="16" spans="1:18" s="60" customFormat="1" ht="15.75" x14ac:dyDescent="0.25">
      <c r="A16" s="67" t="s">
        <v>188</v>
      </c>
      <c r="B16" s="62">
        <v>121.67609877768555</v>
      </c>
      <c r="C16" s="62">
        <v>124.13571097365738</v>
      </c>
      <c r="D16" s="62"/>
      <c r="E16" s="62">
        <f t="shared" si="0"/>
        <v>2.0214423544806293</v>
      </c>
      <c r="F16" s="62"/>
      <c r="G16" s="62">
        <v>0.10877397156353097</v>
      </c>
      <c r="H16" s="62">
        <v>0.11097277469536687</v>
      </c>
      <c r="J16" s="62">
        <f t="shared" si="1"/>
        <v>2.1988031318359025E-3</v>
      </c>
      <c r="L16" s="1"/>
      <c r="M16" s="1"/>
      <c r="N16" s="1"/>
      <c r="P16" s="1"/>
      <c r="Q16" s="1"/>
      <c r="R16" s="1"/>
    </row>
    <row r="17" spans="1:18" ht="15.75" x14ac:dyDescent="0.25">
      <c r="A17" s="39" t="s">
        <v>187</v>
      </c>
      <c r="B17" s="28">
        <v>96.431890941709099</v>
      </c>
      <c r="C17" s="28">
        <v>96.147524691402609</v>
      </c>
      <c r="D17" s="28"/>
      <c r="E17" s="28">
        <f t="shared" si="0"/>
        <v>-0.29488818224915336</v>
      </c>
      <c r="F17" s="28"/>
      <c r="G17" s="28">
        <v>0.6769599391945097</v>
      </c>
      <c r="H17" s="28">
        <v>0.674963664335264</v>
      </c>
      <c r="J17" s="28">
        <f t="shared" si="1"/>
        <v>-1.9962748592456947E-3</v>
      </c>
      <c r="L17" s="1"/>
      <c r="M17" s="1"/>
      <c r="N17" s="1"/>
      <c r="P17" s="1"/>
      <c r="Q17" s="1"/>
      <c r="R17" s="1"/>
    </row>
    <row r="18" spans="1:18" s="60" customFormat="1" ht="15.75" x14ac:dyDescent="0.25">
      <c r="A18" s="67" t="s">
        <v>189</v>
      </c>
      <c r="B18" s="62">
        <v>101.23828386561917</v>
      </c>
      <c r="C18" s="62">
        <v>100.88122476613471</v>
      </c>
      <c r="D18" s="62"/>
      <c r="E18" s="62">
        <f t="shared" si="0"/>
        <v>-0.35269177414979369</v>
      </c>
      <c r="F18" s="62"/>
      <c r="G18" s="62">
        <v>0.25512140416720375</v>
      </c>
      <c r="H18" s="62">
        <v>0.25422161196061055</v>
      </c>
      <c r="J18" s="62">
        <f t="shared" si="1"/>
        <v>-8.9979220659319736E-4</v>
      </c>
      <c r="L18" s="1"/>
      <c r="M18" s="1"/>
      <c r="N18" s="1"/>
      <c r="P18" s="1"/>
      <c r="Q18" s="1"/>
      <c r="R18" s="1"/>
    </row>
    <row r="19" spans="1:18" ht="15.75" x14ac:dyDescent="0.25">
      <c r="A19" s="38" t="s">
        <v>63</v>
      </c>
      <c r="B19" s="28">
        <v>104.58721512218332</v>
      </c>
      <c r="C19" s="28">
        <v>103.28434949897733</v>
      </c>
      <c r="D19" s="28"/>
      <c r="E19" s="28">
        <f t="shared" si="0"/>
        <v>-1.2457216894855905</v>
      </c>
      <c r="F19" s="28"/>
      <c r="G19" s="28">
        <v>9.0429598586155429</v>
      </c>
      <c r="H19" s="28">
        <v>8.9303097462852943</v>
      </c>
      <c r="J19" s="28">
        <f t="shared" si="1"/>
        <v>-0.11265011233024858</v>
      </c>
      <c r="L19" s="1"/>
      <c r="M19" s="1"/>
      <c r="N19" s="1"/>
      <c r="P19" s="1"/>
      <c r="Q19" s="1"/>
      <c r="R19" s="1"/>
    </row>
    <row r="20" spans="1:18" s="60" customFormat="1" ht="15.75" x14ac:dyDescent="0.25">
      <c r="A20" s="67" t="s">
        <v>190</v>
      </c>
      <c r="B20" s="62">
        <v>109.20723731757303</v>
      </c>
      <c r="C20" s="62">
        <v>106.77082199406485</v>
      </c>
      <c r="D20" s="62"/>
      <c r="E20" s="62">
        <f t="shared" si="0"/>
        <v>-2.2310017022252215</v>
      </c>
      <c r="F20" s="62"/>
      <c r="G20" s="62">
        <v>4.2415702230552563</v>
      </c>
      <c r="H20" s="62">
        <v>4.1469407191778158</v>
      </c>
      <c r="J20" s="62">
        <f t="shared" si="1"/>
        <v>-9.4629503877440513E-2</v>
      </c>
      <c r="L20" s="1"/>
      <c r="M20" s="1"/>
      <c r="N20" s="1"/>
      <c r="P20" s="1"/>
      <c r="Q20" s="1"/>
      <c r="R20" s="1"/>
    </row>
    <row r="21" spans="1:18" ht="15.75" x14ac:dyDescent="0.25">
      <c r="A21" s="39" t="s">
        <v>191</v>
      </c>
      <c r="B21" s="28">
        <v>105.12388159856233</v>
      </c>
      <c r="C21" s="28">
        <v>106.8246392642891</v>
      </c>
      <c r="D21" s="28"/>
      <c r="E21" s="28">
        <f t="shared" si="0"/>
        <v>1.6178604136988239</v>
      </c>
      <c r="F21" s="28"/>
      <c r="G21" s="28">
        <v>0.74843213484225757</v>
      </c>
      <c r="H21" s="28">
        <v>0.76054072207527135</v>
      </c>
      <c r="J21" s="28">
        <f t="shared" si="1"/>
        <v>1.2108587233013779E-2</v>
      </c>
      <c r="L21" s="1"/>
      <c r="M21" s="1"/>
      <c r="N21" s="1"/>
      <c r="P21" s="1"/>
      <c r="Q21" s="1"/>
      <c r="R21" s="1"/>
    </row>
    <row r="22" spans="1:18" s="60" customFormat="1" ht="15.75" x14ac:dyDescent="0.25">
      <c r="A22" s="67" t="s">
        <v>192</v>
      </c>
      <c r="B22" s="62">
        <v>100.06272224705388</v>
      </c>
      <c r="C22" s="62">
        <v>99.318868076635468</v>
      </c>
      <c r="D22" s="62"/>
      <c r="E22" s="62">
        <f t="shared" si="0"/>
        <v>-0.74338790082268957</v>
      </c>
      <c r="F22" s="62"/>
      <c r="G22" s="62">
        <v>4.0529575007180298</v>
      </c>
      <c r="H22" s="62">
        <v>4.0228283050322053</v>
      </c>
      <c r="J22" s="62">
        <f t="shared" si="1"/>
        <v>-3.0129195685824506E-2</v>
      </c>
      <c r="L22" s="1"/>
      <c r="M22" s="1"/>
      <c r="N22" s="1"/>
      <c r="P22" s="1"/>
      <c r="Q22" s="1"/>
      <c r="R22" s="1"/>
    </row>
    <row r="23" spans="1:18" ht="15.75" x14ac:dyDescent="0.25">
      <c r="A23" s="38" t="s">
        <v>152</v>
      </c>
      <c r="B23" s="28">
        <v>103.8185905210169</v>
      </c>
      <c r="C23" s="28">
        <v>104.31332036964493</v>
      </c>
      <c r="D23" s="28"/>
      <c r="E23" s="28">
        <f t="shared" si="0"/>
        <v>0.47653300448908809</v>
      </c>
      <c r="F23" s="28"/>
      <c r="G23" s="28">
        <v>5.0740909915233532</v>
      </c>
      <c r="H23" s="28">
        <v>5.0982707097757691</v>
      </c>
      <c r="J23" s="28">
        <f t="shared" si="1"/>
        <v>2.4179718252415938E-2</v>
      </c>
      <c r="L23" s="1"/>
      <c r="M23" s="1"/>
      <c r="N23" s="1"/>
      <c r="P23" s="1"/>
      <c r="Q23" s="1"/>
      <c r="R23" s="1"/>
    </row>
    <row r="24" spans="1:18" s="60" customFormat="1" ht="15.75" x14ac:dyDescent="0.25">
      <c r="A24" s="67" t="s">
        <v>64</v>
      </c>
      <c r="B24" s="62">
        <v>102.68260857418014</v>
      </c>
      <c r="C24" s="62">
        <v>101.92201771598519</v>
      </c>
      <c r="D24" s="62"/>
      <c r="E24" s="62">
        <f t="shared" si="0"/>
        <v>-0.74072023369514683</v>
      </c>
      <c r="F24" s="62"/>
      <c r="G24" s="62">
        <v>9.0625172560092448E-2</v>
      </c>
      <c r="H24" s="62">
        <v>8.9953893570118695E-2</v>
      </c>
      <c r="J24" s="62">
        <f t="shared" si="1"/>
        <v>-6.7127898997375313E-4</v>
      </c>
      <c r="L24" s="1"/>
      <c r="M24" s="1"/>
      <c r="N24" s="1"/>
      <c r="P24" s="1"/>
      <c r="Q24" s="1"/>
      <c r="R24" s="1"/>
    </row>
    <row r="25" spans="1:18" ht="15.75" x14ac:dyDescent="0.25">
      <c r="A25" s="39" t="s">
        <v>65</v>
      </c>
      <c r="B25" s="28">
        <v>104.17513970601665</v>
      </c>
      <c r="C25" s="28">
        <v>104.21226576739826</v>
      </c>
      <c r="D25" s="28"/>
      <c r="E25" s="28">
        <f t="shared" si="0"/>
        <v>3.5638120079695135E-2</v>
      </c>
      <c r="F25" s="28"/>
      <c r="G25" s="28">
        <v>3.2692027414629528</v>
      </c>
      <c r="H25" s="28">
        <v>3.2703678238616036</v>
      </c>
      <c r="J25" s="28">
        <f t="shared" si="1"/>
        <v>1.165082398650874E-3</v>
      </c>
      <c r="L25" s="1"/>
      <c r="M25" s="1"/>
      <c r="N25" s="1"/>
      <c r="P25" s="1"/>
      <c r="Q25" s="1"/>
      <c r="R25" s="1"/>
    </row>
    <row r="26" spans="1:18" s="60" customFormat="1" ht="15.75" x14ac:dyDescent="0.25">
      <c r="A26" s="67" t="s">
        <v>193</v>
      </c>
      <c r="B26" s="62">
        <v>102.78851684692228</v>
      </c>
      <c r="C26" s="62">
        <v>102.80356970689708</v>
      </c>
      <c r="D26" s="62"/>
      <c r="E26" s="62">
        <f t="shared" si="0"/>
        <v>1.4644495743842967E-2</v>
      </c>
      <c r="F26" s="62"/>
      <c r="G26" s="62">
        <v>0.26260030016363622</v>
      </c>
      <c r="H26" s="62">
        <v>0.26263875665341696</v>
      </c>
      <c r="J26" s="62">
        <f t="shared" si="1"/>
        <v>3.8456489780736014E-5</v>
      </c>
      <c r="L26" s="1"/>
      <c r="M26" s="1"/>
      <c r="N26" s="1"/>
      <c r="P26" s="1"/>
      <c r="Q26" s="1"/>
      <c r="R26" s="1"/>
    </row>
    <row r="27" spans="1:18" ht="15.75" x14ac:dyDescent="0.25">
      <c r="A27" s="39" t="s">
        <v>194</v>
      </c>
      <c r="B27" s="28">
        <v>100.65612767629318</v>
      </c>
      <c r="C27" s="28">
        <v>100.65489141387295</v>
      </c>
      <c r="D27" s="28"/>
      <c r="E27" s="28">
        <f t="shared" si="0"/>
        <v>-1.2282038349575863E-3</v>
      </c>
      <c r="F27" s="28"/>
      <c r="G27" s="28">
        <v>2.8768985338278711E-2</v>
      </c>
      <c r="H27" s="28">
        <v>2.8768631996497505E-2</v>
      </c>
      <c r="J27" s="28">
        <f t="shared" si="1"/>
        <v>-3.5334178120557946E-7</v>
      </c>
      <c r="L27" s="1"/>
      <c r="M27" s="1"/>
      <c r="N27" s="1"/>
      <c r="P27" s="1"/>
      <c r="Q27" s="1"/>
      <c r="R27" s="1"/>
    </row>
    <row r="28" spans="1:18" s="60" customFormat="1" ht="15.75" x14ac:dyDescent="0.25">
      <c r="A28" s="67" t="s">
        <v>66</v>
      </c>
      <c r="B28" s="62">
        <v>99.795354163094416</v>
      </c>
      <c r="C28" s="62">
        <v>99.648940774591551</v>
      </c>
      <c r="D28" s="62"/>
      <c r="E28" s="62">
        <f t="shared" si="0"/>
        <v>-0.14671363184259878</v>
      </c>
      <c r="F28" s="62"/>
      <c r="G28" s="62">
        <v>0.81576346797871424</v>
      </c>
      <c r="H28" s="62">
        <v>0.81456663176759736</v>
      </c>
      <c r="J28" s="62">
        <f t="shared" si="1"/>
        <v>-1.1968362111168807E-3</v>
      </c>
      <c r="L28" s="1"/>
      <c r="M28" s="1"/>
      <c r="N28" s="1"/>
      <c r="P28" s="1"/>
      <c r="Q28" s="1"/>
      <c r="R28" s="1"/>
    </row>
    <row r="29" spans="1:18" ht="15.75" x14ac:dyDescent="0.25">
      <c r="A29" s="39" t="s">
        <v>8</v>
      </c>
      <c r="B29" s="28">
        <v>108.5075975142215</v>
      </c>
      <c r="C29" s="28">
        <v>112.94788479490137</v>
      </c>
      <c r="D29" s="28"/>
      <c r="E29" s="28">
        <f t="shared" si="0"/>
        <v>4.0921441285232563</v>
      </c>
      <c r="F29" s="28"/>
      <c r="G29" s="28">
        <v>0.60713032401967915</v>
      </c>
      <c r="H29" s="28">
        <v>0.63197497192653462</v>
      </c>
      <c r="J29" s="28">
        <f t="shared" si="1"/>
        <v>2.4844647906855477E-2</v>
      </c>
      <c r="L29" s="1"/>
      <c r="M29" s="1"/>
      <c r="N29" s="1"/>
      <c r="P29" s="1"/>
      <c r="Q29" s="1"/>
      <c r="R29" s="1"/>
    </row>
    <row r="30" spans="1:18" s="60" customFormat="1" ht="15.75" x14ac:dyDescent="0.25">
      <c r="A30" s="61" t="s">
        <v>153</v>
      </c>
      <c r="B30" s="62">
        <v>91.038722206098001</v>
      </c>
      <c r="C30" s="62">
        <v>90.376733217569893</v>
      </c>
      <c r="D30" s="62"/>
      <c r="E30" s="62">
        <f t="shared" si="0"/>
        <v>-0.7271510105661072</v>
      </c>
      <c r="F30" s="62"/>
      <c r="G30" s="62">
        <v>0.85599978178880087</v>
      </c>
      <c r="H30" s="62">
        <v>0.84977537072508003</v>
      </c>
      <c r="J30" s="62">
        <f t="shared" si="1"/>
        <v>-6.2244110637208472E-3</v>
      </c>
      <c r="L30" s="1"/>
      <c r="M30" s="1"/>
      <c r="N30" s="1"/>
      <c r="P30" s="1"/>
      <c r="Q30" s="1"/>
      <c r="R30" s="1"/>
    </row>
    <row r="31" spans="1:18" ht="15.75" x14ac:dyDescent="0.25">
      <c r="A31" s="39" t="s">
        <v>195</v>
      </c>
      <c r="B31" s="28">
        <v>98.395349882089121</v>
      </c>
      <c r="C31" s="28">
        <v>98.112652561629446</v>
      </c>
      <c r="D31" s="28"/>
      <c r="E31" s="28">
        <f t="shared" si="0"/>
        <v>-0.28730760223775187</v>
      </c>
      <c r="F31" s="28"/>
      <c r="G31" s="28">
        <v>3.3134706645590685E-2</v>
      </c>
      <c r="H31" s="28">
        <v>3.3039508114418734E-2</v>
      </c>
      <c r="J31" s="28">
        <f t="shared" si="1"/>
        <v>-9.5198531171951373E-5</v>
      </c>
      <c r="L31" s="1"/>
      <c r="M31" s="1"/>
      <c r="N31" s="1"/>
      <c r="P31" s="1"/>
      <c r="Q31" s="1"/>
      <c r="R31" s="1"/>
    </row>
    <row r="32" spans="1:18" s="60" customFormat="1" ht="15.75" x14ac:dyDescent="0.25">
      <c r="A32" s="67" t="s">
        <v>67</v>
      </c>
      <c r="B32" s="62">
        <v>133.48853122429873</v>
      </c>
      <c r="C32" s="62">
        <v>133.07701730676902</v>
      </c>
      <c r="D32" s="62"/>
      <c r="E32" s="62">
        <f t="shared" si="0"/>
        <v>-0.30827660905058396</v>
      </c>
      <c r="F32" s="62"/>
      <c r="G32" s="62">
        <v>2.6608731446284461E-2</v>
      </c>
      <c r="H32" s="62">
        <v>2.6526702951270475E-2</v>
      </c>
      <c r="J32" s="62">
        <f t="shared" si="1"/>
        <v>-8.2028495013986014E-5</v>
      </c>
      <c r="L32" s="1"/>
      <c r="M32" s="1"/>
      <c r="N32" s="1"/>
      <c r="P32" s="1"/>
      <c r="Q32" s="1"/>
      <c r="R32" s="1"/>
    </row>
    <row r="33" spans="1:18" ht="15.75" x14ac:dyDescent="0.25">
      <c r="A33" s="39" t="s">
        <v>68</v>
      </c>
      <c r="B33" s="28">
        <v>89.804976069584967</v>
      </c>
      <c r="C33" s="28">
        <v>89.122950460523185</v>
      </c>
      <c r="D33" s="28"/>
      <c r="E33" s="28">
        <f t="shared" si="0"/>
        <v>-0.7594519133698352</v>
      </c>
      <c r="F33" s="28"/>
      <c r="G33" s="28">
        <v>0.79625634369692577</v>
      </c>
      <c r="H33" s="28">
        <v>0.79020915965939076</v>
      </c>
      <c r="J33" s="28">
        <f t="shared" si="1"/>
        <v>-6.0471840375350139E-3</v>
      </c>
      <c r="L33" s="1"/>
      <c r="M33" s="1"/>
      <c r="N33" s="1"/>
      <c r="P33" s="1"/>
      <c r="Q33" s="1"/>
      <c r="R33" s="1"/>
    </row>
    <row r="34" spans="1:18" s="60" customFormat="1" ht="15.75" x14ac:dyDescent="0.25">
      <c r="A34" s="61" t="s">
        <v>69</v>
      </c>
      <c r="B34" s="62">
        <v>102.02345887785617</v>
      </c>
      <c r="C34" s="62">
        <v>105.54507709988097</v>
      </c>
      <c r="D34" s="62"/>
      <c r="E34" s="62">
        <f t="shared" si="0"/>
        <v>3.4517730145190662</v>
      </c>
      <c r="F34" s="62"/>
      <c r="G34" s="62">
        <v>1.6999780998780032</v>
      </c>
      <c r="H34" s="62">
        <v>1.758657485182326</v>
      </c>
      <c r="J34" s="62">
        <f t="shared" si="1"/>
        <v>5.8679385304322818E-2</v>
      </c>
      <c r="L34" s="1"/>
      <c r="M34" s="1"/>
      <c r="N34" s="1"/>
      <c r="P34" s="1"/>
      <c r="Q34" s="1"/>
      <c r="R34" s="1"/>
    </row>
    <row r="35" spans="1:18" ht="15.75" x14ac:dyDescent="0.25">
      <c r="A35" s="39" t="s">
        <v>70</v>
      </c>
      <c r="B35" s="28">
        <v>98.664510365767768</v>
      </c>
      <c r="C35" s="28">
        <v>104.17402039516878</v>
      </c>
      <c r="D35" s="28"/>
      <c r="E35" s="28">
        <f t="shared" si="0"/>
        <v>5.5840849044668905</v>
      </c>
      <c r="F35" s="28"/>
      <c r="G35" s="28">
        <v>0.23725482593964867</v>
      </c>
      <c r="H35" s="28">
        <v>0.25050333686006376</v>
      </c>
      <c r="J35" s="28">
        <f t="shared" si="1"/>
        <v>1.3248510920415096E-2</v>
      </c>
      <c r="L35" s="1"/>
      <c r="M35" s="1"/>
      <c r="N35" s="1"/>
      <c r="P35" s="1"/>
      <c r="Q35" s="1"/>
      <c r="R35" s="1"/>
    </row>
    <row r="36" spans="1:18" s="60" customFormat="1" ht="15.75" x14ac:dyDescent="0.25">
      <c r="A36" s="67" t="s">
        <v>9</v>
      </c>
      <c r="B36" s="62">
        <v>115.00607684946635</v>
      </c>
      <c r="C36" s="62">
        <v>113.34267029962575</v>
      </c>
      <c r="D36" s="62"/>
      <c r="E36" s="62">
        <f t="shared" si="0"/>
        <v>-1.4463640491083507</v>
      </c>
      <c r="F36" s="62"/>
      <c r="G36" s="62">
        <v>0.31640644818549635</v>
      </c>
      <c r="H36" s="62">
        <v>0.31183005906988071</v>
      </c>
      <c r="J36" s="62">
        <f t="shared" si="1"/>
        <v>-4.5763891156156422E-3</v>
      </c>
      <c r="L36" s="1"/>
      <c r="M36" s="1"/>
      <c r="N36" s="1"/>
      <c r="P36" s="1"/>
      <c r="Q36" s="1"/>
      <c r="R36" s="1"/>
    </row>
    <row r="37" spans="1:18" ht="15.75" x14ac:dyDescent="0.25">
      <c r="A37" s="39" t="s">
        <v>10</v>
      </c>
      <c r="B37" s="28">
        <v>101.06420360660661</v>
      </c>
      <c r="C37" s="28">
        <v>102.09086718739857</v>
      </c>
      <c r="D37" s="28"/>
      <c r="E37" s="28">
        <f t="shared" si="0"/>
        <v>1.015852838249498</v>
      </c>
      <c r="F37" s="28"/>
      <c r="G37" s="28">
        <v>0.15945241443708028</v>
      </c>
      <c r="H37" s="28">
        <v>0.16107221631479668</v>
      </c>
      <c r="J37" s="28">
        <f t="shared" si="1"/>
        <v>1.6198018777164036E-3</v>
      </c>
      <c r="L37" s="1"/>
      <c r="M37" s="1"/>
      <c r="N37" s="1"/>
      <c r="P37" s="1"/>
      <c r="Q37" s="1"/>
      <c r="R37" s="1"/>
    </row>
    <row r="38" spans="1:18" s="60" customFormat="1" ht="15.75" x14ac:dyDescent="0.25">
      <c r="A38" s="67" t="s">
        <v>196</v>
      </c>
      <c r="B38" s="62">
        <v>79.717839688679931</v>
      </c>
      <c r="C38" s="62">
        <v>82.126584043139047</v>
      </c>
      <c r="D38" s="62"/>
      <c r="E38" s="62">
        <f t="shared" si="0"/>
        <v>3.0215875942774195</v>
      </c>
      <c r="F38" s="62"/>
      <c r="G38" s="62">
        <v>0.35056610125795862</v>
      </c>
      <c r="H38" s="62">
        <v>0.36115876308331113</v>
      </c>
      <c r="J38" s="62">
        <f t="shared" si="1"/>
        <v>1.0592661825352512E-2</v>
      </c>
      <c r="L38" s="1"/>
      <c r="M38" s="1"/>
      <c r="N38" s="1"/>
      <c r="P38" s="1"/>
      <c r="Q38" s="1"/>
      <c r="R38" s="1"/>
    </row>
    <row r="39" spans="1:18" ht="15.75" x14ac:dyDescent="0.25">
      <c r="A39" s="39" t="s">
        <v>71</v>
      </c>
      <c r="B39" s="28">
        <v>122.04191170746117</v>
      </c>
      <c r="C39" s="28">
        <v>131.04861443140192</v>
      </c>
      <c r="D39" s="28"/>
      <c r="E39" s="28">
        <f t="shared" si="0"/>
        <v>7.3800078988685014</v>
      </c>
      <c r="F39" s="28"/>
      <c r="G39" s="28">
        <v>0.50528360189056098</v>
      </c>
      <c r="H39" s="28">
        <v>0.54257357162177156</v>
      </c>
      <c r="J39" s="28">
        <f t="shared" si="1"/>
        <v>3.728996973121057E-2</v>
      </c>
      <c r="L39" s="1"/>
      <c r="M39" s="1"/>
      <c r="N39" s="1"/>
      <c r="P39" s="1"/>
      <c r="Q39" s="1"/>
      <c r="R39" s="1"/>
    </row>
    <row r="40" spans="1:18" s="60" customFormat="1" ht="15.75" x14ac:dyDescent="0.25">
      <c r="A40" s="67" t="s">
        <v>197</v>
      </c>
      <c r="B40" s="62">
        <v>94.175544480621213</v>
      </c>
      <c r="C40" s="62">
        <v>94.538424701701416</v>
      </c>
      <c r="D40" s="62"/>
      <c r="E40" s="62">
        <f t="shared" si="0"/>
        <v>0.38532319943727078</v>
      </c>
      <c r="F40" s="62"/>
      <c r="G40" s="62">
        <v>0.13101470816725846</v>
      </c>
      <c r="H40" s="62">
        <v>0.13151953823250195</v>
      </c>
      <c r="J40" s="62">
        <f t="shared" si="1"/>
        <v>5.0483006524348895E-4</v>
      </c>
      <c r="L40" s="1"/>
      <c r="M40" s="1"/>
      <c r="N40" s="1"/>
      <c r="P40" s="1"/>
      <c r="Q40" s="1"/>
      <c r="R40" s="1"/>
    </row>
    <row r="41" spans="1:18" ht="15.75" x14ac:dyDescent="0.25">
      <c r="A41" s="38" t="s">
        <v>72</v>
      </c>
      <c r="B41" s="28">
        <v>143.65811752543627</v>
      </c>
      <c r="C41" s="28">
        <v>132.76130824095398</v>
      </c>
      <c r="D41" s="28"/>
      <c r="E41" s="28">
        <f t="shared" si="0"/>
        <v>-7.5852374179641409</v>
      </c>
      <c r="F41" s="28"/>
      <c r="G41" s="28">
        <v>2.4366665753854218</v>
      </c>
      <c r="H41" s="28">
        <v>2.2518396305582611</v>
      </c>
      <c r="J41" s="28">
        <f t="shared" si="1"/>
        <v>-0.18482694482716067</v>
      </c>
      <c r="L41" s="1"/>
      <c r="M41" s="1"/>
      <c r="N41" s="1"/>
      <c r="P41" s="1"/>
      <c r="Q41" s="1"/>
      <c r="R41" s="1"/>
    </row>
    <row r="42" spans="1:18" s="60" customFormat="1" ht="15.75" x14ac:dyDescent="0.25">
      <c r="A42" s="67" t="s">
        <v>11</v>
      </c>
      <c r="B42" s="62">
        <v>97.252505472944918</v>
      </c>
      <c r="C42" s="62">
        <v>97.973051511104714</v>
      </c>
      <c r="D42" s="62"/>
      <c r="E42" s="62">
        <f t="shared" si="0"/>
        <v>0.74090228797267788</v>
      </c>
      <c r="F42" s="62"/>
      <c r="G42" s="62">
        <v>4.8798738678695684E-2</v>
      </c>
      <c r="H42" s="62">
        <v>4.9160289650067954E-2</v>
      </c>
      <c r="J42" s="62">
        <f t="shared" si="1"/>
        <v>3.6155097137226949E-4</v>
      </c>
      <c r="L42" s="1"/>
      <c r="M42" s="1"/>
      <c r="N42" s="1"/>
      <c r="P42" s="1"/>
      <c r="Q42" s="1"/>
      <c r="R42" s="1"/>
    </row>
    <row r="43" spans="1:18" ht="15.75" x14ac:dyDescent="0.25">
      <c r="A43" s="39" t="s">
        <v>198</v>
      </c>
      <c r="B43" s="28">
        <v>123.5951772460821</v>
      </c>
      <c r="C43" s="28">
        <v>114.29090251367614</v>
      </c>
      <c r="D43" s="28"/>
      <c r="E43" s="28">
        <f t="shared" si="0"/>
        <v>-7.5280241023327648</v>
      </c>
      <c r="F43" s="28"/>
      <c r="G43" s="28">
        <v>0.48797689490242296</v>
      </c>
      <c r="H43" s="28">
        <v>0.45124187664035353</v>
      </c>
      <c r="J43" s="28">
        <f t="shared" si="1"/>
        <v>-3.673501826206943E-2</v>
      </c>
      <c r="L43" s="1"/>
      <c r="M43" s="1"/>
      <c r="N43" s="1"/>
      <c r="P43" s="1"/>
      <c r="Q43" s="1"/>
      <c r="R43" s="1"/>
    </row>
    <row r="44" spans="1:18" s="60" customFormat="1" ht="15.75" x14ac:dyDescent="0.25">
      <c r="A44" s="67" t="s">
        <v>199</v>
      </c>
      <c r="B44" s="62">
        <v>178.78536458633482</v>
      </c>
      <c r="C44" s="62">
        <v>158.12350567263223</v>
      </c>
      <c r="D44" s="62"/>
      <c r="E44" s="62">
        <f t="shared" si="0"/>
        <v>-11.556795468974224</v>
      </c>
      <c r="F44" s="62"/>
      <c r="G44" s="62">
        <v>1.3808621203862637</v>
      </c>
      <c r="H44" s="62">
        <v>1.2212787094246826</v>
      </c>
      <c r="J44" s="62">
        <f t="shared" si="1"/>
        <v>-0.15958341096158102</v>
      </c>
      <c r="L44" s="1"/>
      <c r="M44" s="1"/>
      <c r="N44" s="1"/>
      <c r="P44" s="1"/>
      <c r="Q44" s="1"/>
      <c r="R44" s="1"/>
    </row>
    <row r="45" spans="1:18" ht="15.75" x14ac:dyDescent="0.25">
      <c r="A45" s="39" t="s">
        <v>73</v>
      </c>
      <c r="B45" s="28">
        <v>108.67501365192493</v>
      </c>
      <c r="C45" s="28">
        <v>109.83617882917652</v>
      </c>
      <c r="D45" s="28"/>
      <c r="E45" s="28">
        <f t="shared" si="0"/>
        <v>1.0684748390928922</v>
      </c>
      <c r="F45" s="28"/>
      <c r="G45" s="28">
        <v>7.7494298397175143E-2</v>
      </c>
      <c r="H45" s="28">
        <v>7.8322305477280529E-2</v>
      </c>
      <c r="J45" s="28">
        <f t="shared" si="1"/>
        <v>8.2800708010538626E-4</v>
      </c>
      <c r="L45" s="1"/>
      <c r="M45" s="1"/>
      <c r="N45" s="1"/>
      <c r="P45" s="1"/>
      <c r="Q45" s="1"/>
      <c r="R45" s="1"/>
    </row>
    <row r="46" spans="1:18" s="60" customFormat="1" ht="15.75" x14ac:dyDescent="0.25">
      <c r="A46" s="67" t="s">
        <v>240</v>
      </c>
      <c r="B46" s="62">
        <v>100.23935402798945</v>
      </c>
      <c r="C46" s="62">
        <v>100.66662138128075</v>
      </c>
      <c r="D46" s="62"/>
      <c r="E46" s="62">
        <f t="shared" si="0"/>
        <v>0.42624711365557566</v>
      </c>
      <c r="F46" s="62"/>
      <c r="G46" s="62">
        <v>0.28894313513640774</v>
      </c>
      <c r="H46" s="62">
        <v>0.29017474691003264</v>
      </c>
      <c r="J46" s="62">
        <f t="shared" si="1"/>
        <v>1.2316117736249077E-3</v>
      </c>
      <c r="L46" s="1"/>
      <c r="M46" s="1"/>
      <c r="N46" s="1"/>
      <c r="P46" s="1"/>
      <c r="Q46" s="1"/>
      <c r="R46" s="1"/>
    </row>
    <row r="47" spans="1:18" ht="15.75" x14ac:dyDescent="0.25">
      <c r="A47" s="39" t="s">
        <v>12</v>
      </c>
      <c r="B47" s="28">
        <v>127.96833320368886</v>
      </c>
      <c r="C47" s="28">
        <v>135.5750078229172</v>
      </c>
      <c r="D47" s="28"/>
      <c r="E47" s="28">
        <f t="shared" si="0"/>
        <v>5.9441851189236727</v>
      </c>
      <c r="F47" s="28"/>
      <c r="G47" s="28">
        <v>0.15259138788445686</v>
      </c>
      <c r="H47" s="28">
        <v>0.16166170245584383</v>
      </c>
      <c r="J47" s="28">
        <f t="shared" si="1"/>
        <v>9.0703145713869615E-3</v>
      </c>
      <c r="L47" s="1"/>
      <c r="M47" s="1"/>
      <c r="N47" s="1"/>
      <c r="P47" s="1"/>
      <c r="Q47" s="1"/>
      <c r="R47" s="1"/>
    </row>
    <row r="48" spans="1:18" s="60" customFormat="1" ht="15.75" x14ac:dyDescent="0.25">
      <c r="A48" s="61" t="s">
        <v>154</v>
      </c>
      <c r="B48" s="62">
        <v>101.77201892345579</v>
      </c>
      <c r="C48" s="62">
        <v>101.94609886003211</v>
      </c>
      <c r="D48" s="62"/>
      <c r="E48" s="62">
        <f t="shared" si="0"/>
        <v>0.17104891739176953</v>
      </c>
      <c r="F48" s="62"/>
      <c r="G48" s="62">
        <v>1.1249832830934081</v>
      </c>
      <c r="H48" s="62">
        <v>1.1269075548199776</v>
      </c>
      <c r="J48" s="62">
        <f t="shared" si="1"/>
        <v>1.9242717265695042E-3</v>
      </c>
      <c r="L48" s="1"/>
      <c r="M48" s="1"/>
      <c r="N48" s="1"/>
      <c r="P48" s="1"/>
      <c r="Q48" s="1"/>
      <c r="R48" s="1"/>
    </row>
    <row r="49" spans="1:18" ht="15.75" x14ac:dyDescent="0.25">
      <c r="A49" s="39" t="s">
        <v>239</v>
      </c>
      <c r="B49" s="28">
        <v>100.67638234782295</v>
      </c>
      <c r="C49" s="28">
        <v>101.00012269058467</v>
      </c>
      <c r="D49" s="28"/>
      <c r="E49" s="28">
        <f t="shared" si="0"/>
        <v>0.32156533162190915</v>
      </c>
      <c r="F49" s="28"/>
      <c r="G49" s="28">
        <v>0.59997079505980022</v>
      </c>
      <c r="H49" s="28">
        <v>0.60190009313656878</v>
      </c>
      <c r="J49" s="28">
        <f t="shared" si="1"/>
        <v>1.9292980767685597E-3</v>
      </c>
      <c r="L49" s="1"/>
      <c r="M49" s="1"/>
      <c r="N49" s="1"/>
      <c r="P49" s="1"/>
      <c r="Q49" s="1"/>
      <c r="R49" s="1"/>
    </row>
    <row r="50" spans="1:18" s="60" customFormat="1" ht="15.75" x14ac:dyDescent="0.25">
      <c r="A50" s="67" t="s">
        <v>238</v>
      </c>
      <c r="B50" s="62">
        <v>102.93259557282465</v>
      </c>
      <c r="C50" s="62">
        <v>102.86282669463546</v>
      </c>
      <c r="D50" s="62"/>
      <c r="E50" s="62">
        <f t="shared" si="0"/>
        <v>-6.7781131721134091E-2</v>
      </c>
      <c r="F50" s="62"/>
      <c r="G50" s="62">
        <v>2.9703111181380536E-2</v>
      </c>
      <c r="H50" s="62">
        <v>2.9682978076465409E-2</v>
      </c>
      <c r="J50" s="62">
        <f t="shared" si="1"/>
        <v>-2.0133104915127237E-5</v>
      </c>
      <c r="L50" s="1"/>
      <c r="M50" s="1"/>
      <c r="N50" s="1"/>
      <c r="P50" s="1"/>
      <c r="Q50" s="1"/>
      <c r="R50" s="1"/>
    </row>
    <row r="51" spans="1:18" ht="15.75" x14ac:dyDescent="0.25">
      <c r="A51" s="39" t="s">
        <v>237</v>
      </c>
      <c r="B51" s="28">
        <v>101.86130880291778</v>
      </c>
      <c r="C51" s="28">
        <v>101.8080106876731</v>
      </c>
      <c r="D51" s="28"/>
      <c r="E51" s="28">
        <f t="shared" si="0"/>
        <v>-5.2324200298459189E-2</v>
      </c>
      <c r="F51" s="28"/>
      <c r="G51" s="28">
        <v>0.1468013033421261</v>
      </c>
      <c r="H51" s="28">
        <v>0.14672449073412464</v>
      </c>
      <c r="J51" s="28">
        <f t="shared" si="1"/>
        <v>-7.6812608001464167E-5</v>
      </c>
      <c r="L51" s="1"/>
      <c r="M51" s="1"/>
      <c r="N51" s="1"/>
      <c r="P51" s="1"/>
      <c r="Q51" s="1"/>
      <c r="R51" s="1"/>
    </row>
    <row r="52" spans="1:18" s="60" customFormat="1" ht="15.75" x14ac:dyDescent="0.25">
      <c r="A52" s="67" t="s">
        <v>74</v>
      </c>
      <c r="B52" s="62">
        <v>102.51268341189315</v>
      </c>
      <c r="C52" s="62">
        <v>102.50731600780304</v>
      </c>
      <c r="D52" s="62"/>
      <c r="E52" s="62">
        <f t="shared" si="0"/>
        <v>-5.2358439087463182E-3</v>
      </c>
      <c r="F52" s="62"/>
      <c r="G52" s="62">
        <v>0.12291393108897332</v>
      </c>
      <c r="H52" s="62">
        <v>0.12290749550739941</v>
      </c>
      <c r="J52" s="62">
        <f t="shared" si="1"/>
        <v>-6.4355815739131073E-6</v>
      </c>
      <c r="L52" s="1"/>
      <c r="M52" s="1"/>
      <c r="N52" s="1"/>
      <c r="P52" s="1"/>
      <c r="Q52" s="1"/>
      <c r="R52" s="1"/>
    </row>
    <row r="53" spans="1:18" ht="15.75" x14ac:dyDescent="0.25">
      <c r="A53" s="39" t="s">
        <v>236</v>
      </c>
      <c r="B53" s="28">
        <v>101.6343539913278</v>
      </c>
      <c r="C53" s="28">
        <v>101.52621250882095</v>
      </c>
      <c r="D53" s="28"/>
      <c r="E53" s="28">
        <f t="shared" si="0"/>
        <v>-0.10640248917809236</v>
      </c>
      <c r="F53" s="28"/>
      <c r="G53" s="28">
        <v>0.14748634374053216</v>
      </c>
      <c r="H53" s="28">
        <v>0.14732941459959448</v>
      </c>
      <c r="J53" s="28">
        <f t="shared" si="1"/>
        <v>-1.5692914093767829E-4</v>
      </c>
      <c r="L53" s="1"/>
      <c r="M53" s="1"/>
      <c r="N53" s="1"/>
      <c r="P53" s="1"/>
      <c r="Q53" s="1"/>
      <c r="R53" s="1"/>
    </row>
    <row r="54" spans="1:18" s="60" customFormat="1" ht="15.75" x14ac:dyDescent="0.25">
      <c r="A54" s="67" t="s">
        <v>75</v>
      </c>
      <c r="B54" s="62">
        <v>109.29672217108389</v>
      </c>
      <c r="C54" s="62">
        <v>109.65394275864766</v>
      </c>
      <c r="D54" s="62"/>
      <c r="E54" s="62">
        <f t="shared" si="0"/>
        <v>0.3268355907367626</v>
      </c>
      <c r="F54" s="62"/>
      <c r="G54" s="62">
        <v>7.810779868059578E-2</v>
      </c>
      <c r="H54" s="62">
        <v>7.8363082765824987E-2</v>
      </c>
      <c r="J54" s="62">
        <f t="shared" si="1"/>
        <v>2.5528408522920709E-4</v>
      </c>
      <c r="L54" s="1"/>
      <c r="M54" s="1"/>
      <c r="N54" s="1"/>
      <c r="P54" s="1"/>
      <c r="Q54" s="1"/>
      <c r="R54" s="1"/>
    </row>
    <row r="55" spans="1:18" ht="15.75" x14ac:dyDescent="0.25">
      <c r="A55" s="38" t="s">
        <v>155</v>
      </c>
      <c r="B55" s="28">
        <v>108.83177847194197</v>
      </c>
      <c r="C55" s="28">
        <v>108.82975832492535</v>
      </c>
      <c r="D55" s="28"/>
      <c r="E55" s="28">
        <f t="shared" si="0"/>
        <v>-1.8562106077757434E-3</v>
      </c>
      <c r="F55" s="28"/>
      <c r="G55" s="28">
        <v>2.222662195225932</v>
      </c>
      <c r="H55" s="28">
        <v>2.2226209379344892</v>
      </c>
      <c r="J55" s="28">
        <f t="shared" si="1"/>
        <v>-4.1257291442775568E-5</v>
      </c>
      <c r="L55" s="1"/>
      <c r="M55" s="1"/>
      <c r="N55" s="1"/>
      <c r="P55" s="1"/>
      <c r="Q55" s="1"/>
      <c r="R55" s="1"/>
    </row>
    <row r="56" spans="1:18" s="60" customFormat="1" ht="15.75" x14ac:dyDescent="0.25">
      <c r="A56" s="67" t="s">
        <v>235</v>
      </c>
      <c r="B56" s="62">
        <v>106.92759892092842</v>
      </c>
      <c r="C56" s="62">
        <v>106.52415985055899</v>
      </c>
      <c r="D56" s="62"/>
      <c r="E56" s="62">
        <f t="shared" si="0"/>
        <v>-0.37730115932722574</v>
      </c>
      <c r="F56" s="62"/>
      <c r="G56" s="62">
        <v>0.63270761522298302</v>
      </c>
      <c r="H56" s="62">
        <v>0.63032040205559503</v>
      </c>
      <c r="J56" s="62">
        <f t="shared" si="1"/>
        <v>-2.3872131673879915E-3</v>
      </c>
      <c r="L56" s="1"/>
      <c r="M56" s="1"/>
      <c r="N56" s="1"/>
      <c r="P56" s="1"/>
      <c r="Q56" s="1"/>
      <c r="R56" s="1"/>
    </row>
    <row r="57" spans="1:18" ht="15.75" x14ac:dyDescent="0.25">
      <c r="A57" s="39" t="s">
        <v>234</v>
      </c>
      <c r="B57" s="28">
        <v>109.60852759123134</v>
      </c>
      <c r="C57" s="28">
        <v>109.77025344968693</v>
      </c>
      <c r="D57" s="28"/>
      <c r="E57" s="28">
        <f t="shared" si="0"/>
        <v>0.14754860959242944</v>
      </c>
      <c r="F57" s="28"/>
      <c r="G57" s="28">
        <v>1.5899545800029491</v>
      </c>
      <c r="H57" s="28">
        <v>1.5923005358788944</v>
      </c>
      <c r="J57" s="28">
        <f t="shared" si="1"/>
        <v>2.345955875945327E-3</v>
      </c>
      <c r="L57" s="1"/>
      <c r="M57" s="1"/>
      <c r="N57" s="1"/>
      <c r="P57" s="1"/>
      <c r="Q57" s="1"/>
      <c r="R57" s="1"/>
    </row>
    <row r="58" spans="1:18" s="60" customFormat="1" ht="15.75" x14ac:dyDescent="0.25">
      <c r="A58" s="64" t="s">
        <v>76</v>
      </c>
      <c r="B58" s="62">
        <v>104.85968421940561</v>
      </c>
      <c r="C58" s="62">
        <v>104.61979430158588</v>
      </c>
      <c r="D58" s="62"/>
      <c r="E58" s="62">
        <f t="shared" si="0"/>
        <v>-0.22877230615894195</v>
      </c>
      <c r="F58" s="62"/>
      <c r="G58" s="62">
        <v>2.4255512965873769</v>
      </c>
      <c r="H58" s="62">
        <v>2.4200023069491055</v>
      </c>
      <c r="J58" s="62">
        <f t="shared" si="1"/>
        <v>-5.5489896382714399E-3</v>
      </c>
      <c r="L58" s="1"/>
      <c r="M58" s="1"/>
      <c r="N58" s="1"/>
      <c r="P58" s="1"/>
      <c r="Q58" s="1"/>
      <c r="R58" s="1"/>
    </row>
    <row r="59" spans="1:18" ht="15.75" x14ac:dyDescent="0.25">
      <c r="A59" s="38" t="s">
        <v>156</v>
      </c>
      <c r="B59" s="28">
        <v>105.26937617312569</v>
      </c>
      <c r="C59" s="28">
        <v>105.17336662296292</v>
      </c>
      <c r="D59" s="28"/>
      <c r="E59" s="28">
        <f t="shared" si="0"/>
        <v>-9.1203684920559969E-2</v>
      </c>
      <c r="F59" s="28"/>
      <c r="G59" s="28">
        <v>0.6659317254113013</v>
      </c>
      <c r="H59" s="28">
        <v>0.66532437113867116</v>
      </c>
      <c r="J59" s="28">
        <f t="shared" si="1"/>
        <v>-6.0735427263014508E-4</v>
      </c>
      <c r="L59" s="1"/>
      <c r="M59" s="1"/>
      <c r="N59" s="1"/>
      <c r="P59" s="1"/>
      <c r="Q59" s="1"/>
      <c r="R59" s="1"/>
    </row>
    <row r="60" spans="1:18" s="60" customFormat="1" ht="15.75" x14ac:dyDescent="0.25">
      <c r="A60" s="67" t="s">
        <v>13</v>
      </c>
      <c r="B60" s="62">
        <v>107.41379365189542</v>
      </c>
      <c r="C60" s="62">
        <v>107.28032858489188</v>
      </c>
      <c r="D60" s="62"/>
      <c r="E60" s="62">
        <f t="shared" si="0"/>
        <v>-0.12425319176052607</v>
      </c>
      <c r="F60" s="62"/>
      <c r="G60" s="62">
        <v>0.51946572655183598</v>
      </c>
      <c r="H60" s="62">
        <v>0.51882027380649332</v>
      </c>
      <c r="J60" s="62">
        <f t="shared" si="1"/>
        <v>-6.4545274534266728E-4</v>
      </c>
      <c r="L60" s="1"/>
      <c r="M60" s="1"/>
      <c r="N60" s="1"/>
      <c r="P60" s="1"/>
      <c r="Q60" s="1"/>
      <c r="R60" s="1"/>
    </row>
    <row r="61" spans="1:18" ht="15.75" x14ac:dyDescent="0.25">
      <c r="A61" s="39" t="s">
        <v>14</v>
      </c>
      <c r="B61" s="28">
        <v>98.308552003575187</v>
      </c>
      <c r="C61" s="28">
        <v>98.33412384765569</v>
      </c>
      <c r="D61" s="28"/>
      <c r="E61" s="28">
        <f t="shared" si="0"/>
        <v>2.6011820497129357E-2</v>
      </c>
      <c r="F61" s="28"/>
      <c r="G61" s="28">
        <v>0.14646599885946529</v>
      </c>
      <c r="H61" s="28">
        <v>0.14650409733217795</v>
      </c>
      <c r="J61" s="28">
        <f t="shared" si="1"/>
        <v>3.809847271266098E-5</v>
      </c>
      <c r="L61" s="1"/>
      <c r="M61" s="1"/>
      <c r="N61" s="1"/>
      <c r="P61" s="1"/>
      <c r="Q61" s="1"/>
      <c r="R61" s="1"/>
    </row>
    <row r="62" spans="1:18" s="60" customFormat="1" ht="15.75" x14ac:dyDescent="0.25">
      <c r="A62" s="61" t="s">
        <v>157</v>
      </c>
      <c r="B62" s="62">
        <v>104.70546600833255</v>
      </c>
      <c r="C62" s="62">
        <v>104.4114159521281</v>
      </c>
      <c r="D62" s="62"/>
      <c r="E62" s="62">
        <f t="shared" si="0"/>
        <v>-0.28083544003428829</v>
      </c>
      <c r="F62" s="62"/>
      <c r="G62" s="62">
        <v>1.7596195711760758</v>
      </c>
      <c r="H62" s="62">
        <v>1.7546779358104339</v>
      </c>
      <c r="J62" s="62">
        <f t="shared" si="1"/>
        <v>-4.9416353656419609E-3</v>
      </c>
      <c r="L62" s="1"/>
      <c r="M62" s="1"/>
      <c r="N62" s="1"/>
      <c r="P62" s="1"/>
      <c r="Q62" s="1"/>
      <c r="R62" s="1"/>
    </row>
    <row r="63" spans="1:18" ht="15.75" x14ac:dyDescent="0.25">
      <c r="A63" s="39" t="s">
        <v>233</v>
      </c>
      <c r="B63" s="28">
        <v>106.8290812527614</v>
      </c>
      <c r="C63" s="28">
        <v>106.8295568659794</v>
      </c>
      <c r="D63" s="28"/>
      <c r="E63" s="28">
        <f t="shared" si="0"/>
        <v>4.4520949953330557E-4</v>
      </c>
      <c r="F63" s="28"/>
      <c r="G63" s="28">
        <v>0.65867181331394098</v>
      </c>
      <c r="H63" s="28">
        <v>0.65867474578342455</v>
      </c>
      <c r="J63" s="28">
        <f t="shared" si="1"/>
        <v>2.9324694835741738E-6</v>
      </c>
      <c r="L63" s="1"/>
      <c r="M63" s="1"/>
      <c r="N63" s="1"/>
      <c r="P63" s="1"/>
      <c r="Q63" s="1"/>
      <c r="R63" s="1"/>
    </row>
    <row r="64" spans="1:18" s="60" customFormat="1" ht="15.75" x14ac:dyDescent="0.25">
      <c r="A64" s="67" t="s">
        <v>77</v>
      </c>
      <c r="B64" s="62">
        <v>103.07830377796516</v>
      </c>
      <c r="C64" s="62">
        <v>102.17394919000193</v>
      </c>
      <c r="D64" s="62"/>
      <c r="E64" s="62">
        <f t="shared" si="0"/>
        <v>-0.87734717667768969</v>
      </c>
      <c r="F64" s="62"/>
      <c r="G64" s="62">
        <v>0.42644988729211225</v>
      </c>
      <c r="H64" s="62">
        <v>0.4227084412460097</v>
      </c>
      <c r="J64" s="62">
        <f t="shared" si="1"/>
        <v>-3.7414460461025478E-3</v>
      </c>
      <c r="L64" s="1"/>
      <c r="M64" s="1"/>
      <c r="N64" s="1"/>
      <c r="P64" s="1"/>
      <c r="Q64" s="1"/>
      <c r="R64" s="1"/>
    </row>
    <row r="65" spans="1:18" ht="15.75" x14ac:dyDescent="0.25">
      <c r="A65" s="39" t="s">
        <v>232</v>
      </c>
      <c r="B65" s="28">
        <v>103.7271393119714</v>
      </c>
      <c r="C65" s="28">
        <v>103.54211814754018</v>
      </c>
      <c r="D65" s="28"/>
      <c r="E65" s="28">
        <f t="shared" si="0"/>
        <v>-0.17837295587102009</v>
      </c>
      <c r="F65" s="28"/>
      <c r="G65" s="28">
        <v>0.67449787057002286</v>
      </c>
      <c r="H65" s="28">
        <v>0.67329474878099993</v>
      </c>
      <c r="J65" s="28">
        <f t="shared" si="1"/>
        <v>-1.2031217890229318E-3</v>
      </c>
      <c r="L65" s="1"/>
      <c r="M65" s="1"/>
      <c r="N65" s="1"/>
      <c r="P65" s="1"/>
      <c r="Q65" s="1"/>
      <c r="R65" s="1"/>
    </row>
    <row r="66" spans="1:18" s="60" customFormat="1" ht="15.75" x14ac:dyDescent="0.25">
      <c r="A66" s="58" t="s">
        <v>247</v>
      </c>
      <c r="B66" s="63">
        <v>122.0280568163203</v>
      </c>
      <c r="C66" s="63">
        <v>121.88718960216394</v>
      </c>
      <c r="D66" s="63"/>
      <c r="E66" s="63">
        <f t="shared" si="0"/>
        <v>-0.11543838182098698</v>
      </c>
      <c r="F66" s="63"/>
      <c r="G66" s="63">
        <v>2.7507126038606802</v>
      </c>
      <c r="H66" s="63">
        <v>2.7475372257422377</v>
      </c>
      <c r="J66" s="63">
        <f t="shared" si="1"/>
        <v>-3.1753781184424845E-3</v>
      </c>
      <c r="L66" s="1"/>
      <c r="M66" s="1"/>
      <c r="N66" s="1"/>
      <c r="P66" s="1"/>
      <c r="Q66" s="1"/>
      <c r="R66" s="1"/>
    </row>
    <row r="67" spans="1:18" ht="15.75" x14ac:dyDescent="0.25">
      <c r="A67" s="37" t="s">
        <v>1</v>
      </c>
      <c r="B67" s="28">
        <v>121.87174822862426</v>
      </c>
      <c r="C67" s="28">
        <v>121.47322101953962</v>
      </c>
      <c r="D67" s="28"/>
      <c r="E67" s="28">
        <f t="shared" si="0"/>
        <v>-0.32700540927419475</v>
      </c>
      <c r="F67" s="28"/>
      <c r="G67" s="28">
        <v>2.0300868640816492</v>
      </c>
      <c r="H67" s="28">
        <v>2.0234483702231372</v>
      </c>
      <c r="J67" s="28">
        <f t="shared" si="1"/>
        <v>-6.6384938585120068E-3</v>
      </c>
      <c r="L67" s="1"/>
      <c r="M67" s="1"/>
      <c r="N67" s="1"/>
      <c r="P67" s="1"/>
      <c r="Q67" s="1"/>
      <c r="R67" s="1"/>
    </row>
    <row r="68" spans="1:18" s="60" customFormat="1" ht="15.75" x14ac:dyDescent="0.25">
      <c r="A68" s="61" t="s">
        <v>78</v>
      </c>
      <c r="B68" s="62">
        <v>121.87174822862426</v>
      </c>
      <c r="C68" s="62">
        <v>121.47322101953962</v>
      </c>
      <c r="D68" s="62"/>
      <c r="E68" s="62">
        <f t="shared" si="0"/>
        <v>-0.32700540927419475</v>
      </c>
      <c r="F68" s="62"/>
      <c r="G68" s="62">
        <v>2.0300868640816492</v>
      </c>
      <c r="H68" s="62">
        <v>2.0234483702231372</v>
      </c>
      <c r="J68" s="62">
        <f t="shared" si="1"/>
        <v>-6.6384938585120068E-3</v>
      </c>
      <c r="L68" s="1"/>
      <c r="M68" s="1"/>
      <c r="N68" s="1"/>
      <c r="P68" s="1"/>
      <c r="Q68" s="1"/>
      <c r="R68" s="1"/>
    </row>
    <row r="69" spans="1:18" ht="15.75" x14ac:dyDescent="0.25">
      <c r="A69" s="39" t="s">
        <v>15</v>
      </c>
      <c r="B69" s="28">
        <v>121.87174822862426</v>
      </c>
      <c r="C69" s="28">
        <v>121.47322101953962</v>
      </c>
      <c r="D69" s="28"/>
      <c r="E69" s="28">
        <f t="shared" ref="E69:E132" si="2">((C69/B69-1)*100)</f>
        <v>-0.32700540927419475</v>
      </c>
      <c r="F69" s="28"/>
      <c r="G69" s="28">
        <v>2.0300868640816492</v>
      </c>
      <c r="H69" s="28">
        <v>2.0234483702231372</v>
      </c>
      <c r="J69" s="28">
        <f t="shared" si="1"/>
        <v>-6.6384938585120068E-3</v>
      </c>
      <c r="L69" s="1"/>
      <c r="M69" s="1"/>
      <c r="N69" s="1"/>
      <c r="P69" s="1"/>
      <c r="Q69" s="1"/>
      <c r="R69" s="1"/>
    </row>
    <row r="70" spans="1:18" s="75" customFormat="1" ht="15.75" x14ac:dyDescent="0.25">
      <c r="A70" s="64" t="s">
        <v>16</v>
      </c>
      <c r="B70" s="62">
        <v>122.47055995156045</v>
      </c>
      <c r="C70" s="62">
        <v>123.05911750710015</v>
      </c>
      <c r="D70" s="62"/>
      <c r="E70" s="62">
        <f t="shared" si="2"/>
        <v>0.48057064144435557</v>
      </c>
      <c r="F70" s="62"/>
      <c r="G70" s="62">
        <v>0.72062573977903122</v>
      </c>
      <c r="H70" s="62">
        <v>0.72408885551910052</v>
      </c>
      <c r="I70" s="60"/>
      <c r="J70" s="62">
        <f t="shared" si="1"/>
        <v>3.4631157400693002E-3</v>
      </c>
      <c r="L70" s="1"/>
      <c r="M70" s="1"/>
      <c r="N70" s="1"/>
      <c r="P70" s="1"/>
      <c r="Q70" s="1"/>
      <c r="R70" s="1"/>
    </row>
    <row r="71" spans="1:18" s="60" customFormat="1" ht="15.75" x14ac:dyDescent="0.25">
      <c r="A71" s="38" t="s">
        <v>16</v>
      </c>
      <c r="B71" s="28">
        <v>122.47055995156045</v>
      </c>
      <c r="C71" s="28">
        <v>123.05911750710015</v>
      </c>
      <c r="D71" s="28"/>
      <c r="E71" s="28">
        <f t="shared" si="2"/>
        <v>0.48057064144435557</v>
      </c>
      <c r="F71" s="28"/>
      <c r="G71" s="28">
        <v>0.72062573977903122</v>
      </c>
      <c r="H71" s="28">
        <v>0.72408885551910052</v>
      </c>
      <c r="I71"/>
      <c r="J71" s="28">
        <f t="shared" si="1"/>
        <v>3.4631157400693002E-3</v>
      </c>
      <c r="L71" s="1"/>
      <c r="M71" s="1"/>
      <c r="N71" s="1"/>
      <c r="P71" s="1"/>
      <c r="Q71" s="1"/>
      <c r="R71" s="1"/>
    </row>
    <row r="72" spans="1:18" s="4" customFormat="1" ht="15.75" x14ac:dyDescent="0.25">
      <c r="A72" s="67" t="s">
        <v>16</v>
      </c>
      <c r="B72" s="62">
        <v>122.47055995156045</v>
      </c>
      <c r="C72" s="62">
        <v>123.05911750710015</v>
      </c>
      <c r="D72" s="62"/>
      <c r="E72" s="62">
        <f t="shared" si="2"/>
        <v>0.48057064144435557</v>
      </c>
      <c r="F72" s="62"/>
      <c r="G72" s="62">
        <v>0.72062573977903122</v>
      </c>
      <c r="H72" s="62">
        <v>0.72408885551910052</v>
      </c>
      <c r="I72" s="60"/>
      <c r="J72" s="62">
        <f t="shared" ref="J72:J135" si="3">H72-G72</f>
        <v>3.4631157400693002E-3</v>
      </c>
      <c r="L72" s="1"/>
      <c r="M72" s="1"/>
      <c r="N72" s="1"/>
      <c r="P72" s="1"/>
      <c r="Q72" s="1"/>
      <c r="R72" s="1"/>
    </row>
    <row r="73" spans="1:18" s="60" customFormat="1" ht="15.75" x14ac:dyDescent="0.25">
      <c r="A73" s="36" t="s">
        <v>128</v>
      </c>
      <c r="B73" s="40">
        <v>101.03148845398252</v>
      </c>
      <c r="C73" s="40">
        <v>101.09010951860198</v>
      </c>
      <c r="D73" s="40"/>
      <c r="E73" s="40">
        <f t="shared" si="2"/>
        <v>5.8022568524429552E-2</v>
      </c>
      <c r="F73" s="40"/>
      <c r="G73" s="40">
        <v>3.9304412546501393</v>
      </c>
      <c r="H73" s="40">
        <v>3.9327217976204318</v>
      </c>
      <c r="I73"/>
      <c r="J73" s="40">
        <f t="shared" si="3"/>
        <v>2.280542970292565E-3</v>
      </c>
      <c r="L73" s="1"/>
      <c r="M73" s="1"/>
      <c r="N73" s="1"/>
      <c r="P73" s="1"/>
      <c r="Q73" s="1"/>
      <c r="R73" s="1"/>
    </row>
    <row r="74" spans="1:18" s="4" customFormat="1" ht="15.75" x14ac:dyDescent="0.25">
      <c r="A74" s="64" t="s">
        <v>79</v>
      </c>
      <c r="B74" s="62">
        <v>99.299758853358313</v>
      </c>
      <c r="C74" s="62">
        <v>99.409501981561107</v>
      </c>
      <c r="D74" s="62"/>
      <c r="E74" s="62">
        <f t="shared" si="2"/>
        <v>0.11051701380750956</v>
      </c>
      <c r="F74" s="62"/>
      <c r="G74" s="62">
        <v>2.9730641067911083</v>
      </c>
      <c r="H74" s="62">
        <v>2.9763498484605164</v>
      </c>
      <c r="I74" s="60"/>
      <c r="J74" s="62">
        <f t="shared" si="3"/>
        <v>3.2857416694080932E-3</v>
      </c>
      <c r="L74" s="1"/>
      <c r="M74" s="1"/>
      <c r="N74" s="1"/>
      <c r="P74" s="1"/>
      <c r="Q74" s="1"/>
      <c r="R74" s="1"/>
    </row>
    <row r="75" spans="1:18" s="60" customFormat="1" ht="15.75" x14ac:dyDescent="0.25">
      <c r="A75" s="38" t="s">
        <v>80</v>
      </c>
      <c r="B75" s="28">
        <v>96.470080293697762</v>
      </c>
      <c r="C75" s="28">
        <v>96.273627300965686</v>
      </c>
      <c r="D75" s="28"/>
      <c r="E75" s="28">
        <f t="shared" si="2"/>
        <v>-0.20364136956658729</v>
      </c>
      <c r="F75" s="28"/>
      <c r="G75" s="28">
        <v>0.49999913837838078</v>
      </c>
      <c r="H75" s="28">
        <v>0.49898093328516585</v>
      </c>
      <c r="I75"/>
      <c r="J75" s="28">
        <f t="shared" si="3"/>
        <v>-1.01820509321493E-3</v>
      </c>
      <c r="L75" s="1"/>
      <c r="M75" s="1"/>
      <c r="N75" s="1"/>
      <c r="P75" s="1"/>
      <c r="Q75" s="1"/>
      <c r="R75" s="1"/>
    </row>
    <row r="76" spans="1:18" s="4" customFormat="1" ht="15.75" x14ac:dyDescent="0.25">
      <c r="A76" s="67" t="s">
        <v>81</v>
      </c>
      <c r="B76" s="62">
        <v>96.470080293697762</v>
      </c>
      <c r="C76" s="62">
        <v>96.273627300965686</v>
      </c>
      <c r="D76" s="62"/>
      <c r="E76" s="62">
        <f t="shared" si="2"/>
        <v>-0.20364136956658729</v>
      </c>
      <c r="F76" s="62"/>
      <c r="G76" s="62">
        <v>0.49999913837838078</v>
      </c>
      <c r="H76" s="62">
        <v>0.49898093328516585</v>
      </c>
      <c r="I76" s="60"/>
      <c r="J76" s="62">
        <f t="shared" si="3"/>
        <v>-1.01820509321493E-3</v>
      </c>
      <c r="L76" s="1"/>
      <c r="M76" s="1"/>
      <c r="N76" s="1"/>
      <c r="P76" s="1"/>
      <c r="Q76" s="1"/>
      <c r="R76" s="1"/>
    </row>
    <row r="77" spans="1:18" s="60" customFormat="1" ht="15.75" x14ac:dyDescent="0.25">
      <c r="A77" s="38" t="s">
        <v>82</v>
      </c>
      <c r="B77" s="28">
        <v>102.35876748538601</v>
      </c>
      <c r="C77" s="28">
        <v>102.54900215892265</v>
      </c>
      <c r="D77" s="28"/>
      <c r="E77" s="28">
        <f t="shared" si="2"/>
        <v>0.18585088332936373</v>
      </c>
      <c r="F77" s="28"/>
      <c r="G77" s="28">
        <v>2.2094709314688501</v>
      </c>
      <c r="H77" s="28">
        <v>2.2135772527118909</v>
      </c>
      <c r="I77"/>
      <c r="J77" s="28">
        <f t="shared" si="3"/>
        <v>4.1063212430407781E-3</v>
      </c>
      <c r="L77" s="1"/>
      <c r="M77" s="1"/>
      <c r="N77" s="1"/>
      <c r="P77" s="1"/>
      <c r="Q77" s="1"/>
      <c r="R77" s="1"/>
    </row>
    <row r="78" spans="1:18" s="4" customFormat="1" ht="15.75" x14ac:dyDescent="0.25">
      <c r="A78" s="67" t="s">
        <v>231</v>
      </c>
      <c r="B78" s="62">
        <v>98.837126675147516</v>
      </c>
      <c r="C78" s="62">
        <v>99.19461190085687</v>
      </c>
      <c r="D78" s="62"/>
      <c r="E78" s="62">
        <f t="shared" si="2"/>
        <v>0.36169123661831115</v>
      </c>
      <c r="F78" s="62"/>
      <c r="G78" s="62">
        <v>0.9737717564095979</v>
      </c>
      <c r="H78" s="62">
        <v>0.97729380351719553</v>
      </c>
      <c r="I78" s="60"/>
      <c r="J78" s="62">
        <f t="shared" si="3"/>
        <v>3.5220471075976256E-3</v>
      </c>
      <c r="L78" s="1"/>
      <c r="M78" s="1"/>
      <c r="N78" s="1"/>
      <c r="P78" s="1"/>
      <c r="Q78" s="1"/>
      <c r="R78" s="1"/>
    </row>
    <row r="79" spans="1:18" s="60" customFormat="1" ht="15.75" x14ac:dyDescent="0.25">
      <c r="A79" s="39" t="s">
        <v>230</v>
      </c>
      <c r="B79" s="28">
        <v>106.7407092304549</v>
      </c>
      <c r="C79" s="28">
        <v>106.48782751357072</v>
      </c>
      <c r="D79" s="28"/>
      <c r="E79" s="28">
        <f t="shared" si="2"/>
        <v>-0.23691215723347092</v>
      </c>
      <c r="F79" s="28"/>
      <c r="G79" s="28">
        <v>0.70910055829933338</v>
      </c>
      <c r="H79" s="28">
        <v>0.70742061286971181</v>
      </c>
      <c r="I79"/>
      <c r="J79" s="28">
        <f t="shared" si="3"/>
        <v>-1.6799454296215766E-3</v>
      </c>
      <c r="L79" s="1"/>
      <c r="M79" s="1"/>
      <c r="N79" s="1"/>
      <c r="P79" s="1"/>
      <c r="Q79" s="1"/>
      <c r="R79" s="1"/>
    </row>
    <row r="80" spans="1:18" s="4" customFormat="1" ht="15.75" x14ac:dyDescent="0.25">
      <c r="A80" s="67" t="s">
        <v>229</v>
      </c>
      <c r="B80" s="62">
        <v>103.45621435301062</v>
      </c>
      <c r="C80" s="62">
        <v>103.90104572402115</v>
      </c>
      <c r="D80" s="62"/>
      <c r="E80" s="62">
        <f t="shared" si="2"/>
        <v>0.42997066323409161</v>
      </c>
      <c r="F80" s="62"/>
      <c r="G80" s="62">
        <v>0.52659861675991926</v>
      </c>
      <c r="H80" s="62">
        <v>0.52886283632498343</v>
      </c>
      <c r="I80" s="60"/>
      <c r="J80" s="62">
        <f t="shared" si="3"/>
        <v>2.2642195650641739E-3</v>
      </c>
      <c r="L80" s="1"/>
      <c r="M80" s="1"/>
      <c r="N80" s="1"/>
      <c r="P80" s="1"/>
      <c r="Q80" s="1"/>
      <c r="R80" s="1"/>
    </row>
    <row r="81" spans="1:18" s="60" customFormat="1" ht="15.75" x14ac:dyDescent="0.25">
      <c r="A81" s="38" t="s">
        <v>158</v>
      </c>
      <c r="B81" s="28">
        <v>83.105663226896539</v>
      </c>
      <c r="C81" s="28">
        <v>83.16797040222562</v>
      </c>
      <c r="D81" s="28"/>
      <c r="E81" s="28">
        <f t="shared" si="2"/>
        <v>7.4973440930214963E-2</v>
      </c>
      <c r="F81" s="28"/>
      <c r="G81" s="28">
        <v>0.26359403694387656</v>
      </c>
      <c r="H81" s="28">
        <v>0.26379166246346025</v>
      </c>
      <c r="I81"/>
      <c r="J81" s="28">
        <f t="shared" si="3"/>
        <v>1.9762551958368846E-4</v>
      </c>
      <c r="L81" s="1"/>
      <c r="M81" s="1"/>
      <c r="N81" s="1"/>
      <c r="P81" s="1"/>
      <c r="Q81" s="1"/>
      <c r="R81" s="1"/>
    </row>
    <row r="82" spans="1:18" s="4" customFormat="1" ht="15.75" x14ac:dyDescent="0.25">
      <c r="A82" s="67" t="s">
        <v>228</v>
      </c>
      <c r="B82" s="62">
        <v>83.105663226896539</v>
      </c>
      <c r="C82" s="62">
        <v>83.16797040222562</v>
      </c>
      <c r="D82" s="62"/>
      <c r="E82" s="62">
        <f t="shared" si="2"/>
        <v>7.4973440930214963E-2</v>
      </c>
      <c r="F82" s="62"/>
      <c r="G82" s="62">
        <v>0.26359403694387656</v>
      </c>
      <c r="H82" s="62">
        <v>0.26379166246346025</v>
      </c>
      <c r="I82" s="60"/>
      <c r="J82" s="62">
        <f t="shared" si="3"/>
        <v>1.9762551958368846E-4</v>
      </c>
      <c r="L82" s="1"/>
      <c r="M82" s="1"/>
      <c r="N82" s="1"/>
      <c r="P82" s="1"/>
      <c r="Q82" s="1"/>
      <c r="R82" s="1"/>
    </row>
    <row r="83" spans="1:18" s="60" customFormat="1" ht="15.75" x14ac:dyDescent="0.25">
      <c r="A83" s="37" t="s">
        <v>83</v>
      </c>
      <c r="B83" s="28">
        <v>106.816319978001</v>
      </c>
      <c r="C83" s="28">
        <v>106.7041681200562</v>
      </c>
      <c r="D83" s="28"/>
      <c r="E83" s="28">
        <f t="shared" si="2"/>
        <v>-0.10499505877744619</v>
      </c>
      <c r="F83" s="28"/>
      <c r="G83" s="28">
        <v>0.95737714785903161</v>
      </c>
      <c r="H83" s="28">
        <v>0.95637194915991519</v>
      </c>
      <c r="I83"/>
      <c r="J83" s="28">
        <f t="shared" si="3"/>
        <v>-1.0051986991164163E-3</v>
      </c>
      <c r="L83" s="1"/>
      <c r="M83" s="1"/>
      <c r="N83" s="1"/>
      <c r="P83" s="1"/>
      <c r="Q83" s="1"/>
      <c r="R83" s="1"/>
    </row>
    <row r="84" spans="1:18" s="4" customFormat="1" ht="15.75" x14ac:dyDescent="0.25">
      <c r="A84" s="61" t="s">
        <v>159</v>
      </c>
      <c r="B84" s="62">
        <v>106.816319978001</v>
      </c>
      <c r="C84" s="62">
        <v>106.7041681200562</v>
      </c>
      <c r="D84" s="62"/>
      <c r="E84" s="62">
        <f t="shared" si="2"/>
        <v>-0.10499505877744619</v>
      </c>
      <c r="F84" s="62"/>
      <c r="G84" s="62">
        <v>0.95737714785903161</v>
      </c>
      <c r="H84" s="62">
        <v>0.95637194915991519</v>
      </c>
      <c r="I84" s="60"/>
      <c r="J84" s="62">
        <f t="shared" si="3"/>
        <v>-1.0051986991164163E-3</v>
      </c>
      <c r="L84" s="1"/>
      <c r="M84" s="1"/>
      <c r="N84" s="1"/>
      <c r="P84" s="1"/>
      <c r="Q84" s="1"/>
      <c r="R84" s="1"/>
    </row>
    <row r="85" spans="1:18" s="60" customFormat="1" ht="15.75" x14ac:dyDescent="0.25">
      <c r="A85" s="39" t="s">
        <v>159</v>
      </c>
      <c r="B85" s="28">
        <v>106.816319978001</v>
      </c>
      <c r="C85" s="28">
        <v>106.7041681200562</v>
      </c>
      <c r="D85" s="28"/>
      <c r="E85" s="28">
        <f t="shared" si="2"/>
        <v>-0.10499505877744619</v>
      </c>
      <c r="F85" s="28"/>
      <c r="G85" s="28">
        <v>0.95737714785903161</v>
      </c>
      <c r="H85" s="28">
        <v>0.95637194915991519</v>
      </c>
      <c r="I85"/>
      <c r="J85" s="28">
        <f t="shared" si="3"/>
        <v>-1.0051986991164163E-3</v>
      </c>
      <c r="L85" s="1"/>
      <c r="M85" s="1"/>
      <c r="N85" s="1"/>
      <c r="P85" s="1"/>
      <c r="Q85" s="1"/>
      <c r="R85" s="1"/>
    </row>
    <row r="86" spans="1:18" s="4" customFormat="1" ht="15.75" x14ac:dyDescent="0.25">
      <c r="A86" s="58" t="s">
        <v>129</v>
      </c>
      <c r="B86" s="63">
        <v>108.40602228997616</v>
      </c>
      <c r="C86" s="63">
        <v>108.36055373462274</v>
      </c>
      <c r="D86" s="63"/>
      <c r="E86" s="63">
        <f t="shared" si="2"/>
        <v>-4.1942831581620599E-2</v>
      </c>
      <c r="F86" s="63"/>
      <c r="G86" s="63">
        <v>25.248271104574798</v>
      </c>
      <c r="H86" s="63">
        <v>25.237681264748133</v>
      </c>
      <c r="I86" s="60"/>
      <c r="J86" s="63">
        <f t="shared" si="3"/>
        <v>-1.0589839826664615E-2</v>
      </c>
      <c r="L86" s="1"/>
      <c r="M86" s="1"/>
      <c r="N86" s="1"/>
      <c r="P86" s="1"/>
      <c r="Q86" s="1"/>
      <c r="R86" s="1"/>
    </row>
    <row r="87" spans="1:18" s="60" customFormat="1" ht="15.75" x14ac:dyDescent="0.25">
      <c r="A87" s="37" t="s">
        <v>149</v>
      </c>
      <c r="B87" s="28">
        <v>113.61877602532633</v>
      </c>
      <c r="C87" s="28">
        <v>113.97248964002806</v>
      </c>
      <c r="D87" s="28"/>
      <c r="E87" s="28">
        <f t="shared" si="2"/>
        <v>0.31131616364437065</v>
      </c>
      <c r="F87" s="28"/>
      <c r="G87" s="28">
        <v>13.271125706454981</v>
      </c>
      <c r="H87" s="28">
        <v>13.31244086587674</v>
      </c>
      <c r="I87"/>
      <c r="J87" s="28">
        <f t="shared" si="3"/>
        <v>4.1315159421758452E-2</v>
      </c>
      <c r="L87" s="1"/>
      <c r="M87" s="1"/>
      <c r="N87" s="1"/>
      <c r="P87" s="1"/>
      <c r="Q87" s="1"/>
      <c r="R87" s="1"/>
    </row>
    <row r="88" spans="1:18" s="4" customFormat="1" ht="15.75" x14ac:dyDescent="0.25">
      <c r="A88" s="61" t="s">
        <v>160</v>
      </c>
      <c r="B88" s="62">
        <v>113.61877602532633</v>
      </c>
      <c r="C88" s="62">
        <v>113.97248964002806</v>
      </c>
      <c r="D88" s="62"/>
      <c r="E88" s="62">
        <f t="shared" si="2"/>
        <v>0.31131616364437065</v>
      </c>
      <c r="F88" s="62"/>
      <c r="G88" s="62">
        <v>13.271125706454981</v>
      </c>
      <c r="H88" s="62">
        <v>13.31244086587674</v>
      </c>
      <c r="I88" s="60"/>
      <c r="J88" s="62">
        <f t="shared" si="3"/>
        <v>4.1315159421758452E-2</v>
      </c>
      <c r="L88" s="1"/>
      <c r="M88" s="1"/>
      <c r="N88" s="1"/>
      <c r="P88" s="1"/>
      <c r="Q88" s="1"/>
      <c r="R88" s="1"/>
    </row>
    <row r="89" spans="1:18" s="60" customFormat="1" ht="15.75" x14ac:dyDescent="0.25">
      <c r="A89" s="39" t="s">
        <v>160</v>
      </c>
      <c r="B89" s="28">
        <v>113.61877602532633</v>
      </c>
      <c r="C89" s="28">
        <v>113.97248964002806</v>
      </c>
      <c r="D89" s="28"/>
      <c r="E89" s="28">
        <f t="shared" si="2"/>
        <v>0.31131616364437065</v>
      </c>
      <c r="F89" s="28"/>
      <c r="G89" s="28">
        <v>13.271125706454981</v>
      </c>
      <c r="H89" s="28">
        <v>13.31244086587674</v>
      </c>
      <c r="I89"/>
      <c r="J89" s="28">
        <f t="shared" si="3"/>
        <v>4.1315159421758452E-2</v>
      </c>
      <c r="L89" s="1"/>
      <c r="M89" s="1"/>
      <c r="N89" s="1"/>
      <c r="P89" s="1"/>
      <c r="Q89" s="1"/>
      <c r="R89" s="1"/>
    </row>
    <row r="90" spans="1:18" s="4" customFormat="1" ht="15.75" x14ac:dyDescent="0.25">
      <c r="A90" s="64" t="s">
        <v>148</v>
      </c>
      <c r="B90" s="62">
        <v>107.15078311269139</v>
      </c>
      <c r="C90" s="62">
        <v>107.18220643720086</v>
      </c>
      <c r="D90" s="62"/>
      <c r="E90" s="62">
        <f t="shared" si="2"/>
        <v>2.9326266777185417E-2</v>
      </c>
      <c r="F90" s="62"/>
      <c r="G90" s="62">
        <v>3.332714925584856</v>
      </c>
      <c r="H90" s="62">
        <v>3.3336922864548564</v>
      </c>
      <c r="I90" s="60"/>
      <c r="J90" s="62">
        <f t="shared" si="3"/>
        <v>9.7736087000033223E-4</v>
      </c>
      <c r="L90" s="1"/>
      <c r="M90" s="1"/>
      <c r="N90" s="1"/>
      <c r="P90" s="1"/>
      <c r="Q90" s="1"/>
      <c r="R90" s="1"/>
    </row>
    <row r="91" spans="1:18" s="60" customFormat="1" ht="15.75" x14ac:dyDescent="0.25">
      <c r="A91" s="38" t="s">
        <v>161</v>
      </c>
      <c r="B91" s="28">
        <v>104.31374810295856</v>
      </c>
      <c r="C91" s="28">
        <v>104.35290679015594</v>
      </c>
      <c r="D91" s="28"/>
      <c r="E91" s="28">
        <f t="shared" si="2"/>
        <v>3.7539334852332296E-2</v>
      </c>
      <c r="F91" s="28"/>
      <c r="G91" s="28">
        <v>2.6035646977899374</v>
      </c>
      <c r="H91" s="28">
        <v>2.6045420586599377</v>
      </c>
      <c r="I91"/>
      <c r="J91" s="28">
        <f t="shared" si="3"/>
        <v>9.7736087000033223E-4</v>
      </c>
      <c r="L91" s="1"/>
      <c r="M91" s="1"/>
      <c r="N91" s="1"/>
      <c r="P91" s="1"/>
      <c r="Q91" s="1"/>
      <c r="R91" s="1"/>
    </row>
    <row r="92" spans="1:18" s="4" customFormat="1" ht="15.75" x14ac:dyDescent="0.25">
      <c r="A92" s="67" t="s">
        <v>227</v>
      </c>
      <c r="B92" s="62">
        <v>104.31374810295856</v>
      </c>
      <c r="C92" s="62">
        <v>104.35290679015594</v>
      </c>
      <c r="D92" s="62"/>
      <c r="E92" s="62">
        <f t="shared" si="2"/>
        <v>3.7539334852332296E-2</v>
      </c>
      <c r="F92" s="62"/>
      <c r="G92" s="62">
        <v>2.6035646977899374</v>
      </c>
      <c r="H92" s="62">
        <v>2.6045420586599377</v>
      </c>
      <c r="I92" s="60"/>
      <c r="J92" s="62">
        <f t="shared" si="3"/>
        <v>9.7736087000033223E-4</v>
      </c>
      <c r="L92" s="1"/>
      <c r="M92" s="1"/>
      <c r="N92" s="1"/>
      <c r="P92" s="1"/>
      <c r="Q92" s="1"/>
      <c r="R92" s="1"/>
    </row>
    <row r="93" spans="1:18" s="60" customFormat="1" ht="15.75" x14ac:dyDescent="0.25">
      <c r="A93" s="38" t="s">
        <v>162</v>
      </c>
      <c r="B93" s="28">
        <v>118.67565600520636</v>
      </c>
      <c r="C93" s="28">
        <v>118.67565600520636</v>
      </c>
      <c r="D93" s="28"/>
      <c r="E93" s="28">
        <f t="shared" si="2"/>
        <v>0</v>
      </c>
      <c r="F93" s="28"/>
      <c r="G93" s="28">
        <v>0.72915022779491856</v>
      </c>
      <c r="H93" s="28">
        <v>0.72915022779491856</v>
      </c>
      <c r="I93"/>
      <c r="J93" s="28">
        <f t="shared" si="3"/>
        <v>0</v>
      </c>
      <c r="L93" s="1"/>
      <c r="M93" s="1"/>
      <c r="N93" s="1"/>
      <c r="P93" s="1"/>
      <c r="Q93" s="1"/>
      <c r="R93" s="1"/>
    </row>
    <row r="94" spans="1:18" s="4" customFormat="1" ht="15.75" x14ac:dyDescent="0.25">
      <c r="A94" s="67" t="s">
        <v>226</v>
      </c>
      <c r="B94" s="62">
        <v>118.67565600520636</v>
      </c>
      <c r="C94" s="62">
        <v>118.67565600520636</v>
      </c>
      <c r="D94" s="62"/>
      <c r="E94" s="62">
        <f t="shared" si="2"/>
        <v>0</v>
      </c>
      <c r="F94" s="62"/>
      <c r="G94" s="62">
        <v>0.72915022779491856</v>
      </c>
      <c r="H94" s="62">
        <v>0.72915022779491856</v>
      </c>
      <c r="I94" s="60"/>
      <c r="J94" s="62">
        <f t="shared" si="3"/>
        <v>0</v>
      </c>
      <c r="L94" s="1"/>
      <c r="M94" s="1"/>
      <c r="N94" s="1"/>
      <c r="P94" s="1"/>
      <c r="Q94" s="1"/>
      <c r="R94" s="1"/>
    </row>
    <row r="95" spans="1:18" s="60" customFormat="1" ht="15.75" x14ac:dyDescent="0.25">
      <c r="A95" s="37" t="s">
        <v>147</v>
      </c>
      <c r="B95" s="28">
        <v>101.80875917629838</v>
      </c>
      <c r="C95" s="28">
        <v>101.97568562812032</v>
      </c>
      <c r="D95" s="28"/>
      <c r="E95" s="28">
        <f t="shared" si="2"/>
        <v>0.16396079588090196</v>
      </c>
      <c r="F95" s="28"/>
      <c r="G95" s="28">
        <v>1.609948338850274</v>
      </c>
      <c r="H95" s="28">
        <v>1.6125880229599241</v>
      </c>
      <c r="I95"/>
      <c r="J95" s="28">
        <f t="shared" si="3"/>
        <v>2.6396841096500978E-3</v>
      </c>
      <c r="L95" s="1"/>
      <c r="M95" s="1"/>
      <c r="N95" s="1"/>
      <c r="P95" s="1"/>
      <c r="Q95" s="1"/>
      <c r="R95" s="1"/>
    </row>
    <row r="96" spans="1:18" s="4" customFormat="1" ht="15.75" x14ac:dyDescent="0.25">
      <c r="A96" s="61" t="s">
        <v>84</v>
      </c>
      <c r="B96" s="62">
        <v>100</v>
      </c>
      <c r="C96" s="62">
        <v>100</v>
      </c>
      <c r="D96" s="62"/>
      <c r="E96" s="62">
        <f t="shared" si="2"/>
        <v>0</v>
      </c>
      <c r="F96" s="62"/>
      <c r="G96" s="62">
        <v>1.3959538897111057</v>
      </c>
      <c r="H96" s="62">
        <v>1.3959538897111057</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1.3959538897111057</v>
      </c>
      <c r="H97" s="28">
        <v>1.3959538897111057</v>
      </c>
      <c r="I97"/>
      <c r="J97" s="28">
        <f t="shared" si="3"/>
        <v>0</v>
      </c>
      <c r="L97" s="1"/>
      <c r="M97" s="1"/>
      <c r="N97" s="1"/>
      <c r="P97" s="1"/>
      <c r="Q97" s="1"/>
      <c r="R97" s="1"/>
    </row>
    <row r="98" spans="1:18" s="4" customFormat="1" ht="15.75" x14ac:dyDescent="0.25">
      <c r="A98" s="61" t="s">
        <v>86</v>
      </c>
      <c r="B98" s="62">
        <v>115.42826963978911</v>
      </c>
      <c r="C98" s="62">
        <v>116.8521111010899</v>
      </c>
      <c r="D98" s="62"/>
      <c r="E98" s="62">
        <f t="shared" si="2"/>
        <v>1.2335292435242229</v>
      </c>
      <c r="F98" s="62"/>
      <c r="G98" s="62">
        <v>0.21399444913916801</v>
      </c>
      <c r="H98" s="62">
        <v>0.21663413324881822</v>
      </c>
      <c r="I98" s="60"/>
      <c r="J98" s="62">
        <f t="shared" si="3"/>
        <v>2.6396841096502088E-3</v>
      </c>
      <c r="L98" s="1"/>
      <c r="M98" s="1"/>
      <c r="N98" s="1"/>
      <c r="P98" s="1"/>
      <c r="Q98" s="1"/>
      <c r="R98" s="1"/>
    </row>
    <row r="99" spans="1:18" s="60" customFormat="1" ht="15.75" x14ac:dyDescent="0.25">
      <c r="A99" s="39" t="s">
        <v>87</v>
      </c>
      <c r="B99" s="28">
        <v>115.42826963978911</v>
      </c>
      <c r="C99" s="28">
        <v>116.8521111010899</v>
      </c>
      <c r="D99" s="28"/>
      <c r="E99" s="28">
        <f t="shared" si="2"/>
        <v>1.2335292435242229</v>
      </c>
      <c r="F99" s="28"/>
      <c r="G99" s="28">
        <v>0.21399444913916801</v>
      </c>
      <c r="H99" s="28">
        <v>0.21663413324881822</v>
      </c>
      <c r="I99"/>
      <c r="J99" s="28">
        <f t="shared" si="3"/>
        <v>2.6396841096502088E-3</v>
      </c>
      <c r="L99" s="1"/>
      <c r="M99" s="1"/>
      <c r="N99" s="1"/>
      <c r="P99" s="1"/>
      <c r="Q99" s="1"/>
      <c r="R99" s="1"/>
    </row>
    <row r="100" spans="1:18" s="4" customFormat="1" ht="15.75" x14ac:dyDescent="0.25">
      <c r="A100" s="64" t="s">
        <v>146</v>
      </c>
      <c r="B100" s="62">
        <v>101.67756349120744</v>
      </c>
      <c r="C100" s="62">
        <v>100.87503871825675</v>
      </c>
      <c r="D100" s="62"/>
      <c r="E100" s="62">
        <f t="shared" si="2"/>
        <v>-0.78928403218482268</v>
      </c>
      <c r="F100" s="62"/>
      <c r="G100" s="62">
        <v>7.0344821336846843</v>
      </c>
      <c r="H100" s="62">
        <v>6.9789600894566171</v>
      </c>
      <c r="I100" s="60"/>
      <c r="J100" s="62">
        <f t="shared" si="3"/>
        <v>-5.552204422806728E-2</v>
      </c>
      <c r="L100" s="1"/>
      <c r="M100" s="1"/>
      <c r="N100" s="1"/>
      <c r="P100" s="1"/>
      <c r="Q100" s="1"/>
      <c r="R100" s="1"/>
    </row>
    <row r="101" spans="1:18" s="60" customFormat="1" ht="15.75" x14ac:dyDescent="0.25">
      <c r="A101" s="38" t="s">
        <v>17</v>
      </c>
      <c r="B101" s="28">
        <v>94.808323715950195</v>
      </c>
      <c r="C101" s="28">
        <v>93.573244334078382</v>
      </c>
      <c r="D101" s="28"/>
      <c r="E101" s="28">
        <f t="shared" si="2"/>
        <v>-1.3027119702824441</v>
      </c>
      <c r="F101" s="28"/>
      <c r="G101" s="28">
        <v>4.2620353151456367</v>
      </c>
      <c r="H101" s="28">
        <v>4.2065132709175694</v>
      </c>
      <c r="I101"/>
      <c r="J101" s="28">
        <f t="shared" si="3"/>
        <v>-5.552204422806728E-2</v>
      </c>
      <c r="L101" s="1"/>
      <c r="M101" s="1"/>
      <c r="N101" s="1"/>
      <c r="P101" s="1"/>
      <c r="Q101" s="1"/>
      <c r="R101" s="1"/>
    </row>
    <row r="102" spans="1:18" s="4" customFormat="1" ht="15.75" x14ac:dyDescent="0.25">
      <c r="A102" s="67" t="s">
        <v>17</v>
      </c>
      <c r="B102" s="62">
        <v>94.808323715950195</v>
      </c>
      <c r="C102" s="62">
        <v>93.573244334078382</v>
      </c>
      <c r="D102" s="62"/>
      <c r="E102" s="62">
        <f t="shared" si="2"/>
        <v>-1.3027119702824441</v>
      </c>
      <c r="F102" s="62"/>
      <c r="G102" s="62">
        <v>4.2620353151456367</v>
      </c>
      <c r="H102" s="62">
        <v>4.2065132709175694</v>
      </c>
      <c r="I102" s="60"/>
      <c r="J102" s="62">
        <f t="shared" si="3"/>
        <v>-5.552204422806728E-2</v>
      </c>
      <c r="L102" s="1"/>
      <c r="M102" s="1"/>
      <c r="N102" s="1"/>
      <c r="P102" s="1"/>
      <c r="Q102" s="1"/>
      <c r="R102" s="1"/>
    </row>
    <row r="103" spans="1:18" s="60" customFormat="1" ht="15.75" x14ac:dyDescent="0.25">
      <c r="A103" s="38" t="s">
        <v>88</v>
      </c>
      <c r="B103" s="28">
        <v>106.09049617465195</v>
      </c>
      <c r="C103" s="28">
        <v>106.09049617465195</v>
      </c>
      <c r="D103" s="28"/>
      <c r="E103" s="28">
        <f t="shared" si="2"/>
        <v>0</v>
      </c>
      <c r="F103" s="28"/>
      <c r="G103" s="28">
        <v>1.8536132566167081</v>
      </c>
      <c r="H103" s="28">
        <v>1.8536132566167078</v>
      </c>
      <c r="I103"/>
      <c r="J103" s="28">
        <f t="shared" si="3"/>
        <v>0</v>
      </c>
      <c r="L103" s="1"/>
      <c r="M103" s="1"/>
      <c r="N103" s="1"/>
      <c r="P103" s="1"/>
      <c r="Q103" s="1"/>
      <c r="R103" s="1"/>
    </row>
    <row r="104" spans="1:18" s="4" customFormat="1" ht="15.75" x14ac:dyDescent="0.25">
      <c r="A104" s="67" t="s">
        <v>89</v>
      </c>
      <c r="B104" s="62">
        <v>106.09049617465195</v>
      </c>
      <c r="C104" s="62">
        <v>106.09049617465195</v>
      </c>
      <c r="D104" s="62"/>
      <c r="E104" s="62">
        <f t="shared" si="2"/>
        <v>0</v>
      </c>
      <c r="F104" s="62"/>
      <c r="G104" s="62">
        <v>1.8536132566167081</v>
      </c>
      <c r="H104" s="62">
        <v>1.8536132566167078</v>
      </c>
      <c r="I104" s="60"/>
      <c r="J104" s="62">
        <f t="shared" si="3"/>
        <v>0</v>
      </c>
      <c r="L104" s="1"/>
      <c r="M104" s="1"/>
      <c r="N104" s="1"/>
      <c r="P104" s="1"/>
      <c r="Q104" s="1"/>
      <c r="R104" s="1"/>
    </row>
    <row r="105" spans="1:18" s="60" customFormat="1" ht="15.75" x14ac:dyDescent="0.25">
      <c r="A105" s="38" t="s">
        <v>90</v>
      </c>
      <c r="B105" s="28">
        <v>135.96275407392145</v>
      </c>
      <c r="C105" s="28">
        <v>135.96275407392145</v>
      </c>
      <c r="D105" s="28"/>
      <c r="E105" s="28">
        <f t="shared" si="2"/>
        <v>0</v>
      </c>
      <c r="F105" s="28"/>
      <c r="G105" s="28">
        <v>0.91883356192234034</v>
      </c>
      <c r="H105" s="28">
        <v>0.91883356192234023</v>
      </c>
      <c r="I105"/>
      <c r="J105" s="28">
        <f t="shared" si="3"/>
        <v>0</v>
      </c>
      <c r="L105" s="1"/>
      <c r="M105" s="1"/>
      <c r="N105" s="1"/>
      <c r="P105" s="1"/>
      <c r="Q105" s="1"/>
      <c r="R105" s="1"/>
    </row>
    <row r="106" spans="1:18" s="4" customFormat="1" ht="15.75" x14ac:dyDescent="0.25">
      <c r="A106" s="67" t="s">
        <v>91</v>
      </c>
      <c r="B106" s="62">
        <v>135.96275407392145</v>
      </c>
      <c r="C106" s="62">
        <v>135.96275407392145</v>
      </c>
      <c r="D106" s="62"/>
      <c r="E106" s="62">
        <f t="shared" si="2"/>
        <v>0</v>
      </c>
      <c r="F106" s="62"/>
      <c r="G106" s="62">
        <v>0.91883356192234034</v>
      </c>
      <c r="H106" s="62">
        <v>0.91883356192234023</v>
      </c>
      <c r="I106" s="60"/>
      <c r="J106" s="62">
        <f t="shared" si="3"/>
        <v>0</v>
      </c>
      <c r="L106" s="1"/>
      <c r="M106" s="1"/>
      <c r="N106" s="1"/>
      <c r="P106" s="1"/>
      <c r="Q106" s="1"/>
      <c r="R106" s="1"/>
    </row>
    <row r="107" spans="1:18" s="60" customFormat="1" ht="15.75" x14ac:dyDescent="0.25">
      <c r="A107" s="36" t="s">
        <v>250</v>
      </c>
      <c r="B107" s="40">
        <v>96.132057935408653</v>
      </c>
      <c r="C107" s="40">
        <v>96.460774817896521</v>
      </c>
      <c r="D107" s="40"/>
      <c r="E107" s="40">
        <f t="shared" si="2"/>
        <v>0.34194304121599739</v>
      </c>
      <c r="F107" s="40"/>
      <c r="G107" s="40">
        <v>8.3771061019477333</v>
      </c>
      <c r="H107" s="40">
        <v>8.4057510333186229</v>
      </c>
      <c r="I107"/>
      <c r="J107" s="40">
        <f t="shared" si="3"/>
        <v>2.8644931370889637E-2</v>
      </c>
      <c r="L107" s="1"/>
      <c r="M107" s="1"/>
      <c r="N107" s="1"/>
      <c r="P107" s="1"/>
      <c r="Q107" s="1"/>
      <c r="R107" s="1"/>
    </row>
    <row r="108" spans="1:18" s="4" customFormat="1" ht="15.75" x14ac:dyDescent="0.25">
      <c r="A108" s="64" t="s">
        <v>145</v>
      </c>
      <c r="B108" s="62">
        <v>101.48864431512786</v>
      </c>
      <c r="C108" s="62">
        <v>101.4903477138606</v>
      </c>
      <c r="D108" s="62"/>
      <c r="E108" s="62">
        <f t="shared" si="2"/>
        <v>1.6784131310787487E-3</v>
      </c>
      <c r="F108" s="62"/>
      <c r="G108" s="62">
        <v>2.1002380021195806</v>
      </c>
      <c r="H108" s="62">
        <v>2.1002732527899921</v>
      </c>
      <c r="I108" s="60"/>
      <c r="J108" s="62">
        <f t="shared" si="3"/>
        <v>3.5250670411546281E-5</v>
      </c>
      <c r="L108" s="1"/>
      <c r="M108" s="1"/>
      <c r="N108" s="1"/>
      <c r="P108" s="1"/>
      <c r="Q108" s="1"/>
      <c r="R108" s="1"/>
    </row>
    <row r="109" spans="1:18" s="60" customFormat="1" ht="15.75" x14ac:dyDescent="0.25">
      <c r="A109" s="38" t="s">
        <v>163</v>
      </c>
      <c r="B109" s="28">
        <v>101.48864431512786</v>
      </c>
      <c r="C109" s="28">
        <v>101.4903477138606</v>
      </c>
      <c r="D109" s="28"/>
      <c r="E109" s="28">
        <f t="shared" si="2"/>
        <v>1.6784131310787487E-3</v>
      </c>
      <c r="F109" s="28"/>
      <c r="G109" s="28">
        <v>2.1002380021195806</v>
      </c>
      <c r="H109" s="28">
        <v>2.1002732527899921</v>
      </c>
      <c r="I109"/>
      <c r="J109" s="28">
        <f t="shared" si="3"/>
        <v>3.5250670411546281E-5</v>
      </c>
      <c r="L109" s="1"/>
      <c r="M109" s="1"/>
      <c r="N109" s="1"/>
      <c r="P109" s="1"/>
      <c r="Q109" s="1"/>
      <c r="R109" s="1"/>
    </row>
    <row r="110" spans="1:18" s="4" customFormat="1" ht="15.75" x14ac:dyDescent="0.25">
      <c r="A110" s="67" t="s">
        <v>225</v>
      </c>
      <c r="B110" s="62">
        <v>101.48864431512786</v>
      </c>
      <c r="C110" s="62">
        <v>101.4903477138606</v>
      </c>
      <c r="D110" s="62"/>
      <c r="E110" s="62">
        <f t="shared" si="2"/>
        <v>1.6784131310787487E-3</v>
      </c>
      <c r="F110" s="62"/>
      <c r="G110" s="62">
        <v>2.1002380021195806</v>
      </c>
      <c r="H110" s="62">
        <v>2.1002732527899921</v>
      </c>
      <c r="I110" s="60"/>
      <c r="J110" s="62">
        <f t="shared" si="3"/>
        <v>3.5250670411546281E-5</v>
      </c>
      <c r="L110" s="1"/>
      <c r="M110" s="1"/>
      <c r="N110" s="1"/>
      <c r="P110" s="1"/>
      <c r="Q110" s="1"/>
      <c r="R110" s="1"/>
    </row>
    <row r="111" spans="1:18" s="60" customFormat="1" ht="15.75" x14ac:dyDescent="0.25">
      <c r="A111" s="37" t="s">
        <v>92</v>
      </c>
      <c r="B111" s="28">
        <v>96.97378495683887</v>
      </c>
      <c r="C111" s="28">
        <v>96.97378495683887</v>
      </c>
      <c r="D111" s="28"/>
      <c r="E111" s="28">
        <f t="shared" si="2"/>
        <v>0</v>
      </c>
      <c r="F111" s="28"/>
      <c r="G111" s="28">
        <v>0.30314545859166303</v>
      </c>
      <c r="H111" s="28">
        <v>0.30314545859166309</v>
      </c>
      <c r="I111"/>
      <c r="J111" s="28">
        <f t="shared" si="3"/>
        <v>0</v>
      </c>
      <c r="L111" s="1"/>
      <c r="M111" s="1"/>
      <c r="N111" s="1"/>
      <c r="P111" s="1"/>
      <c r="Q111" s="1"/>
      <c r="R111" s="1"/>
    </row>
    <row r="112" spans="1:18" s="4" customFormat="1" ht="15.75" x14ac:dyDescent="0.25">
      <c r="A112" s="61" t="s">
        <v>93</v>
      </c>
      <c r="B112" s="62">
        <v>96.97378495683887</v>
      </c>
      <c r="C112" s="62">
        <v>96.97378495683887</v>
      </c>
      <c r="D112" s="62"/>
      <c r="E112" s="62">
        <f t="shared" si="2"/>
        <v>0</v>
      </c>
      <c r="F112" s="62"/>
      <c r="G112" s="62">
        <v>0.30314545859166303</v>
      </c>
      <c r="H112" s="62">
        <v>0.30314545859166309</v>
      </c>
      <c r="I112" s="60"/>
      <c r="J112" s="62">
        <f t="shared" si="3"/>
        <v>0</v>
      </c>
      <c r="L112" s="1"/>
      <c r="M112" s="1"/>
      <c r="N112" s="1"/>
      <c r="P112" s="1"/>
      <c r="Q112" s="1"/>
      <c r="R112" s="1"/>
    </row>
    <row r="113" spans="1:18" s="60" customFormat="1" ht="15.75" x14ac:dyDescent="0.25">
      <c r="A113" s="39" t="s">
        <v>92</v>
      </c>
      <c r="B113" s="28">
        <v>96.97378495683887</v>
      </c>
      <c r="C113" s="28">
        <v>96.97378495683887</v>
      </c>
      <c r="D113" s="28"/>
      <c r="E113" s="28">
        <f t="shared" si="2"/>
        <v>0</v>
      </c>
      <c r="F113" s="28"/>
      <c r="G113" s="28">
        <v>0.30314545859166303</v>
      </c>
      <c r="H113" s="28">
        <v>0.30314545859166309</v>
      </c>
      <c r="I113"/>
      <c r="J113" s="28">
        <f t="shared" si="3"/>
        <v>0</v>
      </c>
      <c r="L113" s="1"/>
      <c r="M113" s="1"/>
      <c r="N113" s="1"/>
      <c r="P113" s="1"/>
      <c r="Q113" s="1"/>
      <c r="R113" s="1"/>
    </row>
    <row r="114" spans="1:18" s="4" customFormat="1" ht="15.75" x14ac:dyDescent="0.25">
      <c r="A114" s="64" t="s">
        <v>94</v>
      </c>
      <c r="B114" s="62">
        <v>82.14235313195347</v>
      </c>
      <c r="C114" s="62">
        <v>83.26108951888277</v>
      </c>
      <c r="D114" s="62"/>
      <c r="E114" s="62">
        <f t="shared" si="2"/>
        <v>1.3619483059271076</v>
      </c>
      <c r="F114" s="62"/>
      <c r="G114" s="62">
        <v>2.02312740634697</v>
      </c>
      <c r="H114" s="62">
        <v>2.0506813557844592</v>
      </c>
      <c r="I114" s="60"/>
      <c r="J114" s="62">
        <f t="shared" si="3"/>
        <v>2.7553949437489234E-2</v>
      </c>
      <c r="L114" s="1"/>
      <c r="M114" s="1"/>
      <c r="N114" s="1"/>
      <c r="P114" s="1"/>
      <c r="Q114" s="1"/>
      <c r="R114" s="1"/>
    </row>
    <row r="115" spans="1:18" s="60" customFormat="1" ht="15.75" x14ac:dyDescent="0.25">
      <c r="A115" s="38" t="s">
        <v>164</v>
      </c>
      <c r="B115" s="28">
        <v>80.583408435015329</v>
      </c>
      <c r="C115" s="28">
        <v>81.69051820075525</v>
      </c>
      <c r="D115" s="28"/>
      <c r="E115" s="28">
        <f t="shared" si="2"/>
        <v>1.3738681289867882</v>
      </c>
      <c r="F115" s="28"/>
      <c r="G115" s="28">
        <v>1.7881060302304415</v>
      </c>
      <c r="H115" s="28">
        <v>1.8126722490922682</v>
      </c>
      <c r="I115"/>
      <c r="J115" s="28">
        <f t="shared" si="3"/>
        <v>2.456621886182675E-2</v>
      </c>
      <c r="L115" s="1"/>
      <c r="M115" s="1"/>
      <c r="N115" s="1"/>
      <c r="P115" s="1"/>
      <c r="Q115" s="1"/>
      <c r="R115" s="1"/>
    </row>
    <row r="116" spans="1:18" s="4" customFormat="1" ht="15.75" x14ac:dyDescent="0.25">
      <c r="A116" s="67" t="s">
        <v>224</v>
      </c>
      <c r="B116" s="62">
        <v>73.376973429778459</v>
      </c>
      <c r="C116" s="62">
        <v>74.871965081647716</v>
      </c>
      <c r="D116" s="62"/>
      <c r="E116" s="62">
        <f t="shared" si="2"/>
        <v>2.0374125314666536</v>
      </c>
      <c r="F116" s="62"/>
      <c r="G116" s="62">
        <v>0.3814403110533181</v>
      </c>
      <c r="H116" s="62">
        <v>0.38921182375078378</v>
      </c>
      <c r="I116" s="60"/>
      <c r="J116" s="62">
        <f t="shared" si="3"/>
        <v>7.7715126974656767E-3</v>
      </c>
      <c r="L116" s="1"/>
      <c r="M116" s="1"/>
      <c r="N116" s="1"/>
      <c r="P116" s="1"/>
      <c r="Q116" s="1"/>
      <c r="R116" s="1"/>
    </row>
    <row r="117" spans="1:18" s="60" customFormat="1" ht="15.75" x14ac:dyDescent="0.25">
      <c r="A117" s="39" t="s">
        <v>223</v>
      </c>
      <c r="B117" s="28">
        <v>76.133999877719845</v>
      </c>
      <c r="C117" s="28">
        <v>77.446115788447628</v>
      </c>
      <c r="D117" s="28"/>
      <c r="E117" s="28">
        <f t="shared" si="2"/>
        <v>1.7234296278078043</v>
      </c>
      <c r="F117" s="28"/>
      <c r="G117" s="28">
        <v>0.56630749854899753</v>
      </c>
      <c r="H117" s="28">
        <v>0.57606740976348825</v>
      </c>
      <c r="I117"/>
      <c r="J117" s="28">
        <f t="shared" si="3"/>
        <v>9.759911214490713E-3</v>
      </c>
      <c r="L117" s="1"/>
      <c r="M117" s="1"/>
      <c r="N117" s="1"/>
      <c r="P117" s="1"/>
      <c r="Q117" s="1"/>
      <c r="R117" s="1"/>
    </row>
    <row r="118" spans="1:18" s="4" customFormat="1" ht="15.75" x14ac:dyDescent="0.25">
      <c r="A118" s="67" t="s">
        <v>18</v>
      </c>
      <c r="B118" s="62">
        <v>91.00071402985094</v>
      </c>
      <c r="C118" s="62">
        <v>91.00071402985094</v>
      </c>
      <c r="D118" s="62"/>
      <c r="E118" s="62">
        <f t="shared" si="2"/>
        <v>0</v>
      </c>
      <c r="F118" s="62"/>
      <c r="G118" s="62">
        <v>0.22833658861008599</v>
      </c>
      <c r="H118" s="62">
        <v>0.22833658861008602</v>
      </c>
      <c r="I118" s="60"/>
      <c r="J118" s="62">
        <f t="shared" si="3"/>
        <v>0</v>
      </c>
      <c r="L118" s="1"/>
      <c r="M118" s="1"/>
      <c r="N118" s="1"/>
      <c r="P118" s="1"/>
      <c r="Q118" s="1"/>
      <c r="R118" s="1"/>
    </row>
    <row r="119" spans="1:18" s="60" customFormat="1" ht="15.75" x14ac:dyDescent="0.25">
      <c r="A119" s="39" t="s">
        <v>95</v>
      </c>
      <c r="B119" s="28">
        <v>77.115962810191419</v>
      </c>
      <c r="C119" s="28">
        <v>78.665176308945689</v>
      </c>
      <c r="D119" s="28"/>
      <c r="E119" s="28">
        <f t="shared" si="2"/>
        <v>2.0089400978723582</v>
      </c>
      <c r="F119" s="28"/>
      <c r="G119" s="28">
        <v>0.3390091450982014</v>
      </c>
      <c r="H119" s="28">
        <v>0.34581963574953345</v>
      </c>
      <c r="I119"/>
      <c r="J119" s="28">
        <f t="shared" si="3"/>
        <v>6.8104906513320462E-3</v>
      </c>
      <c r="L119" s="1"/>
      <c r="M119" s="1"/>
      <c r="N119" s="1"/>
      <c r="P119" s="1"/>
      <c r="Q119" s="1"/>
      <c r="R119" s="1"/>
    </row>
    <row r="120" spans="1:18" s="4" customFormat="1" ht="15.75" x14ac:dyDescent="0.25">
      <c r="A120" s="67" t="s">
        <v>96</v>
      </c>
      <c r="B120" s="62">
        <v>103.11805876292179</v>
      </c>
      <c r="C120" s="62">
        <v>103.2027795172668</v>
      </c>
      <c r="D120" s="62"/>
      <c r="E120" s="62">
        <f t="shared" si="2"/>
        <v>8.2158988795355548E-2</v>
      </c>
      <c r="F120" s="62"/>
      <c r="G120" s="62">
        <v>0.2730124869198382</v>
      </c>
      <c r="H120" s="62">
        <v>0.27323679121837657</v>
      </c>
      <c r="I120" s="60"/>
      <c r="J120" s="62">
        <f t="shared" si="3"/>
        <v>2.243042985383692E-4</v>
      </c>
      <c r="L120" s="1"/>
      <c r="M120" s="1"/>
      <c r="N120" s="1"/>
      <c r="P120" s="1"/>
      <c r="Q120" s="1"/>
      <c r="R120" s="1"/>
    </row>
    <row r="121" spans="1:18" s="60" customFormat="1" ht="15.75" x14ac:dyDescent="0.25">
      <c r="A121" s="38" t="s">
        <v>97</v>
      </c>
      <c r="B121" s="28">
        <v>96.319360675170842</v>
      </c>
      <c r="C121" s="28">
        <v>97.543829290207739</v>
      </c>
      <c r="D121" s="28"/>
      <c r="E121" s="28">
        <f t="shared" si="2"/>
        <v>1.2712590765280529</v>
      </c>
      <c r="F121" s="28"/>
      <c r="G121" s="28">
        <v>0.23502137611652879</v>
      </c>
      <c r="H121" s="28">
        <v>0.2380091066921913</v>
      </c>
      <c r="I121"/>
      <c r="J121" s="28">
        <f t="shared" si="3"/>
        <v>2.9877305756625117E-3</v>
      </c>
      <c r="L121" s="1"/>
      <c r="M121" s="1"/>
      <c r="N121" s="1"/>
      <c r="P121" s="1"/>
      <c r="Q121" s="1"/>
      <c r="R121" s="1"/>
    </row>
    <row r="122" spans="1:18" s="4" customFormat="1" ht="15.75" x14ac:dyDescent="0.25">
      <c r="A122" s="67" t="s">
        <v>98</v>
      </c>
      <c r="B122" s="62">
        <v>96.319360675170842</v>
      </c>
      <c r="C122" s="62">
        <v>97.543829290207739</v>
      </c>
      <c r="D122" s="62"/>
      <c r="E122" s="62">
        <f t="shared" si="2"/>
        <v>1.2712590765280529</v>
      </c>
      <c r="F122" s="62"/>
      <c r="G122" s="62">
        <v>0.23502137611652879</v>
      </c>
      <c r="H122" s="62">
        <v>0.2380091066921913</v>
      </c>
      <c r="I122" s="60"/>
      <c r="J122" s="62">
        <f t="shared" si="3"/>
        <v>2.9877305756625117E-3</v>
      </c>
      <c r="L122" s="1"/>
      <c r="M122" s="1"/>
      <c r="N122" s="1"/>
      <c r="P122" s="1"/>
      <c r="Q122" s="1"/>
      <c r="R122" s="1"/>
    </row>
    <row r="123" spans="1:18" s="60" customFormat="1" ht="15.75" x14ac:dyDescent="0.25">
      <c r="A123" s="37" t="s">
        <v>144</v>
      </c>
      <c r="B123" s="28">
        <v>102.65945204174756</v>
      </c>
      <c r="C123" s="28">
        <v>103.22709164372809</v>
      </c>
      <c r="D123" s="28"/>
      <c r="E123" s="28">
        <f t="shared" si="2"/>
        <v>0.55293457221035069</v>
      </c>
      <c r="F123" s="28"/>
      <c r="G123" s="28">
        <v>0.91088978201148629</v>
      </c>
      <c r="H123" s="28">
        <v>0.91592640653095914</v>
      </c>
      <c r="I123"/>
      <c r="J123" s="28">
        <f t="shared" si="3"/>
        <v>5.0366245194728432E-3</v>
      </c>
      <c r="L123" s="1"/>
      <c r="M123" s="1"/>
      <c r="N123" s="1"/>
      <c r="P123" s="1"/>
      <c r="Q123" s="1"/>
      <c r="R123" s="1"/>
    </row>
    <row r="124" spans="1:18" s="4" customFormat="1" ht="15.75" x14ac:dyDescent="0.25">
      <c r="A124" s="61" t="s">
        <v>165</v>
      </c>
      <c r="B124" s="62">
        <v>102.65945204174756</v>
      </c>
      <c r="C124" s="62">
        <v>103.22709164372809</v>
      </c>
      <c r="D124" s="62"/>
      <c r="E124" s="62">
        <f t="shared" si="2"/>
        <v>0.55293457221035069</v>
      </c>
      <c r="F124" s="62"/>
      <c r="G124" s="62">
        <v>0.91088978201148629</v>
      </c>
      <c r="H124" s="62">
        <v>0.91592640653095914</v>
      </c>
      <c r="I124" s="60"/>
      <c r="J124" s="62">
        <f t="shared" si="3"/>
        <v>5.0366245194728432E-3</v>
      </c>
      <c r="L124" s="1"/>
      <c r="M124" s="1"/>
      <c r="N124" s="1"/>
      <c r="P124" s="1"/>
      <c r="Q124" s="1"/>
      <c r="R124" s="1"/>
    </row>
    <row r="125" spans="1:18" s="60" customFormat="1" ht="15.75" x14ac:dyDescent="0.25">
      <c r="A125" s="39" t="s">
        <v>222</v>
      </c>
      <c r="B125" s="28">
        <v>102.65945204174756</v>
      </c>
      <c r="C125" s="28">
        <v>103.22709164372809</v>
      </c>
      <c r="D125" s="28"/>
      <c r="E125" s="28">
        <f t="shared" si="2"/>
        <v>0.55293457221035069</v>
      </c>
      <c r="F125" s="28"/>
      <c r="G125" s="28">
        <v>0.91088978201148629</v>
      </c>
      <c r="H125" s="28">
        <v>0.91592640653095914</v>
      </c>
      <c r="I125"/>
      <c r="J125" s="28">
        <f t="shared" si="3"/>
        <v>5.0366245194728432E-3</v>
      </c>
      <c r="L125" s="1"/>
      <c r="M125" s="1"/>
      <c r="N125" s="1"/>
      <c r="P125" s="1"/>
      <c r="Q125" s="1"/>
      <c r="R125" s="1"/>
    </row>
    <row r="126" spans="1:18" s="4" customFormat="1" ht="15.75" x14ac:dyDescent="0.25">
      <c r="A126" s="64" t="s">
        <v>143</v>
      </c>
      <c r="B126" s="62">
        <v>96.743944182024649</v>
      </c>
      <c r="C126" s="62">
        <v>96.743944182024649</v>
      </c>
      <c r="D126" s="62"/>
      <c r="E126" s="62">
        <f t="shared" si="2"/>
        <v>0</v>
      </c>
      <c r="F126" s="62"/>
      <c r="G126" s="62">
        <v>0.53656914470187911</v>
      </c>
      <c r="H126" s="62">
        <v>0.53656914470187911</v>
      </c>
      <c r="I126" s="60"/>
      <c r="J126" s="62">
        <f t="shared" si="3"/>
        <v>0</v>
      </c>
      <c r="L126" s="1"/>
      <c r="M126" s="1"/>
      <c r="N126" s="1"/>
      <c r="P126" s="1"/>
      <c r="Q126" s="1"/>
      <c r="R126" s="1"/>
    </row>
    <row r="127" spans="1:18" s="60" customFormat="1" ht="15.75" x14ac:dyDescent="0.25">
      <c r="A127" s="38" t="s">
        <v>166</v>
      </c>
      <c r="B127" s="28">
        <v>96.743944182024649</v>
      </c>
      <c r="C127" s="28">
        <v>96.743944182024649</v>
      </c>
      <c r="D127" s="28"/>
      <c r="E127" s="28">
        <f t="shared" si="2"/>
        <v>0</v>
      </c>
      <c r="F127" s="28"/>
      <c r="G127" s="28">
        <v>0.53656914470187911</v>
      </c>
      <c r="H127" s="28">
        <v>0.53656914470187911</v>
      </c>
      <c r="I127"/>
      <c r="J127" s="28">
        <f t="shared" si="3"/>
        <v>0</v>
      </c>
      <c r="L127" s="1"/>
      <c r="M127" s="1"/>
      <c r="N127" s="1"/>
      <c r="P127" s="1"/>
      <c r="Q127" s="1"/>
      <c r="R127" s="1"/>
    </row>
    <row r="128" spans="1:18" s="4" customFormat="1" ht="15.75" x14ac:dyDescent="0.25">
      <c r="A128" s="67" t="s">
        <v>221</v>
      </c>
      <c r="B128" s="62">
        <v>96.743944182024649</v>
      </c>
      <c r="C128" s="62">
        <v>96.743944182024649</v>
      </c>
      <c r="D128" s="62"/>
      <c r="E128" s="62">
        <f t="shared" si="2"/>
        <v>0</v>
      </c>
      <c r="F128" s="62"/>
      <c r="G128" s="62">
        <v>0.53656914470187911</v>
      </c>
      <c r="H128" s="62">
        <v>0.53656914470187911</v>
      </c>
      <c r="I128" s="60"/>
      <c r="J128" s="62">
        <f t="shared" si="3"/>
        <v>0</v>
      </c>
      <c r="L128" s="1"/>
      <c r="M128" s="1"/>
      <c r="N128" s="1"/>
      <c r="P128" s="1"/>
      <c r="Q128" s="1"/>
      <c r="R128" s="1"/>
    </row>
    <row r="129" spans="1:18" s="60" customFormat="1" ht="15.75" x14ac:dyDescent="0.25">
      <c r="A129" s="37" t="s">
        <v>142</v>
      </c>
      <c r="B129" s="28">
        <v>103.12625216050007</v>
      </c>
      <c r="C129" s="28">
        <v>102.96224407174709</v>
      </c>
      <c r="D129" s="28"/>
      <c r="E129" s="28">
        <f t="shared" si="2"/>
        <v>-0.15903621562599612</v>
      </c>
      <c r="F129" s="28"/>
      <c r="G129" s="28">
        <v>2.5031363081761535</v>
      </c>
      <c r="H129" s="28">
        <v>2.4991554149196697</v>
      </c>
      <c r="I129"/>
      <c r="J129" s="28">
        <f t="shared" si="3"/>
        <v>-3.980893256483764E-3</v>
      </c>
      <c r="L129" s="1"/>
      <c r="M129" s="1"/>
      <c r="N129" s="1"/>
      <c r="P129" s="1"/>
      <c r="Q129" s="1"/>
      <c r="R129" s="1"/>
    </row>
    <row r="130" spans="1:18" s="4" customFormat="1" ht="15.75" x14ac:dyDescent="0.25">
      <c r="A130" s="61" t="s">
        <v>99</v>
      </c>
      <c r="B130" s="62">
        <v>99.506684986854253</v>
      </c>
      <c r="C130" s="62">
        <v>99.279650396099612</v>
      </c>
      <c r="D130" s="62"/>
      <c r="E130" s="62">
        <f t="shared" si="2"/>
        <v>-0.22816013897422049</v>
      </c>
      <c r="F130" s="62"/>
      <c r="G130" s="62">
        <v>1.7123045841210482</v>
      </c>
      <c r="H130" s="62">
        <v>1.7083977876022556</v>
      </c>
      <c r="I130" s="60"/>
      <c r="J130" s="62">
        <f t="shared" si="3"/>
        <v>-3.9067965187926657E-3</v>
      </c>
      <c r="L130" s="1"/>
      <c r="M130" s="1"/>
      <c r="N130" s="1"/>
      <c r="P130" s="1"/>
      <c r="Q130" s="1"/>
      <c r="R130" s="1"/>
    </row>
    <row r="131" spans="1:18" s="60" customFormat="1" ht="15.75" x14ac:dyDescent="0.25">
      <c r="A131" s="39" t="s">
        <v>220</v>
      </c>
      <c r="B131" s="28">
        <v>98.797714857322177</v>
      </c>
      <c r="C131" s="28">
        <v>98.48335304439783</v>
      </c>
      <c r="D131" s="28"/>
      <c r="E131" s="28">
        <f t="shared" si="2"/>
        <v>-0.31818733194216575</v>
      </c>
      <c r="F131" s="28"/>
      <c r="G131" s="28">
        <v>1.2278290574755937</v>
      </c>
      <c r="H131" s="28">
        <v>1.2239222609568012</v>
      </c>
      <c r="I131"/>
      <c r="J131" s="28">
        <f t="shared" si="3"/>
        <v>-3.9067965187924436E-3</v>
      </c>
      <c r="L131" s="1"/>
      <c r="M131" s="1"/>
      <c r="N131" s="1"/>
      <c r="P131" s="1"/>
      <c r="Q131" s="1"/>
      <c r="R131" s="1"/>
    </row>
    <row r="132" spans="1:18" s="4" customFormat="1" ht="15.75" x14ac:dyDescent="0.25">
      <c r="A132" s="67" t="s">
        <v>100</v>
      </c>
      <c r="B132" s="62">
        <v>101.3498759096428</v>
      </c>
      <c r="C132" s="62">
        <v>101.3498759096428</v>
      </c>
      <c r="D132" s="62"/>
      <c r="E132" s="62">
        <f t="shared" si="2"/>
        <v>0</v>
      </c>
      <c r="F132" s="62"/>
      <c r="G132" s="62">
        <v>0.48447552664545457</v>
      </c>
      <c r="H132" s="62">
        <v>0.48447552664545451</v>
      </c>
      <c r="I132" s="60"/>
      <c r="J132" s="62">
        <f t="shared" si="3"/>
        <v>0</v>
      </c>
      <c r="L132" s="1"/>
      <c r="M132" s="1"/>
      <c r="N132" s="1"/>
      <c r="P132" s="1"/>
      <c r="Q132" s="1"/>
      <c r="R132" s="1"/>
    </row>
    <row r="133" spans="1:18" s="60" customFormat="1" ht="15.75" x14ac:dyDescent="0.25">
      <c r="A133" s="38" t="s">
        <v>167</v>
      </c>
      <c r="B133" s="28">
        <v>111.94277612714346</v>
      </c>
      <c r="C133" s="28">
        <v>111.93228768280461</v>
      </c>
      <c r="D133" s="28"/>
      <c r="E133" s="28">
        <f t="shared" ref="E133:E196" si="4">((C133/B133-1)*100)</f>
        <v>-9.3694695644574999E-3</v>
      </c>
      <c r="F133" s="28"/>
      <c r="G133" s="28">
        <v>0.79083172405510527</v>
      </c>
      <c r="H133" s="28">
        <v>0.79075762731741384</v>
      </c>
      <c r="I133"/>
      <c r="J133" s="28">
        <f t="shared" si="3"/>
        <v>-7.4096737691431436E-5</v>
      </c>
      <c r="L133" s="1"/>
      <c r="M133" s="1"/>
      <c r="N133" s="1"/>
      <c r="P133" s="1"/>
      <c r="Q133" s="1"/>
      <c r="R133" s="1"/>
    </row>
    <row r="134" spans="1:18" s="4" customFormat="1" ht="15.75" x14ac:dyDescent="0.25">
      <c r="A134" s="67" t="s">
        <v>101</v>
      </c>
      <c r="B134" s="62">
        <v>111.94277612714346</v>
      </c>
      <c r="C134" s="62">
        <v>111.93228768280461</v>
      </c>
      <c r="D134" s="62"/>
      <c r="E134" s="62">
        <f t="shared" si="4"/>
        <v>-9.3694695644574999E-3</v>
      </c>
      <c r="F134" s="62"/>
      <c r="G134" s="62">
        <v>0.79083172405510527</v>
      </c>
      <c r="H134" s="62">
        <v>0.79075762731741384</v>
      </c>
      <c r="I134" s="60"/>
      <c r="J134" s="62">
        <f t="shared" si="3"/>
        <v>-7.4096737691431436E-5</v>
      </c>
      <c r="L134" s="1"/>
      <c r="M134" s="1"/>
      <c r="N134" s="1"/>
      <c r="P134" s="1"/>
      <c r="Q134" s="1"/>
      <c r="R134" s="1"/>
    </row>
    <row r="135" spans="1:18" s="66" customFormat="1" ht="15.75" x14ac:dyDescent="0.25">
      <c r="A135" s="36" t="s">
        <v>2</v>
      </c>
      <c r="B135" s="40">
        <v>124.81922419207697</v>
      </c>
      <c r="C135" s="40">
        <v>125.09902602792579</v>
      </c>
      <c r="D135" s="40"/>
      <c r="E135" s="40">
        <f t="shared" si="4"/>
        <v>0.22416565850325032</v>
      </c>
      <c r="F135" s="40"/>
      <c r="G135" s="40">
        <v>6.7648632866721066</v>
      </c>
      <c r="H135" s="40">
        <v>6.7800277870055208</v>
      </c>
      <c r="I135" s="2"/>
      <c r="J135" s="40">
        <f t="shared" si="3"/>
        <v>1.516450033341421E-2</v>
      </c>
      <c r="L135" s="1"/>
      <c r="M135" s="1"/>
      <c r="N135" s="1"/>
      <c r="P135" s="1"/>
      <c r="Q135" s="1"/>
      <c r="R135" s="1"/>
    </row>
    <row r="136" spans="1:18" s="4" customFormat="1" ht="15.75" x14ac:dyDescent="0.25">
      <c r="A136" s="64" t="s">
        <v>141</v>
      </c>
      <c r="B136" s="62">
        <v>102.17468583232339</v>
      </c>
      <c r="C136" s="62">
        <v>102.64927117071028</v>
      </c>
      <c r="D136" s="62"/>
      <c r="E136" s="62">
        <f t="shared" si="4"/>
        <v>0.46448426488505667</v>
      </c>
      <c r="F136" s="62"/>
      <c r="G136" s="62">
        <v>3.2648038867723823</v>
      </c>
      <c r="H136" s="62">
        <v>3.2799683871057956</v>
      </c>
      <c r="I136" s="60"/>
      <c r="J136" s="62">
        <f t="shared" ref="J136:J199" si="5">H136-G136</f>
        <v>1.5164500333413322E-2</v>
      </c>
      <c r="L136" s="1"/>
      <c r="M136" s="1"/>
      <c r="N136" s="1"/>
      <c r="P136" s="1"/>
      <c r="Q136" s="1"/>
      <c r="R136" s="1"/>
    </row>
    <row r="137" spans="1:18" s="60" customFormat="1" ht="15.75" x14ac:dyDescent="0.25">
      <c r="A137" s="38" t="s">
        <v>102</v>
      </c>
      <c r="B137" s="28">
        <v>105.05969180610825</v>
      </c>
      <c r="C137" s="28">
        <v>105.68405165750617</v>
      </c>
      <c r="D137" s="28"/>
      <c r="E137" s="28">
        <f t="shared" si="4"/>
        <v>0.5942905796356257</v>
      </c>
      <c r="F137" s="28"/>
      <c r="G137" s="28">
        <v>2.5514689897773861</v>
      </c>
      <c r="H137" s="28">
        <v>2.5666321296259578</v>
      </c>
      <c r="I137"/>
      <c r="J137" s="28">
        <f t="shared" si="5"/>
        <v>1.516313984857165E-2</v>
      </c>
      <c r="L137" s="1"/>
      <c r="M137" s="1"/>
      <c r="N137" s="1"/>
      <c r="P137" s="1"/>
      <c r="Q137" s="1"/>
      <c r="R137" s="1"/>
    </row>
    <row r="138" spans="1:18" s="4" customFormat="1" ht="15.75" x14ac:dyDescent="0.25">
      <c r="A138" s="67" t="s">
        <v>103</v>
      </c>
      <c r="B138" s="62">
        <v>105.05969180610825</v>
      </c>
      <c r="C138" s="62">
        <v>105.68405165750617</v>
      </c>
      <c r="D138" s="62"/>
      <c r="E138" s="62">
        <f t="shared" si="4"/>
        <v>0.5942905796356257</v>
      </c>
      <c r="F138" s="62"/>
      <c r="G138" s="62">
        <v>2.5514689897773861</v>
      </c>
      <c r="H138" s="62">
        <v>2.5666321296259578</v>
      </c>
      <c r="I138" s="60"/>
      <c r="J138" s="62">
        <f t="shared" si="5"/>
        <v>1.516313984857165E-2</v>
      </c>
      <c r="L138" s="1"/>
      <c r="M138" s="1"/>
      <c r="N138" s="1"/>
      <c r="P138" s="1"/>
      <c r="Q138" s="1"/>
      <c r="R138" s="1"/>
    </row>
    <row r="139" spans="1:18" s="60" customFormat="1" ht="15.75" x14ac:dyDescent="0.25">
      <c r="A139" s="38" t="s">
        <v>168</v>
      </c>
      <c r="B139" s="28">
        <v>93.036484739340423</v>
      </c>
      <c r="C139" s="28">
        <v>93.036662180157876</v>
      </c>
      <c r="D139" s="28"/>
      <c r="E139" s="28">
        <f t="shared" si="4"/>
        <v>1.907217560326302E-4</v>
      </c>
      <c r="F139" s="28"/>
      <c r="G139" s="28">
        <v>0.7133348969949963</v>
      </c>
      <c r="H139" s="28">
        <v>0.7133362574798382</v>
      </c>
      <c r="I139"/>
      <c r="J139" s="28">
        <f t="shared" si="5"/>
        <v>1.3604848418946602E-6</v>
      </c>
      <c r="L139" s="1"/>
      <c r="M139" s="1"/>
      <c r="N139" s="1"/>
      <c r="P139" s="1"/>
      <c r="Q139" s="1"/>
      <c r="R139" s="1"/>
    </row>
    <row r="140" spans="1:18" s="4" customFormat="1" ht="15.75" x14ac:dyDescent="0.25">
      <c r="A140" s="67" t="s">
        <v>219</v>
      </c>
      <c r="B140" s="62">
        <v>93.036484739340423</v>
      </c>
      <c r="C140" s="62">
        <v>93.036662180157876</v>
      </c>
      <c r="D140" s="62"/>
      <c r="E140" s="62">
        <f t="shared" si="4"/>
        <v>1.907217560326302E-4</v>
      </c>
      <c r="F140" s="62"/>
      <c r="G140" s="62">
        <v>0.7133348969949963</v>
      </c>
      <c r="H140" s="62">
        <v>0.7133362574798382</v>
      </c>
      <c r="I140" s="60"/>
      <c r="J140" s="62">
        <f t="shared" si="5"/>
        <v>1.3604848418946602E-6</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3.5000593998997251</v>
      </c>
      <c r="H141" s="28">
        <v>3.5000593998997256</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2.8659697635359933</v>
      </c>
      <c r="H142" s="62">
        <v>2.8659697635359933</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2.8659697635359933</v>
      </c>
      <c r="H143" s="28">
        <v>2.8659697635359933</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0.10298628775933029</v>
      </c>
      <c r="H144" s="62">
        <v>0.10298628775933029</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0.10298628775933029</v>
      </c>
      <c r="H145" s="28">
        <v>0.10298628775933029</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0.53110334860440178</v>
      </c>
      <c r="H146" s="62">
        <v>0.53110334860440178</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0.53110334860440178</v>
      </c>
      <c r="H147" s="28">
        <v>0.53110334860440178</v>
      </c>
      <c r="I147"/>
      <c r="J147" s="28">
        <f t="shared" si="5"/>
        <v>0</v>
      </c>
      <c r="L147" s="1"/>
      <c r="M147" s="1"/>
      <c r="N147" s="1"/>
      <c r="P147" s="1"/>
      <c r="Q147" s="1"/>
      <c r="R147" s="1"/>
    </row>
    <row r="148" spans="1:18" s="4" customFormat="1" ht="15.75" x14ac:dyDescent="0.25">
      <c r="A148" s="58" t="s">
        <v>3</v>
      </c>
      <c r="B148" s="63">
        <v>102.815386975953</v>
      </c>
      <c r="C148" s="63">
        <v>102.24116952558717</v>
      </c>
      <c r="D148" s="63"/>
      <c r="E148" s="63">
        <f t="shared" si="4"/>
        <v>-0.55849369170797303</v>
      </c>
      <c r="F148" s="63"/>
      <c r="G148" s="63">
        <v>5.5909694536554353</v>
      </c>
      <c r="H148" s="63">
        <v>5.5597442419514502</v>
      </c>
      <c r="I148" s="60"/>
      <c r="J148" s="63">
        <f t="shared" si="5"/>
        <v>-3.1225211703985067E-2</v>
      </c>
      <c r="L148" s="1"/>
      <c r="M148" s="1"/>
      <c r="N148" s="1"/>
      <c r="P148" s="1"/>
      <c r="Q148" s="1"/>
      <c r="R148" s="1"/>
    </row>
    <row r="149" spans="1:18" s="60" customFormat="1" ht="15.75" x14ac:dyDescent="0.25">
      <c r="A149" s="37" t="s">
        <v>150</v>
      </c>
      <c r="B149" s="28">
        <v>97.344068365082364</v>
      </c>
      <c r="C149" s="28">
        <v>95.853362153721847</v>
      </c>
      <c r="D149" s="28"/>
      <c r="E149" s="28">
        <f t="shared" si="4"/>
        <v>-1.531378579503917</v>
      </c>
      <c r="F149" s="28"/>
      <c r="G149" s="28">
        <v>2.5063336052867076</v>
      </c>
      <c r="H149" s="28">
        <v>2.467952149324439</v>
      </c>
      <c r="I149"/>
      <c r="J149" s="28">
        <f t="shared" si="5"/>
        <v>-3.8381455962268607E-2</v>
      </c>
      <c r="L149" s="1"/>
      <c r="M149" s="1"/>
      <c r="N149" s="1"/>
      <c r="P149" s="1"/>
      <c r="Q149" s="1"/>
      <c r="R149" s="1"/>
    </row>
    <row r="150" spans="1:18" s="4" customFormat="1" ht="15.75" x14ac:dyDescent="0.25">
      <c r="A150" s="61" t="s">
        <v>109</v>
      </c>
      <c r="B150" s="62">
        <v>101.87392402394885</v>
      </c>
      <c r="C150" s="62">
        <v>101.87392402394885</v>
      </c>
      <c r="D150" s="62"/>
      <c r="E150" s="62">
        <f t="shared" si="4"/>
        <v>0</v>
      </c>
      <c r="F150" s="62"/>
      <c r="G150" s="62">
        <v>1.7650605406165416</v>
      </c>
      <c r="H150" s="62">
        <v>1.7650605406165416</v>
      </c>
      <c r="I150" s="60"/>
      <c r="J150" s="62">
        <f t="shared" si="5"/>
        <v>0</v>
      </c>
      <c r="L150" s="1"/>
      <c r="M150" s="1"/>
      <c r="N150" s="1"/>
      <c r="P150" s="1"/>
      <c r="Q150" s="1"/>
      <c r="R150" s="1"/>
    </row>
    <row r="151" spans="1:18" s="60" customFormat="1" ht="15.75" x14ac:dyDescent="0.25">
      <c r="A151" s="39" t="s">
        <v>110</v>
      </c>
      <c r="B151" s="28">
        <v>101.87392402394885</v>
      </c>
      <c r="C151" s="28">
        <v>101.87392402394885</v>
      </c>
      <c r="D151" s="28"/>
      <c r="E151" s="28">
        <f t="shared" si="4"/>
        <v>0</v>
      </c>
      <c r="F151" s="28"/>
      <c r="G151" s="28">
        <v>1.7650605406165416</v>
      </c>
      <c r="H151" s="28">
        <v>1.7650605406165416</v>
      </c>
      <c r="I151"/>
      <c r="J151" s="28">
        <f t="shared" si="5"/>
        <v>0</v>
      </c>
      <c r="L151" s="1"/>
      <c r="M151" s="1"/>
      <c r="N151" s="1"/>
      <c r="P151" s="1"/>
      <c r="Q151" s="1"/>
      <c r="R151" s="1"/>
    </row>
    <row r="152" spans="1:18" s="4" customFormat="1" ht="15.75" x14ac:dyDescent="0.25">
      <c r="A152" s="61" t="s">
        <v>169</v>
      </c>
      <c r="B152" s="62">
        <v>74.797032859195198</v>
      </c>
      <c r="C152" s="62">
        <v>67.365836779188712</v>
      </c>
      <c r="D152" s="62"/>
      <c r="E152" s="62">
        <f t="shared" si="4"/>
        <v>-9.9351482217157621</v>
      </c>
      <c r="F152" s="62"/>
      <c r="G152" s="62">
        <v>0.38631991295687373</v>
      </c>
      <c r="H152" s="62">
        <v>0.34793845699460507</v>
      </c>
      <c r="I152" s="60"/>
      <c r="J152" s="62">
        <f t="shared" si="5"/>
        <v>-3.8381455962268662E-2</v>
      </c>
      <c r="L152" s="1"/>
      <c r="M152" s="1"/>
      <c r="N152" s="1"/>
      <c r="P152" s="1"/>
      <c r="Q152" s="1"/>
      <c r="R152" s="1"/>
    </row>
    <row r="153" spans="1:18" s="60" customFormat="1" ht="15.75" x14ac:dyDescent="0.25">
      <c r="A153" s="39" t="s">
        <v>217</v>
      </c>
      <c r="B153" s="28">
        <v>74.797032859195198</v>
      </c>
      <c r="C153" s="28">
        <v>67.365836779188712</v>
      </c>
      <c r="D153" s="28"/>
      <c r="E153" s="28">
        <f t="shared" si="4"/>
        <v>-9.9351482217157621</v>
      </c>
      <c r="F153" s="28"/>
      <c r="G153" s="28">
        <v>0.38631991295687373</v>
      </c>
      <c r="H153" s="28">
        <v>0.34793845699460507</v>
      </c>
      <c r="I153"/>
      <c r="J153" s="28">
        <f t="shared" si="5"/>
        <v>-3.8381455962268662E-2</v>
      </c>
      <c r="L153" s="1"/>
      <c r="M153" s="1"/>
      <c r="N153" s="1"/>
      <c r="P153" s="1"/>
      <c r="Q153" s="1"/>
      <c r="R153" s="1"/>
    </row>
    <row r="154" spans="1:18" s="4" customFormat="1" ht="15.75" x14ac:dyDescent="0.25">
      <c r="A154" s="61" t="s">
        <v>170</v>
      </c>
      <c r="B154" s="62">
        <v>109.00428654911222</v>
      </c>
      <c r="C154" s="62">
        <v>109.00428654911222</v>
      </c>
      <c r="D154" s="62"/>
      <c r="E154" s="62">
        <f t="shared" si="4"/>
        <v>0</v>
      </c>
      <c r="F154" s="62"/>
      <c r="G154" s="62">
        <v>0.35495315171329234</v>
      </c>
      <c r="H154" s="62">
        <v>0.35495315171329239</v>
      </c>
      <c r="I154" s="60"/>
      <c r="J154" s="62">
        <f t="shared" si="5"/>
        <v>0</v>
      </c>
      <c r="L154" s="1"/>
      <c r="M154" s="1"/>
      <c r="N154" s="1"/>
      <c r="P154" s="1"/>
      <c r="Q154" s="1"/>
      <c r="R154" s="1"/>
    </row>
    <row r="155" spans="1:18" s="60" customFormat="1" ht="15.75" x14ac:dyDescent="0.25">
      <c r="A155" s="39" t="s">
        <v>216</v>
      </c>
      <c r="B155" s="28">
        <v>109.00428654911222</v>
      </c>
      <c r="C155" s="28">
        <v>109.00428654911222</v>
      </c>
      <c r="D155" s="28"/>
      <c r="E155" s="28">
        <f t="shared" si="4"/>
        <v>0</v>
      </c>
      <c r="F155" s="28"/>
      <c r="G155" s="28">
        <v>0.35495315171329234</v>
      </c>
      <c r="H155" s="28">
        <v>0.35495315171329239</v>
      </c>
      <c r="I155"/>
      <c r="J155" s="28">
        <f t="shared" si="5"/>
        <v>0</v>
      </c>
      <c r="L155" s="1"/>
      <c r="M155" s="1"/>
      <c r="N155" s="1"/>
      <c r="P155" s="1"/>
      <c r="Q155" s="1"/>
      <c r="R155" s="1"/>
    </row>
    <row r="156" spans="1:18" s="4" customFormat="1" ht="15.75" x14ac:dyDescent="0.25">
      <c r="A156" s="64" t="s">
        <v>111</v>
      </c>
      <c r="B156" s="62">
        <v>107.73551472731519</v>
      </c>
      <c r="C156" s="62">
        <v>107.98545724778747</v>
      </c>
      <c r="D156" s="62"/>
      <c r="E156" s="62">
        <f t="shared" si="4"/>
        <v>0.23199640443998248</v>
      </c>
      <c r="F156" s="62"/>
      <c r="G156" s="62">
        <v>3.0846358483687291</v>
      </c>
      <c r="H156" s="62">
        <v>3.0917920926270113</v>
      </c>
      <c r="I156" s="60"/>
      <c r="J156" s="62">
        <f t="shared" si="5"/>
        <v>7.1562442582822072E-3</v>
      </c>
      <c r="L156" s="1"/>
      <c r="M156" s="1"/>
      <c r="N156" s="1"/>
      <c r="P156" s="1"/>
      <c r="Q156" s="1"/>
      <c r="R156" s="1"/>
    </row>
    <row r="157" spans="1:18" s="60" customFormat="1" ht="15.75" x14ac:dyDescent="0.25">
      <c r="A157" s="38" t="s">
        <v>171</v>
      </c>
      <c r="B157" s="28">
        <v>110.32982955934074</v>
      </c>
      <c r="C157" s="28">
        <v>110.32982955934074</v>
      </c>
      <c r="D157" s="28"/>
      <c r="E157" s="28">
        <f t="shared" si="4"/>
        <v>0</v>
      </c>
      <c r="F157" s="28"/>
      <c r="G157" s="28">
        <v>1.077445636127994</v>
      </c>
      <c r="H157" s="28">
        <v>1.077445636127994</v>
      </c>
      <c r="I157"/>
      <c r="J157" s="28">
        <f t="shared" si="5"/>
        <v>0</v>
      </c>
      <c r="L157" s="1"/>
      <c r="M157" s="1"/>
      <c r="N157" s="1"/>
      <c r="P157" s="1"/>
      <c r="Q157" s="1"/>
      <c r="R157" s="1"/>
    </row>
    <row r="158" spans="1:18" s="4" customFormat="1" ht="15.75" x14ac:dyDescent="0.25">
      <c r="A158" s="67" t="s">
        <v>215</v>
      </c>
      <c r="B158" s="62">
        <v>110.32982955934074</v>
      </c>
      <c r="C158" s="62">
        <v>110.32982955934074</v>
      </c>
      <c r="D158" s="62"/>
      <c r="E158" s="62">
        <f t="shared" si="4"/>
        <v>0</v>
      </c>
      <c r="F158" s="62"/>
      <c r="G158" s="62">
        <v>1.077445636127994</v>
      </c>
      <c r="H158" s="62">
        <v>1.077445636127994</v>
      </c>
      <c r="I158" s="60"/>
      <c r="J158" s="62">
        <f t="shared" si="5"/>
        <v>0</v>
      </c>
      <c r="L158" s="1"/>
      <c r="M158" s="1"/>
      <c r="N158" s="1"/>
      <c r="P158" s="1"/>
      <c r="Q158" s="1"/>
      <c r="R158" s="1"/>
    </row>
    <row r="159" spans="1:18" s="60" customFormat="1" ht="15.75" x14ac:dyDescent="0.25">
      <c r="A159" s="38" t="s">
        <v>172</v>
      </c>
      <c r="B159" s="28">
        <v>104.70519700937496</v>
      </c>
      <c r="C159" s="28">
        <v>106.44790820011893</v>
      </c>
      <c r="D159" s="28"/>
      <c r="E159" s="28">
        <f t="shared" si="4"/>
        <v>1.6643979864609193</v>
      </c>
      <c r="F159" s="28"/>
      <c r="G159" s="28">
        <v>0.42995992043343245</v>
      </c>
      <c r="H159" s="28">
        <v>0.43711616469171549</v>
      </c>
      <c r="I159"/>
      <c r="J159" s="28">
        <f t="shared" si="5"/>
        <v>7.1562442582830399E-3</v>
      </c>
      <c r="L159" s="1"/>
      <c r="M159" s="1"/>
      <c r="N159" s="1"/>
      <c r="P159" s="1"/>
      <c r="Q159" s="1"/>
      <c r="R159" s="1"/>
    </row>
    <row r="160" spans="1:18" s="4" customFormat="1" ht="15.75" x14ac:dyDescent="0.25">
      <c r="A160" s="67" t="s">
        <v>214</v>
      </c>
      <c r="B160" s="62">
        <v>104.70519700937496</v>
      </c>
      <c r="C160" s="62">
        <v>106.44790820011893</v>
      </c>
      <c r="D160" s="62"/>
      <c r="E160" s="62">
        <f t="shared" si="4"/>
        <v>1.6643979864609193</v>
      </c>
      <c r="F160" s="62"/>
      <c r="G160" s="62">
        <v>0.42995992043343245</v>
      </c>
      <c r="H160" s="62">
        <v>0.43711616469171549</v>
      </c>
      <c r="I160" s="60"/>
      <c r="J160" s="62">
        <f t="shared" si="5"/>
        <v>7.1562442582830399E-3</v>
      </c>
      <c r="L160" s="1"/>
      <c r="M160" s="1"/>
      <c r="N160" s="1"/>
      <c r="P160" s="1"/>
      <c r="Q160" s="1"/>
      <c r="R160" s="1"/>
    </row>
    <row r="161" spans="1:18" s="60" customFormat="1" ht="15.75" x14ac:dyDescent="0.25">
      <c r="A161" s="38" t="s">
        <v>173</v>
      </c>
      <c r="B161" s="28">
        <v>106.86207086032188</v>
      </c>
      <c r="C161" s="28">
        <v>106.86207086032188</v>
      </c>
      <c r="D161" s="28"/>
      <c r="E161" s="28">
        <f t="shared" si="4"/>
        <v>0</v>
      </c>
      <c r="F161" s="28"/>
      <c r="G161" s="28">
        <v>1.577230291807302</v>
      </c>
      <c r="H161" s="28">
        <v>1.5772302918073018</v>
      </c>
      <c r="I161"/>
      <c r="J161" s="28">
        <f t="shared" si="5"/>
        <v>0</v>
      </c>
      <c r="L161" s="1"/>
      <c r="M161" s="1"/>
      <c r="N161" s="1"/>
      <c r="P161" s="1"/>
      <c r="Q161" s="1"/>
      <c r="R161" s="1"/>
    </row>
    <row r="162" spans="1:18" s="4" customFormat="1" ht="15.75" x14ac:dyDescent="0.25">
      <c r="A162" s="67" t="s">
        <v>213</v>
      </c>
      <c r="B162" s="62">
        <v>106.86207086032188</v>
      </c>
      <c r="C162" s="62">
        <v>106.86207086032188</v>
      </c>
      <c r="D162" s="62"/>
      <c r="E162" s="62">
        <f t="shared" si="4"/>
        <v>0</v>
      </c>
      <c r="F162" s="62"/>
      <c r="G162" s="62">
        <v>1.577230291807302</v>
      </c>
      <c r="H162" s="62">
        <v>1.5772302918073018</v>
      </c>
      <c r="I162" s="60"/>
      <c r="J162" s="62">
        <f t="shared" si="5"/>
        <v>0</v>
      </c>
      <c r="L162" s="1"/>
      <c r="M162" s="1"/>
      <c r="N162" s="1"/>
      <c r="P162" s="1"/>
      <c r="Q162" s="1"/>
      <c r="R162" s="1"/>
    </row>
    <row r="163" spans="1:18" s="60" customFormat="1" ht="15.75" x14ac:dyDescent="0.25">
      <c r="A163" s="36" t="s">
        <v>4</v>
      </c>
      <c r="B163" s="40">
        <v>100.37319132535066</v>
      </c>
      <c r="C163" s="40">
        <v>100.4034041194092</v>
      </c>
      <c r="D163" s="40"/>
      <c r="E163" s="40">
        <f t="shared" si="4"/>
        <v>3.0100461746407348E-2</v>
      </c>
      <c r="F163" s="40"/>
      <c r="G163" s="40">
        <v>4.7687611634141946</v>
      </c>
      <c r="H163" s="40">
        <v>4.7701965825439663</v>
      </c>
      <c r="I163"/>
      <c r="J163" s="40">
        <f t="shared" si="5"/>
        <v>1.4354191297716312E-3</v>
      </c>
      <c r="L163" s="1"/>
      <c r="M163" s="1"/>
      <c r="N163" s="1"/>
      <c r="P163" s="1"/>
      <c r="Q163" s="1"/>
      <c r="R163" s="1"/>
    </row>
    <row r="164" spans="1:18" s="4" customFormat="1" ht="15.75" x14ac:dyDescent="0.25">
      <c r="A164" s="64" t="s">
        <v>140</v>
      </c>
      <c r="B164" s="62">
        <v>81.983924200825712</v>
      </c>
      <c r="C164" s="62">
        <v>82.107731794645844</v>
      </c>
      <c r="D164" s="62"/>
      <c r="E164" s="62">
        <f t="shared" si="4"/>
        <v>0.15101447634642273</v>
      </c>
      <c r="F164" s="62"/>
      <c r="G164" s="62">
        <v>0.95051756924160891</v>
      </c>
      <c r="H164" s="62">
        <v>0.95195298837137998</v>
      </c>
      <c r="I164" s="60"/>
      <c r="J164" s="62">
        <f t="shared" si="5"/>
        <v>1.4354191297710761E-3</v>
      </c>
      <c r="L164" s="1"/>
      <c r="M164" s="1"/>
      <c r="N164" s="1"/>
      <c r="P164" s="1"/>
      <c r="Q164" s="1"/>
      <c r="R164" s="1"/>
    </row>
    <row r="165" spans="1:18" s="60" customFormat="1" ht="15.75" x14ac:dyDescent="0.25">
      <c r="A165" s="38" t="s">
        <v>174</v>
      </c>
      <c r="B165" s="28">
        <v>81.983924200825712</v>
      </c>
      <c r="C165" s="28">
        <v>82.107731794645844</v>
      </c>
      <c r="D165" s="28"/>
      <c r="E165" s="28">
        <f t="shared" si="4"/>
        <v>0.15101447634642273</v>
      </c>
      <c r="F165" s="28"/>
      <c r="G165" s="28">
        <v>0.95051756924160891</v>
      </c>
      <c r="H165" s="28">
        <v>0.95195298837137998</v>
      </c>
      <c r="I165"/>
      <c r="J165" s="28">
        <f t="shared" si="5"/>
        <v>1.4354191297710761E-3</v>
      </c>
      <c r="L165" s="1"/>
      <c r="M165" s="1"/>
      <c r="N165" s="1"/>
      <c r="P165" s="1"/>
      <c r="Q165" s="1"/>
      <c r="R165" s="1"/>
    </row>
    <row r="166" spans="1:18" s="4" customFormat="1" ht="15.75" x14ac:dyDescent="0.25">
      <c r="A166" s="67" t="s">
        <v>140</v>
      </c>
      <c r="B166" s="62">
        <v>81.983924200825712</v>
      </c>
      <c r="C166" s="62">
        <v>82.107731794645844</v>
      </c>
      <c r="D166" s="62"/>
      <c r="E166" s="62">
        <f t="shared" si="4"/>
        <v>0.15101447634642273</v>
      </c>
      <c r="F166" s="62"/>
      <c r="G166" s="62">
        <v>0.95051756924160891</v>
      </c>
      <c r="H166" s="62">
        <v>0.95195298837137998</v>
      </c>
      <c r="I166" s="60"/>
      <c r="J166" s="62">
        <f t="shared" si="5"/>
        <v>1.4354191297710761E-3</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3.8182435941725861</v>
      </c>
      <c r="H167" s="28">
        <v>3.8182435941725865</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3.8182435941725861</v>
      </c>
      <c r="H168" s="62">
        <v>3.8182435941725865</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3.8182435941725861</v>
      </c>
      <c r="H169" s="28">
        <v>3.8182435941725865</v>
      </c>
      <c r="I169"/>
      <c r="J169" s="28">
        <f t="shared" si="5"/>
        <v>0</v>
      </c>
      <c r="L169" s="1"/>
      <c r="M169" s="1"/>
      <c r="N169" s="1"/>
      <c r="P169" s="1"/>
      <c r="Q169" s="1"/>
      <c r="R169" s="1"/>
    </row>
    <row r="170" spans="1:18" s="4" customFormat="1" ht="15.75" x14ac:dyDescent="0.25">
      <c r="A170" s="58" t="s">
        <v>130</v>
      </c>
      <c r="B170" s="63">
        <v>100.50742443560405</v>
      </c>
      <c r="C170" s="63">
        <v>100.17454791868752</v>
      </c>
      <c r="D170" s="63"/>
      <c r="E170" s="63">
        <f t="shared" si="4"/>
        <v>-0.33119594774791983</v>
      </c>
      <c r="F170" s="63"/>
      <c r="G170" s="63">
        <v>5.1290942849083505</v>
      </c>
      <c r="H170" s="63">
        <v>5.1121069324805637</v>
      </c>
      <c r="I170" s="60"/>
      <c r="J170" s="63">
        <f t="shared" si="5"/>
        <v>-1.6987352427786817E-2</v>
      </c>
      <c r="L170" s="1"/>
      <c r="M170" s="1"/>
      <c r="N170" s="1"/>
      <c r="P170" s="1"/>
      <c r="Q170" s="1"/>
      <c r="R170" s="1"/>
    </row>
    <row r="171" spans="1:18" s="60" customFormat="1" ht="15.75" x14ac:dyDescent="0.25">
      <c r="A171" s="37" t="s">
        <v>138</v>
      </c>
      <c r="B171" s="28">
        <v>90.582887076612906</v>
      </c>
      <c r="C171" s="28">
        <v>89.929184337661766</v>
      </c>
      <c r="D171" s="28"/>
      <c r="E171" s="28">
        <f t="shared" si="4"/>
        <v>-0.72166251269762949</v>
      </c>
      <c r="F171" s="28"/>
      <c r="G171" s="28">
        <v>2.4560443167747099</v>
      </c>
      <c r="H171" s="28">
        <v>2.4383199656453058</v>
      </c>
      <c r="I171"/>
      <c r="J171" s="28">
        <f t="shared" si="5"/>
        <v>-1.772435112940407E-2</v>
      </c>
      <c r="L171" s="1"/>
      <c r="M171" s="1"/>
      <c r="N171" s="1"/>
      <c r="P171" s="1"/>
      <c r="Q171" s="1"/>
      <c r="R171" s="1"/>
    </row>
    <row r="172" spans="1:18" s="4" customFormat="1" ht="15.75" x14ac:dyDescent="0.25">
      <c r="A172" s="61" t="s">
        <v>176</v>
      </c>
      <c r="B172" s="62">
        <v>84.592456195322157</v>
      </c>
      <c r="C172" s="62">
        <v>83.011717634101743</v>
      </c>
      <c r="D172" s="62"/>
      <c r="E172" s="62">
        <f t="shared" si="4"/>
        <v>-1.868651925143916</v>
      </c>
      <c r="F172" s="62"/>
      <c r="G172" s="62">
        <v>0.94851004036174935</v>
      </c>
      <c r="H172" s="62">
        <v>0.93078568923234606</v>
      </c>
      <c r="I172" s="60"/>
      <c r="J172" s="62">
        <f t="shared" si="5"/>
        <v>-1.7724351129403293E-2</v>
      </c>
      <c r="L172" s="1"/>
      <c r="M172" s="1"/>
      <c r="N172" s="1"/>
      <c r="P172" s="1"/>
      <c r="Q172" s="1"/>
      <c r="R172" s="1"/>
    </row>
    <row r="173" spans="1:18" s="60" customFormat="1" ht="15.75" x14ac:dyDescent="0.25">
      <c r="A173" s="39" t="s">
        <v>211</v>
      </c>
      <c r="B173" s="28">
        <v>85.567612303875023</v>
      </c>
      <c r="C173" s="28">
        <v>85.567612303875023</v>
      </c>
      <c r="D173" s="28"/>
      <c r="E173" s="28">
        <f t="shared" si="4"/>
        <v>0</v>
      </c>
      <c r="F173" s="28"/>
      <c r="G173" s="28">
        <v>0.16891031202341675</v>
      </c>
      <c r="H173" s="28">
        <v>0.16891031202341672</v>
      </c>
      <c r="I173"/>
      <c r="J173" s="28">
        <f t="shared" si="5"/>
        <v>0</v>
      </c>
      <c r="L173" s="1"/>
      <c r="M173" s="1"/>
      <c r="N173" s="1"/>
      <c r="P173" s="1"/>
      <c r="Q173" s="1"/>
      <c r="R173" s="1"/>
    </row>
    <row r="174" spans="1:18" s="4" customFormat="1" ht="15.75" x14ac:dyDescent="0.25">
      <c r="A174" s="67" t="s">
        <v>210</v>
      </c>
      <c r="B174" s="62">
        <v>84.384098362537003</v>
      </c>
      <c r="C174" s="62">
        <v>82.465609508899789</v>
      </c>
      <c r="D174" s="62"/>
      <c r="E174" s="62">
        <f t="shared" si="4"/>
        <v>-2.2735194081174637</v>
      </c>
      <c r="F174" s="62"/>
      <c r="G174" s="62">
        <v>0.77959972833833269</v>
      </c>
      <c r="H174" s="62">
        <v>0.76187537720892951</v>
      </c>
      <c r="I174" s="60"/>
      <c r="J174" s="62">
        <f t="shared" si="5"/>
        <v>-1.7724351129403182E-2</v>
      </c>
      <c r="L174" s="1"/>
      <c r="M174" s="1"/>
      <c r="N174" s="1"/>
      <c r="P174" s="1"/>
      <c r="Q174" s="1"/>
      <c r="R174" s="1"/>
    </row>
    <row r="175" spans="1:18" s="60" customFormat="1" ht="15.75" x14ac:dyDescent="0.25">
      <c r="A175" s="38" t="s">
        <v>177</v>
      </c>
      <c r="B175" s="28">
        <v>103.1122759868037</v>
      </c>
      <c r="C175" s="28">
        <v>103.1122759868037</v>
      </c>
      <c r="D175" s="28"/>
      <c r="E175" s="28">
        <f t="shared" si="4"/>
        <v>0</v>
      </c>
      <c r="F175" s="28"/>
      <c r="G175" s="28">
        <v>0.1551193881605778</v>
      </c>
      <c r="H175" s="28">
        <v>0.1551193881605778</v>
      </c>
      <c r="I175"/>
      <c r="J175" s="28">
        <f t="shared" si="5"/>
        <v>0</v>
      </c>
      <c r="L175" s="1"/>
      <c r="M175" s="1"/>
      <c r="N175" s="1"/>
      <c r="P175" s="1"/>
      <c r="Q175" s="1"/>
      <c r="R175" s="1"/>
    </row>
    <row r="176" spans="1:18" s="4" customFormat="1" ht="15.75" x14ac:dyDescent="0.25">
      <c r="A176" s="67" t="s">
        <v>209</v>
      </c>
      <c r="B176" s="62">
        <v>103.1122759868037</v>
      </c>
      <c r="C176" s="62">
        <v>103.1122759868037</v>
      </c>
      <c r="D176" s="62"/>
      <c r="E176" s="62">
        <f t="shared" si="4"/>
        <v>0</v>
      </c>
      <c r="F176" s="62"/>
      <c r="G176" s="62">
        <v>0.1551193881605778</v>
      </c>
      <c r="H176" s="62">
        <v>0.1551193881605778</v>
      </c>
      <c r="I176" s="60"/>
      <c r="J176" s="62">
        <f t="shared" si="5"/>
        <v>0</v>
      </c>
      <c r="L176" s="1"/>
      <c r="M176" s="1"/>
      <c r="N176" s="1"/>
      <c r="P176" s="1"/>
      <c r="Q176" s="1"/>
      <c r="R176" s="1"/>
    </row>
    <row r="177" spans="1:18" s="60" customFormat="1" ht="15.75" x14ac:dyDescent="0.25">
      <c r="A177" s="38" t="s">
        <v>112</v>
      </c>
      <c r="B177" s="28">
        <v>91.253635789710899</v>
      </c>
      <c r="C177" s="28">
        <v>91.253635789710899</v>
      </c>
      <c r="D177" s="28"/>
      <c r="E177" s="28">
        <f t="shared" si="4"/>
        <v>0</v>
      </c>
      <c r="F177" s="28"/>
      <c r="G177" s="28">
        <v>1.2432762270669115</v>
      </c>
      <c r="H177" s="28">
        <v>1.2432762270669115</v>
      </c>
      <c r="I177"/>
      <c r="J177" s="28">
        <f t="shared" si="5"/>
        <v>0</v>
      </c>
      <c r="L177" s="1"/>
      <c r="M177" s="1"/>
      <c r="N177" s="1"/>
      <c r="P177" s="1"/>
      <c r="Q177" s="1"/>
      <c r="R177" s="1"/>
    </row>
    <row r="178" spans="1:18" s="4" customFormat="1" ht="15.75" x14ac:dyDescent="0.25">
      <c r="A178" s="67" t="s">
        <v>113</v>
      </c>
      <c r="B178" s="62">
        <v>91.253635789710899</v>
      </c>
      <c r="C178" s="62">
        <v>91.253635789710899</v>
      </c>
      <c r="D178" s="62"/>
      <c r="E178" s="62">
        <f t="shared" si="4"/>
        <v>0</v>
      </c>
      <c r="F178" s="62"/>
      <c r="G178" s="62">
        <v>1.2432762270669115</v>
      </c>
      <c r="H178" s="62">
        <v>1.2432762270669115</v>
      </c>
      <c r="I178" s="60"/>
      <c r="J178" s="62">
        <f t="shared" si="5"/>
        <v>0</v>
      </c>
      <c r="L178" s="1"/>
      <c r="M178" s="1"/>
      <c r="N178" s="1"/>
      <c r="P178" s="1"/>
      <c r="Q178" s="1"/>
      <c r="R178" s="1"/>
    </row>
    <row r="179" spans="1:18" s="60" customFormat="1" ht="15.75" x14ac:dyDescent="0.25">
      <c r="A179" s="38" t="s">
        <v>178</v>
      </c>
      <c r="B179" s="28">
        <v>141.31638512047454</v>
      </c>
      <c r="C179" s="28">
        <v>141.31638512047454</v>
      </c>
      <c r="D179" s="28"/>
      <c r="E179" s="28">
        <f t="shared" si="4"/>
        <v>0</v>
      </c>
      <c r="F179" s="28"/>
      <c r="G179" s="28">
        <v>0.10913866118547053</v>
      </c>
      <c r="H179" s="28">
        <v>0.10913866118547053</v>
      </c>
      <c r="I179"/>
      <c r="J179" s="28">
        <f t="shared" si="5"/>
        <v>0</v>
      </c>
      <c r="L179" s="1"/>
      <c r="M179" s="1"/>
      <c r="N179" s="1"/>
      <c r="P179" s="1"/>
      <c r="Q179" s="1"/>
      <c r="R179" s="1"/>
    </row>
    <row r="180" spans="1:18" s="4" customFormat="1" ht="15.75" x14ac:dyDescent="0.25">
      <c r="A180" s="67" t="s">
        <v>208</v>
      </c>
      <c r="B180" s="62">
        <v>141.31638512047454</v>
      </c>
      <c r="C180" s="62">
        <v>141.31638512047454</v>
      </c>
      <c r="D180" s="62"/>
      <c r="E180" s="62">
        <f t="shared" si="4"/>
        <v>0</v>
      </c>
      <c r="F180" s="62"/>
      <c r="G180" s="62">
        <v>0.10913866118547053</v>
      </c>
      <c r="H180" s="62">
        <v>0.10913866118547053</v>
      </c>
      <c r="I180" s="60"/>
      <c r="J180" s="62">
        <f t="shared" si="5"/>
        <v>0</v>
      </c>
      <c r="L180" s="1"/>
      <c r="M180" s="1"/>
      <c r="N180" s="1"/>
      <c r="P180" s="1"/>
      <c r="Q180" s="1"/>
      <c r="R180" s="1"/>
    </row>
    <row r="181" spans="1:18" s="60" customFormat="1" ht="15.75" x14ac:dyDescent="0.25">
      <c r="A181" s="37" t="s">
        <v>137</v>
      </c>
      <c r="B181" s="28">
        <v>111.91496287532003</v>
      </c>
      <c r="C181" s="28">
        <v>111.91496287532003</v>
      </c>
      <c r="D181" s="28"/>
      <c r="E181" s="28">
        <f t="shared" si="4"/>
        <v>0</v>
      </c>
      <c r="F181" s="28"/>
      <c r="G181" s="28">
        <v>0.76294288392831688</v>
      </c>
      <c r="H181" s="28">
        <v>0.76294288392831688</v>
      </c>
      <c r="I181"/>
      <c r="J181" s="28">
        <f t="shared" si="5"/>
        <v>0</v>
      </c>
      <c r="L181" s="1"/>
      <c r="M181" s="1"/>
      <c r="N181" s="1"/>
      <c r="P181" s="1"/>
      <c r="Q181" s="1"/>
      <c r="R181" s="1"/>
    </row>
    <row r="182" spans="1:18" s="4" customFormat="1" ht="15.75" x14ac:dyDescent="0.25">
      <c r="A182" s="61" t="s">
        <v>179</v>
      </c>
      <c r="B182" s="62">
        <v>111.91496287532003</v>
      </c>
      <c r="C182" s="62">
        <v>111.91496287532003</v>
      </c>
      <c r="D182" s="62"/>
      <c r="E182" s="62">
        <f t="shared" si="4"/>
        <v>0</v>
      </c>
      <c r="F182" s="62"/>
      <c r="G182" s="62">
        <v>0.76294288392831688</v>
      </c>
      <c r="H182" s="62">
        <v>0.76294288392831688</v>
      </c>
      <c r="I182" s="60"/>
      <c r="J182" s="62">
        <f t="shared" si="5"/>
        <v>0</v>
      </c>
      <c r="L182" s="1"/>
      <c r="M182" s="1"/>
      <c r="N182" s="1"/>
      <c r="P182" s="1"/>
      <c r="Q182" s="1"/>
      <c r="R182" s="1"/>
    </row>
    <row r="183" spans="1:18" s="60" customFormat="1" ht="15.75" x14ac:dyDescent="0.25">
      <c r="A183" s="39" t="s">
        <v>207</v>
      </c>
      <c r="B183" s="28">
        <v>111.91496287532003</v>
      </c>
      <c r="C183" s="28">
        <v>111.91496287532003</v>
      </c>
      <c r="D183" s="28"/>
      <c r="E183" s="28">
        <f t="shared" si="4"/>
        <v>0</v>
      </c>
      <c r="F183" s="28"/>
      <c r="G183" s="28">
        <v>0.76294288392831688</v>
      </c>
      <c r="H183" s="28">
        <v>0.76294288392831688</v>
      </c>
      <c r="I183"/>
      <c r="J183" s="28">
        <f t="shared" si="5"/>
        <v>0</v>
      </c>
      <c r="L183" s="1"/>
      <c r="M183" s="1"/>
      <c r="N183" s="1"/>
      <c r="P183" s="1"/>
      <c r="Q183" s="1"/>
      <c r="R183" s="1"/>
    </row>
    <row r="184" spans="1:18" s="4" customFormat="1" ht="15.75" x14ac:dyDescent="0.25">
      <c r="A184" s="64" t="s">
        <v>136</v>
      </c>
      <c r="B184" s="62">
        <v>117.54722862784728</v>
      </c>
      <c r="C184" s="62">
        <v>117.54722862784728</v>
      </c>
      <c r="D184" s="62"/>
      <c r="E184" s="62">
        <f t="shared" si="4"/>
        <v>0</v>
      </c>
      <c r="F184" s="62"/>
      <c r="G184" s="62">
        <v>1.0329414482785906</v>
      </c>
      <c r="H184" s="62">
        <v>1.0329414482785906</v>
      </c>
      <c r="I184" s="60"/>
      <c r="J184" s="62">
        <f t="shared" si="5"/>
        <v>0</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0.16292357012160841</v>
      </c>
      <c r="H185" s="28">
        <v>0.16292357012160838</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0.16292357012160841</v>
      </c>
      <c r="H186" s="62">
        <v>0.16292357012160838</v>
      </c>
      <c r="I186" s="60"/>
      <c r="J186" s="62">
        <f t="shared" si="5"/>
        <v>0</v>
      </c>
      <c r="L186" s="1"/>
      <c r="M186" s="1"/>
      <c r="N186" s="1"/>
      <c r="P186" s="1"/>
      <c r="Q186" s="1"/>
      <c r="R186" s="1"/>
    </row>
    <row r="187" spans="1:18" s="60" customFormat="1" ht="15.75" x14ac:dyDescent="0.25">
      <c r="A187" s="38" t="s">
        <v>114</v>
      </c>
      <c r="B187" s="28">
        <v>114.70115310883131</v>
      </c>
      <c r="C187" s="28">
        <v>114.70115310883131</v>
      </c>
      <c r="D187" s="28"/>
      <c r="E187" s="28">
        <f t="shared" si="4"/>
        <v>0</v>
      </c>
      <c r="F187" s="28"/>
      <c r="G187" s="28">
        <v>0.87001787815698228</v>
      </c>
      <c r="H187" s="28">
        <v>0.87001787815698217</v>
      </c>
      <c r="I187"/>
      <c r="J187" s="28">
        <f t="shared" si="5"/>
        <v>0</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0.67343581507941064</v>
      </c>
      <c r="H188" s="62">
        <v>0.67343581507941075</v>
      </c>
      <c r="I188" s="60"/>
      <c r="J188" s="62">
        <f t="shared" si="5"/>
        <v>0</v>
      </c>
      <c r="L188" s="1"/>
      <c r="M188" s="1"/>
      <c r="N188" s="1"/>
      <c r="P188" s="1"/>
      <c r="Q188" s="1"/>
      <c r="R188" s="1"/>
    </row>
    <row r="189" spans="1:18" s="60" customFormat="1" ht="15.75" x14ac:dyDescent="0.25">
      <c r="A189" s="39" t="s">
        <v>115</v>
      </c>
      <c r="B189" s="28">
        <v>122.37740339584744</v>
      </c>
      <c r="C189" s="28">
        <v>122.37740339584744</v>
      </c>
      <c r="D189" s="28"/>
      <c r="E189" s="28">
        <f t="shared" si="4"/>
        <v>0</v>
      </c>
      <c r="F189" s="28"/>
      <c r="G189" s="28">
        <v>0.19658206307757164</v>
      </c>
      <c r="H189" s="28">
        <v>0.19658206307757167</v>
      </c>
      <c r="I189"/>
      <c r="J189" s="28">
        <f t="shared" si="5"/>
        <v>0</v>
      </c>
      <c r="L189" s="1"/>
      <c r="M189" s="1"/>
      <c r="N189" s="1"/>
      <c r="P189" s="1"/>
      <c r="Q189" s="1"/>
      <c r="R189" s="1"/>
    </row>
    <row r="190" spans="1:18" s="4" customFormat="1" ht="15" customHeight="1" x14ac:dyDescent="0.25">
      <c r="A190" s="64" t="s">
        <v>151</v>
      </c>
      <c r="B190" s="62">
        <v>105.50984072418936</v>
      </c>
      <c r="C190" s="62">
        <v>105.59849058966117</v>
      </c>
      <c r="D190" s="62"/>
      <c r="E190" s="62">
        <f t="shared" si="4"/>
        <v>8.4020471326029522E-2</v>
      </c>
      <c r="F190" s="62"/>
      <c r="G190" s="62">
        <v>0.87716563592673535</v>
      </c>
      <c r="H190" s="62">
        <v>0.87790263462835094</v>
      </c>
      <c r="I190" s="60"/>
      <c r="J190" s="62">
        <f t="shared" si="5"/>
        <v>7.3699870161558767E-4</v>
      </c>
      <c r="L190" s="1"/>
      <c r="M190" s="1"/>
      <c r="N190" s="1"/>
      <c r="P190" s="1"/>
      <c r="Q190" s="1"/>
      <c r="R190" s="1"/>
    </row>
    <row r="191" spans="1:18" s="60" customFormat="1" ht="15.75" x14ac:dyDescent="0.25">
      <c r="A191" s="38" t="s">
        <v>116</v>
      </c>
      <c r="B191" s="28">
        <v>105.95077110181826</v>
      </c>
      <c r="C191" s="28">
        <v>105.5520010933362</v>
      </c>
      <c r="D191" s="28"/>
      <c r="E191" s="28">
        <f t="shared" si="4"/>
        <v>-0.37637291766271508</v>
      </c>
      <c r="F191" s="28"/>
      <c r="G191" s="28">
        <v>0.28831922447094854</v>
      </c>
      <c r="H191" s="28">
        <v>0.28723406899362469</v>
      </c>
      <c r="I191"/>
      <c r="J191" s="28">
        <f t="shared" si="5"/>
        <v>-1.0851554773238514E-3</v>
      </c>
      <c r="L191" s="1"/>
      <c r="M191" s="1"/>
      <c r="N191" s="1"/>
      <c r="P191" s="1"/>
      <c r="Q191" s="1"/>
      <c r="R191" s="1"/>
    </row>
    <row r="192" spans="1:18" s="4" customFormat="1" ht="15.75" x14ac:dyDescent="0.25">
      <c r="A192" s="67" t="s">
        <v>20</v>
      </c>
      <c r="B192" s="62">
        <v>105.95077110181826</v>
      </c>
      <c r="C192" s="62">
        <v>105.5520010933362</v>
      </c>
      <c r="D192" s="62"/>
      <c r="E192" s="62">
        <f t="shared" si="4"/>
        <v>-0.37637291766271508</v>
      </c>
      <c r="F192" s="62"/>
      <c r="G192" s="62">
        <v>0.28831922447094854</v>
      </c>
      <c r="H192" s="62">
        <v>0.28723406899362469</v>
      </c>
      <c r="I192" s="60"/>
      <c r="J192" s="62">
        <f t="shared" si="5"/>
        <v>-1.0851554773238514E-3</v>
      </c>
      <c r="L192" s="1"/>
      <c r="M192" s="1"/>
      <c r="N192" s="1"/>
      <c r="P192" s="1"/>
      <c r="Q192" s="1"/>
      <c r="R192" s="1"/>
    </row>
    <row r="193" spans="1:18" s="60" customFormat="1" ht="15.75" x14ac:dyDescent="0.25">
      <c r="A193" s="38" t="s">
        <v>181</v>
      </c>
      <c r="B193" s="28">
        <v>105.29528190098613</v>
      </c>
      <c r="C193" s="28">
        <v>105.6211126001393</v>
      </c>
      <c r="D193" s="28"/>
      <c r="E193" s="28">
        <f t="shared" si="4"/>
        <v>0.30944472845380044</v>
      </c>
      <c r="F193" s="28"/>
      <c r="G193" s="28">
        <v>0.58884641145578687</v>
      </c>
      <c r="H193" s="28">
        <v>0.59066856563472625</v>
      </c>
      <c r="I193"/>
      <c r="J193" s="28">
        <f t="shared" si="5"/>
        <v>1.8221541789393836E-3</v>
      </c>
      <c r="L193" s="1"/>
      <c r="M193" s="1"/>
      <c r="N193" s="1"/>
      <c r="P193" s="1"/>
      <c r="Q193" s="1"/>
      <c r="R193" s="1"/>
    </row>
    <row r="194" spans="1:18" s="4" customFormat="1" ht="15.75" x14ac:dyDescent="0.25">
      <c r="A194" s="67" t="s">
        <v>204</v>
      </c>
      <c r="B194" s="62">
        <v>105.29528190098613</v>
      </c>
      <c r="C194" s="62">
        <v>105.6211126001393</v>
      </c>
      <c r="D194" s="62"/>
      <c r="E194" s="62">
        <f t="shared" si="4"/>
        <v>0.30944472845380044</v>
      </c>
      <c r="F194" s="62"/>
      <c r="G194" s="62">
        <v>0.58884641145578687</v>
      </c>
      <c r="H194" s="62">
        <v>0.59066856563472625</v>
      </c>
      <c r="I194" s="60"/>
      <c r="J194" s="62">
        <f t="shared" si="5"/>
        <v>1.8221541789393836E-3</v>
      </c>
      <c r="L194" s="1"/>
      <c r="M194" s="1"/>
      <c r="N194" s="1"/>
      <c r="P194" s="1"/>
      <c r="Q194" s="1"/>
      <c r="R194" s="1"/>
    </row>
    <row r="195" spans="1:18" s="60" customFormat="1" ht="15.75" x14ac:dyDescent="0.25">
      <c r="A195" s="36" t="s">
        <v>117</v>
      </c>
      <c r="B195" s="40">
        <v>119.65290971328466</v>
      </c>
      <c r="C195" s="40">
        <v>124.40362732378387</v>
      </c>
      <c r="D195" s="40"/>
      <c r="E195" s="40">
        <f t="shared" si="4"/>
        <v>3.9704154473827691</v>
      </c>
      <c r="F195" s="40"/>
      <c r="G195" s="40">
        <v>2.9893438245801263</v>
      </c>
      <c r="H195" s="40">
        <v>3.1080331935666381</v>
      </c>
      <c r="I195"/>
      <c r="J195" s="40">
        <f t="shared" si="5"/>
        <v>0.11868936898651183</v>
      </c>
      <c r="L195" s="1"/>
      <c r="M195" s="1"/>
      <c r="N195" s="1"/>
      <c r="P195" s="1"/>
      <c r="Q195" s="1"/>
      <c r="R195" s="1"/>
    </row>
    <row r="196" spans="1:18" s="4" customFormat="1" ht="15.75" x14ac:dyDescent="0.25">
      <c r="A196" s="64" t="s">
        <v>135</v>
      </c>
      <c r="B196" s="62">
        <v>127.14805137781551</v>
      </c>
      <c r="C196" s="62">
        <v>134.29639848663567</v>
      </c>
      <c r="D196" s="62"/>
      <c r="E196" s="62">
        <f t="shared" si="4"/>
        <v>5.6220657975945887</v>
      </c>
      <c r="F196" s="62"/>
      <c r="G196" s="62">
        <v>0.84878439377685855</v>
      </c>
      <c r="H196" s="62">
        <v>0.89650361087470809</v>
      </c>
      <c r="I196" s="60"/>
      <c r="J196" s="62">
        <f t="shared" si="5"/>
        <v>4.7719217097849542E-2</v>
      </c>
      <c r="L196" s="1"/>
      <c r="M196" s="1"/>
      <c r="N196" s="1"/>
      <c r="P196" s="1"/>
      <c r="Q196" s="1"/>
      <c r="R196" s="1"/>
    </row>
    <row r="197" spans="1:18" s="60" customFormat="1" ht="15.75" x14ac:dyDescent="0.25">
      <c r="A197" s="38" t="s">
        <v>182</v>
      </c>
      <c r="B197" s="28">
        <v>127.14805137781551</v>
      </c>
      <c r="C197" s="28">
        <v>134.29639848663567</v>
      </c>
      <c r="D197" s="28"/>
      <c r="E197" s="28">
        <f t="shared" ref="E197:E224" si="6">((C197/B197-1)*100)</f>
        <v>5.6220657975945887</v>
      </c>
      <c r="F197" s="28"/>
      <c r="G197" s="28">
        <v>0.84878439377685855</v>
      </c>
      <c r="H197" s="28">
        <v>0.89650361087470809</v>
      </c>
      <c r="I197"/>
      <c r="J197" s="28">
        <f t="shared" si="5"/>
        <v>4.7719217097849542E-2</v>
      </c>
      <c r="L197" s="1"/>
      <c r="M197" s="1"/>
      <c r="N197" s="1"/>
      <c r="P197" s="1"/>
      <c r="Q197" s="1"/>
      <c r="R197" s="1"/>
    </row>
    <row r="198" spans="1:18" s="4" customFormat="1" ht="15.75" x14ac:dyDescent="0.25">
      <c r="A198" s="67" t="s">
        <v>135</v>
      </c>
      <c r="B198" s="62">
        <v>127.14805137781551</v>
      </c>
      <c r="C198" s="62">
        <v>134.29639848663567</v>
      </c>
      <c r="D198" s="62"/>
      <c r="E198" s="62">
        <f t="shared" si="6"/>
        <v>5.6220657975945887</v>
      </c>
      <c r="F198" s="62"/>
      <c r="G198" s="62">
        <v>0.84878439377685855</v>
      </c>
      <c r="H198" s="62">
        <v>0.89650361087470809</v>
      </c>
      <c r="I198" s="60"/>
      <c r="J198" s="62">
        <f t="shared" si="5"/>
        <v>4.7719217097849542E-2</v>
      </c>
      <c r="L198" s="1"/>
      <c r="M198" s="1"/>
      <c r="N198" s="1"/>
      <c r="P198" s="1"/>
      <c r="Q198" s="1"/>
      <c r="R198" s="1"/>
    </row>
    <row r="199" spans="1:18" s="60" customFormat="1" ht="15.75" x14ac:dyDescent="0.25">
      <c r="A199" s="37" t="s">
        <v>118</v>
      </c>
      <c r="B199" s="28">
        <v>116.73621908940754</v>
      </c>
      <c r="C199" s="28">
        <v>120.23988359318081</v>
      </c>
      <c r="D199" s="28"/>
      <c r="E199" s="28">
        <f t="shared" si="6"/>
        <v>3.0013517065254902</v>
      </c>
      <c r="F199" s="28"/>
      <c r="G199" s="28">
        <v>2.0095447633353021</v>
      </c>
      <c r="H199" s="28">
        <v>2.0698582693830598</v>
      </c>
      <c r="I199"/>
      <c r="J199" s="28">
        <f t="shared" si="5"/>
        <v>6.0313506047757759E-2</v>
      </c>
      <c r="L199" s="1"/>
      <c r="M199" s="1"/>
      <c r="N199" s="1"/>
      <c r="P199" s="1"/>
      <c r="Q199" s="1"/>
      <c r="R199" s="1"/>
    </row>
    <row r="200" spans="1:18" s="4" customFormat="1" ht="15.75" x14ac:dyDescent="0.25">
      <c r="A200" s="61" t="s">
        <v>119</v>
      </c>
      <c r="B200" s="62">
        <v>116.73621908940754</v>
      </c>
      <c r="C200" s="62">
        <v>120.23988359318081</v>
      </c>
      <c r="D200" s="62"/>
      <c r="E200" s="62">
        <f t="shared" si="6"/>
        <v>3.0013517065254902</v>
      </c>
      <c r="F200" s="62"/>
      <c r="G200" s="62">
        <v>2.0095447633353021</v>
      </c>
      <c r="H200" s="62">
        <v>2.0698582693830598</v>
      </c>
      <c r="I200" s="60"/>
      <c r="J200" s="62">
        <f t="shared" ref="J200:J224" si="7">H200-G200</f>
        <v>6.0313506047757759E-2</v>
      </c>
      <c r="L200" s="1"/>
      <c r="M200" s="1"/>
      <c r="N200" s="1"/>
      <c r="P200" s="1"/>
      <c r="Q200" s="1"/>
      <c r="R200" s="1"/>
    </row>
    <row r="201" spans="1:18" s="60" customFormat="1" ht="15.75" x14ac:dyDescent="0.25">
      <c r="A201" s="39" t="s">
        <v>118</v>
      </c>
      <c r="B201" s="28">
        <v>116.73621908940754</v>
      </c>
      <c r="C201" s="28">
        <v>120.23988359318081</v>
      </c>
      <c r="D201" s="28"/>
      <c r="E201" s="28">
        <f t="shared" si="6"/>
        <v>3.0013517065254902</v>
      </c>
      <c r="F201" s="28"/>
      <c r="G201" s="28">
        <v>2.0095447633353021</v>
      </c>
      <c r="H201" s="28">
        <v>2.0698582693830598</v>
      </c>
      <c r="I201"/>
      <c r="J201" s="28">
        <f t="shared" si="7"/>
        <v>6.0313506047757759E-2</v>
      </c>
      <c r="L201" s="1"/>
      <c r="M201" s="1"/>
      <c r="N201" s="1"/>
      <c r="P201" s="1"/>
      <c r="Q201" s="1"/>
      <c r="R201" s="1"/>
    </row>
    <row r="202" spans="1:18" s="4" customFormat="1" ht="15.75" x14ac:dyDescent="0.25">
      <c r="A202" s="64" t="s">
        <v>120</v>
      </c>
      <c r="B202" s="62">
        <v>119.81279532183314</v>
      </c>
      <c r="C202" s="62">
        <v>129.55828833898522</v>
      </c>
      <c r="D202" s="62"/>
      <c r="E202" s="62">
        <f t="shared" si="6"/>
        <v>8.1339334342166012</v>
      </c>
      <c r="F202" s="62"/>
      <c r="G202" s="62">
        <v>0.1310146674679655</v>
      </c>
      <c r="H202" s="62">
        <v>0.14167131330887003</v>
      </c>
      <c r="I202" s="60"/>
      <c r="J202" s="62">
        <f t="shared" si="7"/>
        <v>1.0656645840904533E-2</v>
      </c>
      <c r="L202" s="1"/>
      <c r="M202" s="1"/>
      <c r="N202" s="1"/>
      <c r="P202" s="1"/>
      <c r="Q202" s="1"/>
      <c r="R202" s="1"/>
    </row>
    <row r="203" spans="1:18" s="60" customFormat="1" ht="15.75" x14ac:dyDescent="0.25">
      <c r="A203" s="38" t="s">
        <v>121</v>
      </c>
      <c r="B203" s="28">
        <v>119.81279532183314</v>
      </c>
      <c r="C203" s="28">
        <v>129.55828833898522</v>
      </c>
      <c r="D203" s="28"/>
      <c r="E203" s="28">
        <f t="shared" si="6"/>
        <v>8.1339334342166012</v>
      </c>
      <c r="F203" s="28"/>
      <c r="G203" s="28">
        <v>0.1310146674679655</v>
      </c>
      <c r="H203" s="28">
        <v>0.14167131330887003</v>
      </c>
      <c r="I203"/>
      <c r="J203" s="28">
        <f t="shared" si="7"/>
        <v>1.0656645840904533E-2</v>
      </c>
      <c r="L203" s="1"/>
      <c r="M203" s="1"/>
      <c r="N203" s="1"/>
      <c r="P203" s="1"/>
      <c r="Q203" s="1"/>
      <c r="R203" s="1"/>
    </row>
    <row r="204" spans="1:18" s="4" customFormat="1" ht="15.75" x14ac:dyDescent="0.25">
      <c r="A204" s="67" t="s">
        <v>120</v>
      </c>
      <c r="B204" s="62">
        <v>119.81279532183314</v>
      </c>
      <c r="C204" s="62">
        <v>129.55828833898522</v>
      </c>
      <c r="D204" s="62"/>
      <c r="E204" s="62">
        <f t="shared" si="6"/>
        <v>8.1339334342166012</v>
      </c>
      <c r="F204" s="62"/>
      <c r="G204" s="62">
        <v>0.1310146674679655</v>
      </c>
      <c r="H204" s="62">
        <v>0.14167131330887003</v>
      </c>
      <c r="I204" s="60"/>
      <c r="J204" s="62">
        <f t="shared" si="7"/>
        <v>1.0656645840904533E-2</v>
      </c>
      <c r="L204" s="1"/>
      <c r="M204" s="1"/>
      <c r="N204" s="1"/>
      <c r="P204" s="1"/>
      <c r="Q204" s="1"/>
      <c r="R204" s="1"/>
    </row>
    <row r="205" spans="1:18" s="60" customFormat="1" ht="15.75" x14ac:dyDescent="0.25">
      <c r="A205" s="36" t="s">
        <v>131</v>
      </c>
      <c r="B205" s="40">
        <v>121.1192912676651</v>
      </c>
      <c r="C205" s="40">
        <v>121.74055464674666</v>
      </c>
      <c r="D205" s="40"/>
      <c r="E205" s="40">
        <f t="shared" si="6"/>
        <v>0.51293511758470078</v>
      </c>
      <c r="F205" s="40"/>
      <c r="G205" s="40">
        <v>3.6630681647306291</v>
      </c>
      <c r="H205" s="40">
        <v>3.6818573277285971</v>
      </c>
      <c r="I205"/>
      <c r="J205" s="40">
        <f t="shared" si="7"/>
        <v>1.8789162997967956E-2</v>
      </c>
      <c r="L205" s="1"/>
      <c r="M205" s="1"/>
      <c r="N205" s="1"/>
      <c r="P205" s="1"/>
      <c r="Q205" s="1"/>
      <c r="R205" s="1"/>
    </row>
    <row r="206" spans="1:18" s="4" customFormat="1" ht="15.75" x14ac:dyDescent="0.25">
      <c r="A206" s="64" t="s">
        <v>122</v>
      </c>
      <c r="B206" s="62">
        <v>121.60770706953254</v>
      </c>
      <c r="C206" s="62">
        <v>121.70038637872031</v>
      </c>
      <c r="D206" s="62"/>
      <c r="E206" s="62">
        <f t="shared" si="6"/>
        <v>7.6211706824458325E-2</v>
      </c>
      <c r="F206" s="62"/>
      <c r="G206" s="62">
        <v>3.561929460446668</v>
      </c>
      <c r="H206" s="62">
        <v>3.5646440676843572</v>
      </c>
      <c r="I206" s="60"/>
      <c r="J206" s="62">
        <f t="shared" si="7"/>
        <v>2.7146072376891262E-3</v>
      </c>
      <c r="L206" s="1"/>
      <c r="M206" s="1"/>
      <c r="N206" s="1"/>
      <c r="P206" s="1"/>
      <c r="Q206" s="1"/>
      <c r="R206" s="1"/>
    </row>
    <row r="207" spans="1:18" s="60" customFormat="1" ht="15.75" x14ac:dyDescent="0.25">
      <c r="A207" s="38" t="s">
        <v>183</v>
      </c>
      <c r="B207" s="28">
        <v>121.60770706953254</v>
      </c>
      <c r="C207" s="28">
        <v>121.70038637872031</v>
      </c>
      <c r="D207" s="28"/>
      <c r="E207" s="28">
        <f t="shared" si="6"/>
        <v>7.6211706824458325E-2</v>
      </c>
      <c r="F207" s="28"/>
      <c r="G207" s="28">
        <v>3.561929460446668</v>
      </c>
      <c r="H207" s="28">
        <v>3.5646440676843572</v>
      </c>
      <c r="I207"/>
      <c r="J207" s="28">
        <f t="shared" si="7"/>
        <v>2.7146072376891262E-3</v>
      </c>
      <c r="L207" s="1"/>
      <c r="M207" s="1"/>
      <c r="N207" s="1"/>
      <c r="P207" s="1"/>
      <c r="Q207" s="1"/>
      <c r="R207" s="1"/>
    </row>
    <row r="208" spans="1:18" s="4" customFormat="1" ht="15.75" x14ac:dyDescent="0.25">
      <c r="A208" s="67" t="s">
        <v>21</v>
      </c>
      <c r="B208" s="62">
        <v>112.65742469768267</v>
      </c>
      <c r="C208" s="62">
        <v>113.10540204096102</v>
      </c>
      <c r="D208" s="62"/>
      <c r="E208" s="62">
        <f t="shared" si="6"/>
        <v>0.39764564517652534</v>
      </c>
      <c r="F208" s="62"/>
      <c r="G208" s="62">
        <v>0.68266992751397226</v>
      </c>
      <c r="H208" s="62">
        <v>0.68538453475166139</v>
      </c>
      <c r="I208" s="60"/>
      <c r="J208" s="62">
        <f t="shared" si="7"/>
        <v>2.7146072376891262E-3</v>
      </c>
      <c r="L208" s="1"/>
      <c r="M208" s="1"/>
      <c r="N208" s="1"/>
      <c r="P208" s="1"/>
      <c r="Q208" s="1"/>
      <c r="R208" s="1"/>
    </row>
    <row r="209" spans="1:18" s="60" customFormat="1" ht="15.75" x14ac:dyDescent="0.25">
      <c r="A209" s="39" t="s">
        <v>203</v>
      </c>
      <c r="B209" s="28">
        <v>123.94238361617199</v>
      </c>
      <c r="C209" s="28">
        <v>123.94238361617199</v>
      </c>
      <c r="D209" s="28"/>
      <c r="E209" s="28">
        <f t="shared" si="6"/>
        <v>0</v>
      </c>
      <c r="F209" s="28"/>
      <c r="G209" s="28">
        <v>2.879259532932696</v>
      </c>
      <c r="H209" s="28">
        <v>2.879259532932696</v>
      </c>
      <c r="I209"/>
      <c r="J209" s="28">
        <f t="shared" si="7"/>
        <v>0</v>
      </c>
      <c r="L209" s="1"/>
      <c r="M209" s="1"/>
      <c r="N209" s="1"/>
      <c r="P209" s="1"/>
      <c r="Q209" s="1"/>
      <c r="R209" s="1"/>
    </row>
    <row r="210" spans="1:18" s="4" customFormat="1" ht="15.75" x14ac:dyDescent="0.25">
      <c r="A210" s="64" t="s">
        <v>123</v>
      </c>
      <c r="B210" s="62">
        <v>106.11022209583122</v>
      </c>
      <c r="C210" s="62">
        <v>122.97492976527279</v>
      </c>
      <c r="D210" s="62"/>
      <c r="E210" s="62">
        <f t="shared" si="6"/>
        <v>15.893574941545751</v>
      </c>
      <c r="F210" s="62"/>
      <c r="G210" s="62">
        <v>0.10113870428396057</v>
      </c>
      <c r="H210" s="62">
        <v>0.11721326004424018</v>
      </c>
      <c r="I210" s="60"/>
      <c r="J210" s="62">
        <f t="shared" si="7"/>
        <v>1.6074555760279607E-2</v>
      </c>
      <c r="L210" s="1"/>
      <c r="M210" s="1"/>
      <c r="N210" s="1"/>
      <c r="P210" s="1"/>
      <c r="Q210" s="1"/>
      <c r="R210" s="1"/>
    </row>
    <row r="211" spans="1:18" s="60" customFormat="1" ht="15.75" x14ac:dyDescent="0.25">
      <c r="A211" s="38" t="s">
        <v>124</v>
      </c>
      <c r="B211" s="28">
        <v>106.11022209583122</v>
      </c>
      <c r="C211" s="28">
        <v>122.97492976527279</v>
      </c>
      <c r="D211" s="28"/>
      <c r="E211" s="28">
        <f t="shared" si="6"/>
        <v>15.893574941545751</v>
      </c>
      <c r="F211" s="28"/>
      <c r="G211" s="28">
        <v>0.10113870428396057</v>
      </c>
      <c r="H211" s="28">
        <v>0.11721326004424018</v>
      </c>
      <c r="I211"/>
      <c r="J211" s="28">
        <f t="shared" si="7"/>
        <v>1.6074555760279607E-2</v>
      </c>
      <c r="L211" s="1"/>
      <c r="M211" s="1"/>
      <c r="N211" s="1"/>
      <c r="P211" s="1"/>
      <c r="Q211" s="1"/>
      <c r="R211" s="1"/>
    </row>
    <row r="212" spans="1:18" s="4" customFormat="1" ht="15.75" x14ac:dyDescent="0.25">
      <c r="A212" s="67" t="s">
        <v>123</v>
      </c>
      <c r="B212" s="62">
        <v>106.11022209583122</v>
      </c>
      <c r="C212" s="62">
        <v>122.97492976527279</v>
      </c>
      <c r="D212" s="62"/>
      <c r="E212" s="62">
        <f t="shared" si="6"/>
        <v>15.893574941545751</v>
      </c>
      <c r="F212" s="62"/>
      <c r="G212" s="62">
        <v>0.10113870428396057</v>
      </c>
      <c r="H212" s="62">
        <v>0.11721326004424018</v>
      </c>
      <c r="I212" s="60"/>
      <c r="J212" s="62">
        <f t="shared" si="7"/>
        <v>1.6074555760279607E-2</v>
      </c>
      <c r="L212" s="1"/>
      <c r="M212" s="1"/>
      <c r="N212" s="1"/>
      <c r="P212" s="1"/>
      <c r="Q212" s="1"/>
      <c r="R212" s="1"/>
    </row>
    <row r="213" spans="1:18" s="60" customFormat="1" ht="15.75" x14ac:dyDescent="0.25">
      <c r="A213" s="36" t="s">
        <v>132</v>
      </c>
      <c r="B213" s="40">
        <v>98.39121610199301</v>
      </c>
      <c r="C213" s="40">
        <v>98.470368168556647</v>
      </c>
      <c r="D213" s="40"/>
      <c r="E213" s="40">
        <f t="shared" si="6"/>
        <v>8.0446273254297651E-2</v>
      </c>
      <c r="F213" s="40"/>
      <c r="G213" s="40">
        <v>7.0655430696734243</v>
      </c>
      <c r="H213" s="40">
        <v>7.0712270357581533</v>
      </c>
      <c r="I213"/>
      <c r="J213" s="40">
        <f t="shared" si="7"/>
        <v>5.6839660847289863E-3</v>
      </c>
      <c r="L213" s="1"/>
      <c r="M213" s="1"/>
      <c r="N213" s="1"/>
      <c r="P213" s="1"/>
      <c r="Q213" s="1"/>
      <c r="R213" s="1"/>
    </row>
    <row r="214" spans="1:18" s="4" customFormat="1" ht="15.75" x14ac:dyDescent="0.25">
      <c r="A214" s="64" t="s">
        <v>125</v>
      </c>
      <c r="B214" s="62">
        <v>98.816180604322909</v>
      </c>
      <c r="C214" s="62">
        <v>98.983241098547182</v>
      </c>
      <c r="D214" s="62"/>
      <c r="E214" s="62">
        <f t="shared" si="6"/>
        <v>0.16906188156897706</v>
      </c>
      <c r="F214" s="62"/>
      <c r="G214" s="62">
        <v>5.1820724653815544</v>
      </c>
      <c r="H214" s="62">
        <v>5.1908333745957957</v>
      </c>
      <c r="I214" s="60"/>
      <c r="J214" s="62">
        <f t="shared" si="7"/>
        <v>8.7609092142413303E-3</v>
      </c>
      <c r="L214" s="1"/>
      <c r="M214" s="1"/>
      <c r="N214" s="1"/>
      <c r="P214" s="1"/>
      <c r="Q214" s="1"/>
      <c r="R214" s="1"/>
    </row>
    <row r="215" spans="1:18" s="60" customFormat="1" ht="15.75" x14ac:dyDescent="0.25">
      <c r="A215" s="38" t="s">
        <v>184</v>
      </c>
      <c r="B215" s="28">
        <v>117.44772998542039</v>
      </c>
      <c r="C215" s="28">
        <v>117.44772998542039</v>
      </c>
      <c r="D215" s="28"/>
      <c r="E215" s="28">
        <f t="shared" si="6"/>
        <v>0</v>
      </c>
      <c r="F215" s="28"/>
      <c r="G215" s="28">
        <v>0.13664081390306262</v>
      </c>
      <c r="H215" s="28">
        <v>0.13664081390306265</v>
      </c>
      <c r="I215"/>
      <c r="J215" s="28">
        <f t="shared" si="7"/>
        <v>0</v>
      </c>
      <c r="L215" s="1"/>
      <c r="M215" s="1"/>
      <c r="N215" s="1"/>
      <c r="P215" s="1"/>
      <c r="Q215" s="1"/>
      <c r="R215" s="1"/>
    </row>
    <row r="216" spans="1:18" s="4" customFormat="1" ht="15.75" x14ac:dyDescent="0.25">
      <c r="A216" s="67" t="s">
        <v>202</v>
      </c>
      <c r="B216" s="62">
        <v>117.44772998542039</v>
      </c>
      <c r="C216" s="62">
        <v>117.44772998542039</v>
      </c>
      <c r="D216" s="62"/>
      <c r="E216" s="62">
        <f t="shared" si="6"/>
        <v>0</v>
      </c>
      <c r="F216" s="62"/>
      <c r="G216" s="62">
        <v>0.13664081390306262</v>
      </c>
      <c r="H216" s="62">
        <v>0.13664081390306265</v>
      </c>
      <c r="I216" s="60"/>
      <c r="J216" s="62">
        <f t="shared" si="7"/>
        <v>0</v>
      </c>
      <c r="L216" s="1"/>
      <c r="M216" s="1"/>
      <c r="N216" s="1"/>
      <c r="P216" s="1"/>
      <c r="Q216" s="1"/>
      <c r="R216" s="1"/>
    </row>
    <row r="217" spans="1:18" s="60" customFormat="1" ht="15.75" x14ac:dyDescent="0.25">
      <c r="A217" s="38" t="s">
        <v>185</v>
      </c>
      <c r="B217" s="28">
        <v>98.393460704048579</v>
      </c>
      <c r="C217" s="28">
        <v>98.564311532292535</v>
      </c>
      <c r="D217" s="28"/>
      <c r="E217" s="28">
        <f t="shared" si="6"/>
        <v>0.17364042998533336</v>
      </c>
      <c r="F217" s="28"/>
      <c r="G217" s="28">
        <v>5.0454316514784914</v>
      </c>
      <c r="H217" s="28">
        <v>5.0541925606927336</v>
      </c>
      <c r="I217"/>
      <c r="J217" s="28">
        <f t="shared" si="7"/>
        <v>8.7609092142422185E-3</v>
      </c>
      <c r="L217" s="1"/>
      <c r="M217" s="1"/>
      <c r="N217" s="1"/>
      <c r="P217" s="1"/>
      <c r="Q217" s="1"/>
      <c r="R217" s="1"/>
    </row>
    <row r="218" spans="1:18" s="4" customFormat="1" ht="15.75" x14ac:dyDescent="0.25">
      <c r="A218" s="67" t="s">
        <v>201</v>
      </c>
      <c r="B218" s="62">
        <v>98.393460704048579</v>
      </c>
      <c r="C218" s="62">
        <v>98.564311532292535</v>
      </c>
      <c r="D218" s="62"/>
      <c r="E218" s="62">
        <f t="shared" si="6"/>
        <v>0.17364042998533336</v>
      </c>
      <c r="F218" s="62"/>
      <c r="G218" s="62">
        <v>5.0454316514784914</v>
      </c>
      <c r="H218" s="62">
        <v>5.0541925606927336</v>
      </c>
      <c r="I218" s="60"/>
      <c r="J218" s="62">
        <f t="shared" si="7"/>
        <v>8.7609092142422185E-3</v>
      </c>
      <c r="L218" s="1"/>
      <c r="M218" s="1"/>
      <c r="N218" s="1"/>
      <c r="P218" s="1"/>
      <c r="Q218" s="1"/>
      <c r="R218" s="1"/>
    </row>
    <row r="219" spans="1:18" s="60" customFormat="1" ht="15.75" x14ac:dyDescent="0.25">
      <c r="A219" s="37" t="s">
        <v>134</v>
      </c>
      <c r="B219" s="28">
        <v>88.57775810387102</v>
      </c>
      <c r="C219" s="28">
        <v>87.920174908840025</v>
      </c>
      <c r="D219" s="28"/>
      <c r="E219" s="28">
        <f t="shared" si="6"/>
        <v>-0.74237958727728648</v>
      </c>
      <c r="F219" s="28"/>
      <c r="G219" s="28">
        <v>0.41447033057537525</v>
      </c>
      <c r="H219" s="28">
        <v>0.41139338744586301</v>
      </c>
      <c r="I219"/>
      <c r="J219" s="28">
        <f t="shared" si="7"/>
        <v>-3.0769431295122329E-3</v>
      </c>
      <c r="L219" s="1"/>
      <c r="M219" s="1"/>
      <c r="N219" s="1"/>
      <c r="P219" s="1"/>
      <c r="Q219" s="1"/>
      <c r="R219" s="1"/>
    </row>
    <row r="220" spans="1:18" s="4" customFormat="1" ht="15.75" x14ac:dyDescent="0.25">
      <c r="A220" s="61" t="s">
        <v>126</v>
      </c>
      <c r="B220" s="62">
        <v>88.57775810387102</v>
      </c>
      <c r="C220" s="62">
        <v>87.920174908840025</v>
      </c>
      <c r="D220" s="62"/>
      <c r="E220" s="62">
        <f t="shared" si="6"/>
        <v>-0.74237958727728648</v>
      </c>
      <c r="F220" s="62"/>
      <c r="G220" s="62">
        <v>0.41447033057537525</v>
      </c>
      <c r="H220" s="62">
        <v>0.41139338744586301</v>
      </c>
      <c r="I220" s="60"/>
      <c r="J220" s="62">
        <f t="shared" si="7"/>
        <v>-3.0769431295122329E-3</v>
      </c>
      <c r="L220" s="1"/>
      <c r="M220" s="1"/>
      <c r="N220" s="1"/>
      <c r="P220" s="1"/>
      <c r="Q220" s="1"/>
      <c r="R220" s="1"/>
    </row>
    <row r="221" spans="1:18" s="60" customFormat="1" ht="15.75" x14ac:dyDescent="0.25">
      <c r="A221" s="39" t="s">
        <v>200</v>
      </c>
      <c r="B221" s="28">
        <v>88.57775810387102</v>
      </c>
      <c r="C221" s="28">
        <v>87.920174908840025</v>
      </c>
      <c r="D221" s="28"/>
      <c r="E221" s="28">
        <f t="shared" si="6"/>
        <v>-0.74237958727728648</v>
      </c>
      <c r="F221" s="28"/>
      <c r="G221" s="28">
        <v>0.41447033057537525</v>
      </c>
      <c r="H221" s="28">
        <v>0.41139338744586301</v>
      </c>
      <c r="I221"/>
      <c r="J221" s="28">
        <f t="shared" si="7"/>
        <v>-3.0769431295122329E-3</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1.4690002737164951</v>
      </c>
      <c r="H222" s="62">
        <v>1.4690002737164951</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1.4690002737164951</v>
      </c>
      <c r="H223" s="28">
        <v>1.4690002737164951</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1.4690002737164951</v>
      </c>
      <c r="H224" s="62">
        <v>1.4690002737164951</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tabSelected="1" view="pageBreakPreview" topLeftCell="A181" zoomScale="80" zoomScaleSheetLayoutView="80" workbookViewId="0">
      <selection activeCell="E198" sqref="E198"/>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6" t="s">
        <v>56</v>
      </c>
      <c r="B3" s="141" t="s">
        <v>242</v>
      </c>
      <c r="C3" s="141"/>
      <c r="D3" s="82"/>
      <c r="E3" s="133" t="s">
        <v>243</v>
      </c>
      <c r="F3" s="83"/>
      <c r="G3" s="142" t="s">
        <v>244</v>
      </c>
      <c r="H3" s="142"/>
      <c r="I3" s="83"/>
      <c r="J3" s="84" t="s">
        <v>245</v>
      </c>
    </row>
    <row r="4" spans="1:11" ht="30" x14ac:dyDescent="0.25">
      <c r="A4" s="137"/>
      <c r="B4" s="89">
        <v>42341</v>
      </c>
      <c r="C4" s="129">
        <v>42372</v>
      </c>
      <c r="D4" s="90"/>
      <c r="E4" s="91" t="s">
        <v>262</v>
      </c>
      <c r="F4" s="90"/>
      <c r="G4" s="89">
        <v>42341</v>
      </c>
      <c r="H4" s="129">
        <v>42372</v>
      </c>
      <c r="I4" s="90"/>
      <c r="J4" s="91" t="s">
        <v>262</v>
      </c>
      <c r="K4" s="92"/>
    </row>
    <row r="5" spans="1:11" s="60" customFormat="1" ht="15.75" x14ac:dyDescent="0.25">
      <c r="A5" s="65" t="s">
        <v>241</v>
      </c>
      <c r="B5" s="59">
        <v>107.64960242752787</v>
      </c>
      <c r="C5" s="98">
        <v>107.80747544854762</v>
      </c>
      <c r="D5" s="59"/>
      <c r="E5" s="59">
        <f>((C5/B5-1)*100)</f>
        <v>0.1466545323528079</v>
      </c>
      <c r="F5" s="59"/>
      <c r="G5" s="59">
        <v>107.64960242752787</v>
      </c>
      <c r="H5" s="98">
        <v>107.80747544854762</v>
      </c>
      <c r="J5" s="59">
        <f>H5-G5</f>
        <v>0.15787302101975342</v>
      </c>
    </row>
    <row r="6" spans="1:11" ht="9.75" customHeight="1" x14ac:dyDescent="0.25">
      <c r="A6" s="42"/>
      <c r="B6" s="42"/>
      <c r="C6" s="42"/>
      <c r="D6" s="42"/>
      <c r="E6" s="42"/>
      <c r="F6" s="42"/>
      <c r="G6" s="42"/>
      <c r="H6" s="42"/>
      <c r="I6" s="42"/>
      <c r="J6" s="42"/>
    </row>
    <row r="7" spans="1:11" ht="15.75" x14ac:dyDescent="0.25">
      <c r="A7" s="36" t="s">
        <v>127</v>
      </c>
      <c r="B7" s="41">
        <v>107.54561907444814</v>
      </c>
      <c r="C7" s="41">
        <v>106.80420272183005</v>
      </c>
      <c r="D7" s="41"/>
      <c r="E7" s="41">
        <f t="shared" ref="E5:E68" si="0">((C7/B7-1)*100)</f>
        <v>-0.68939707539815709</v>
      </c>
      <c r="F7" s="41"/>
      <c r="G7" s="41">
        <v>25.578771149891729</v>
      </c>
      <c r="H7" s="41">
        <v>25.402431849661589</v>
      </c>
      <c r="J7" s="41">
        <f>H7-G7</f>
        <v>-0.17633930023013988</v>
      </c>
    </row>
    <row r="8" spans="1:11" s="60" customFormat="1" ht="15.75" x14ac:dyDescent="0.25">
      <c r="A8" s="64" t="s">
        <v>57</v>
      </c>
      <c r="B8" s="62">
        <v>107.8068892750502</v>
      </c>
      <c r="C8" s="62">
        <v>107.01998961114882</v>
      </c>
      <c r="D8" s="62"/>
      <c r="E8" s="62">
        <f t="shared" si="0"/>
        <v>-0.72991593505100649</v>
      </c>
      <c r="F8" s="62"/>
      <c r="G8" s="62">
        <v>23.312057503346669</v>
      </c>
      <c r="H8" s="62">
        <v>23.141899080841487</v>
      </c>
      <c r="J8" s="62">
        <f t="shared" ref="J8:J71" si="1">H8-G8</f>
        <v>-0.17015842250518176</v>
      </c>
    </row>
    <row r="9" spans="1:11" ht="15.75" x14ac:dyDescent="0.25">
      <c r="A9" s="38" t="s">
        <v>58</v>
      </c>
      <c r="B9" s="28">
        <v>103.72436379965417</v>
      </c>
      <c r="C9" s="28">
        <v>103.42802776114566</v>
      </c>
      <c r="D9" s="28"/>
      <c r="E9" s="28">
        <f t="shared" si="0"/>
        <v>-0.28569569159362374</v>
      </c>
      <c r="F9" s="28"/>
      <c r="G9" s="28">
        <v>3.0263177034067974</v>
      </c>
      <c r="H9" s="28">
        <v>3.0176716441142286</v>
      </c>
      <c r="J9" s="28">
        <f t="shared" si="1"/>
        <v>-8.6460592925687862E-3</v>
      </c>
    </row>
    <row r="10" spans="1:11" s="60" customFormat="1" ht="15.75" x14ac:dyDescent="0.25">
      <c r="A10" s="67" t="s">
        <v>6</v>
      </c>
      <c r="B10" s="62">
        <v>102.57559695691374</v>
      </c>
      <c r="C10" s="62">
        <v>101.71337667365999</v>
      </c>
      <c r="D10" s="62"/>
      <c r="E10" s="62">
        <f t="shared" si="0"/>
        <v>-0.84057057315095607</v>
      </c>
      <c r="F10" s="62"/>
      <c r="G10" s="62">
        <v>0.77754425643029923</v>
      </c>
      <c r="H10" s="62">
        <v>0.77100844821752068</v>
      </c>
      <c r="J10" s="62">
        <f t="shared" si="1"/>
        <v>-6.5358082127785488E-3</v>
      </c>
    </row>
    <row r="11" spans="1:11" ht="15.75" x14ac:dyDescent="0.25">
      <c r="A11" s="39" t="s">
        <v>7</v>
      </c>
      <c r="B11" s="28">
        <v>100.6843444542758</v>
      </c>
      <c r="C11" s="28">
        <v>99.750729860133589</v>
      </c>
      <c r="D11" s="28"/>
      <c r="E11" s="28">
        <f t="shared" si="0"/>
        <v>-0.92726888097900417</v>
      </c>
      <c r="F11" s="28"/>
      <c r="G11" s="28">
        <v>0.448070455329175</v>
      </c>
      <c r="H11" s="28">
        <v>0.44391563743204665</v>
      </c>
      <c r="J11" s="28">
        <f t="shared" si="1"/>
        <v>-4.1548178971283489E-3</v>
      </c>
    </row>
    <row r="12" spans="1:11" s="60" customFormat="1" ht="15.75" x14ac:dyDescent="0.25">
      <c r="A12" s="67" t="s">
        <v>59</v>
      </c>
      <c r="B12" s="62">
        <v>114.5767016375468</v>
      </c>
      <c r="C12" s="62">
        <v>114.80783304864515</v>
      </c>
      <c r="D12" s="62"/>
      <c r="E12" s="62">
        <f t="shared" si="0"/>
        <v>0.20172636128896748</v>
      </c>
      <c r="F12" s="62"/>
      <c r="G12" s="62">
        <v>0.38111565620639976</v>
      </c>
      <c r="H12" s="62">
        <v>0.38188446695196748</v>
      </c>
      <c r="J12" s="62">
        <f t="shared" si="1"/>
        <v>7.6881074556772733E-4</v>
      </c>
    </row>
    <row r="13" spans="1:11" ht="15.75" x14ac:dyDescent="0.25">
      <c r="A13" s="39" t="s">
        <v>60</v>
      </c>
      <c r="B13" s="28">
        <v>93.608117290401339</v>
      </c>
      <c r="C13" s="28">
        <v>93.548196690592007</v>
      </c>
      <c r="D13" s="28"/>
      <c r="E13" s="28">
        <f t="shared" si="0"/>
        <v>-6.4012183498407538E-2</v>
      </c>
      <c r="F13" s="28"/>
      <c r="G13" s="28">
        <v>0.2877073378058207</v>
      </c>
      <c r="H13" s="28">
        <v>0.28752317005680605</v>
      </c>
      <c r="J13" s="28">
        <f t="shared" si="1"/>
        <v>-1.8416774901464095E-4</v>
      </c>
    </row>
    <row r="14" spans="1:11" s="60" customFormat="1" ht="15.75" x14ac:dyDescent="0.25">
      <c r="A14" s="67" t="s">
        <v>61</v>
      </c>
      <c r="B14" s="62">
        <v>105.32783058424214</v>
      </c>
      <c r="C14" s="62">
        <v>105.46368474650563</v>
      </c>
      <c r="D14" s="62"/>
      <c r="E14" s="62">
        <f t="shared" si="0"/>
        <v>0.12898220870014576</v>
      </c>
      <c r="F14" s="62"/>
      <c r="G14" s="62">
        <v>1.1318799976351028</v>
      </c>
      <c r="H14" s="62">
        <v>1.1333399214558877</v>
      </c>
      <c r="J14" s="62">
        <f t="shared" si="1"/>
        <v>1.4599238207848586E-3</v>
      </c>
    </row>
    <row r="15" spans="1:11" ht="15.75" x14ac:dyDescent="0.25">
      <c r="A15" s="38" t="s">
        <v>62</v>
      </c>
      <c r="B15" s="28">
        <v>101.75647219876619</v>
      </c>
      <c r="C15" s="28">
        <v>102.0255624459094</v>
      </c>
      <c r="D15" s="28"/>
      <c r="E15" s="28">
        <f t="shared" si="0"/>
        <v>0.26444533829512729</v>
      </c>
      <c r="F15" s="28"/>
      <c r="G15" s="28">
        <v>1.3175717035478645</v>
      </c>
      <c r="H15" s="28">
        <v>1.3210559604965924</v>
      </c>
      <c r="J15" s="28">
        <f t="shared" si="1"/>
        <v>3.4842569487278929E-3</v>
      </c>
    </row>
    <row r="16" spans="1:11" s="60" customFormat="1" ht="15.75" x14ac:dyDescent="0.25">
      <c r="A16" s="67" t="s">
        <v>188</v>
      </c>
      <c r="B16" s="62">
        <v>117.13849774623642</v>
      </c>
      <c r="C16" s="62">
        <v>120.18771507433641</v>
      </c>
      <c r="D16" s="62"/>
      <c r="E16" s="62">
        <f t="shared" si="0"/>
        <v>2.6030872742671463</v>
      </c>
      <c r="F16" s="62"/>
      <c r="G16" s="62">
        <v>0.18519721272719233</v>
      </c>
      <c r="H16" s="62">
        <v>0.19001805780399128</v>
      </c>
      <c r="J16" s="62">
        <f t="shared" si="1"/>
        <v>4.8208450767989464E-3</v>
      </c>
    </row>
    <row r="17" spans="1:10" ht="15.75" x14ac:dyDescent="0.25">
      <c r="A17" s="39" t="s">
        <v>187</v>
      </c>
      <c r="B17" s="28">
        <v>98.782854976079321</v>
      </c>
      <c r="C17" s="28">
        <v>98.657947102215914</v>
      </c>
      <c r="D17" s="28"/>
      <c r="E17" s="28">
        <f t="shared" si="0"/>
        <v>-0.12644691621198634</v>
      </c>
      <c r="F17" s="28"/>
      <c r="G17" s="28">
        <v>0.83189714918231195</v>
      </c>
      <c r="H17" s="28">
        <v>0.83084524089111556</v>
      </c>
      <c r="J17" s="28">
        <f t="shared" si="1"/>
        <v>-1.0519082911963906E-3</v>
      </c>
    </row>
    <row r="18" spans="1:10" s="60" customFormat="1" ht="15.75" x14ac:dyDescent="0.25">
      <c r="A18" s="67" t="s">
        <v>189</v>
      </c>
      <c r="B18" s="62">
        <v>102.00193724040818</v>
      </c>
      <c r="C18" s="62">
        <v>101.90529802396628</v>
      </c>
      <c r="D18" s="62"/>
      <c r="E18" s="62">
        <f t="shared" si="0"/>
        <v>-9.474253044247094E-2</v>
      </c>
      <c r="F18" s="62"/>
      <c r="G18" s="62">
        <v>0.30047734163835998</v>
      </c>
      <c r="H18" s="62">
        <v>0.30019266180148552</v>
      </c>
      <c r="J18" s="62">
        <f t="shared" si="1"/>
        <v>-2.8467983687446852E-4</v>
      </c>
    </row>
    <row r="19" spans="1:10" ht="15.75" x14ac:dyDescent="0.25">
      <c r="A19" s="38" t="s">
        <v>63</v>
      </c>
      <c r="B19" s="28">
        <v>105.16294426797542</v>
      </c>
      <c r="C19" s="28">
        <v>104.25034417167819</v>
      </c>
      <c r="D19" s="28"/>
      <c r="E19" s="28">
        <f t="shared" si="0"/>
        <v>-0.86779625908128821</v>
      </c>
      <c r="F19" s="28"/>
      <c r="G19" s="28">
        <v>8.037522256596608</v>
      </c>
      <c r="H19" s="28">
        <v>7.9677729391310379</v>
      </c>
      <c r="J19" s="28">
        <f t="shared" si="1"/>
        <v>-6.9749317465570115E-2</v>
      </c>
    </row>
    <row r="20" spans="1:10" s="60" customFormat="1" ht="15.75" x14ac:dyDescent="0.25">
      <c r="A20" s="67" t="s">
        <v>190</v>
      </c>
      <c r="B20" s="62">
        <v>111.6445817609017</v>
      </c>
      <c r="C20" s="62">
        <v>109.90360112110434</v>
      </c>
      <c r="D20" s="62"/>
      <c r="E20" s="62">
        <f t="shared" si="0"/>
        <v>-1.5593955500015633</v>
      </c>
      <c r="F20" s="62"/>
      <c r="G20" s="62">
        <v>4.2152070182734285</v>
      </c>
      <c r="H20" s="62">
        <v>4.1494752676071194</v>
      </c>
      <c r="J20" s="62">
        <f t="shared" si="1"/>
        <v>-6.5731750666309097E-2</v>
      </c>
    </row>
    <row r="21" spans="1:10" ht="15.75" x14ac:dyDescent="0.25">
      <c r="A21" s="39" t="s">
        <v>191</v>
      </c>
      <c r="B21" s="28">
        <v>115.22799209957982</v>
      </c>
      <c r="C21" s="28">
        <v>116.57684885119805</v>
      </c>
      <c r="D21" s="28"/>
      <c r="E21" s="28">
        <f t="shared" si="0"/>
        <v>1.170598156785152</v>
      </c>
      <c r="F21" s="28"/>
      <c r="G21" s="28">
        <v>0.80736712319342185</v>
      </c>
      <c r="H21" s="28">
        <v>0.81681814785601337</v>
      </c>
      <c r="J21" s="28">
        <f t="shared" si="1"/>
        <v>9.4510246625915117E-3</v>
      </c>
    </row>
    <row r="22" spans="1:10" s="60" customFormat="1" ht="15.75" x14ac:dyDescent="0.25">
      <c r="A22" s="67" t="s">
        <v>192</v>
      </c>
      <c r="B22" s="62">
        <v>95.208060022248631</v>
      </c>
      <c r="C22" s="62">
        <v>94.782739779462261</v>
      </c>
      <c r="D22" s="62"/>
      <c r="E22" s="62">
        <f t="shared" si="0"/>
        <v>-0.4467271391592087</v>
      </c>
      <c r="F22" s="62"/>
      <c r="G22" s="62">
        <v>3.0149481151297581</v>
      </c>
      <c r="H22" s="62">
        <v>3.0014795236679048</v>
      </c>
      <c r="J22" s="62">
        <f t="shared" si="1"/>
        <v>-1.3468591461853308E-2</v>
      </c>
    </row>
    <row r="23" spans="1:10" ht="15.75" x14ac:dyDescent="0.25">
      <c r="A23" s="38" t="s">
        <v>152</v>
      </c>
      <c r="B23" s="28">
        <v>104.27776145213592</v>
      </c>
      <c r="C23" s="28">
        <v>105.33999465859017</v>
      </c>
      <c r="D23" s="28"/>
      <c r="E23" s="28">
        <f t="shared" si="0"/>
        <v>1.0186574698784812</v>
      </c>
      <c r="F23" s="28"/>
      <c r="G23" s="28">
        <v>3.7401966037177239</v>
      </c>
      <c r="H23" s="28">
        <v>3.7782963958096349</v>
      </c>
      <c r="J23" s="28">
        <f t="shared" si="1"/>
        <v>3.8099792091911056E-2</v>
      </c>
    </row>
    <row r="24" spans="1:10" s="60" customFormat="1" ht="15.75" x14ac:dyDescent="0.25">
      <c r="A24" s="67" t="s">
        <v>64</v>
      </c>
      <c r="B24" s="62">
        <v>106.71837286651983</v>
      </c>
      <c r="C24" s="62">
        <v>106.53827711944312</v>
      </c>
      <c r="D24" s="62"/>
      <c r="E24" s="62">
        <f t="shared" si="0"/>
        <v>-0.16875795820272543</v>
      </c>
      <c r="F24" s="62"/>
      <c r="G24" s="62">
        <v>0.10694442031079952</v>
      </c>
      <c r="H24" s="62">
        <v>0.10676394309067128</v>
      </c>
      <c r="J24" s="62">
        <f t="shared" si="1"/>
        <v>-1.804772201282473E-4</v>
      </c>
    </row>
    <row r="25" spans="1:10" ht="15.75" x14ac:dyDescent="0.25">
      <c r="A25" s="39" t="s">
        <v>65</v>
      </c>
      <c r="B25" s="28">
        <v>106.64403803948171</v>
      </c>
      <c r="C25" s="28">
        <v>106.64634885895522</v>
      </c>
      <c r="D25" s="28"/>
      <c r="E25" s="28">
        <f t="shared" si="0"/>
        <v>2.166852939922137E-3</v>
      </c>
      <c r="F25" s="28"/>
      <c r="G25" s="28">
        <v>2.4508803828504684</v>
      </c>
      <c r="H25" s="28">
        <v>2.4509334898240982</v>
      </c>
      <c r="J25" s="28">
        <f t="shared" si="1"/>
        <v>5.310697362981287E-5</v>
      </c>
    </row>
    <row r="26" spans="1:10" s="60" customFormat="1" ht="15.75" x14ac:dyDescent="0.25">
      <c r="A26" s="67" t="s">
        <v>193</v>
      </c>
      <c r="B26" s="62">
        <v>108.39291241103253</v>
      </c>
      <c r="C26" s="62">
        <v>108.42899694253539</v>
      </c>
      <c r="D26" s="62"/>
      <c r="E26" s="62">
        <f t="shared" si="0"/>
        <v>3.3290489848658567E-2</v>
      </c>
      <c r="F26" s="62"/>
      <c r="G26" s="62">
        <v>0.25057508711268545</v>
      </c>
      <c r="H26" s="62">
        <v>0.25065850478662399</v>
      </c>
      <c r="J26" s="62">
        <f t="shared" si="1"/>
        <v>8.3417673938546155E-5</v>
      </c>
    </row>
    <row r="27" spans="1:10" ht="15.75" x14ac:dyDescent="0.25">
      <c r="A27" s="39" t="s">
        <v>194</v>
      </c>
      <c r="B27" s="28">
        <v>103.08880040801711</v>
      </c>
      <c r="C27" s="28">
        <v>103.08617109470977</v>
      </c>
      <c r="D27" s="28"/>
      <c r="E27" s="28">
        <f t="shared" si="0"/>
        <v>-2.5505324505958882E-3</v>
      </c>
      <c r="F27" s="28"/>
      <c r="G27" s="28">
        <v>3.0050560428759223E-2</v>
      </c>
      <c r="H27" s="28">
        <v>3.0049793979463904E-2</v>
      </c>
      <c r="J27" s="28">
        <f t="shared" si="1"/>
        <v>-7.6644929531896611E-7</v>
      </c>
    </row>
    <row r="28" spans="1:10" s="60" customFormat="1" ht="15.75" x14ac:dyDescent="0.25">
      <c r="A28" s="67" t="s">
        <v>66</v>
      </c>
      <c r="B28" s="62">
        <v>100.79317320287942</v>
      </c>
      <c r="C28" s="62">
        <v>100.33897429483223</v>
      </c>
      <c r="D28" s="62"/>
      <c r="E28" s="62">
        <f t="shared" si="0"/>
        <v>-0.4506246738883446</v>
      </c>
      <c r="F28" s="62"/>
      <c r="G28" s="62">
        <v>0.57611368039000688</v>
      </c>
      <c r="H28" s="62">
        <v>0.57351756999652326</v>
      </c>
      <c r="J28" s="62">
        <f t="shared" si="1"/>
        <v>-2.5961103934836194E-3</v>
      </c>
    </row>
    <row r="29" spans="1:10" ht="15.75" x14ac:dyDescent="0.25">
      <c r="A29" s="39" t="s">
        <v>8</v>
      </c>
      <c r="B29" s="28">
        <v>91.351622375816859</v>
      </c>
      <c r="C29" s="28">
        <v>102.78083224940443</v>
      </c>
      <c r="D29" s="28"/>
      <c r="E29" s="28">
        <f t="shared" si="0"/>
        <v>12.511228127474583</v>
      </c>
      <c r="F29" s="28"/>
      <c r="G29" s="28">
        <v>0.3256324726250035</v>
      </c>
      <c r="H29" s="28">
        <v>0.36637309413225388</v>
      </c>
      <c r="J29" s="28">
        <f t="shared" si="1"/>
        <v>4.0740621507250385E-2</v>
      </c>
    </row>
    <row r="30" spans="1:10" s="60" customFormat="1" ht="15.75" x14ac:dyDescent="0.25">
      <c r="A30" s="61" t="s">
        <v>153</v>
      </c>
      <c r="B30" s="62">
        <v>90.361360613187571</v>
      </c>
      <c r="C30" s="62">
        <v>90.343947082188521</v>
      </c>
      <c r="D30" s="62"/>
      <c r="E30" s="62">
        <f t="shared" si="0"/>
        <v>-1.9270992469444526E-2</v>
      </c>
      <c r="F30" s="62"/>
      <c r="G30" s="62">
        <v>0.53065083525598822</v>
      </c>
      <c r="H30" s="62">
        <v>0.53054857357348706</v>
      </c>
      <c r="J30" s="62">
        <f t="shared" si="1"/>
        <v>-1.0226168250115908E-4</v>
      </c>
    </row>
    <row r="31" spans="1:10" ht="15.75" x14ac:dyDescent="0.25">
      <c r="A31" s="39" t="s">
        <v>195</v>
      </c>
      <c r="B31" s="28">
        <v>91.93681438215188</v>
      </c>
      <c r="C31" s="28">
        <v>92.013132906078454</v>
      </c>
      <c r="D31" s="28"/>
      <c r="E31" s="28">
        <f t="shared" si="0"/>
        <v>8.3011929921061878E-2</v>
      </c>
      <c r="F31" s="28"/>
      <c r="G31" s="28">
        <v>1.6194431006165143E-2</v>
      </c>
      <c r="H31" s="28">
        <v>1.6207874315883098E-2</v>
      </c>
      <c r="J31" s="28">
        <f t="shared" si="1"/>
        <v>1.3443309717954544E-5</v>
      </c>
    </row>
    <row r="32" spans="1:10" s="60" customFormat="1" ht="15.75" x14ac:dyDescent="0.25">
      <c r="A32" s="67" t="s">
        <v>67</v>
      </c>
      <c r="B32" s="62">
        <v>139.4028714842089</v>
      </c>
      <c r="C32" s="62">
        <v>138.87373396106477</v>
      </c>
      <c r="D32" s="62"/>
      <c r="E32" s="62">
        <f t="shared" si="0"/>
        <v>-0.37957433552870956</v>
      </c>
      <c r="F32" s="62"/>
      <c r="G32" s="62">
        <v>4.6876625257772787E-2</v>
      </c>
      <c r="H32" s="62">
        <v>4.6698693618932308E-2</v>
      </c>
      <c r="J32" s="62">
        <f t="shared" si="1"/>
        <v>-1.7793163884047974E-4</v>
      </c>
    </row>
    <row r="33" spans="1:10" ht="15.75" x14ac:dyDescent="0.25">
      <c r="A33" s="39" t="s">
        <v>68</v>
      </c>
      <c r="B33" s="28">
        <v>87.232970444270421</v>
      </c>
      <c r="C33" s="28">
        <v>87.2445796187246</v>
      </c>
      <c r="D33" s="28"/>
      <c r="E33" s="28">
        <f t="shared" si="0"/>
        <v>1.3308241591514225E-2</v>
      </c>
      <c r="F33" s="28"/>
      <c r="G33" s="28">
        <v>0.46757977899205028</v>
      </c>
      <c r="H33" s="28">
        <v>0.46764200563867159</v>
      </c>
      <c r="J33" s="28">
        <f t="shared" si="1"/>
        <v>6.2226646621310611E-5</v>
      </c>
    </row>
    <row r="34" spans="1:10" s="60" customFormat="1" ht="15.75" x14ac:dyDescent="0.25">
      <c r="A34" s="61" t="s">
        <v>69</v>
      </c>
      <c r="B34" s="62">
        <v>126.68797852810482</v>
      </c>
      <c r="C34" s="62">
        <v>132.55618756906946</v>
      </c>
      <c r="D34" s="62"/>
      <c r="E34" s="62">
        <f t="shared" si="0"/>
        <v>4.6320172672601467</v>
      </c>
      <c r="F34" s="62"/>
      <c r="G34" s="62">
        <v>1.577182170079154</v>
      </c>
      <c r="H34" s="62">
        <v>1.6502375205333686</v>
      </c>
      <c r="J34" s="62">
        <f t="shared" si="1"/>
        <v>7.3055350454214629E-2</v>
      </c>
    </row>
    <row r="35" spans="1:10" ht="15.75" x14ac:dyDescent="0.25">
      <c r="A35" s="39" t="s">
        <v>70</v>
      </c>
      <c r="B35" s="28">
        <v>99.458480964578513</v>
      </c>
      <c r="C35" s="28">
        <v>110.79640038729698</v>
      </c>
      <c r="D35" s="28"/>
      <c r="E35" s="28">
        <f t="shared" si="0"/>
        <v>11.399650701237229</v>
      </c>
      <c r="F35" s="28"/>
      <c r="G35" s="28">
        <v>0.21405126495987412</v>
      </c>
      <c r="H35" s="28">
        <v>0.23845236148687959</v>
      </c>
      <c r="J35" s="28">
        <f t="shared" si="1"/>
        <v>2.4401096527005478E-2</v>
      </c>
    </row>
    <row r="36" spans="1:10" s="60" customFormat="1" ht="15.75" x14ac:dyDescent="0.25">
      <c r="A36" s="67" t="s">
        <v>9</v>
      </c>
      <c r="B36" s="62">
        <v>136.40062618388956</v>
      </c>
      <c r="C36" s="62">
        <v>132.79031605993615</v>
      </c>
      <c r="D36" s="62"/>
      <c r="E36" s="62">
        <f t="shared" si="0"/>
        <v>-2.6468427784826609</v>
      </c>
      <c r="F36" s="62"/>
      <c r="G36" s="62">
        <v>0.37504487410400045</v>
      </c>
      <c r="H36" s="62">
        <v>0.36511802593770926</v>
      </c>
      <c r="J36" s="62">
        <f t="shared" si="1"/>
        <v>-9.9268481662911912E-3</v>
      </c>
    </row>
    <row r="37" spans="1:10" ht="15.75" x14ac:dyDescent="0.25">
      <c r="A37" s="39" t="s">
        <v>10</v>
      </c>
      <c r="B37" s="28">
        <v>104.55097521344837</v>
      </c>
      <c r="C37" s="28">
        <v>109.62264259535596</v>
      </c>
      <c r="D37" s="28"/>
      <c r="E37" s="28">
        <f t="shared" si="0"/>
        <v>4.8509039457101277</v>
      </c>
      <c r="F37" s="28"/>
      <c r="G37" s="28">
        <v>0.16675000923498109</v>
      </c>
      <c r="H37" s="28">
        <v>0.17483889201243283</v>
      </c>
      <c r="J37" s="28">
        <f t="shared" si="1"/>
        <v>8.0888827774517336E-3</v>
      </c>
    </row>
    <row r="38" spans="1:10" s="60" customFormat="1" ht="15.75" x14ac:dyDescent="0.25">
      <c r="A38" s="67" t="s">
        <v>196</v>
      </c>
      <c r="B38" s="62">
        <v>128.46821422504738</v>
      </c>
      <c r="C38" s="62">
        <v>137.9452696900627</v>
      </c>
      <c r="D38" s="62"/>
      <c r="E38" s="62">
        <f t="shared" si="0"/>
        <v>7.3769652066725699</v>
      </c>
      <c r="F38" s="62"/>
      <c r="G38" s="62">
        <v>0.38210634158983625</v>
      </c>
      <c r="H38" s="62">
        <v>0.41029419346140789</v>
      </c>
      <c r="J38" s="62">
        <f t="shared" si="1"/>
        <v>2.8187851871571634E-2</v>
      </c>
    </row>
    <row r="39" spans="1:10" ht="15.75" x14ac:dyDescent="0.25">
      <c r="A39" s="39" t="s">
        <v>71</v>
      </c>
      <c r="B39" s="28">
        <v>166.08070382746899</v>
      </c>
      <c r="C39" s="28">
        <v>174.82426457121474</v>
      </c>
      <c r="D39" s="28"/>
      <c r="E39" s="28">
        <f t="shared" si="0"/>
        <v>5.2646457669332181</v>
      </c>
      <c r="F39" s="28"/>
      <c r="G39" s="28">
        <v>0.36134788177101512</v>
      </c>
      <c r="H39" s="28">
        <v>0.38037156773257569</v>
      </c>
      <c r="J39" s="28">
        <f t="shared" si="1"/>
        <v>1.9023685961560566E-2</v>
      </c>
    </row>
    <row r="40" spans="1:10" s="60" customFormat="1" ht="15.75" x14ac:dyDescent="0.25">
      <c r="A40" s="67" t="s">
        <v>197</v>
      </c>
      <c r="B40" s="62">
        <v>97.03508974003411</v>
      </c>
      <c r="C40" s="62">
        <v>101.12258166451137</v>
      </c>
      <c r="D40" s="62"/>
      <c r="E40" s="62">
        <f t="shared" si="0"/>
        <v>4.2123853705170244</v>
      </c>
      <c r="F40" s="62"/>
      <c r="G40" s="62">
        <v>7.7881798419447035E-2</v>
      </c>
      <c r="H40" s="62">
        <v>8.1162479902363388E-2</v>
      </c>
      <c r="J40" s="62">
        <f t="shared" si="1"/>
        <v>3.2806814829163533E-3</v>
      </c>
    </row>
    <row r="41" spans="1:10" ht="15.75" x14ac:dyDescent="0.25">
      <c r="A41" s="38" t="s">
        <v>72</v>
      </c>
      <c r="B41" s="28">
        <v>135.36595856583685</v>
      </c>
      <c r="C41" s="28">
        <v>121.7475168556503</v>
      </c>
      <c r="D41" s="28"/>
      <c r="E41" s="28">
        <f t="shared" si="0"/>
        <v>-10.060462655803571</v>
      </c>
      <c r="F41" s="28"/>
      <c r="G41" s="28">
        <v>2.0697997361029459</v>
      </c>
      <c r="H41" s="28">
        <v>1.861568306602388</v>
      </c>
      <c r="J41" s="28">
        <f t="shared" si="1"/>
        <v>-0.20823142950055784</v>
      </c>
    </row>
    <row r="42" spans="1:10" s="60" customFormat="1" ht="15.75" x14ac:dyDescent="0.25">
      <c r="A42" s="67" t="s">
        <v>11</v>
      </c>
      <c r="B42" s="62">
        <v>71.620917603664836</v>
      </c>
      <c r="C42" s="62">
        <v>79.762013785202328</v>
      </c>
      <c r="D42" s="62"/>
      <c r="E42" s="62">
        <f t="shared" si="0"/>
        <v>11.366925269777495</v>
      </c>
      <c r="F42" s="62"/>
      <c r="G42" s="62">
        <v>3.2504915741636907E-2</v>
      </c>
      <c r="H42" s="62">
        <v>3.6199725222992911E-2</v>
      </c>
      <c r="J42" s="62">
        <f t="shared" si="1"/>
        <v>3.694809481356004E-3</v>
      </c>
    </row>
    <row r="43" spans="1:10" ht="15.75" x14ac:dyDescent="0.25">
      <c r="A43" s="39" t="s">
        <v>198</v>
      </c>
      <c r="B43" s="28">
        <v>119.5358422099511</v>
      </c>
      <c r="C43" s="28">
        <v>110.94715624827215</v>
      </c>
      <c r="D43" s="28"/>
      <c r="E43" s="28">
        <f t="shared" si="0"/>
        <v>-7.1850298645940054</v>
      </c>
      <c r="F43" s="28"/>
      <c r="G43" s="28">
        <v>0.39794136382703976</v>
      </c>
      <c r="H43" s="28">
        <v>0.36934915799249418</v>
      </c>
      <c r="J43" s="28">
        <f t="shared" si="1"/>
        <v>-2.8592205834545581E-2</v>
      </c>
    </row>
    <row r="44" spans="1:10" s="60" customFormat="1" ht="15.75" x14ac:dyDescent="0.25">
      <c r="A44" s="67" t="s">
        <v>199</v>
      </c>
      <c r="B44" s="62">
        <v>158.77446687606118</v>
      </c>
      <c r="C44" s="62">
        <v>134.0006070734083</v>
      </c>
      <c r="D44" s="62"/>
      <c r="E44" s="62">
        <f t="shared" si="0"/>
        <v>-15.603176184487689</v>
      </c>
      <c r="F44" s="62"/>
      <c r="G44" s="62">
        <v>1.2970368686324798</v>
      </c>
      <c r="H44" s="62">
        <v>1.094657920841992</v>
      </c>
      <c r="J44" s="62">
        <f t="shared" si="1"/>
        <v>-0.20237894779048782</v>
      </c>
    </row>
    <row r="45" spans="1:10" ht="15.75" x14ac:dyDescent="0.25">
      <c r="A45" s="39" t="s">
        <v>73</v>
      </c>
      <c r="B45" s="28">
        <v>116.07025492245235</v>
      </c>
      <c r="C45" s="28">
        <v>114.34193363266384</v>
      </c>
      <c r="D45" s="28"/>
      <c r="E45" s="28">
        <f t="shared" si="0"/>
        <v>-1.4890303212853451</v>
      </c>
      <c r="F45" s="28"/>
      <c r="G45" s="28">
        <v>6.8228418155970458E-2</v>
      </c>
      <c r="H45" s="28">
        <v>6.7212476321894699E-2</v>
      </c>
      <c r="J45" s="28">
        <f t="shared" si="1"/>
        <v>-1.0159418340757592E-3</v>
      </c>
    </row>
    <row r="46" spans="1:10" s="60" customFormat="1" ht="15.75" x14ac:dyDescent="0.25">
      <c r="A46" s="67" t="s">
        <v>240</v>
      </c>
      <c r="B46" s="62">
        <v>94.34505398968264</v>
      </c>
      <c r="C46" s="62">
        <v>95.838008257462889</v>
      </c>
      <c r="D46" s="62"/>
      <c r="E46" s="62">
        <f t="shared" si="0"/>
        <v>1.58244041912734</v>
      </c>
      <c r="F46" s="62"/>
      <c r="G46" s="62">
        <v>0.1688242775448579</v>
      </c>
      <c r="H46" s="62">
        <v>0.17149582115002743</v>
      </c>
      <c r="J46" s="62">
        <f t="shared" si="1"/>
        <v>2.671543605169524E-3</v>
      </c>
    </row>
    <row r="47" spans="1:10" ht="15.75" x14ac:dyDescent="0.25">
      <c r="A47" s="39" t="s">
        <v>12</v>
      </c>
      <c r="B47" s="28">
        <v>109.51380548446424</v>
      </c>
      <c r="C47" s="28">
        <v>127.60519264065877</v>
      </c>
      <c r="D47" s="28"/>
      <c r="E47" s="28">
        <f t="shared" si="0"/>
        <v>16.519731988275211</v>
      </c>
      <c r="F47" s="28"/>
      <c r="G47" s="28">
        <v>0.10526389220096101</v>
      </c>
      <c r="H47" s="28">
        <v>0.1226532050729867</v>
      </c>
      <c r="J47" s="28">
        <f t="shared" si="1"/>
        <v>1.7389312872025692E-2</v>
      </c>
    </row>
    <row r="48" spans="1:10" s="60" customFormat="1" ht="15.75" x14ac:dyDescent="0.25">
      <c r="A48" s="61" t="s">
        <v>154</v>
      </c>
      <c r="B48" s="62">
        <v>102.07736654013871</v>
      </c>
      <c r="C48" s="62">
        <v>102.12866961007269</v>
      </c>
      <c r="D48" s="62"/>
      <c r="E48" s="62">
        <f t="shared" si="0"/>
        <v>5.0259006156672115E-2</v>
      </c>
      <c r="F48" s="62"/>
      <c r="G48" s="62">
        <v>0.80436042836580512</v>
      </c>
      <c r="H48" s="62">
        <v>0.80476469192301925</v>
      </c>
      <c r="J48" s="62">
        <f t="shared" si="1"/>
        <v>4.0426355721412399E-4</v>
      </c>
    </row>
    <row r="49" spans="1:10" ht="15.75" x14ac:dyDescent="0.25">
      <c r="A49" s="39" t="s">
        <v>239</v>
      </c>
      <c r="B49" s="28">
        <v>98.973648831893755</v>
      </c>
      <c r="C49" s="28">
        <v>98.973648831893755</v>
      </c>
      <c r="D49" s="28"/>
      <c r="E49" s="28">
        <f t="shared" si="0"/>
        <v>0</v>
      </c>
      <c r="F49" s="28"/>
      <c r="G49" s="28">
        <v>0.2436336775674636</v>
      </c>
      <c r="H49" s="28">
        <v>0.24363367756746362</v>
      </c>
      <c r="J49" s="28">
        <f t="shared" si="1"/>
        <v>0</v>
      </c>
    </row>
    <row r="50" spans="1:10" s="60" customFormat="1" ht="15.75" x14ac:dyDescent="0.25">
      <c r="A50" s="67" t="s">
        <v>238</v>
      </c>
      <c r="B50" s="62">
        <v>101.67826416142935</v>
      </c>
      <c r="C50" s="62">
        <v>101.67649981396579</v>
      </c>
      <c r="D50" s="62"/>
      <c r="E50" s="62">
        <f t="shared" si="0"/>
        <v>-1.7352257909886148E-3</v>
      </c>
      <c r="F50" s="62"/>
      <c r="G50" s="62">
        <v>3.6736309424132037E-2</v>
      </c>
      <c r="H50" s="62">
        <v>3.6735671966216243E-2</v>
      </c>
      <c r="J50" s="62">
        <f t="shared" si="1"/>
        <v>-6.3745791579333799E-7</v>
      </c>
    </row>
    <row r="51" spans="1:10" ht="15.75" x14ac:dyDescent="0.25">
      <c r="A51" s="39" t="s">
        <v>237</v>
      </c>
      <c r="B51" s="28">
        <v>105.02683977954294</v>
      </c>
      <c r="C51" s="28">
        <v>104.93562446350306</v>
      </c>
      <c r="D51" s="28"/>
      <c r="E51" s="28">
        <f t="shared" si="0"/>
        <v>-8.6849529350163657E-2</v>
      </c>
      <c r="F51" s="28"/>
      <c r="G51" s="28">
        <v>0.19184632171379343</v>
      </c>
      <c r="H51" s="28">
        <v>0.19167970408630944</v>
      </c>
      <c r="J51" s="28">
        <f t="shared" si="1"/>
        <v>-1.6661762748398923E-4</v>
      </c>
    </row>
    <row r="52" spans="1:10" s="60" customFormat="1" ht="15.75" x14ac:dyDescent="0.25">
      <c r="A52" s="67" t="s">
        <v>74</v>
      </c>
      <c r="B52" s="62">
        <v>102.33297580923353</v>
      </c>
      <c r="C52" s="62">
        <v>102.3212065223274</v>
      </c>
      <c r="D52" s="62"/>
      <c r="E52" s="62">
        <f t="shared" si="0"/>
        <v>-1.1500972011280197E-2</v>
      </c>
      <c r="F52" s="62"/>
      <c r="G52" s="62">
        <v>0.12137847823223603</v>
      </c>
      <c r="H52" s="62">
        <v>0.12136451852742682</v>
      </c>
      <c r="J52" s="62">
        <f t="shared" si="1"/>
        <v>-1.395970480921882E-5</v>
      </c>
    </row>
    <row r="53" spans="1:10" ht="15.75" x14ac:dyDescent="0.25">
      <c r="A53" s="39" t="s">
        <v>236</v>
      </c>
      <c r="B53" s="28">
        <v>102.95886185191313</v>
      </c>
      <c r="C53" s="28">
        <v>102.98099219073875</v>
      </c>
      <c r="D53" s="28"/>
      <c r="E53" s="28">
        <f t="shared" si="0"/>
        <v>2.1494350682949026E-2</v>
      </c>
      <c r="F53" s="28"/>
      <c r="G53" s="28">
        <v>0.14762176631553409</v>
      </c>
      <c r="H53" s="28">
        <v>0.14765349665567032</v>
      </c>
      <c r="J53" s="28">
        <f t="shared" si="1"/>
        <v>3.1730340136232327E-5</v>
      </c>
    </row>
    <row r="54" spans="1:10" s="60" customFormat="1" ht="15.75" x14ac:dyDescent="0.25">
      <c r="A54" s="67" t="s">
        <v>75</v>
      </c>
      <c r="B54" s="62">
        <v>103.43637076955005</v>
      </c>
      <c r="C54" s="62">
        <v>104.34346879120979</v>
      </c>
      <c r="D54" s="62"/>
      <c r="E54" s="62">
        <f t="shared" si="0"/>
        <v>0.87696234401020146</v>
      </c>
      <c r="F54" s="62"/>
      <c r="G54" s="62">
        <v>6.3143875112646006E-2</v>
      </c>
      <c r="H54" s="62">
        <v>6.3697623119932739E-2</v>
      </c>
      <c r="J54" s="62">
        <f t="shared" si="1"/>
        <v>5.5374800728673346E-4</v>
      </c>
    </row>
    <row r="55" spans="1:10" ht="15.75" x14ac:dyDescent="0.25">
      <c r="A55" s="38" t="s">
        <v>155</v>
      </c>
      <c r="B55" s="28">
        <v>108.65627696662359</v>
      </c>
      <c r="C55" s="28">
        <v>108.73140466482295</v>
      </c>
      <c r="D55" s="28"/>
      <c r="E55" s="28">
        <f t="shared" si="0"/>
        <v>6.9142529356525095E-2</v>
      </c>
      <c r="F55" s="28"/>
      <c r="G55" s="28">
        <v>2.2084560662737807</v>
      </c>
      <c r="H55" s="28">
        <v>2.2099830486577297</v>
      </c>
      <c r="J55" s="28">
        <f t="shared" si="1"/>
        <v>1.5269823839489938E-3</v>
      </c>
    </row>
    <row r="56" spans="1:10" s="60" customFormat="1" ht="15.75" x14ac:dyDescent="0.25">
      <c r="A56" s="67" t="s">
        <v>235</v>
      </c>
      <c r="B56" s="62">
        <v>107.75617372161926</v>
      </c>
      <c r="C56" s="62">
        <v>106.79807062994863</v>
      </c>
      <c r="D56" s="62"/>
      <c r="E56" s="62">
        <f t="shared" si="0"/>
        <v>-0.88913985953680275</v>
      </c>
      <c r="F56" s="62"/>
      <c r="G56" s="62">
        <v>0.40058201108493158</v>
      </c>
      <c r="H56" s="62">
        <v>0.39702027675424129</v>
      </c>
      <c r="J56" s="62">
        <f t="shared" si="1"/>
        <v>-3.5617343306902916E-3</v>
      </c>
    </row>
    <row r="57" spans="1:10" ht="15.75" x14ac:dyDescent="0.25">
      <c r="A57" s="39" t="s">
        <v>234</v>
      </c>
      <c r="B57" s="28">
        <v>108.85775737336418</v>
      </c>
      <c r="C57" s="28">
        <v>109.16416493968448</v>
      </c>
      <c r="D57" s="28"/>
      <c r="E57" s="28">
        <f t="shared" si="0"/>
        <v>0.28147517798788879</v>
      </c>
      <c r="F57" s="28"/>
      <c r="G57" s="28">
        <v>1.8078740551888488</v>
      </c>
      <c r="H57" s="28">
        <v>1.8129627719034884</v>
      </c>
      <c r="J57" s="28">
        <f t="shared" si="1"/>
        <v>5.0887167146396184E-3</v>
      </c>
    </row>
    <row r="58" spans="1:10" s="60" customFormat="1" ht="15.75" x14ac:dyDescent="0.25">
      <c r="A58" s="64" t="s">
        <v>76</v>
      </c>
      <c r="B58" s="62">
        <v>104.93027917946399</v>
      </c>
      <c r="C58" s="62">
        <v>104.6441551574719</v>
      </c>
      <c r="D58" s="62"/>
      <c r="E58" s="62">
        <f t="shared" si="0"/>
        <v>-0.2726801303013171</v>
      </c>
      <c r="F58" s="62"/>
      <c r="G58" s="62">
        <v>2.2667136465450617</v>
      </c>
      <c r="H58" s="62">
        <v>2.2605327688201045</v>
      </c>
      <c r="J58" s="62">
        <f t="shared" si="1"/>
        <v>-6.1808777249572344E-3</v>
      </c>
    </row>
    <row r="59" spans="1:10" ht="15.75" x14ac:dyDescent="0.25">
      <c r="A59" s="38" t="s">
        <v>156</v>
      </c>
      <c r="B59" s="28">
        <v>104.85256279844056</v>
      </c>
      <c r="C59" s="28">
        <v>104.70155432990832</v>
      </c>
      <c r="D59" s="28"/>
      <c r="E59" s="28">
        <f t="shared" si="0"/>
        <v>-0.1440198164946338</v>
      </c>
      <c r="F59" s="28"/>
      <c r="G59" s="28">
        <v>0.51371881555519816</v>
      </c>
      <c r="H59" s="28">
        <v>0.51297895865973708</v>
      </c>
      <c r="J59" s="28">
        <f t="shared" si="1"/>
        <v>-7.3985689546107736E-4</v>
      </c>
    </row>
    <row r="60" spans="1:10" s="60" customFormat="1" ht="15.75" x14ac:dyDescent="0.25">
      <c r="A60" s="67" t="s">
        <v>13</v>
      </c>
      <c r="B60" s="62">
        <v>106.26374820265261</v>
      </c>
      <c r="C60" s="62">
        <v>106.06433172587475</v>
      </c>
      <c r="D60" s="62"/>
      <c r="E60" s="62">
        <f t="shared" si="0"/>
        <v>-0.18766181331901777</v>
      </c>
      <c r="F60" s="62"/>
      <c r="G60" s="62">
        <v>0.39425010468340294</v>
      </c>
      <c r="H60" s="62">
        <v>0.39351024778794191</v>
      </c>
      <c r="J60" s="62">
        <f t="shared" si="1"/>
        <v>-7.3985689546102185E-4</v>
      </c>
    </row>
    <row r="61" spans="1:10" ht="15.75" x14ac:dyDescent="0.25">
      <c r="A61" s="39" t="s">
        <v>14</v>
      </c>
      <c r="B61" s="28">
        <v>100.45037906008406</v>
      </c>
      <c r="C61" s="28">
        <v>100.45037906008406</v>
      </c>
      <c r="D61" s="28"/>
      <c r="E61" s="28">
        <f t="shared" si="0"/>
        <v>0</v>
      </c>
      <c r="F61" s="28"/>
      <c r="G61" s="28">
        <v>0.1194687108717952</v>
      </c>
      <c r="H61" s="28">
        <v>0.1194687108717952</v>
      </c>
      <c r="J61" s="28">
        <f t="shared" si="1"/>
        <v>0</v>
      </c>
    </row>
    <row r="62" spans="1:10" s="60" customFormat="1" ht="15.75" x14ac:dyDescent="0.25">
      <c r="A62" s="61" t="s">
        <v>157</v>
      </c>
      <c r="B62" s="62">
        <v>104.95307596047546</v>
      </c>
      <c r="C62" s="62">
        <v>104.62731808468175</v>
      </c>
      <c r="D62" s="62"/>
      <c r="E62" s="62">
        <f t="shared" si="0"/>
        <v>-0.31038430537889683</v>
      </c>
      <c r="F62" s="62"/>
      <c r="G62" s="62">
        <v>1.7529948309898633</v>
      </c>
      <c r="H62" s="62">
        <v>1.7475538101603671</v>
      </c>
      <c r="J62" s="62">
        <f t="shared" si="1"/>
        <v>-5.4410208294961571E-3</v>
      </c>
    </row>
    <row r="63" spans="1:10" ht="15.75" x14ac:dyDescent="0.25">
      <c r="A63" s="39" t="s">
        <v>233</v>
      </c>
      <c r="B63" s="28">
        <v>105.80348794803589</v>
      </c>
      <c r="C63" s="28">
        <v>105.80348794803589</v>
      </c>
      <c r="D63" s="28"/>
      <c r="E63" s="28">
        <f t="shared" si="0"/>
        <v>0</v>
      </c>
      <c r="F63" s="28"/>
      <c r="G63" s="28">
        <v>0.96261674617356863</v>
      </c>
      <c r="H63" s="28">
        <v>0.96261674617356863</v>
      </c>
      <c r="J63" s="28">
        <f t="shared" si="1"/>
        <v>0</v>
      </c>
    </row>
    <row r="64" spans="1:10" s="60" customFormat="1" ht="15.75" x14ac:dyDescent="0.25">
      <c r="A64" s="67" t="s">
        <v>77</v>
      </c>
      <c r="B64" s="62">
        <v>107.47264661662776</v>
      </c>
      <c r="C64" s="62">
        <v>105.45847466686843</v>
      </c>
      <c r="D64" s="62"/>
      <c r="E64" s="62">
        <f t="shared" si="0"/>
        <v>-1.8741251966597705</v>
      </c>
      <c r="F64" s="62"/>
      <c r="G64" s="62">
        <v>0.25690356682776633</v>
      </c>
      <c r="H64" s="62">
        <v>0.25208887235072952</v>
      </c>
      <c r="J64" s="62">
        <f t="shared" si="1"/>
        <v>-4.8146944770368072E-3</v>
      </c>
    </row>
    <row r="65" spans="1:10" ht="15.75" x14ac:dyDescent="0.25">
      <c r="A65" s="39" t="s">
        <v>232</v>
      </c>
      <c r="B65" s="28">
        <v>102.31407416810495</v>
      </c>
      <c r="C65" s="28">
        <v>102.19395221528784</v>
      </c>
      <c r="D65" s="28"/>
      <c r="E65" s="28">
        <f t="shared" si="0"/>
        <v>-0.1174051114607666</v>
      </c>
      <c r="F65" s="28"/>
      <c r="G65" s="28">
        <v>0.53347451798852841</v>
      </c>
      <c r="H65" s="28">
        <v>0.53284819163606911</v>
      </c>
      <c r="J65" s="28">
        <f t="shared" si="1"/>
        <v>-6.2632635245929436E-4</v>
      </c>
    </row>
    <row r="66" spans="1:10" s="60" customFormat="1" ht="15.75" x14ac:dyDescent="0.25">
      <c r="A66" s="58" t="s">
        <v>247</v>
      </c>
      <c r="B66" s="63">
        <v>119.42233405540935</v>
      </c>
      <c r="C66" s="63">
        <v>119.16258272831158</v>
      </c>
      <c r="D66" s="63"/>
      <c r="E66" s="63">
        <f t="shared" si="0"/>
        <v>-0.21750649001488487</v>
      </c>
      <c r="F66" s="63"/>
      <c r="G66" s="63">
        <v>1.4989012749943895</v>
      </c>
      <c r="H66" s="63">
        <v>1.4956410674423608</v>
      </c>
      <c r="J66" s="63">
        <f t="shared" si="1"/>
        <v>-3.2602075520287155E-3</v>
      </c>
    </row>
    <row r="67" spans="1:10" ht="15.75" x14ac:dyDescent="0.25">
      <c r="A67" s="37" t="s">
        <v>1</v>
      </c>
      <c r="B67" s="28">
        <v>121.70339549880912</v>
      </c>
      <c r="C67" s="28">
        <v>121.70339549880912</v>
      </c>
      <c r="D67" s="28"/>
      <c r="E67" s="28">
        <f t="shared" si="0"/>
        <v>0</v>
      </c>
      <c r="F67" s="28"/>
      <c r="G67" s="28">
        <v>1.0585478906467676</v>
      </c>
      <c r="H67" s="28">
        <v>1.0585478906467674</v>
      </c>
      <c r="J67" s="28">
        <f t="shared" si="1"/>
        <v>0</v>
      </c>
    </row>
    <row r="68" spans="1:10" s="60" customFormat="1" ht="15.75" x14ac:dyDescent="0.25">
      <c r="A68" s="61" t="s">
        <v>78</v>
      </c>
      <c r="B68" s="62">
        <v>121.70339549880912</v>
      </c>
      <c r="C68" s="62">
        <v>121.70339549880912</v>
      </c>
      <c r="D68" s="62"/>
      <c r="E68" s="62">
        <f t="shared" si="0"/>
        <v>0</v>
      </c>
      <c r="F68" s="62"/>
      <c r="G68" s="62">
        <v>1.0585478906467676</v>
      </c>
      <c r="H68" s="62">
        <v>1.0585478906467674</v>
      </c>
      <c r="J68" s="62">
        <f t="shared" si="1"/>
        <v>0</v>
      </c>
    </row>
    <row r="69" spans="1:10" ht="15.75" x14ac:dyDescent="0.25">
      <c r="A69" s="39" t="s">
        <v>15</v>
      </c>
      <c r="B69" s="28">
        <v>121.70339549880912</v>
      </c>
      <c r="C69" s="28">
        <v>121.70339549880912</v>
      </c>
      <c r="D69" s="28"/>
      <c r="E69" s="28">
        <f t="shared" ref="E69:E132" si="2">((C69/B69-1)*100)</f>
        <v>0</v>
      </c>
      <c r="F69" s="28"/>
      <c r="G69" s="28">
        <v>1.0585478906467676</v>
      </c>
      <c r="H69" s="28">
        <v>1.0585478906467674</v>
      </c>
      <c r="J69" s="28">
        <f t="shared" si="1"/>
        <v>0</v>
      </c>
    </row>
    <row r="70" spans="1:10" s="60" customFormat="1" ht="15.75" x14ac:dyDescent="0.25">
      <c r="A70" s="64" t="s">
        <v>16</v>
      </c>
      <c r="B70" s="62">
        <v>114.27372580092047</v>
      </c>
      <c r="C70" s="62">
        <v>113.42768696689051</v>
      </c>
      <c r="D70" s="62"/>
      <c r="E70" s="62">
        <f t="shared" si="2"/>
        <v>-0.74036164315135489</v>
      </c>
      <c r="F70" s="62"/>
      <c r="G70" s="62">
        <v>0.44035338434762206</v>
      </c>
      <c r="H70" s="62">
        <v>0.4370931767955934</v>
      </c>
      <c r="J70" s="62">
        <f t="shared" si="1"/>
        <v>-3.26020755202866E-3</v>
      </c>
    </row>
    <row r="71" spans="1:10" ht="15.75" x14ac:dyDescent="0.25">
      <c r="A71" s="38" t="s">
        <v>16</v>
      </c>
      <c r="B71" s="28">
        <v>114.27372580092047</v>
      </c>
      <c r="C71" s="28">
        <v>113.42768696689051</v>
      </c>
      <c r="D71" s="28"/>
      <c r="E71" s="28">
        <f t="shared" si="2"/>
        <v>-0.74036164315135489</v>
      </c>
      <c r="F71" s="28"/>
      <c r="G71" s="28">
        <v>0.44035338434762206</v>
      </c>
      <c r="H71" s="28">
        <v>0.4370931767955934</v>
      </c>
      <c r="J71" s="28">
        <f t="shared" si="1"/>
        <v>-3.26020755202866E-3</v>
      </c>
    </row>
    <row r="72" spans="1:10" s="60" customFormat="1" ht="15.75" x14ac:dyDescent="0.25">
      <c r="A72" s="67" t="s">
        <v>16</v>
      </c>
      <c r="B72" s="62">
        <v>114.27372580092047</v>
      </c>
      <c r="C72" s="62">
        <v>113.42768696689051</v>
      </c>
      <c r="D72" s="62"/>
      <c r="E72" s="62">
        <f t="shared" si="2"/>
        <v>-0.74036164315135489</v>
      </c>
      <c r="F72" s="62"/>
      <c r="G72" s="62">
        <v>0.44035338434762206</v>
      </c>
      <c r="H72" s="62">
        <v>0.4370931767955934</v>
      </c>
      <c r="J72" s="62">
        <f t="shared" ref="J72:J135" si="3">H72-G72</f>
        <v>-3.26020755202866E-3</v>
      </c>
    </row>
    <row r="73" spans="1:10" ht="15.75" x14ac:dyDescent="0.25">
      <c r="A73" s="36" t="s">
        <v>128</v>
      </c>
      <c r="B73" s="40">
        <v>98.325620315834598</v>
      </c>
      <c r="C73" s="40">
        <v>98.312489611012879</v>
      </c>
      <c r="D73" s="40"/>
      <c r="E73" s="40">
        <f t="shared" si="2"/>
        <v>-1.3354306618706957E-2</v>
      </c>
      <c r="F73" s="40"/>
      <c r="G73" s="40">
        <v>3.2695576368555117</v>
      </c>
      <c r="H73" s="40">
        <v>3.2691210101036106</v>
      </c>
      <c r="J73" s="40">
        <f t="shared" si="3"/>
        <v>-4.3662675190114797E-4</v>
      </c>
    </row>
    <row r="74" spans="1:10" s="60" customFormat="1" ht="15.75" x14ac:dyDescent="0.25">
      <c r="A74" s="64" t="s">
        <v>79</v>
      </c>
      <c r="B74" s="62">
        <v>97.965695602571472</v>
      </c>
      <c r="C74" s="62">
        <v>98.057578185918558</v>
      </c>
      <c r="D74" s="62"/>
      <c r="E74" s="62">
        <f t="shared" si="2"/>
        <v>9.3790569016971581E-2</v>
      </c>
      <c r="F74" s="62"/>
      <c r="G74" s="62">
        <v>2.6245919289388486</v>
      </c>
      <c r="H74" s="62">
        <v>2.6270535486433735</v>
      </c>
      <c r="J74" s="62">
        <f t="shared" si="3"/>
        <v>2.4616197045248533E-3</v>
      </c>
    </row>
    <row r="75" spans="1:10" ht="15.75" x14ac:dyDescent="0.25">
      <c r="A75" s="38" t="s">
        <v>80</v>
      </c>
      <c r="B75" s="28">
        <v>98.544951922612583</v>
      </c>
      <c r="C75" s="28">
        <v>98.039301490892896</v>
      </c>
      <c r="D75" s="28"/>
      <c r="E75" s="28">
        <f t="shared" si="2"/>
        <v>-0.51311652383450035</v>
      </c>
      <c r="F75" s="28"/>
      <c r="G75" s="28">
        <v>0.43043512095935088</v>
      </c>
      <c r="H75" s="28">
        <v>0.42822648722932144</v>
      </c>
      <c r="J75" s="28">
        <f t="shared" si="3"/>
        <v>-2.2086337300294412E-3</v>
      </c>
    </row>
    <row r="76" spans="1:10" s="60" customFormat="1" ht="15.75" x14ac:dyDescent="0.25">
      <c r="A76" s="67" t="s">
        <v>81</v>
      </c>
      <c r="B76" s="62">
        <v>98.544951922612583</v>
      </c>
      <c r="C76" s="62">
        <v>98.039301490892896</v>
      </c>
      <c r="D76" s="62"/>
      <c r="E76" s="62">
        <f t="shared" si="2"/>
        <v>-0.51311652383450035</v>
      </c>
      <c r="F76" s="62"/>
      <c r="G76" s="62">
        <v>0.43043512095935088</v>
      </c>
      <c r="H76" s="62">
        <v>0.42822648722932144</v>
      </c>
      <c r="J76" s="62">
        <f t="shared" si="3"/>
        <v>-2.2086337300294412E-3</v>
      </c>
    </row>
    <row r="77" spans="1:10" ht="15.75" x14ac:dyDescent="0.25">
      <c r="A77" s="38" t="s">
        <v>82</v>
      </c>
      <c r="B77" s="28">
        <v>102.14999531944285</v>
      </c>
      <c r="C77" s="28">
        <v>102.38258374529295</v>
      </c>
      <c r="D77" s="28"/>
      <c r="E77" s="28">
        <f t="shared" si="2"/>
        <v>0.22769303622849346</v>
      </c>
      <c r="F77" s="28"/>
      <c r="G77" s="28">
        <v>2.0511182563651769</v>
      </c>
      <c r="H77" s="28">
        <v>2.0557885097997315</v>
      </c>
      <c r="J77" s="28">
        <f t="shared" si="3"/>
        <v>4.6702534345546276E-3</v>
      </c>
    </row>
    <row r="78" spans="1:10" s="60" customFormat="1" ht="15.75" x14ac:dyDescent="0.25">
      <c r="A78" s="67" t="s">
        <v>231</v>
      </c>
      <c r="B78" s="62">
        <v>97.351182282885176</v>
      </c>
      <c r="C78" s="62">
        <v>97.534001043823324</v>
      </c>
      <c r="D78" s="62"/>
      <c r="E78" s="62">
        <f t="shared" si="2"/>
        <v>0.18779305669540669</v>
      </c>
      <c r="F78" s="62"/>
      <c r="G78" s="62">
        <v>0.84302458182331708</v>
      </c>
      <c r="H78" s="62">
        <v>0.84460772345421675</v>
      </c>
      <c r="J78" s="62">
        <f t="shared" si="3"/>
        <v>1.583141630899676E-3</v>
      </c>
    </row>
    <row r="79" spans="1:10" ht="15.75" x14ac:dyDescent="0.25">
      <c r="A79" s="39" t="s">
        <v>230</v>
      </c>
      <c r="B79" s="28">
        <v>107.73203922210537</v>
      </c>
      <c r="C79" s="28">
        <v>107.22975586741252</v>
      </c>
      <c r="D79" s="28"/>
      <c r="E79" s="28">
        <f t="shared" si="2"/>
        <v>-0.46623396189253707</v>
      </c>
      <c r="F79" s="28"/>
      <c r="G79" s="28">
        <v>0.78159127776571358</v>
      </c>
      <c r="H79" s="28">
        <v>0.77794723378557995</v>
      </c>
      <c r="J79" s="28">
        <f t="shared" si="3"/>
        <v>-3.6440439801336266E-3</v>
      </c>
    </row>
    <row r="80" spans="1:10" s="60" customFormat="1" ht="15.75" x14ac:dyDescent="0.25">
      <c r="A80" s="67" t="s">
        <v>229</v>
      </c>
      <c r="B80" s="62">
        <v>102.40412593368144</v>
      </c>
      <c r="C80" s="62">
        <v>104.02029064875128</v>
      </c>
      <c r="D80" s="62"/>
      <c r="E80" s="62">
        <f t="shared" si="2"/>
        <v>1.5782222643221377</v>
      </c>
      <c r="F80" s="62"/>
      <c r="G80" s="62">
        <v>0.42650239677614638</v>
      </c>
      <c r="H80" s="62">
        <v>0.43323355255993506</v>
      </c>
      <c r="J80" s="62">
        <f t="shared" si="3"/>
        <v>6.7311557837886893E-3</v>
      </c>
    </row>
    <row r="81" spans="1:10" ht="15.75" x14ac:dyDescent="0.25">
      <c r="A81" s="38" t="s">
        <v>158</v>
      </c>
      <c r="B81" s="28">
        <v>61.035063783288663</v>
      </c>
      <c r="C81" s="28">
        <v>61.035063783288663</v>
      </c>
      <c r="D81" s="28"/>
      <c r="E81" s="28">
        <f t="shared" si="2"/>
        <v>0</v>
      </c>
      <c r="F81" s="28"/>
      <c r="G81" s="28">
        <v>0.14303855161432072</v>
      </c>
      <c r="H81" s="28">
        <v>0.14303855161432075</v>
      </c>
      <c r="J81" s="28">
        <f t="shared" si="3"/>
        <v>0</v>
      </c>
    </row>
    <row r="82" spans="1:10" s="60" customFormat="1" ht="15.75" x14ac:dyDescent="0.25">
      <c r="A82" s="67" t="s">
        <v>228</v>
      </c>
      <c r="B82" s="62">
        <v>61.035063783288663</v>
      </c>
      <c r="C82" s="62">
        <v>61.035063783288663</v>
      </c>
      <c r="D82" s="62"/>
      <c r="E82" s="62">
        <f t="shared" si="2"/>
        <v>0</v>
      </c>
      <c r="F82" s="62"/>
      <c r="G82" s="62">
        <v>0.14303855161432072</v>
      </c>
      <c r="H82" s="62">
        <v>0.14303855161432075</v>
      </c>
      <c r="J82" s="62">
        <f t="shared" si="3"/>
        <v>0</v>
      </c>
    </row>
    <row r="83" spans="1:10" ht="15.75" x14ac:dyDescent="0.25">
      <c r="A83" s="37" t="s">
        <v>83</v>
      </c>
      <c r="B83" s="28">
        <v>99.817973282000182</v>
      </c>
      <c r="C83" s="28">
        <v>99.36942681851977</v>
      </c>
      <c r="D83" s="28"/>
      <c r="E83" s="28">
        <f t="shared" si="2"/>
        <v>-0.44936442679837096</v>
      </c>
      <c r="F83" s="28"/>
      <c r="G83" s="28">
        <v>0.64496570791666274</v>
      </c>
      <c r="H83" s="28">
        <v>0.64206746146023685</v>
      </c>
      <c r="J83" s="28">
        <f t="shared" si="3"/>
        <v>-2.8982464564258903E-3</v>
      </c>
    </row>
    <row r="84" spans="1:10" s="60" customFormat="1" ht="15.75" x14ac:dyDescent="0.25">
      <c r="A84" s="61" t="s">
        <v>159</v>
      </c>
      <c r="B84" s="62">
        <v>99.817973282000182</v>
      </c>
      <c r="C84" s="62">
        <v>99.36942681851977</v>
      </c>
      <c r="D84" s="62"/>
      <c r="E84" s="62">
        <f t="shared" si="2"/>
        <v>-0.44936442679837096</v>
      </c>
      <c r="F84" s="62"/>
      <c r="G84" s="62">
        <v>0.64496570791666274</v>
      </c>
      <c r="H84" s="62">
        <v>0.64206746146023685</v>
      </c>
      <c r="J84" s="62">
        <f t="shared" si="3"/>
        <v>-2.8982464564258903E-3</v>
      </c>
    </row>
    <row r="85" spans="1:10" ht="15.75" x14ac:dyDescent="0.25">
      <c r="A85" s="39" t="s">
        <v>159</v>
      </c>
      <c r="B85" s="28">
        <v>99.817973282000182</v>
      </c>
      <c r="C85" s="28">
        <v>99.36942681851977</v>
      </c>
      <c r="D85" s="28"/>
      <c r="E85" s="28">
        <f t="shared" si="2"/>
        <v>-0.44936442679837096</v>
      </c>
      <c r="F85" s="28"/>
      <c r="G85" s="28">
        <v>0.64496570791666274</v>
      </c>
      <c r="H85" s="28">
        <v>0.64206746146023685</v>
      </c>
      <c r="J85" s="28">
        <f t="shared" si="3"/>
        <v>-2.8982464564258903E-3</v>
      </c>
    </row>
    <row r="86" spans="1:10" s="60" customFormat="1" ht="15.75" x14ac:dyDescent="0.25">
      <c r="A86" s="58" t="s">
        <v>129</v>
      </c>
      <c r="B86" s="63">
        <v>110.66475451689352</v>
      </c>
      <c r="C86" s="63">
        <v>110.5698579676676</v>
      </c>
      <c r="D86" s="63"/>
      <c r="E86" s="63">
        <f t="shared" si="2"/>
        <v>-8.5751375530707108E-2</v>
      </c>
      <c r="F86" s="63"/>
      <c r="G86" s="63">
        <v>36.799674512339209</v>
      </c>
      <c r="H86" s="63">
        <v>36.768118285254054</v>
      </c>
      <c r="J86" s="63">
        <f t="shared" si="3"/>
        <v>-3.1556227085154376E-2</v>
      </c>
    </row>
    <row r="87" spans="1:10" ht="15.75" x14ac:dyDescent="0.25">
      <c r="A87" s="37" t="s">
        <v>149</v>
      </c>
      <c r="B87" s="28">
        <v>114.47546532682131</v>
      </c>
      <c r="C87" s="28">
        <v>114.84864062701433</v>
      </c>
      <c r="D87" s="28"/>
      <c r="E87" s="28">
        <f t="shared" si="2"/>
        <v>0.32598714416895991</v>
      </c>
      <c r="F87" s="28"/>
      <c r="G87" s="28">
        <v>27.491434056510034</v>
      </c>
      <c r="H87" s="28">
        <v>27.581052597281939</v>
      </c>
      <c r="J87" s="28">
        <f t="shared" si="3"/>
        <v>8.9618540771905231E-2</v>
      </c>
    </row>
    <row r="88" spans="1:10" s="60" customFormat="1" ht="15.75" x14ac:dyDescent="0.25">
      <c r="A88" s="61" t="s">
        <v>160</v>
      </c>
      <c r="B88" s="62">
        <v>114.47546532682131</v>
      </c>
      <c r="C88" s="62">
        <v>114.84864062701433</v>
      </c>
      <c r="D88" s="62"/>
      <c r="E88" s="62">
        <f t="shared" si="2"/>
        <v>0.32598714416895991</v>
      </c>
      <c r="F88" s="62"/>
      <c r="G88" s="62">
        <v>27.491434056510034</v>
      </c>
      <c r="H88" s="62">
        <v>27.581052597281939</v>
      </c>
      <c r="J88" s="62">
        <f t="shared" si="3"/>
        <v>8.9618540771905231E-2</v>
      </c>
    </row>
    <row r="89" spans="1:10" ht="15.75" x14ac:dyDescent="0.25">
      <c r="A89" s="39" t="s">
        <v>160</v>
      </c>
      <c r="B89" s="28">
        <v>114.47546532682131</v>
      </c>
      <c r="C89" s="28">
        <v>114.84864062701433</v>
      </c>
      <c r="D89" s="28"/>
      <c r="E89" s="28">
        <f t="shared" si="2"/>
        <v>0.32598714416895991</v>
      </c>
      <c r="F89" s="28"/>
      <c r="G89" s="28">
        <v>27.491434056510034</v>
      </c>
      <c r="H89" s="28">
        <v>27.581052597281939</v>
      </c>
      <c r="J89" s="28">
        <f t="shared" si="3"/>
        <v>8.9618540771905231E-2</v>
      </c>
    </row>
    <row r="90" spans="1:10" s="60" customFormat="1" ht="15.75" x14ac:dyDescent="0.25">
      <c r="A90" s="64" t="s">
        <v>148</v>
      </c>
      <c r="B90" s="62">
        <v>108.35398808861756</v>
      </c>
      <c r="C90" s="62">
        <v>108.35398808861756</v>
      </c>
      <c r="D90" s="62"/>
      <c r="E90" s="62">
        <f t="shared" si="2"/>
        <v>0</v>
      </c>
      <c r="F90" s="62"/>
      <c r="G90" s="62">
        <v>1.3229152628438297</v>
      </c>
      <c r="H90" s="62">
        <v>1.3229152628438297</v>
      </c>
      <c r="J90" s="62">
        <f t="shared" si="3"/>
        <v>0</v>
      </c>
    </row>
    <row r="91" spans="1:10" ht="15.75" x14ac:dyDescent="0.25">
      <c r="A91" s="38" t="s">
        <v>161</v>
      </c>
      <c r="B91" s="28">
        <v>94.915971357734747</v>
      </c>
      <c r="C91" s="28">
        <v>94.915971357734747</v>
      </c>
      <c r="D91" s="28"/>
      <c r="E91" s="28">
        <f t="shared" si="2"/>
        <v>0</v>
      </c>
      <c r="F91" s="28"/>
      <c r="G91" s="28">
        <v>0.5642471925214928</v>
      </c>
      <c r="H91" s="28">
        <v>0.56424719252149269</v>
      </c>
      <c r="J91" s="28">
        <f t="shared" si="3"/>
        <v>0</v>
      </c>
    </row>
    <row r="92" spans="1:10" s="60" customFormat="1" ht="15.75" x14ac:dyDescent="0.25">
      <c r="A92" s="67" t="s">
        <v>227</v>
      </c>
      <c r="B92" s="62">
        <v>94.915971357734747</v>
      </c>
      <c r="C92" s="62">
        <v>94.915971357734747</v>
      </c>
      <c r="D92" s="62"/>
      <c r="E92" s="62">
        <f t="shared" si="2"/>
        <v>0</v>
      </c>
      <c r="F92" s="62"/>
      <c r="G92" s="62">
        <v>0.5642471925214928</v>
      </c>
      <c r="H92" s="62">
        <v>0.56424719252149269</v>
      </c>
      <c r="J92" s="62">
        <f t="shared" si="3"/>
        <v>0</v>
      </c>
    </row>
    <row r="93" spans="1:10" ht="15.75" x14ac:dyDescent="0.25">
      <c r="A93" s="38" t="s">
        <v>162</v>
      </c>
      <c r="B93" s="28">
        <v>121.10601416389966</v>
      </c>
      <c r="C93" s="28">
        <v>121.10601416389966</v>
      </c>
      <c r="D93" s="28"/>
      <c r="E93" s="28">
        <f t="shared" si="2"/>
        <v>0</v>
      </c>
      <c r="F93" s="28"/>
      <c r="G93" s="28">
        <v>0.75866807032233685</v>
      </c>
      <c r="H93" s="28">
        <v>0.75866807032233685</v>
      </c>
      <c r="J93" s="28">
        <f t="shared" si="3"/>
        <v>0</v>
      </c>
    </row>
    <row r="94" spans="1:10" s="60" customFormat="1" ht="15.75" x14ac:dyDescent="0.25">
      <c r="A94" s="67" t="s">
        <v>226</v>
      </c>
      <c r="B94" s="62">
        <v>121.10601416389966</v>
      </c>
      <c r="C94" s="62">
        <v>121.10601416389966</v>
      </c>
      <c r="D94" s="62"/>
      <c r="E94" s="62">
        <f t="shared" si="2"/>
        <v>0</v>
      </c>
      <c r="F94" s="62"/>
      <c r="G94" s="62">
        <v>0.75866807032233685</v>
      </c>
      <c r="H94" s="62">
        <v>0.75866807032233685</v>
      </c>
      <c r="J94" s="62">
        <f t="shared" si="3"/>
        <v>0</v>
      </c>
    </row>
    <row r="95" spans="1:10" ht="15.75" x14ac:dyDescent="0.25">
      <c r="A95" s="37" t="s">
        <v>147</v>
      </c>
      <c r="B95" s="28">
        <v>101.33458127757973</v>
      </c>
      <c r="C95" s="28">
        <v>101.33458127757973</v>
      </c>
      <c r="D95" s="28"/>
      <c r="E95" s="28">
        <f t="shared" si="2"/>
        <v>0</v>
      </c>
      <c r="F95" s="28"/>
      <c r="G95" s="28">
        <v>3.0910336413052324</v>
      </c>
      <c r="H95" s="28">
        <v>3.0910336413052328</v>
      </c>
      <c r="J95" s="28">
        <f t="shared" si="3"/>
        <v>0</v>
      </c>
    </row>
    <row r="96" spans="1:10" s="60" customFormat="1" ht="15.75" x14ac:dyDescent="0.25">
      <c r="A96" s="61" t="s">
        <v>84</v>
      </c>
      <c r="B96" s="62">
        <v>100.00000000000001</v>
      </c>
      <c r="C96" s="62">
        <v>100.00000000000001</v>
      </c>
      <c r="D96" s="62"/>
      <c r="E96" s="62">
        <f t="shared" si="2"/>
        <v>0</v>
      </c>
      <c r="F96" s="62"/>
      <c r="G96" s="62">
        <v>2.7871770751551548</v>
      </c>
      <c r="H96" s="62">
        <v>2.7871770751551548</v>
      </c>
      <c r="J96" s="62">
        <f t="shared" si="3"/>
        <v>0</v>
      </c>
    </row>
    <row r="97" spans="1:10" ht="15.75" x14ac:dyDescent="0.25">
      <c r="A97" s="39" t="s">
        <v>85</v>
      </c>
      <c r="B97" s="28">
        <v>100.00000000000001</v>
      </c>
      <c r="C97" s="28">
        <v>100.00000000000001</v>
      </c>
      <c r="D97" s="28"/>
      <c r="E97" s="28">
        <f t="shared" si="2"/>
        <v>0</v>
      </c>
      <c r="F97" s="28"/>
      <c r="G97" s="28">
        <v>2.7871770751551548</v>
      </c>
      <c r="H97" s="28">
        <v>2.7871770751551548</v>
      </c>
      <c r="J97" s="28">
        <f t="shared" si="3"/>
        <v>0</v>
      </c>
    </row>
    <row r="98" spans="1:10" s="60" customFormat="1" ht="15.75" x14ac:dyDescent="0.25">
      <c r="A98" s="61" t="s">
        <v>86</v>
      </c>
      <c r="B98" s="62">
        <v>115.47005383792515</v>
      </c>
      <c r="C98" s="62">
        <v>115.47005383792515</v>
      </c>
      <c r="D98" s="62"/>
      <c r="E98" s="62">
        <f t="shared" si="2"/>
        <v>0</v>
      </c>
      <c r="F98" s="62"/>
      <c r="G98" s="62">
        <v>0.30385656615007761</v>
      </c>
      <c r="H98" s="62">
        <v>0.30385656615007756</v>
      </c>
      <c r="J98" s="62">
        <f t="shared" si="3"/>
        <v>0</v>
      </c>
    </row>
    <row r="99" spans="1:10" ht="15.75" x14ac:dyDescent="0.25">
      <c r="A99" s="39" t="s">
        <v>87</v>
      </c>
      <c r="B99" s="28">
        <v>115.47005383792515</v>
      </c>
      <c r="C99" s="28">
        <v>115.47005383792515</v>
      </c>
      <c r="D99" s="28"/>
      <c r="E99" s="28">
        <f t="shared" si="2"/>
        <v>0</v>
      </c>
      <c r="F99" s="28"/>
      <c r="G99" s="28">
        <v>0.30385656615007761</v>
      </c>
      <c r="H99" s="28">
        <v>0.30385656615007756</v>
      </c>
      <c r="J99" s="28">
        <f t="shared" si="3"/>
        <v>0</v>
      </c>
    </row>
    <row r="100" spans="1:10" s="60" customFormat="1" ht="15.75" x14ac:dyDescent="0.25">
      <c r="A100" s="64" t="s">
        <v>146</v>
      </c>
      <c r="B100" s="62">
        <v>98.537832408776381</v>
      </c>
      <c r="C100" s="62">
        <v>96.098194548793828</v>
      </c>
      <c r="D100" s="62"/>
      <c r="E100" s="62">
        <f t="shared" si="2"/>
        <v>-2.4758387721194319</v>
      </c>
      <c r="F100" s="62"/>
      <c r="G100" s="62">
        <v>4.8942915516801158</v>
      </c>
      <c r="H100" s="62">
        <v>4.7731167838230544</v>
      </c>
      <c r="J100" s="62">
        <f t="shared" si="3"/>
        <v>-0.12117476785706138</v>
      </c>
    </row>
    <row r="101" spans="1:10" ht="15.75" x14ac:dyDescent="0.25">
      <c r="A101" s="38" t="s">
        <v>17</v>
      </c>
      <c r="B101" s="28">
        <v>88.921578918045412</v>
      </c>
      <c r="C101" s="28">
        <v>85.0327627932148</v>
      </c>
      <c r="D101" s="28"/>
      <c r="E101" s="28">
        <f t="shared" si="2"/>
        <v>-4.373309799654745</v>
      </c>
      <c r="F101" s="28"/>
      <c r="G101" s="28">
        <v>2.7707794189798491</v>
      </c>
      <c r="H101" s="28">
        <v>2.6496046511227864</v>
      </c>
      <c r="J101" s="28">
        <f t="shared" si="3"/>
        <v>-0.12117476785706272</v>
      </c>
    </row>
    <row r="102" spans="1:10" s="60" customFormat="1" ht="15.75" x14ac:dyDescent="0.25">
      <c r="A102" s="67" t="s">
        <v>17</v>
      </c>
      <c r="B102" s="62">
        <v>88.921578918045412</v>
      </c>
      <c r="C102" s="62">
        <v>85.0327627932148</v>
      </c>
      <c r="D102" s="62"/>
      <c r="E102" s="62">
        <f t="shared" si="2"/>
        <v>-4.373309799654745</v>
      </c>
      <c r="F102" s="62"/>
      <c r="G102" s="62">
        <v>2.7707794189798491</v>
      </c>
      <c r="H102" s="62">
        <v>2.6496046511227864</v>
      </c>
      <c r="J102" s="62">
        <f t="shared" si="3"/>
        <v>-0.12117476785706272</v>
      </c>
    </row>
    <row r="103" spans="1:10" ht="15.75" x14ac:dyDescent="0.25">
      <c r="A103" s="38" t="s">
        <v>88</v>
      </c>
      <c r="B103" s="28">
        <v>100</v>
      </c>
      <c r="C103" s="28">
        <v>100</v>
      </c>
      <c r="D103" s="28"/>
      <c r="E103" s="28">
        <f t="shared" si="2"/>
        <v>0</v>
      </c>
      <c r="F103" s="28"/>
      <c r="G103" s="28">
        <v>1.1133744070564255</v>
      </c>
      <c r="H103" s="28">
        <v>1.1133744070564258</v>
      </c>
      <c r="J103" s="28">
        <f t="shared" si="3"/>
        <v>0</v>
      </c>
    </row>
    <row r="104" spans="1:10" s="60" customFormat="1" ht="15.75" x14ac:dyDescent="0.25">
      <c r="A104" s="67" t="s">
        <v>89</v>
      </c>
      <c r="B104" s="62">
        <v>100</v>
      </c>
      <c r="C104" s="62">
        <v>100</v>
      </c>
      <c r="D104" s="62"/>
      <c r="E104" s="62">
        <f t="shared" si="2"/>
        <v>0</v>
      </c>
      <c r="F104" s="62"/>
      <c r="G104" s="62">
        <v>1.1133744070564255</v>
      </c>
      <c r="H104" s="62">
        <v>1.1133744070564258</v>
      </c>
      <c r="J104" s="62">
        <f t="shared" si="3"/>
        <v>0</v>
      </c>
    </row>
    <row r="105" spans="1:10" ht="15.75" x14ac:dyDescent="0.25">
      <c r="A105" s="38" t="s">
        <v>90</v>
      </c>
      <c r="B105" s="28">
        <v>136.95652173913044</v>
      </c>
      <c r="C105" s="28">
        <v>136.95652173913044</v>
      </c>
      <c r="D105" s="28"/>
      <c r="E105" s="28">
        <f t="shared" si="2"/>
        <v>0</v>
      </c>
      <c r="F105" s="28"/>
      <c r="G105" s="28">
        <v>1.0101377256438411</v>
      </c>
      <c r="H105" s="28">
        <v>1.0101377256438411</v>
      </c>
      <c r="J105" s="28">
        <f t="shared" si="3"/>
        <v>0</v>
      </c>
    </row>
    <row r="106" spans="1:10" s="60" customFormat="1" ht="15.75" x14ac:dyDescent="0.25">
      <c r="A106" s="67" t="s">
        <v>91</v>
      </c>
      <c r="B106" s="62">
        <v>136.95652173913044</v>
      </c>
      <c r="C106" s="62">
        <v>136.95652173913044</v>
      </c>
      <c r="D106" s="62"/>
      <c r="E106" s="62">
        <f t="shared" si="2"/>
        <v>0</v>
      </c>
      <c r="F106" s="62"/>
      <c r="G106" s="62">
        <v>1.0101377256438411</v>
      </c>
      <c r="H106" s="62">
        <v>1.0101377256438411</v>
      </c>
      <c r="J106" s="62">
        <f t="shared" si="3"/>
        <v>0</v>
      </c>
    </row>
    <row r="107" spans="1:10" ht="15.75" x14ac:dyDescent="0.25">
      <c r="A107" s="36" t="s">
        <v>250</v>
      </c>
      <c r="B107" s="40">
        <v>94.298157202473348</v>
      </c>
      <c r="C107" s="40">
        <v>95.165607462560402</v>
      </c>
      <c r="D107" s="40"/>
      <c r="E107" s="40">
        <f t="shared" si="2"/>
        <v>0.91990160340513771</v>
      </c>
      <c r="F107" s="40"/>
      <c r="G107" s="40">
        <v>6.9580128954862959</v>
      </c>
      <c r="H107" s="40">
        <v>7.0220197676770084</v>
      </c>
      <c r="J107" s="40">
        <f t="shared" si="3"/>
        <v>6.4006872190712549E-2</v>
      </c>
    </row>
    <row r="108" spans="1:10" s="60" customFormat="1" ht="15.75" x14ac:dyDescent="0.25">
      <c r="A108" s="64" t="s">
        <v>145</v>
      </c>
      <c r="B108" s="62">
        <v>99.564320994561058</v>
      </c>
      <c r="C108" s="62">
        <v>99.566895520492551</v>
      </c>
      <c r="D108" s="62"/>
      <c r="E108" s="62">
        <f t="shared" si="2"/>
        <v>2.5857916829741256E-3</v>
      </c>
      <c r="F108" s="62"/>
      <c r="G108" s="62">
        <v>2.1778719693257074</v>
      </c>
      <c r="H108" s="62">
        <v>2.177928284557956</v>
      </c>
      <c r="J108" s="62">
        <f t="shared" si="3"/>
        <v>5.6315232248582703E-5</v>
      </c>
    </row>
    <row r="109" spans="1:10" ht="15.75" x14ac:dyDescent="0.25">
      <c r="A109" s="38" t="s">
        <v>163</v>
      </c>
      <c r="B109" s="28">
        <v>99.564320994561058</v>
      </c>
      <c r="C109" s="28">
        <v>99.566895520492551</v>
      </c>
      <c r="D109" s="28"/>
      <c r="E109" s="28">
        <f t="shared" si="2"/>
        <v>2.5857916829741256E-3</v>
      </c>
      <c r="F109" s="28"/>
      <c r="G109" s="28">
        <v>2.1778719693257074</v>
      </c>
      <c r="H109" s="28">
        <v>2.177928284557956</v>
      </c>
      <c r="J109" s="28">
        <f t="shared" si="3"/>
        <v>5.6315232248582703E-5</v>
      </c>
    </row>
    <row r="110" spans="1:10" s="60" customFormat="1" ht="15.75" x14ac:dyDescent="0.25">
      <c r="A110" s="67" t="s">
        <v>225</v>
      </c>
      <c r="B110" s="62">
        <v>99.564320994561058</v>
      </c>
      <c r="C110" s="62">
        <v>99.566895520492551</v>
      </c>
      <c r="D110" s="62"/>
      <c r="E110" s="62">
        <f t="shared" si="2"/>
        <v>2.5857916829741256E-3</v>
      </c>
      <c r="F110" s="62"/>
      <c r="G110" s="62">
        <v>2.1778719693257074</v>
      </c>
      <c r="H110" s="62">
        <v>2.177928284557956</v>
      </c>
      <c r="J110" s="62">
        <f t="shared" si="3"/>
        <v>5.6315232248582703E-5</v>
      </c>
    </row>
    <row r="111" spans="1:10" ht="15.75" x14ac:dyDescent="0.25">
      <c r="A111" s="37" t="s">
        <v>92</v>
      </c>
      <c r="B111" s="28">
        <v>95.449555601663604</v>
      </c>
      <c r="C111" s="28">
        <v>95.449555601663604</v>
      </c>
      <c r="D111" s="28"/>
      <c r="E111" s="28">
        <f t="shared" si="2"/>
        <v>0</v>
      </c>
      <c r="F111" s="28"/>
      <c r="G111" s="28">
        <v>0.30502954331202164</v>
      </c>
      <c r="H111" s="28">
        <v>0.3050295433120217</v>
      </c>
      <c r="J111" s="28">
        <f t="shared" si="3"/>
        <v>0</v>
      </c>
    </row>
    <row r="112" spans="1:10" s="60" customFormat="1" ht="15.75" x14ac:dyDescent="0.25">
      <c r="A112" s="61" t="s">
        <v>93</v>
      </c>
      <c r="B112" s="62">
        <v>95.449555601663604</v>
      </c>
      <c r="C112" s="62">
        <v>95.449555601663604</v>
      </c>
      <c r="D112" s="62"/>
      <c r="E112" s="62">
        <f t="shared" si="2"/>
        <v>0</v>
      </c>
      <c r="F112" s="62"/>
      <c r="G112" s="62">
        <v>0.30502954331202164</v>
      </c>
      <c r="H112" s="62">
        <v>0.3050295433120217</v>
      </c>
      <c r="J112" s="62">
        <f t="shared" si="3"/>
        <v>0</v>
      </c>
    </row>
    <row r="113" spans="1:10" ht="15.75" x14ac:dyDescent="0.25">
      <c r="A113" s="39" t="s">
        <v>92</v>
      </c>
      <c r="B113" s="28">
        <v>95.449555601663604</v>
      </c>
      <c r="C113" s="28">
        <v>95.449555601663604</v>
      </c>
      <c r="D113" s="28"/>
      <c r="E113" s="28">
        <f t="shared" si="2"/>
        <v>0</v>
      </c>
      <c r="F113" s="28"/>
      <c r="G113" s="28">
        <v>0.30502954331202164</v>
      </c>
      <c r="H113" s="28">
        <v>0.3050295433120217</v>
      </c>
      <c r="J113" s="28">
        <f t="shared" si="3"/>
        <v>0</v>
      </c>
    </row>
    <row r="114" spans="1:10" s="60" customFormat="1" ht="15.75" x14ac:dyDescent="0.25">
      <c r="A114" s="64" t="s">
        <v>94</v>
      </c>
      <c r="B114" s="62">
        <v>74.623328072580335</v>
      </c>
      <c r="C114" s="62">
        <v>76.593813000759553</v>
      </c>
      <c r="D114" s="62"/>
      <c r="E114" s="62">
        <f t="shared" si="2"/>
        <v>2.6405749771206688</v>
      </c>
      <c r="F114" s="62"/>
      <c r="G114" s="62">
        <v>1.5188418400269605</v>
      </c>
      <c r="H114" s="62">
        <v>1.5589479975967515</v>
      </c>
      <c r="J114" s="62">
        <f t="shared" si="3"/>
        <v>4.0106157569790968E-2</v>
      </c>
    </row>
    <row r="115" spans="1:10" ht="15.75" x14ac:dyDescent="0.25">
      <c r="A115" s="38" t="s">
        <v>164</v>
      </c>
      <c r="B115" s="28">
        <v>73.549093265695447</v>
      </c>
      <c r="C115" s="28">
        <v>75.34451666190995</v>
      </c>
      <c r="D115" s="28"/>
      <c r="E115" s="28">
        <f t="shared" si="2"/>
        <v>2.4411224074898596</v>
      </c>
      <c r="F115" s="28"/>
      <c r="G115" s="28">
        <v>1.3704243933178186</v>
      </c>
      <c r="H115" s="28">
        <v>1.4038781302608068</v>
      </c>
      <c r="J115" s="28">
        <f t="shared" si="3"/>
        <v>3.3453736942988144E-2</v>
      </c>
    </row>
    <row r="116" spans="1:10" s="60" customFormat="1" ht="15.75" x14ac:dyDescent="0.25">
      <c r="A116" s="67" t="s">
        <v>224</v>
      </c>
      <c r="B116" s="62">
        <v>70.362136749131636</v>
      </c>
      <c r="C116" s="62">
        <v>72.877172831757463</v>
      </c>
      <c r="D116" s="62"/>
      <c r="E116" s="62">
        <f t="shared" si="2"/>
        <v>3.5744168651286268</v>
      </c>
      <c r="F116" s="62"/>
      <c r="G116" s="62">
        <v>0.29737903223138723</v>
      </c>
      <c r="H116" s="62">
        <v>0.3080085985128222</v>
      </c>
      <c r="J116" s="62">
        <f t="shared" si="3"/>
        <v>1.0629566281434966E-2</v>
      </c>
    </row>
    <row r="117" spans="1:10" ht="15.75" x14ac:dyDescent="0.25">
      <c r="A117" s="39" t="s">
        <v>223</v>
      </c>
      <c r="B117" s="28">
        <v>66.686452418380881</v>
      </c>
      <c r="C117" s="28">
        <v>69.069419503760457</v>
      </c>
      <c r="D117" s="28"/>
      <c r="E117" s="28">
        <f t="shared" si="2"/>
        <v>3.5733900949314279</v>
      </c>
      <c r="F117" s="28"/>
      <c r="G117" s="28">
        <v>0.4110934599876388</v>
      </c>
      <c r="H117" s="28">
        <v>0.4257834329677479</v>
      </c>
      <c r="J117" s="28">
        <f t="shared" si="3"/>
        <v>1.4689972980109101E-2</v>
      </c>
    </row>
    <row r="118" spans="1:10" s="60" customFormat="1" ht="15.75" x14ac:dyDescent="0.25">
      <c r="A118" s="67" t="s">
        <v>18</v>
      </c>
      <c r="B118" s="62">
        <v>79.703724695736568</v>
      </c>
      <c r="C118" s="62">
        <v>79.703724695736568</v>
      </c>
      <c r="D118" s="62"/>
      <c r="E118" s="62">
        <f t="shared" si="2"/>
        <v>0</v>
      </c>
      <c r="F118" s="62"/>
      <c r="G118" s="62">
        <v>0.17661942027640115</v>
      </c>
      <c r="H118" s="62">
        <v>0.17661942027640112</v>
      </c>
      <c r="J118" s="62">
        <f t="shared" si="3"/>
        <v>0</v>
      </c>
    </row>
    <row r="119" spans="1:10" ht="15.75" x14ac:dyDescent="0.25">
      <c r="A119" s="39" t="s">
        <v>95</v>
      </c>
      <c r="B119" s="28">
        <v>73.155138562750679</v>
      </c>
      <c r="C119" s="28">
        <v>74.934875864783194</v>
      </c>
      <c r="D119" s="28"/>
      <c r="E119" s="28">
        <f t="shared" si="2"/>
        <v>2.4328260967011905</v>
      </c>
      <c r="F119" s="28"/>
      <c r="G119" s="28">
        <v>0.33435179326931208</v>
      </c>
      <c r="H119" s="28">
        <v>0.34248599095075632</v>
      </c>
      <c r="J119" s="28">
        <f t="shared" si="3"/>
        <v>8.134197681444244E-3</v>
      </c>
    </row>
    <row r="120" spans="1:10" s="60" customFormat="1" ht="15.75" x14ac:dyDescent="0.25">
      <c r="A120" s="67" t="s">
        <v>96</v>
      </c>
      <c r="B120" s="62">
        <v>103.73777463361786</v>
      </c>
      <c r="C120" s="62">
        <v>103.73777463361786</v>
      </c>
      <c r="D120" s="62"/>
      <c r="E120" s="62">
        <f t="shared" si="2"/>
        <v>0</v>
      </c>
      <c r="F120" s="62"/>
      <c r="G120" s="62">
        <v>0.15098068755307917</v>
      </c>
      <c r="H120" s="62">
        <v>0.15098068755307917</v>
      </c>
      <c r="J120" s="62">
        <f t="shared" si="3"/>
        <v>0</v>
      </c>
    </row>
    <row r="121" spans="1:10" ht="15.75" x14ac:dyDescent="0.25">
      <c r="A121" s="38" t="s">
        <v>97</v>
      </c>
      <c r="B121" s="28">
        <v>86.256057463771896</v>
      </c>
      <c r="C121" s="28">
        <v>90.122257756134999</v>
      </c>
      <c r="D121" s="28"/>
      <c r="E121" s="28">
        <f t="shared" si="2"/>
        <v>4.4822362695940976</v>
      </c>
      <c r="F121" s="28"/>
      <c r="G121" s="28">
        <v>0.14841744670914211</v>
      </c>
      <c r="H121" s="28">
        <v>0.15506986733594474</v>
      </c>
      <c r="J121" s="28">
        <f t="shared" si="3"/>
        <v>6.6524206268026298E-3</v>
      </c>
    </row>
    <row r="122" spans="1:10" s="60" customFormat="1" ht="15.75" x14ac:dyDescent="0.25">
      <c r="A122" s="67" t="s">
        <v>98</v>
      </c>
      <c r="B122" s="62">
        <v>86.256057463771896</v>
      </c>
      <c r="C122" s="62">
        <v>90.122257756134999</v>
      </c>
      <c r="D122" s="62"/>
      <c r="E122" s="62">
        <f t="shared" si="2"/>
        <v>4.4822362695940976</v>
      </c>
      <c r="F122" s="62"/>
      <c r="G122" s="62">
        <v>0.14841744670914211</v>
      </c>
      <c r="H122" s="62">
        <v>0.15506986733594474</v>
      </c>
      <c r="J122" s="62">
        <f t="shared" si="3"/>
        <v>6.6524206268026298E-3</v>
      </c>
    </row>
    <row r="123" spans="1:10" ht="15.75" x14ac:dyDescent="0.25">
      <c r="A123" s="37" t="s">
        <v>144</v>
      </c>
      <c r="B123" s="28">
        <v>103.07989860322532</v>
      </c>
      <c r="C123" s="28">
        <v>106.47377158879404</v>
      </c>
      <c r="D123" s="28"/>
      <c r="E123" s="28">
        <f t="shared" si="2"/>
        <v>3.2924683003738631</v>
      </c>
      <c r="F123" s="28"/>
      <c r="G123" s="28">
        <v>0.78260436309904513</v>
      </c>
      <c r="H123" s="28">
        <v>0.80837136367142404</v>
      </c>
      <c r="J123" s="28">
        <f t="shared" si="3"/>
        <v>2.5767000572378906E-2</v>
      </c>
    </row>
    <row r="124" spans="1:10" s="60" customFormat="1" ht="15.75" x14ac:dyDescent="0.25">
      <c r="A124" s="61" t="s">
        <v>165</v>
      </c>
      <c r="B124" s="62">
        <v>103.07989860322532</v>
      </c>
      <c r="C124" s="62">
        <v>106.47377158879404</v>
      </c>
      <c r="D124" s="62"/>
      <c r="E124" s="62">
        <f t="shared" si="2"/>
        <v>3.2924683003738631</v>
      </c>
      <c r="F124" s="62"/>
      <c r="G124" s="62">
        <v>0.78260436309904513</v>
      </c>
      <c r="H124" s="62">
        <v>0.80837136367142404</v>
      </c>
      <c r="J124" s="62">
        <f t="shared" si="3"/>
        <v>2.5767000572378906E-2</v>
      </c>
    </row>
    <row r="125" spans="1:10" ht="15.75" x14ac:dyDescent="0.25">
      <c r="A125" s="39" t="s">
        <v>222</v>
      </c>
      <c r="B125" s="28">
        <v>103.07989860322532</v>
      </c>
      <c r="C125" s="28">
        <v>106.47377158879404</v>
      </c>
      <c r="D125" s="28"/>
      <c r="E125" s="28">
        <f t="shared" si="2"/>
        <v>3.2924683003738631</v>
      </c>
      <c r="F125" s="28"/>
      <c r="G125" s="28">
        <v>0.78260436309904513</v>
      </c>
      <c r="H125" s="28">
        <v>0.80837136367142404</v>
      </c>
      <c r="J125" s="28">
        <f t="shared" si="3"/>
        <v>2.5767000572378906E-2</v>
      </c>
    </row>
    <row r="126" spans="1:10" s="60" customFormat="1" ht="15.75" x14ac:dyDescent="0.25">
      <c r="A126" s="64" t="s">
        <v>143</v>
      </c>
      <c r="B126" s="62">
        <v>93.948496146306269</v>
      </c>
      <c r="C126" s="62">
        <v>93.948496146306269</v>
      </c>
      <c r="D126" s="62"/>
      <c r="E126" s="62">
        <f t="shared" si="2"/>
        <v>0</v>
      </c>
      <c r="F126" s="62"/>
      <c r="G126" s="62">
        <v>0.26318349559706156</v>
      </c>
      <c r="H126" s="62">
        <v>0.2631834955970615</v>
      </c>
      <c r="J126" s="62">
        <f t="shared" si="3"/>
        <v>0</v>
      </c>
    </row>
    <row r="127" spans="1:10" ht="15.75" x14ac:dyDescent="0.25">
      <c r="A127" s="38" t="s">
        <v>166</v>
      </c>
      <c r="B127" s="28">
        <v>93.948496146306269</v>
      </c>
      <c r="C127" s="28">
        <v>93.948496146306269</v>
      </c>
      <c r="D127" s="28"/>
      <c r="E127" s="28">
        <f t="shared" si="2"/>
        <v>0</v>
      </c>
      <c r="F127" s="28"/>
      <c r="G127" s="28">
        <v>0.26318349559706156</v>
      </c>
      <c r="H127" s="28">
        <v>0.2631834955970615</v>
      </c>
      <c r="J127" s="28">
        <f t="shared" si="3"/>
        <v>0</v>
      </c>
    </row>
    <row r="128" spans="1:10" s="60" customFormat="1" ht="15.75" x14ac:dyDescent="0.25">
      <c r="A128" s="67" t="s">
        <v>221</v>
      </c>
      <c r="B128" s="62">
        <v>93.948496146306269</v>
      </c>
      <c r="C128" s="62">
        <v>93.948496146306269</v>
      </c>
      <c r="D128" s="62"/>
      <c r="E128" s="62">
        <f t="shared" si="2"/>
        <v>0</v>
      </c>
      <c r="F128" s="62"/>
      <c r="G128" s="62">
        <v>0.26318349559706156</v>
      </c>
      <c r="H128" s="62">
        <v>0.2631834955970615</v>
      </c>
      <c r="J128" s="62">
        <f t="shared" si="3"/>
        <v>0</v>
      </c>
    </row>
    <row r="129" spans="1:10" ht="15.75" x14ac:dyDescent="0.25">
      <c r="A129" s="37" t="s">
        <v>142</v>
      </c>
      <c r="B129" s="28">
        <v>106.31140799341691</v>
      </c>
      <c r="C129" s="28">
        <v>106.20442217902895</v>
      </c>
      <c r="D129" s="28"/>
      <c r="E129" s="28">
        <f t="shared" si="2"/>
        <v>-0.10063436879189647</v>
      </c>
      <c r="F129" s="28"/>
      <c r="G129" s="28">
        <v>1.910481684125499</v>
      </c>
      <c r="H129" s="28">
        <v>1.9085590829417947</v>
      </c>
      <c r="J129" s="28">
        <f t="shared" si="3"/>
        <v>-1.9226011837043533E-3</v>
      </c>
    </row>
    <row r="130" spans="1:10" s="60" customFormat="1" ht="15.75" x14ac:dyDescent="0.25">
      <c r="A130" s="61" t="s">
        <v>99</v>
      </c>
      <c r="B130" s="62">
        <v>99.744689748571659</v>
      </c>
      <c r="C130" s="62">
        <v>99.569944461755227</v>
      </c>
      <c r="D130" s="62"/>
      <c r="E130" s="62">
        <f t="shared" si="2"/>
        <v>-0.17519257141098699</v>
      </c>
      <c r="F130" s="62"/>
      <c r="G130" s="62">
        <v>1.0439587733503952</v>
      </c>
      <c r="H130" s="62">
        <v>1.0421298351308921</v>
      </c>
      <c r="J130" s="62">
        <f t="shared" si="3"/>
        <v>-1.8289382195031401E-3</v>
      </c>
    </row>
    <row r="131" spans="1:10" ht="15.75" x14ac:dyDescent="0.25">
      <c r="A131" s="39" t="s">
        <v>220</v>
      </c>
      <c r="B131" s="28">
        <v>99.29971915225579</v>
      </c>
      <c r="C131" s="28">
        <v>99.086837306445958</v>
      </c>
      <c r="D131" s="28"/>
      <c r="E131" s="28">
        <f t="shared" si="2"/>
        <v>-0.21438312980868179</v>
      </c>
      <c r="F131" s="28"/>
      <c r="G131" s="28">
        <v>0.85311667067056529</v>
      </c>
      <c r="H131" s="28">
        <v>0.85128773245106226</v>
      </c>
      <c r="J131" s="28">
        <f t="shared" si="3"/>
        <v>-1.828938219503029E-3</v>
      </c>
    </row>
    <row r="132" spans="1:10" s="60" customFormat="1" ht="15.75" x14ac:dyDescent="0.25">
      <c r="A132" s="67" t="s">
        <v>100</v>
      </c>
      <c r="B132" s="62">
        <v>101.78358671595582</v>
      </c>
      <c r="C132" s="62">
        <v>101.78358671595582</v>
      </c>
      <c r="D132" s="62"/>
      <c r="E132" s="62">
        <f t="shared" si="2"/>
        <v>0</v>
      </c>
      <c r="F132" s="62"/>
      <c r="G132" s="62">
        <v>0.1908421026798299</v>
      </c>
      <c r="H132" s="62">
        <v>0.19084210267982987</v>
      </c>
      <c r="J132" s="62">
        <f t="shared" si="3"/>
        <v>0</v>
      </c>
    </row>
    <row r="133" spans="1:10" ht="15.75" x14ac:dyDescent="0.25">
      <c r="A133" s="38" t="s">
        <v>167</v>
      </c>
      <c r="B133" s="28">
        <v>115.47005383792518</v>
      </c>
      <c r="C133" s="28">
        <v>115.45757261280761</v>
      </c>
      <c r="D133" s="28"/>
      <c r="E133" s="28">
        <f t="shared" ref="E133:E196" si="4">((C133/B133-1)*100)</f>
        <v>-1.0809058022165363E-2</v>
      </c>
      <c r="F133" s="28"/>
      <c r="G133" s="28">
        <v>0.86652291077510379</v>
      </c>
      <c r="H133" s="28">
        <v>0.86642924781090247</v>
      </c>
      <c r="J133" s="28">
        <f t="shared" si="3"/>
        <v>-9.366296420132425E-5</v>
      </c>
    </row>
    <row r="134" spans="1:10" s="60" customFormat="1" ht="15.75" x14ac:dyDescent="0.25">
      <c r="A134" s="67" t="s">
        <v>101</v>
      </c>
      <c r="B134" s="62">
        <v>115.47005383792518</v>
      </c>
      <c r="C134" s="62">
        <v>115.45757261280761</v>
      </c>
      <c r="D134" s="62"/>
      <c r="E134" s="62">
        <f t="shared" si="4"/>
        <v>-1.0809058022165363E-2</v>
      </c>
      <c r="F134" s="62"/>
      <c r="G134" s="62">
        <v>0.86652291077510379</v>
      </c>
      <c r="H134" s="62">
        <v>0.86642924781090247</v>
      </c>
      <c r="J134" s="62">
        <f t="shared" si="3"/>
        <v>-9.366296420132425E-5</v>
      </c>
    </row>
    <row r="135" spans="1:10" s="2" customFormat="1" ht="15.75" x14ac:dyDescent="0.25">
      <c r="A135" s="36" t="s">
        <v>2</v>
      </c>
      <c r="B135" s="40">
        <v>127.39977257728235</v>
      </c>
      <c r="C135" s="40">
        <v>127.84494604365918</v>
      </c>
      <c r="D135" s="40"/>
      <c r="E135" s="40">
        <f t="shared" si="4"/>
        <v>0.34943034620158464</v>
      </c>
      <c r="F135" s="40"/>
      <c r="G135" s="40">
        <v>4.2607374383589889</v>
      </c>
      <c r="H135" s="40">
        <v>4.2756257479405875</v>
      </c>
      <c r="J135" s="40">
        <f t="shared" si="3"/>
        <v>1.4888309581598591E-2</v>
      </c>
    </row>
    <row r="136" spans="1:10" s="60" customFormat="1" ht="15.75" x14ac:dyDescent="0.25">
      <c r="A136" s="64" t="s">
        <v>141</v>
      </c>
      <c r="B136" s="62">
        <v>99.452477287107982</v>
      </c>
      <c r="C136" s="62">
        <v>100.24257818995387</v>
      </c>
      <c r="D136" s="62"/>
      <c r="E136" s="62">
        <f t="shared" si="4"/>
        <v>0.79445070087591496</v>
      </c>
      <c r="F136" s="62"/>
      <c r="G136" s="62">
        <v>1.8740381958481882</v>
      </c>
      <c r="H136" s="62">
        <v>1.8889265054297864</v>
      </c>
      <c r="J136" s="62">
        <f t="shared" ref="J136:J199" si="5">H136-G136</f>
        <v>1.4888309581598147E-2</v>
      </c>
    </row>
    <row r="137" spans="1:10" ht="15.75" x14ac:dyDescent="0.25">
      <c r="A137" s="38" t="s">
        <v>102</v>
      </c>
      <c r="B137" s="28">
        <v>103.6677116094735</v>
      </c>
      <c r="C137" s="28">
        <v>104.86922015058376</v>
      </c>
      <c r="D137" s="28"/>
      <c r="E137" s="28">
        <f t="shared" si="4"/>
        <v>1.1589997719217093</v>
      </c>
      <c r="F137" s="28"/>
      <c r="G137" s="28">
        <v>1.284464263509971</v>
      </c>
      <c r="H137" s="28">
        <v>1.2993512013944675</v>
      </c>
      <c r="J137" s="28">
        <f t="shared" si="5"/>
        <v>1.4886937884496465E-2</v>
      </c>
    </row>
    <row r="138" spans="1:10" s="60" customFormat="1" ht="15.75" x14ac:dyDescent="0.25">
      <c r="A138" s="67" t="s">
        <v>103</v>
      </c>
      <c r="B138" s="62">
        <v>103.6677116094735</v>
      </c>
      <c r="C138" s="62">
        <v>104.86922015058376</v>
      </c>
      <c r="D138" s="62"/>
      <c r="E138" s="62">
        <f t="shared" si="4"/>
        <v>1.1589997719217093</v>
      </c>
      <c r="F138" s="62"/>
      <c r="G138" s="62">
        <v>1.284464263509971</v>
      </c>
      <c r="H138" s="62">
        <v>1.2993512013944675</v>
      </c>
      <c r="J138" s="62">
        <f t="shared" si="5"/>
        <v>1.4886937884496465E-2</v>
      </c>
    </row>
    <row r="139" spans="1:10" ht="15.75" x14ac:dyDescent="0.25">
      <c r="A139" s="38" t="s">
        <v>168</v>
      </c>
      <c r="B139" s="28">
        <v>91.359374093550613</v>
      </c>
      <c r="C139" s="28">
        <v>91.359586649401237</v>
      </c>
      <c r="D139" s="28"/>
      <c r="E139" s="28">
        <f t="shared" si="4"/>
        <v>2.3265904864899767E-4</v>
      </c>
      <c r="F139" s="28"/>
      <c r="G139" s="28">
        <v>0.58957393233821698</v>
      </c>
      <c r="H139" s="28">
        <v>0.58957530403531899</v>
      </c>
      <c r="J139" s="28">
        <f t="shared" si="5"/>
        <v>1.3716971020150126E-6</v>
      </c>
    </row>
    <row r="140" spans="1:10" s="60" customFormat="1" ht="15.75" x14ac:dyDescent="0.25">
      <c r="A140" s="67" t="s">
        <v>219</v>
      </c>
      <c r="B140" s="62">
        <v>91.359374093550613</v>
      </c>
      <c r="C140" s="62">
        <v>91.359586649401237</v>
      </c>
      <c r="D140" s="62"/>
      <c r="E140" s="62">
        <f t="shared" si="4"/>
        <v>2.3265904864899767E-4</v>
      </c>
      <c r="F140" s="62"/>
      <c r="G140" s="62">
        <v>0.58957393233821698</v>
      </c>
      <c r="H140" s="62">
        <v>0.58957530403531899</v>
      </c>
      <c r="J140" s="62">
        <f t="shared" si="5"/>
        <v>1.3716971020150126E-6</v>
      </c>
    </row>
    <row r="141" spans="1:10" ht="15.75" x14ac:dyDescent="0.25">
      <c r="A141" s="37" t="s">
        <v>104</v>
      </c>
      <c r="B141" s="28">
        <v>163.46937158495564</v>
      </c>
      <c r="C141" s="28">
        <v>163.46937158495564</v>
      </c>
      <c r="D141" s="28"/>
      <c r="E141" s="28">
        <f t="shared" si="4"/>
        <v>0</v>
      </c>
      <c r="F141" s="28"/>
      <c r="G141" s="28">
        <v>2.3866992425108013</v>
      </c>
      <c r="H141" s="28">
        <v>2.3866992425108013</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2.0171197944637971</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2.0171197944637971</v>
      </c>
      <c r="J143" s="28">
        <f t="shared" si="5"/>
        <v>0</v>
      </c>
    </row>
    <row r="144" spans="1:10" s="60" customFormat="1" ht="15.75" x14ac:dyDescent="0.25">
      <c r="A144" s="61" t="s">
        <v>106</v>
      </c>
      <c r="B144" s="62">
        <v>146.66666666666663</v>
      </c>
      <c r="C144" s="62">
        <v>146.66666666666663</v>
      </c>
      <c r="D144" s="62"/>
      <c r="E144" s="62">
        <f t="shared" si="4"/>
        <v>0</v>
      </c>
      <c r="F144" s="62"/>
      <c r="G144" s="62">
        <v>0.13728657167136601</v>
      </c>
      <c r="H144" s="62">
        <v>0.13728657167136604</v>
      </c>
      <c r="J144" s="62">
        <f t="shared" si="5"/>
        <v>0</v>
      </c>
    </row>
    <row r="145" spans="1:10" ht="15.75" x14ac:dyDescent="0.25">
      <c r="A145" s="39" t="s">
        <v>107</v>
      </c>
      <c r="B145" s="28">
        <v>146.66666666666663</v>
      </c>
      <c r="C145" s="28">
        <v>146.66666666666663</v>
      </c>
      <c r="D145" s="28"/>
      <c r="E145" s="28">
        <f t="shared" si="4"/>
        <v>0</v>
      </c>
      <c r="F145" s="28"/>
      <c r="G145" s="28">
        <v>0.13728657167136601</v>
      </c>
      <c r="H145" s="28">
        <v>0.13728657167136604</v>
      </c>
      <c r="J145" s="28">
        <f t="shared" si="5"/>
        <v>0</v>
      </c>
    </row>
    <row r="146" spans="1:10" s="60" customFormat="1" ht="15.75" x14ac:dyDescent="0.25">
      <c r="A146" s="61" t="s">
        <v>108</v>
      </c>
      <c r="B146" s="62">
        <v>132.09195402298852</v>
      </c>
      <c r="C146" s="62">
        <v>132.09195402298852</v>
      </c>
      <c r="D146" s="62"/>
      <c r="E146" s="62">
        <f t="shared" si="4"/>
        <v>0</v>
      </c>
      <c r="F146" s="62"/>
      <c r="G146" s="62">
        <v>0.23229287637563809</v>
      </c>
      <c r="H146" s="62">
        <v>0.23229287637563806</v>
      </c>
      <c r="J146" s="62">
        <f t="shared" si="5"/>
        <v>0</v>
      </c>
    </row>
    <row r="147" spans="1:10" ht="15.75" x14ac:dyDescent="0.25">
      <c r="A147" s="39" t="s">
        <v>218</v>
      </c>
      <c r="B147" s="28">
        <v>132.09195402298852</v>
      </c>
      <c r="C147" s="28">
        <v>132.09195402298852</v>
      </c>
      <c r="D147" s="28"/>
      <c r="E147" s="28">
        <f t="shared" si="4"/>
        <v>0</v>
      </c>
      <c r="F147" s="28"/>
      <c r="G147" s="28">
        <v>0.23229287637563809</v>
      </c>
      <c r="H147" s="28">
        <v>0.23229287637563806</v>
      </c>
      <c r="J147" s="28">
        <f t="shared" si="5"/>
        <v>0</v>
      </c>
    </row>
    <row r="148" spans="1:10" s="60" customFormat="1" ht="15.75" x14ac:dyDescent="0.25">
      <c r="A148" s="58" t="s">
        <v>3</v>
      </c>
      <c r="B148" s="63">
        <v>107.59781503114991</v>
      </c>
      <c r="C148" s="63">
        <v>107.6496033670049</v>
      </c>
      <c r="D148" s="63"/>
      <c r="E148" s="63">
        <f t="shared" si="4"/>
        <v>4.8131401032636134E-2</v>
      </c>
      <c r="F148" s="63"/>
      <c r="G148" s="63">
        <v>5.4065284656218022</v>
      </c>
      <c r="H148" s="63">
        <v>5.4091307035195344</v>
      </c>
      <c r="J148" s="63">
        <f t="shared" si="5"/>
        <v>2.6022378977321736E-3</v>
      </c>
    </row>
    <row r="149" spans="1:10" ht="15.75" x14ac:dyDescent="0.25">
      <c r="A149" s="37" t="s">
        <v>150</v>
      </c>
      <c r="B149" s="28">
        <v>102.86326049374243</v>
      </c>
      <c r="C149" s="28">
        <v>102.716300355671</v>
      </c>
      <c r="D149" s="28"/>
      <c r="E149" s="28">
        <f t="shared" si="4"/>
        <v>-0.14286941456651547</v>
      </c>
      <c r="F149" s="28"/>
      <c r="G149" s="28">
        <v>2.9362383684231479</v>
      </c>
      <c r="H149" s="28">
        <v>2.932043381855904</v>
      </c>
      <c r="J149" s="28">
        <f t="shared" si="5"/>
        <v>-4.1949865672439302E-3</v>
      </c>
    </row>
    <row r="150" spans="1:10" s="60" customFormat="1" ht="15.75" x14ac:dyDescent="0.25">
      <c r="A150" s="61" t="s">
        <v>109</v>
      </c>
      <c r="B150" s="62">
        <v>102.38297580557921</v>
      </c>
      <c r="C150" s="62">
        <v>102.38297580557921</v>
      </c>
      <c r="D150" s="62"/>
      <c r="E150" s="62">
        <f t="shared" si="4"/>
        <v>0</v>
      </c>
      <c r="F150" s="62"/>
      <c r="G150" s="62">
        <v>2.3348478476605909</v>
      </c>
      <c r="H150" s="62">
        <v>2.3348478476605909</v>
      </c>
      <c r="J150" s="62">
        <f t="shared" si="5"/>
        <v>0</v>
      </c>
    </row>
    <row r="151" spans="1:10" ht="15.75" x14ac:dyDescent="0.25">
      <c r="A151" s="39" t="s">
        <v>110</v>
      </c>
      <c r="B151" s="28">
        <v>102.38297580557921</v>
      </c>
      <c r="C151" s="28">
        <v>102.38297580557921</v>
      </c>
      <c r="D151" s="28"/>
      <c r="E151" s="28">
        <f t="shared" si="4"/>
        <v>0</v>
      </c>
      <c r="F151" s="28"/>
      <c r="G151" s="28">
        <v>2.3348478476605909</v>
      </c>
      <c r="H151" s="28">
        <v>2.3348478476605909</v>
      </c>
      <c r="J151" s="28">
        <f t="shared" si="5"/>
        <v>0</v>
      </c>
    </row>
    <row r="152" spans="1:10" s="60" customFormat="1" ht="15.75" x14ac:dyDescent="0.25">
      <c r="A152" s="61" t="s">
        <v>169</v>
      </c>
      <c r="B152" s="62">
        <v>69.821837858207246</v>
      </c>
      <c r="C152" s="62">
        <v>63.337785500070062</v>
      </c>
      <c r="D152" s="62"/>
      <c r="E152" s="62">
        <f t="shared" si="4"/>
        <v>-9.2865678662095164</v>
      </c>
      <c r="F152" s="62"/>
      <c r="G152" s="62">
        <v>4.5172625965586674E-2</v>
      </c>
      <c r="H152" s="62">
        <v>4.0977639398343486E-2</v>
      </c>
      <c r="J152" s="62">
        <f t="shared" si="5"/>
        <v>-4.1949865672431877E-3</v>
      </c>
    </row>
    <row r="153" spans="1:10" ht="15.75" x14ac:dyDescent="0.25">
      <c r="A153" s="39" t="s">
        <v>217</v>
      </c>
      <c r="B153" s="28">
        <v>69.821837858207246</v>
      </c>
      <c r="C153" s="28">
        <v>63.337785500070062</v>
      </c>
      <c r="D153" s="28"/>
      <c r="E153" s="28">
        <f t="shared" si="4"/>
        <v>-9.2865678662095164</v>
      </c>
      <c r="F153" s="28"/>
      <c r="G153" s="28">
        <v>4.5172625965586674E-2</v>
      </c>
      <c r="H153" s="28">
        <v>4.0977639398343486E-2</v>
      </c>
      <c r="J153" s="28">
        <f t="shared" si="5"/>
        <v>-4.1949865672431877E-3</v>
      </c>
    </row>
    <row r="154" spans="1:10" s="60" customFormat="1" ht="15.75" x14ac:dyDescent="0.25">
      <c r="A154" s="61" t="s">
        <v>170</v>
      </c>
      <c r="B154" s="62">
        <v>109.21106562844487</v>
      </c>
      <c r="C154" s="62">
        <v>109.21106562844487</v>
      </c>
      <c r="D154" s="62"/>
      <c r="E154" s="62">
        <f t="shared" si="4"/>
        <v>0</v>
      </c>
      <c r="F154" s="62"/>
      <c r="G154" s="62">
        <v>0.55621789479696992</v>
      </c>
      <c r="H154" s="62">
        <v>0.55621789479696992</v>
      </c>
      <c r="J154" s="62">
        <f t="shared" si="5"/>
        <v>0</v>
      </c>
    </row>
    <row r="155" spans="1:10" ht="15.75" x14ac:dyDescent="0.25">
      <c r="A155" s="39" t="s">
        <v>216</v>
      </c>
      <c r="B155" s="28">
        <v>109.21106562844487</v>
      </c>
      <c r="C155" s="28">
        <v>109.21106562844487</v>
      </c>
      <c r="D155" s="28"/>
      <c r="E155" s="28">
        <f t="shared" si="4"/>
        <v>0</v>
      </c>
      <c r="F155" s="28"/>
      <c r="G155" s="28">
        <v>0.55621789479696992</v>
      </c>
      <c r="H155" s="28">
        <v>0.55621789479696992</v>
      </c>
      <c r="J155" s="28">
        <f t="shared" si="5"/>
        <v>0</v>
      </c>
    </row>
    <row r="156" spans="1:10" s="60" customFormat="1" ht="15.75" x14ac:dyDescent="0.25">
      <c r="A156" s="64" t="s">
        <v>111</v>
      </c>
      <c r="B156" s="62">
        <v>113.8251225985823</v>
      </c>
      <c r="C156" s="62">
        <v>114.13832261866624</v>
      </c>
      <c r="D156" s="62"/>
      <c r="E156" s="62">
        <f t="shared" si="4"/>
        <v>0.27515895694527615</v>
      </c>
      <c r="F156" s="62"/>
      <c r="G156" s="62">
        <v>2.4702900971986548</v>
      </c>
      <c r="H156" s="62">
        <v>2.4770873216636287</v>
      </c>
      <c r="J156" s="62">
        <f t="shared" si="5"/>
        <v>6.7972244649738833E-3</v>
      </c>
    </row>
    <row r="157" spans="1:10" ht="15.75" x14ac:dyDescent="0.25">
      <c r="A157" s="38" t="s">
        <v>171</v>
      </c>
      <c r="B157" s="28">
        <v>122.09635610194326</v>
      </c>
      <c r="C157" s="28">
        <v>122.09635610194326</v>
      </c>
      <c r="D157" s="28"/>
      <c r="E157" s="28">
        <f t="shared" si="4"/>
        <v>0</v>
      </c>
      <c r="F157" s="28"/>
      <c r="G157" s="28">
        <v>0.9062783712463256</v>
      </c>
      <c r="H157" s="28">
        <v>0.90627837124632549</v>
      </c>
      <c r="J157" s="28">
        <f t="shared" si="5"/>
        <v>0</v>
      </c>
    </row>
    <row r="158" spans="1:10" s="60" customFormat="1" ht="15.75" x14ac:dyDescent="0.25">
      <c r="A158" s="67" t="s">
        <v>215</v>
      </c>
      <c r="B158" s="62">
        <v>122.09635610194326</v>
      </c>
      <c r="C158" s="62">
        <v>122.09635610194326</v>
      </c>
      <c r="D158" s="62"/>
      <c r="E158" s="62">
        <f t="shared" si="4"/>
        <v>0</v>
      </c>
      <c r="F158" s="62"/>
      <c r="G158" s="62">
        <v>0.9062783712463256</v>
      </c>
      <c r="H158" s="62">
        <v>0.90627837124632549</v>
      </c>
      <c r="J158" s="62">
        <f t="shared" si="5"/>
        <v>0</v>
      </c>
    </row>
    <row r="159" spans="1:10" ht="15.75" x14ac:dyDescent="0.25">
      <c r="A159" s="38" t="s">
        <v>172</v>
      </c>
      <c r="B159" s="28">
        <v>105.70480373432326</v>
      </c>
      <c r="C159" s="28">
        <v>107.44751492506724</v>
      </c>
      <c r="D159" s="28"/>
      <c r="E159" s="28">
        <f t="shared" si="4"/>
        <v>1.648658461278707</v>
      </c>
      <c r="F159" s="28"/>
      <c r="G159" s="28">
        <v>0.41228821036118068</v>
      </c>
      <c r="H159" s="28">
        <v>0.41908543482615485</v>
      </c>
      <c r="J159" s="28">
        <f t="shared" si="5"/>
        <v>6.7972244649741609E-3</v>
      </c>
    </row>
    <row r="160" spans="1:10" s="60" customFormat="1" ht="15.75" x14ac:dyDescent="0.25">
      <c r="A160" s="67" t="s">
        <v>214</v>
      </c>
      <c r="B160" s="62">
        <v>105.70480373432326</v>
      </c>
      <c r="C160" s="62">
        <v>107.44751492506724</v>
      </c>
      <c r="D160" s="62"/>
      <c r="E160" s="62">
        <f t="shared" si="4"/>
        <v>1.648658461278707</v>
      </c>
      <c r="F160" s="62"/>
      <c r="G160" s="62">
        <v>0.41228821036118068</v>
      </c>
      <c r="H160" s="62">
        <v>0.41908543482615485</v>
      </c>
      <c r="J160" s="62">
        <f t="shared" si="5"/>
        <v>6.7972244649741609E-3</v>
      </c>
    </row>
    <row r="161" spans="1:10" ht="15.75" x14ac:dyDescent="0.25">
      <c r="A161" s="38" t="s">
        <v>173</v>
      </c>
      <c r="B161" s="28">
        <v>110.96157043944844</v>
      </c>
      <c r="C161" s="28">
        <v>110.96157043944844</v>
      </c>
      <c r="D161" s="28"/>
      <c r="E161" s="28">
        <f t="shared" si="4"/>
        <v>0</v>
      </c>
      <c r="F161" s="28"/>
      <c r="G161" s="28">
        <v>1.1517235155911483</v>
      </c>
      <c r="H161" s="28">
        <v>1.1517235155911483</v>
      </c>
      <c r="J161" s="28">
        <f t="shared" si="5"/>
        <v>0</v>
      </c>
    </row>
    <row r="162" spans="1:10" s="60" customFormat="1" ht="15.75" x14ac:dyDescent="0.25">
      <c r="A162" s="67" t="s">
        <v>213</v>
      </c>
      <c r="B162" s="62">
        <v>110.96157043944844</v>
      </c>
      <c r="C162" s="62">
        <v>110.96157043944844</v>
      </c>
      <c r="D162" s="62"/>
      <c r="E162" s="62">
        <f t="shared" si="4"/>
        <v>0</v>
      </c>
      <c r="F162" s="62"/>
      <c r="G162" s="62">
        <v>1.1517235155911483</v>
      </c>
      <c r="H162" s="62">
        <v>1.1517235155911483</v>
      </c>
      <c r="J162" s="62">
        <f t="shared" si="5"/>
        <v>0</v>
      </c>
    </row>
    <row r="163" spans="1:10" ht="15.75" x14ac:dyDescent="0.25">
      <c r="A163" s="36" t="s">
        <v>4</v>
      </c>
      <c r="B163" s="40">
        <v>95.746365973594934</v>
      </c>
      <c r="C163" s="40">
        <v>95.809268458021236</v>
      </c>
      <c r="D163" s="40"/>
      <c r="E163" s="40">
        <f t="shared" si="4"/>
        <v>6.5696994122621533E-2</v>
      </c>
      <c r="F163" s="40"/>
      <c r="G163" s="40">
        <v>4.7393814630301438</v>
      </c>
      <c r="H163" s="40">
        <v>4.7424950941913586</v>
      </c>
      <c r="J163" s="40">
        <f t="shared" si="5"/>
        <v>3.1136311612147693E-3</v>
      </c>
    </row>
    <row r="164" spans="1:10" s="60" customFormat="1" ht="15.75" x14ac:dyDescent="0.25">
      <c r="A164" s="64" t="s">
        <v>140</v>
      </c>
      <c r="B164" s="62">
        <v>67.034874246153493</v>
      </c>
      <c r="C164" s="62">
        <v>67.266431663600571</v>
      </c>
      <c r="D164" s="62"/>
      <c r="E164" s="62">
        <f t="shared" si="4"/>
        <v>0.34542828647190493</v>
      </c>
      <c r="F164" s="62"/>
      <c r="G164" s="62">
        <v>0.9013828001803077</v>
      </c>
      <c r="H164" s="62">
        <v>0.90449643134152302</v>
      </c>
      <c r="J164" s="62">
        <f t="shared" si="5"/>
        <v>3.1136311612153245E-3</v>
      </c>
    </row>
    <row r="165" spans="1:10" ht="15.75" x14ac:dyDescent="0.25">
      <c r="A165" s="38" t="s">
        <v>174</v>
      </c>
      <c r="B165" s="28">
        <v>67.034874246153493</v>
      </c>
      <c r="C165" s="28">
        <v>67.266431663600571</v>
      </c>
      <c r="D165" s="28"/>
      <c r="E165" s="28">
        <f t="shared" si="4"/>
        <v>0.34542828647190493</v>
      </c>
      <c r="F165" s="28"/>
      <c r="G165" s="28">
        <v>0.9013828001803077</v>
      </c>
      <c r="H165" s="28">
        <v>0.90449643134152302</v>
      </c>
      <c r="J165" s="28">
        <f t="shared" si="5"/>
        <v>3.1136311612153245E-3</v>
      </c>
    </row>
    <row r="166" spans="1:10" s="60" customFormat="1" ht="15.75" x14ac:dyDescent="0.25">
      <c r="A166" s="67" t="s">
        <v>140</v>
      </c>
      <c r="B166" s="62">
        <v>67.034874246153493</v>
      </c>
      <c r="C166" s="62">
        <v>67.266431663600571</v>
      </c>
      <c r="D166" s="62"/>
      <c r="E166" s="62">
        <f t="shared" si="4"/>
        <v>0.34542828647190493</v>
      </c>
      <c r="F166" s="62"/>
      <c r="G166" s="62">
        <v>0.9013828001803077</v>
      </c>
      <c r="H166" s="62">
        <v>0.90449643134152302</v>
      </c>
      <c r="J166" s="62">
        <f t="shared" si="5"/>
        <v>3.1136311612153245E-3</v>
      </c>
    </row>
    <row r="167" spans="1:10" ht="15.75" x14ac:dyDescent="0.25">
      <c r="A167" s="37" t="s">
        <v>139</v>
      </c>
      <c r="B167" s="28">
        <v>106.45476405536553</v>
      </c>
      <c r="C167" s="28">
        <v>106.45476405536553</v>
      </c>
      <c r="D167" s="28"/>
      <c r="E167" s="28">
        <f t="shared" si="4"/>
        <v>0</v>
      </c>
      <c r="F167" s="28"/>
      <c r="G167" s="28">
        <v>3.8379986628498362</v>
      </c>
      <c r="H167" s="28">
        <v>3.8379986628498357</v>
      </c>
      <c r="J167" s="28">
        <f t="shared" si="5"/>
        <v>0</v>
      </c>
    </row>
    <row r="168" spans="1:10" s="60" customFormat="1" ht="15.75" x14ac:dyDescent="0.25">
      <c r="A168" s="61" t="s">
        <v>175</v>
      </c>
      <c r="B168" s="62">
        <v>106.45476405536553</v>
      </c>
      <c r="C168" s="62">
        <v>106.45476405536553</v>
      </c>
      <c r="D168" s="62"/>
      <c r="E168" s="62">
        <f t="shared" si="4"/>
        <v>0</v>
      </c>
      <c r="F168" s="62"/>
      <c r="G168" s="62">
        <v>3.8379986628498362</v>
      </c>
      <c r="H168" s="62">
        <v>3.8379986628498357</v>
      </c>
      <c r="J168" s="62">
        <f t="shared" si="5"/>
        <v>0</v>
      </c>
    </row>
    <row r="169" spans="1:10" ht="15.75" x14ac:dyDescent="0.25">
      <c r="A169" s="39" t="s">
        <v>212</v>
      </c>
      <c r="B169" s="28">
        <v>106.45476405536553</v>
      </c>
      <c r="C169" s="28">
        <v>106.45476405536553</v>
      </c>
      <c r="D169" s="28"/>
      <c r="E169" s="28">
        <f t="shared" si="4"/>
        <v>0</v>
      </c>
      <c r="F169" s="28"/>
      <c r="G169" s="28">
        <v>3.8379986628498362</v>
      </c>
      <c r="H169" s="28">
        <v>3.8379986628498357</v>
      </c>
      <c r="J169" s="28">
        <f t="shared" si="5"/>
        <v>0</v>
      </c>
    </row>
    <row r="170" spans="1:10" s="60" customFormat="1" ht="15.75" x14ac:dyDescent="0.25">
      <c r="A170" s="58" t="s">
        <v>130</v>
      </c>
      <c r="B170" s="63">
        <v>99.683436850321087</v>
      </c>
      <c r="C170" s="63">
        <v>99.441686455778864</v>
      </c>
      <c r="D170" s="63"/>
      <c r="E170" s="63">
        <f t="shared" si="4"/>
        <v>-0.24251811753362995</v>
      </c>
      <c r="F170" s="63"/>
      <c r="G170" s="63">
        <v>3.863727774923051</v>
      </c>
      <c r="H170" s="63">
        <v>3.8543575350566828</v>
      </c>
      <c r="J170" s="63">
        <f t="shared" si="5"/>
        <v>-9.3702398663682018E-3</v>
      </c>
    </row>
    <row r="171" spans="1:10" ht="15.75" x14ac:dyDescent="0.25">
      <c r="A171" s="37" t="s">
        <v>138</v>
      </c>
      <c r="B171" s="28">
        <v>91.838385657307697</v>
      </c>
      <c r="C171" s="28">
        <v>91.134924795336758</v>
      </c>
      <c r="D171" s="28"/>
      <c r="E171" s="28">
        <f t="shared" si="4"/>
        <v>-0.7659769462802668</v>
      </c>
      <c r="F171" s="28"/>
      <c r="G171" s="28">
        <v>1.9016850370018177</v>
      </c>
      <c r="H171" s="28">
        <v>1.8871185680275224</v>
      </c>
      <c r="J171" s="28">
        <f t="shared" si="5"/>
        <v>-1.4566468974295255E-2</v>
      </c>
    </row>
    <row r="172" spans="1:10" s="60" customFormat="1" ht="15.75" x14ac:dyDescent="0.25">
      <c r="A172" s="61" t="s">
        <v>176</v>
      </c>
      <c r="B172" s="62">
        <v>84.036282800047928</v>
      </c>
      <c r="C172" s="62">
        <v>82.374680206034327</v>
      </c>
      <c r="D172" s="62"/>
      <c r="E172" s="62">
        <f t="shared" si="4"/>
        <v>-1.9772442790778166</v>
      </c>
      <c r="F172" s="62"/>
      <c r="G172" s="62">
        <v>0.73670558202798808</v>
      </c>
      <c r="H172" s="62">
        <v>0.72213911305369272</v>
      </c>
      <c r="J172" s="62">
        <f t="shared" si="5"/>
        <v>-1.4566468974295366E-2</v>
      </c>
    </row>
    <row r="173" spans="1:10" ht="15.75" x14ac:dyDescent="0.25">
      <c r="A173" s="39" t="s">
        <v>211</v>
      </c>
      <c r="B173" s="28">
        <v>83.538121855988777</v>
      </c>
      <c r="C173" s="28">
        <v>83.538121855988777</v>
      </c>
      <c r="D173" s="28"/>
      <c r="E173" s="28">
        <f t="shared" si="4"/>
        <v>0</v>
      </c>
      <c r="F173" s="28"/>
      <c r="G173" s="28">
        <v>9.6004256924434844E-2</v>
      </c>
      <c r="H173" s="28">
        <v>9.6004256924434844E-2</v>
      </c>
      <c r="J173" s="28">
        <f t="shared" si="5"/>
        <v>0</v>
      </c>
    </row>
    <row r="174" spans="1:10" s="60" customFormat="1" ht="15.75" x14ac:dyDescent="0.25">
      <c r="A174" s="67" t="s">
        <v>210</v>
      </c>
      <c r="B174" s="62">
        <v>84.111440747156252</v>
      </c>
      <c r="C174" s="62">
        <v>82.199150817322419</v>
      </c>
      <c r="D174" s="62"/>
      <c r="E174" s="62">
        <f t="shared" si="4"/>
        <v>-2.2735194081174859</v>
      </c>
      <c r="F174" s="62"/>
      <c r="G174" s="62">
        <v>0.64070132510355315</v>
      </c>
      <c r="H174" s="62">
        <v>0.6261348561292579</v>
      </c>
      <c r="J174" s="62">
        <f t="shared" si="5"/>
        <v>-1.4566468974295255E-2</v>
      </c>
    </row>
    <row r="175" spans="1:10" ht="15.75" x14ac:dyDescent="0.25">
      <c r="A175" s="38" t="s">
        <v>177</v>
      </c>
      <c r="B175" s="28">
        <v>103.11227598680367</v>
      </c>
      <c r="C175" s="28">
        <v>103.11227598680367</v>
      </c>
      <c r="D175" s="28"/>
      <c r="E175" s="28">
        <f t="shared" si="4"/>
        <v>0</v>
      </c>
      <c r="F175" s="28"/>
      <c r="G175" s="28">
        <v>0.17849175871269127</v>
      </c>
      <c r="H175" s="28">
        <v>0.17849175871269127</v>
      </c>
      <c r="J175" s="28">
        <f t="shared" si="5"/>
        <v>0</v>
      </c>
    </row>
    <row r="176" spans="1:10" s="60" customFormat="1" ht="15.75" x14ac:dyDescent="0.25">
      <c r="A176" s="67" t="s">
        <v>209</v>
      </c>
      <c r="B176" s="62">
        <v>103.11227598680367</v>
      </c>
      <c r="C176" s="62">
        <v>103.11227598680367</v>
      </c>
      <c r="D176" s="62"/>
      <c r="E176" s="62">
        <f t="shared" si="4"/>
        <v>0</v>
      </c>
      <c r="F176" s="62"/>
      <c r="G176" s="62">
        <v>0.17849175871269127</v>
      </c>
      <c r="H176" s="62">
        <v>0.17849175871269127</v>
      </c>
      <c r="J176" s="62">
        <f t="shared" si="5"/>
        <v>0</v>
      </c>
    </row>
    <row r="177" spans="1:10" ht="15.75" x14ac:dyDescent="0.25">
      <c r="A177" s="38" t="s">
        <v>112</v>
      </c>
      <c r="B177" s="28">
        <v>88.299855907213285</v>
      </c>
      <c r="C177" s="28">
        <v>88.299855907213285</v>
      </c>
      <c r="D177" s="28"/>
      <c r="E177" s="28">
        <f t="shared" si="4"/>
        <v>0</v>
      </c>
      <c r="F177" s="28"/>
      <c r="G177" s="28">
        <v>0.79780115276310659</v>
      </c>
      <c r="H177" s="28">
        <v>0.79780115276310659</v>
      </c>
      <c r="J177" s="28">
        <f t="shared" si="5"/>
        <v>0</v>
      </c>
    </row>
    <row r="178" spans="1:10" s="60" customFormat="1" ht="15.75" x14ac:dyDescent="0.25">
      <c r="A178" s="67" t="s">
        <v>113</v>
      </c>
      <c r="B178" s="62">
        <v>88.299855907213285</v>
      </c>
      <c r="C178" s="62">
        <v>88.299855907213285</v>
      </c>
      <c r="D178" s="62"/>
      <c r="E178" s="62">
        <f t="shared" si="4"/>
        <v>0</v>
      </c>
      <c r="F178" s="62"/>
      <c r="G178" s="62">
        <v>0.79780115276310659</v>
      </c>
      <c r="H178" s="62">
        <v>0.79780115276310659</v>
      </c>
      <c r="J178" s="62">
        <f t="shared" si="5"/>
        <v>0</v>
      </c>
    </row>
    <row r="179" spans="1:10" ht="15.75" x14ac:dyDescent="0.25">
      <c r="A179" s="38" t="s">
        <v>178</v>
      </c>
      <c r="B179" s="28">
        <v>160.69798195713369</v>
      </c>
      <c r="C179" s="28">
        <v>160.69798195713369</v>
      </c>
      <c r="D179" s="28"/>
      <c r="E179" s="28">
        <f t="shared" si="4"/>
        <v>0</v>
      </c>
      <c r="F179" s="28"/>
      <c r="G179" s="28">
        <v>0.18868654349803174</v>
      </c>
      <c r="H179" s="28">
        <v>0.18868654349803171</v>
      </c>
      <c r="J179" s="28">
        <f t="shared" si="5"/>
        <v>0</v>
      </c>
    </row>
    <row r="180" spans="1:10" s="60" customFormat="1" ht="15.75" x14ac:dyDescent="0.25">
      <c r="A180" s="67" t="s">
        <v>208</v>
      </c>
      <c r="B180" s="62">
        <v>160.69798195713369</v>
      </c>
      <c r="C180" s="62">
        <v>160.69798195713369</v>
      </c>
      <c r="D180" s="62"/>
      <c r="E180" s="62">
        <f t="shared" si="4"/>
        <v>0</v>
      </c>
      <c r="F180" s="62"/>
      <c r="G180" s="62">
        <v>0.18868654349803174</v>
      </c>
      <c r="H180" s="62">
        <v>0.18868654349803171</v>
      </c>
      <c r="J180" s="62">
        <f t="shared" si="5"/>
        <v>0</v>
      </c>
    </row>
    <row r="181" spans="1:10" ht="15.75" x14ac:dyDescent="0.25">
      <c r="A181" s="37" t="s">
        <v>137</v>
      </c>
      <c r="B181" s="28">
        <v>111.19607918585304</v>
      </c>
      <c r="C181" s="28">
        <v>111.19607918585304</v>
      </c>
      <c r="D181" s="28"/>
      <c r="E181" s="28">
        <f t="shared" si="4"/>
        <v>0</v>
      </c>
      <c r="F181" s="28"/>
      <c r="G181" s="28">
        <v>0.51646570449726592</v>
      </c>
      <c r="H181" s="28">
        <v>0.51646570449726592</v>
      </c>
      <c r="J181" s="28">
        <f t="shared" si="5"/>
        <v>0</v>
      </c>
    </row>
    <row r="182" spans="1:10" s="60" customFormat="1" ht="15.75" x14ac:dyDescent="0.25">
      <c r="A182" s="61" t="s">
        <v>179</v>
      </c>
      <c r="B182" s="62">
        <v>111.19607918585304</v>
      </c>
      <c r="C182" s="62">
        <v>111.19607918585304</v>
      </c>
      <c r="D182" s="62"/>
      <c r="E182" s="62">
        <f t="shared" si="4"/>
        <v>0</v>
      </c>
      <c r="F182" s="62"/>
      <c r="G182" s="62">
        <v>0.51646570449726592</v>
      </c>
      <c r="H182" s="62">
        <v>0.51646570449726592</v>
      </c>
      <c r="J182" s="62">
        <f t="shared" si="5"/>
        <v>0</v>
      </c>
    </row>
    <row r="183" spans="1:10" ht="15.75" x14ac:dyDescent="0.25">
      <c r="A183" s="39" t="s">
        <v>207</v>
      </c>
      <c r="B183" s="28">
        <v>111.19607918585304</v>
      </c>
      <c r="C183" s="28">
        <v>111.19607918585304</v>
      </c>
      <c r="D183" s="28"/>
      <c r="E183" s="28">
        <f t="shared" si="4"/>
        <v>0</v>
      </c>
      <c r="F183" s="28"/>
      <c r="G183" s="28">
        <v>0.51646570449726592</v>
      </c>
      <c r="H183" s="28">
        <v>0.51646570449726592</v>
      </c>
      <c r="J183" s="28">
        <f t="shared" si="5"/>
        <v>0</v>
      </c>
    </row>
    <row r="184" spans="1:10" s="60" customFormat="1" ht="15.75" x14ac:dyDescent="0.25">
      <c r="A184" s="64" t="s">
        <v>136</v>
      </c>
      <c r="B184" s="62">
        <v>115.20391032718963</v>
      </c>
      <c r="C184" s="62">
        <v>115.20391032718963</v>
      </c>
      <c r="D184" s="62"/>
      <c r="E184" s="62">
        <f t="shared" si="4"/>
        <v>0</v>
      </c>
      <c r="F184" s="62"/>
      <c r="G184" s="62">
        <v>0.84216460146753058</v>
      </c>
      <c r="H184" s="62">
        <v>0.84216460146753047</v>
      </c>
      <c r="J184" s="62">
        <f t="shared" si="5"/>
        <v>0</v>
      </c>
    </row>
    <row r="185" spans="1:10" ht="15.75" x14ac:dyDescent="0.25">
      <c r="A185" s="38" t="s">
        <v>180</v>
      </c>
      <c r="B185" s="28">
        <v>137.2098666307476</v>
      </c>
      <c r="C185" s="28">
        <v>137.2098666307476</v>
      </c>
      <c r="D185" s="28"/>
      <c r="E185" s="28">
        <f t="shared" si="4"/>
        <v>0</v>
      </c>
      <c r="F185" s="28"/>
      <c r="G185" s="28">
        <v>0.25478321665192805</v>
      </c>
      <c r="H185" s="28">
        <v>0.25478321665192805</v>
      </c>
      <c r="J185" s="28">
        <f t="shared" si="5"/>
        <v>0</v>
      </c>
    </row>
    <row r="186" spans="1:10" s="60" customFormat="1" ht="15.75" x14ac:dyDescent="0.25">
      <c r="A186" s="67" t="s">
        <v>206</v>
      </c>
      <c r="B186" s="62">
        <v>137.2098666307476</v>
      </c>
      <c r="C186" s="62">
        <v>137.2098666307476</v>
      </c>
      <c r="D186" s="62"/>
      <c r="E186" s="62">
        <f t="shared" si="4"/>
        <v>0</v>
      </c>
      <c r="F186" s="62"/>
      <c r="G186" s="62">
        <v>0.25478321665192805</v>
      </c>
      <c r="H186" s="62">
        <v>0.25478321665192805</v>
      </c>
      <c r="J186" s="62">
        <f t="shared" si="5"/>
        <v>0</v>
      </c>
    </row>
    <row r="187" spans="1:10" ht="15.75" x14ac:dyDescent="0.25">
      <c r="A187" s="38" t="s">
        <v>114</v>
      </c>
      <c r="B187" s="28">
        <v>107.71075699438761</v>
      </c>
      <c r="C187" s="28">
        <v>107.71075699438761</v>
      </c>
      <c r="D187" s="28"/>
      <c r="E187" s="28">
        <f t="shared" si="4"/>
        <v>0</v>
      </c>
      <c r="F187" s="28"/>
      <c r="G187" s="28">
        <v>0.58738138481560231</v>
      </c>
      <c r="H187" s="28">
        <v>0.58738138481560231</v>
      </c>
      <c r="J187" s="28">
        <f t="shared" si="5"/>
        <v>0</v>
      </c>
    </row>
    <row r="188" spans="1:10" s="60" customFormat="1" ht="15.75" x14ac:dyDescent="0.25">
      <c r="A188" s="67" t="s">
        <v>205</v>
      </c>
      <c r="B188" s="62">
        <v>99.999999999999986</v>
      </c>
      <c r="C188" s="62">
        <v>99.999999999999986</v>
      </c>
      <c r="D188" s="62"/>
      <c r="E188" s="62">
        <f t="shared" si="4"/>
        <v>0</v>
      </c>
      <c r="F188" s="62"/>
      <c r="G188" s="62">
        <v>0.39920368875855866</v>
      </c>
      <c r="H188" s="62">
        <v>0.39920368875855866</v>
      </c>
      <c r="J188" s="62">
        <f t="shared" si="5"/>
        <v>0</v>
      </c>
    </row>
    <row r="189" spans="1:10" ht="15.75" x14ac:dyDescent="0.25">
      <c r="A189" s="39" t="s">
        <v>115</v>
      </c>
      <c r="B189" s="28">
        <v>128.77552870189598</v>
      </c>
      <c r="C189" s="28">
        <v>128.77552870189598</v>
      </c>
      <c r="D189" s="28"/>
      <c r="E189" s="28">
        <f t="shared" si="4"/>
        <v>0</v>
      </c>
      <c r="F189" s="28"/>
      <c r="G189" s="28">
        <v>0.18817769605704371</v>
      </c>
      <c r="H189" s="28">
        <v>0.18817769605704371</v>
      </c>
      <c r="J189" s="28">
        <f t="shared" si="5"/>
        <v>0</v>
      </c>
    </row>
    <row r="190" spans="1:10" s="60" customFormat="1" ht="15.75" x14ac:dyDescent="0.25">
      <c r="A190" s="64" t="s">
        <v>151</v>
      </c>
      <c r="B190" s="62">
        <v>98.948218553881901</v>
      </c>
      <c r="C190" s="62">
        <v>99.800301782860501</v>
      </c>
      <c r="D190" s="62"/>
      <c r="E190" s="62">
        <f t="shared" si="4"/>
        <v>0.86114054546075902</v>
      </c>
      <c r="F190" s="62"/>
      <c r="G190" s="62">
        <v>0.60341243195643701</v>
      </c>
      <c r="H190" s="62">
        <v>0.60860866106436473</v>
      </c>
      <c r="J190" s="62">
        <f t="shared" si="5"/>
        <v>5.196229107927719E-3</v>
      </c>
    </row>
    <row r="191" spans="1:10" ht="15.75" x14ac:dyDescent="0.25">
      <c r="A191" s="38" t="s">
        <v>116</v>
      </c>
      <c r="B191" s="28">
        <v>98.750766500139648</v>
      </c>
      <c r="C191" s="28">
        <v>98.349572027163305</v>
      </c>
      <c r="D191" s="28"/>
      <c r="E191" s="28">
        <f t="shared" si="4"/>
        <v>-0.40626973055016835</v>
      </c>
      <c r="F191" s="28"/>
      <c r="G191" s="28">
        <v>0.18543101233906362</v>
      </c>
      <c r="H191" s="28">
        <v>0.18467766226487725</v>
      </c>
      <c r="J191" s="28">
        <f t="shared" si="5"/>
        <v>-7.5335007418636524E-4</v>
      </c>
    </row>
    <row r="192" spans="1:10" s="60" customFormat="1" ht="15.75" x14ac:dyDescent="0.25">
      <c r="A192" s="67" t="s">
        <v>20</v>
      </c>
      <c r="B192" s="62">
        <v>98.750766500139648</v>
      </c>
      <c r="C192" s="62">
        <v>98.349572027163305</v>
      </c>
      <c r="D192" s="62"/>
      <c r="E192" s="62">
        <f t="shared" si="4"/>
        <v>-0.40626973055016835</v>
      </c>
      <c r="F192" s="62"/>
      <c r="G192" s="62">
        <v>0.18543101233906362</v>
      </c>
      <c r="H192" s="62">
        <v>0.18467766226487725</v>
      </c>
      <c r="J192" s="62">
        <f t="shared" si="5"/>
        <v>-7.5335007418636524E-4</v>
      </c>
    </row>
    <row r="193" spans="1:10" ht="15.75" x14ac:dyDescent="0.25">
      <c r="A193" s="38" t="s">
        <v>181</v>
      </c>
      <c r="B193" s="28">
        <v>99.036068189164723</v>
      </c>
      <c r="C193" s="28">
        <v>100.4457550841374</v>
      </c>
      <c r="D193" s="28"/>
      <c r="E193" s="28">
        <f t="shared" si="4"/>
        <v>1.4234075733702278</v>
      </c>
      <c r="F193" s="28"/>
      <c r="G193" s="28">
        <v>0.4179814196173734</v>
      </c>
      <c r="H193" s="28">
        <v>0.42393099879948754</v>
      </c>
      <c r="J193" s="28">
        <f t="shared" si="5"/>
        <v>5.9495791821141397E-3</v>
      </c>
    </row>
    <row r="194" spans="1:10" s="60" customFormat="1" ht="15.75" x14ac:dyDescent="0.25">
      <c r="A194" s="67" t="s">
        <v>204</v>
      </c>
      <c r="B194" s="62">
        <v>99.036068189164723</v>
      </c>
      <c r="C194" s="62">
        <v>100.4457550841374</v>
      </c>
      <c r="D194" s="62"/>
      <c r="E194" s="62">
        <f t="shared" si="4"/>
        <v>1.4234075733702278</v>
      </c>
      <c r="F194" s="62"/>
      <c r="G194" s="62">
        <v>0.4179814196173734</v>
      </c>
      <c r="H194" s="62">
        <v>0.42393099879948754</v>
      </c>
      <c r="J194" s="62">
        <f t="shared" si="5"/>
        <v>5.9495791821141397E-3</v>
      </c>
    </row>
    <row r="195" spans="1:10" ht="15.75" x14ac:dyDescent="0.25">
      <c r="A195" s="36" t="s">
        <v>117</v>
      </c>
      <c r="B195" s="40">
        <v>117.33257668396264</v>
      </c>
      <c r="C195" s="40">
        <v>125.51210025739101</v>
      </c>
      <c r="D195" s="40"/>
      <c r="E195" s="40">
        <f t="shared" si="4"/>
        <v>6.9712298192002198</v>
      </c>
      <c r="F195" s="40"/>
      <c r="G195" s="40">
        <v>3.6930982013006006</v>
      </c>
      <c r="H195" s="40">
        <v>3.9505525643620159</v>
      </c>
      <c r="J195" s="40">
        <f t="shared" si="5"/>
        <v>0.25745436306141523</v>
      </c>
    </row>
    <row r="196" spans="1:10" s="60" customFormat="1" ht="15.75" x14ac:dyDescent="0.25">
      <c r="A196" s="64" t="s">
        <v>135</v>
      </c>
      <c r="B196" s="62">
        <v>132.36531738985798</v>
      </c>
      <c r="C196" s="62">
        <v>146.63602035335904</v>
      </c>
      <c r="D196" s="62"/>
      <c r="E196" s="62">
        <f t="shared" si="4"/>
        <v>10.781300755294755</v>
      </c>
      <c r="F196" s="62"/>
      <c r="G196" s="62">
        <v>0.96008698809707327</v>
      </c>
      <c r="H196" s="62">
        <v>1.0635968537962697</v>
      </c>
      <c r="J196" s="62">
        <f t="shared" si="5"/>
        <v>0.1035098656991964</v>
      </c>
    </row>
    <row r="197" spans="1:10" ht="15.75" x14ac:dyDescent="0.25">
      <c r="A197" s="38" t="s">
        <v>182</v>
      </c>
      <c r="B197" s="28">
        <v>132.36531738985798</v>
      </c>
      <c r="C197" s="28">
        <v>146.63602035335904</v>
      </c>
      <c r="D197" s="28"/>
      <c r="E197" s="28">
        <f t="shared" ref="E197:E224" si="6">((C197/B197-1)*100)</f>
        <v>10.781300755294755</v>
      </c>
      <c r="F197" s="28"/>
      <c r="G197" s="28">
        <v>0.96008698809707327</v>
      </c>
      <c r="H197" s="28">
        <v>1.0635968537962697</v>
      </c>
      <c r="J197" s="28">
        <f t="shared" si="5"/>
        <v>0.1035098656991964</v>
      </c>
    </row>
    <row r="198" spans="1:10" s="60" customFormat="1" ht="15.75" x14ac:dyDescent="0.25">
      <c r="A198" s="67" t="s">
        <v>135</v>
      </c>
      <c r="B198" s="62">
        <v>132.36531738985798</v>
      </c>
      <c r="C198" s="62">
        <v>146.63602035335904</v>
      </c>
      <c r="D198" s="62"/>
      <c r="E198" s="62">
        <f t="shared" si="6"/>
        <v>10.781300755294755</v>
      </c>
      <c r="F198" s="62"/>
      <c r="G198" s="62">
        <v>0.96008698809707327</v>
      </c>
      <c r="H198" s="62">
        <v>1.0635968537962697</v>
      </c>
      <c r="J198" s="62">
        <f t="shared" si="5"/>
        <v>0.1035098656991964</v>
      </c>
    </row>
    <row r="199" spans="1:10" ht="15.75" x14ac:dyDescent="0.25">
      <c r="A199" s="37" t="s">
        <v>118</v>
      </c>
      <c r="B199" s="28">
        <v>112.31047975376981</v>
      </c>
      <c r="C199" s="28">
        <v>117.96022131494277</v>
      </c>
      <c r="D199" s="28"/>
      <c r="E199" s="28">
        <f t="shared" si="6"/>
        <v>5.0304669462364338</v>
      </c>
      <c r="F199" s="28"/>
      <c r="G199" s="28">
        <v>2.6007266649320893</v>
      </c>
      <c r="H199" s="28">
        <v>2.7315553601734548</v>
      </c>
      <c r="J199" s="28">
        <f t="shared" si="5"/>
        <v>0.13082869524136553</v>
      </c>
    </row>
    <row r="200" spans="1:10" s="60" customFormat="1" ht="15.75" x14ac:dyDescent="0.25">
      <c r="A200" s="61" t="s">
        <v>119</v>
      </c>
      <c r="B200" s="62">
        <v>112.31047975376981</v>
      </c>
      <c r="C200" s="62">
        <v>117.96022131494277</v>
      </c>
      <c r="D200" s="62"/>
      <c r="E200" s="62">
        <f t="shared" si="6"/>
        <v>5.0304669462364338</v>
      </c>
      <c r="F200" s="62"/>
      <c r="G200" s="62">
        <v>2.6007266649320893</v>
      </c>
      <c r="H200" s="62">
        <v>2.7315553601734548</v>
      </c>
      <c r="J200" s="62">
        <f t="shared" ref="J200:J224" si="7">H200-G200</f>
        <v>0.13082869524136553</v>
      </c>
    </row>
    <row r="201" spans="1:10" ht="15.75" x14ac:dyDescent="0.25">
      <c r="A201" s="39" t="s">
        <v>118</v>
      </c>
      <c r="B201" s="28">
        <v>112.31047975376981</v>
      </c>
      <c r="C201" s="28">
        <v>117.96022131494277</v>
      </c>
      <c r="D201" s="28"/>
      <c r="E201" s="28">
        <f t="shared" si="6"/>
        <v>5.0304669462364338</v>
      </c>
      <c r="F201" s="28"/>
      <c r="G201" s="28">
        <v>2.6007266649320893</v>
      </c>
      <c r="H201" s="28">
        <v>2.7315553601734548</v>
      </c>
      <c r="J201" s="28">
        <f t="shared" si="7"/>
        <v>0.13082869524136553</v>
      </c>
    </row>
    <row r="202" spans="1:10" s="60" customFormat="1" ht="15.75" x14ac:dyDescent="0.25">
      <c r="A202" s="64" t="s">
        <v>120</v>
      </c>
      <c r="B202" s="62">
        <v>124.14336119025371</v>
      </c>
      <c r="C202" s="62">
        <v>145.83654765374885</v>
      </c>
      <c r="D202" s="62"/>
      <c r="E202" s="62">
        <f t="shared" si="6"/>
        <v>17.474302496328932</v>
      </c>
      <c r="F202" s="62"/>
      <c r="G202" s="62">
        <v>0.13228454827143826</v>
      </c>
      <c r="H202" s="62">
        <v>0.15540035039229164</v>
      </c>
      <c r="J202" s="62">
        <f t="shared" si="7"/>
        <v>2.3115802120853374E-2</v>
      </c>
    </row>
    <row r="203" spans="1:10" ht="15.75" x14ac:dyDescent="0.25">
      <c r="A203" s="38" t="s">
        <v>121</v>
      </c>
      <c r="B203" s="28">
        <v>124.14336119025371</v>
      </c>
      <c r="C203" s="28">
        <v>145.83654765374885</v>
      </c>
      <c r="D203" s="28"/>
      <c r="E203" s="28">
        <f t="shared" si="6"/>
        <v>17.474302496328932</v>
      </c>
      <c r="F203" s="28"/>
      <c r="G203" s="28">
        <v>0.13228454827143826</v>
      </c>
      <c r="H203" s="28">
        <v>0.15540035039229164</v>
      </c>
      <c r="J203" s="28">
        <f t="shared" si="7"/>
        <v>2.3115802120853374E-2</v>
      </c>
    </row>
    <row r="204" spans="1:10" s="60" customFormat="1" ht="15.75" x14ac:dyDescent="0.25">
      <c r="A204" s="67" t="s">
        <v>120</v>
      </c>
      <c r="B204" s="62">
        <v>124.14336119025371</v>
      </c>
      <c r="C204" s="62">
        <v>145.83654765374885</v>
      </c>
      <c r="D204" s="62"/>
      <c r="E204" s="62">
        <f t="shared" si="6"/>
        <v>17.474302496328932</v>
      </c>
      <c r="F204" s="62"/>
      <c r="G204" s="62">
        <v>0.13228454827143826</v>
      </c>
      <c r="H204" s="62">
        <v>0.15540035039229164</v>
      </c>
      <c r="J204" s="62">
        <f t="shared" si="7"/>
        <v>2.3115802120853374E-2</v>
      </c>
    </row>
    <row r="205" spans="1:10" ht="15.75" x14ac:dyDescent="0.25">
      <c r="A205" s="36" t="s">
        <v>131</v>
      </c>
      <c r="B205" s="40">
        <v>126.04561016322971</v>
      </c>
      <c r="C205" s="40">
        <v>126.65760264083485</v>
      </c>
      <c r="D205" s="40"/>
      <c r="E205" s="40">
        <f t="shared" si="6"/>
        <v>0.48553255985084309</v>
      </c>
      <c r="F205" s="40"/>
      <c r="G205" s="40">
        <v>5.1575298350349357</v>
      </c>
      <c r="H205" s="40">
        <v>5.1825713216680516</v>
      </c>
      <c r="J205" s="40">
        <f t="shared" si="7"/>
        <v>2.5041486633115895E-2</v>
      </c>
    </row>
    <row r="206" spans="1:10" s="60" customFormat="1" ht="15.75" x14ac:dyDescent="0.25">
      <c r="A206" s="64" t="s">
        <v>122</v>
      </c>
      <c r="B206" s="62">
        <v>126.61471939630071</v>
      </c>
      <c r="C206" s="62">
        <v>126.76273443605135</v>
      </c>
      <c r="D206" s="62"/>
      <c r="E206" s="62">
        <f t="shared" si="6"/>
        <v>0.11690192140090261</v>
      </c>
      <c r="F206" s="62"/>
      <c r="G206" s="62">
        <v>5.0370213150519287</v>
      </c>
      <c r="H206" s="62">
        <v>5.0429096897505978</v>
      </c>
      <c r="J206" s="62">
        <f t="shared" si="7"/>
        <v>5.8883746986690966E-3</v>
      </c>
    </row>
    <row r="207" spans="1:10" ht="15.75" x14ac:dyDescent="0.25">
      <c r="A207" s="38" t="s">
        <v>183</v>
      </c>
      <c r="B207" s="28">
        <v>126.61471939630071</v>
      </c>
      <c r="C207" s="28">
        <v>126.76273443605135</v>
      </c>
      <c r="D207" s="28"/>
      <c r="E207" s="28">
        <f t="shared" si="6"/>
        <v>0.11690192140090261</v>
      </c>
      <c r="F207" s="28"/>
      <c r="G207" s="28">
        <v>5.0370213150519287</v>
      </c>
      <c r="H207" s="28">
        <v>5.0429096897505978</v>
      </c>
      <c r="J207" s="28">
        <f t="shared" si="7"/>
        <v>5.8883746986690966E-3</v>
      </c>
    </row>
    <row r="208" spans="1:10" s="60" customFormat="1" ht="15.75" x14ac:dyDescent="0.25">
      <c r="A208" s="67" t="s">
        <v>21</v>
      </c>
      <c r="B208" s="62">
        <v>114.939351720308</v>
      </c>
      <c r="C208" s="62">
        <v>115.75766902767921</v>
      </c>
      <c r="D208" s="62"/>
      <c r="E208" s="62">
        <f t="shared" si="6"/>
        <v>0.71195573589322159</v>
      </c>
      <c r="F208" s="62"/>
      <c r="G208" s="62">
        <v>0.82707033623111148</v>
      </c>
      <c r="H208" s="62">
        <v>0.83295871092978024</v>
      </c>
      <c r="J208" s="62">
        <f t="shared" si="7"/>
        <v>5.8883746986687635E-3</v>
      </c>
    </row>
    <row r="209" spans="1:10" ht="15.75" x14ac:dyDescent="0.25">
      <c r="A209" s="39" t="s">
        <v>203</v>
      </c>
      <c r="B209" s="28">
        <v>129.19285480497217</v>
      </c>
      <c r="C209" s="28">
        <v>129.19285480497217</v>
      </c>
      <c r="D209" s="28"/>
      <c r="E209" s="28">
        <f t="shared" si="6"/>
        <v>0</v>
      </c>
      <c r="F209" s="28"/>
      <c r="G209" s="28">
        <v>4.2099509788208174</v>
      </c>
      <c r="H209" s="28">
        <v>4.2099509788208174</v>
      </c>
      <c r="J209" s="28">
        <f t="shared" si="7"/>
        <v>0</v>
      </c>
    </row>
    <row r="210" spans="1:10" s="60" customFormat="1" ht="15.75" x14ac:dyDescent="0.25">
      <c r="A210" s="64" t="s">
        <v>123</v>
      </c>
      <c r="B210" s="62">
        <v>106.11022209583125</v>
      </c>
      <c r="C210" s="62">
        <v>122.97492976527282</v>
      </c>
      <c r="D210" s="62"/>
      <c r="E210" s="62">
        <f t="shared" si="6"/>
        <v>15.893574941545751</v>
      </c>
      <c r="F210" s="62"/>
      <c r="G210" s="62">
        <v>0.12050851998300667</v>
      </c>
      <c r="H210" s="62">
        <v>0.13966163191745348</v>
      </c>
      <c r="J210" s="62">
        <f t="shared" si="7"/>
        <v>1.9153111934446812E-2</v>
      </c>
    </row>
    <row r="211" spans="1:10" ht="15.75" x14ac:dyDescent="0.25">
      <c r="A211" s="38" t="s">
        <v>124</v>
      </c>
      <c r="B211" s="28">
        <v>106.11022209583125</v>
      </c>
      <c r="C211" s="28">
        <v>122.97492976527282</v>
      </c>
      <c r="D211" s="28"/>
      <c r="E211" s="28">
        <f t="shared" si="6"/>
        <v>15.893574941545751</v>
      </c>
      <c r="F211" s="28"/>
      <c r="G211" s="28">
        <v>0.12050851998300667</v>
      </c>
      <c r="H211" s="28">
        <v>0.13966163191745348</v>
      </c>
      <c r="J211" s="28">
        <f t="shared" si="7"/>
        <v>1.9153111934446812E-2</v>
      </c>
    </row>
    <row r="212" spans="1:10" s="60" customFormat="1" ht="15.75" x14ac:dyDescent="0.25">
      <c r="A212" s="67" t="s">
        <v>123</v>
      </c>
      <c r="B212" s="62">
        <v>106.11022209583125</v>
      </c>
      <c r="C212" s="62">
        <v>122.97492976527282</v>
      </c>
      <c r="D212" s="62"/>
      <c r="E212" s="62">
        <f t="shared" si="6"/>
        <v>15.893574941545751</v>
      </c>
      <c r="F212" s="62"/>
      <c r="G212" s="62">
        <v>0.12050851998300667</v>
      </c>
      <c r="H212" s="62">
        <v>0.13966163191745348</v>
      </c>
      <c r="J212" s="62">
        <f t="shared" si="7"/>
        <v>1.9153111934446812E-2</v>
      </c>
    </row>
    <row r="213" spans="1:10" ht="15.75" x14ac:dyDescent="0.25">
      <c r="A213" s="36" t="s">
        <v>132</v>
      </c>
      <c r="B213" s="40">
        <v>97.786607012465026</v>
      </c>
      <c r="C213" s="40">
        <v>97.965151337403512</v>
      </c>
      <c r="D213" s="40"/>
      <c r="E213" s="40">
        <f t="shared" si="6"/>
        <v>0.18258566320408232</v>
      </c>
      <c r="F213" s="40"/>
      <c r="G213" s="40">
        <v>6.4236817796911962</v>
      </c>
      <c r="H213" s="40">
        <v>6.4354105016707654</v>
      </c>
      <c r="J213" s="40">
        <f t="shared" si="7"/>
        <v>1.1728721979569201E-2</v>
      </c>
    </row>
    <row r="214" spans="1:10" s="60" customFormat="1" ht="15.75" x14ac:dyDescent="0.25">
      <c r="A214" s="64" t="s">
        <v>125</v>
      </c>
      <c r="B214" s="62">
        <v>98.641832920655617</v>
      </c>
      <c r="C214" s="62">
        <v>99.048306406477167</v>
      </c>
      <c r="D214" s="62"/>
      <c r="E214" s="62">
        <f t="shared" si="6"/>
        <v>0.41207008607444529</v>
      </c>
      <c r="F214" s="62"/>
      <c r="G214" s="62">
        <v>4.4660013232886477</v>
      </c>
      <c r="H214" s="62">
        <v>4.4844043787856096</v>
      </c>
      <c r="J214" s="62">
        <f t="shared" si="7"/>
        <v>1.8403055496961862E-2</v>
      </c>
    </row>
    <row r="215" spans="1:10" ht="15.75" x14ac:dyDescent="0.25">
      <c r="A215" s="38" t="s">
        <v>184</v>
      </c>
      <c r="B215" s="28">
        <v>119.03936600643362</v>
      </c>
      <c r="C215" s="28">
        <v>119.03936600643362</v>
      </c>
      <c r="D215" s="28"/>
      <c r="E215" s="28">
        <f t="shared" si="6"/>
        <v>0</v>
      </c>
      <c r="F215" s="28"/>
      <c r="G215" s="28">
        <v>0.19088997706404651</v>
      </c>
      <c r="H215" s="28">
        <v>0.19088997706404651</v>
      </c>
      <c r="J215" s="28">
        <f t="shared" si="7"/>
        <v>0</v>
      </c>
    </row>
    <row r="216" spans="1:10" s="60" customFormat="1" ht="15.75" x14ac:dyDescent="0.25">
      <c r="A216" s="67" t="s">
        <v>202</v>
      </c>
      <c r="B216" s="62">
        <v>119.03936600643362</v>
      </c>
      <c r="C216" s="62">
        <v>119.03936600643362</v>
      </c>
      <c r="D216" s="62"/>
      <c r="E216" s="62">
        <f t="shared" si="6"/>
        <v>0</v>
      </c>
      <c r="F216" s="62"/>
      <c r="G216" s="62">
        <v>0.19088997706404651</v>
      </c>
      <c r="H216" s="62">
        <v>0.19088997706404651</v>
      </c>
      <c r="J216" s="62">
        <f t="shared" si="7"/>
        <v>0</v>
      </c>
    </row>
    <row r="217" spans="1:10" ht="15.75" x14ac:dyDescent="0.25">
      <c r="A217" s="38" t="s">
        <v>185</v>
      </c>
      <c r="B217" s="28">
        <v>97.892846928870682</v>
      </c>
      <c r="C217" s="28">
        <v>98.314245893456359</v>
      </c>
      <c r="D217" s="28"/>
      <c r="E217" s="28">
        <f t="shared" si="6"/>
        <v>0.43046961836943343</v>
      </c>
      <c r="F217" s="28"/>
      <c r="G217" s="28">
        <v>4.2751113462246009</v>
      </c>
      <c r="H217" s="28">
        <v>4.2935144017215627</v>
      </c>
      <c r="J217" s="28">
        <f t="shared" si="7"/>
        <v>1.8403055496961862E-2</v>
      </c>
    </row>
    <row r="218" spans="1:10" s="60" customFormat="1" ht="15.75" x14ac:dyDescent="0.25">
      <c r="A218" s="67" t="s">
        <v>201</v>
      </c>
      <c r="B218" s="62">
        <v>97.892846928870682</v>
      </c>
      <c r="C218" s="62">
        <v>98.314245893456359</v>
      </c>
      <c r="D218" s="62"/>
      <c r="E218" s="62">
        <f t="shared" si="6"/>
        <v>0.43046961836943343</v>
      </c>
      <c r="F218" s="62"/>
      <c r="G218" s="62">
        <v>4.2751113462246009</v>
      </c>
      <c r="H218" s="62">
        <v>4.2935144017215627</v>
      </c>
      <c r="J218" s="62">
        <f t="shared" si="7"/>
        <v>1.8403055496961862E-2</v>
      </c>
    </row>
    <row r="219" spans="1:10" ht="15.75" x14ac:dyDescent="0.25">
      <c r="A219" s="37" t="s">
        <v>134</v>
      </c>
      <c r="B219" s="28">
        <v>80.403874722944394</v>
      </c>
      <c r="C219" s="28">
        <v>78.845143492927818</v>
      </c>
      <c r="D219" s="28"/>
      <c r="E219" s="28">
        <f t="shared" si="6"/>
        <v>-1.9386270069541411</v>
      </c>
      <c r="F219" s="28"/>
      <c r="G219" s="28">
        <v>0.34428146793839348</v>
      </c>
      <c r="H219" s="28">
        <v>0.3376071344210016</v>
      </c>
      <c r="J219" s="28">
        <f t="shared" si="7"/>
        <v>-6.6743335173918839E-3</v>
      </c>
    </row>
    <row r="220" spans="1:10" s="60" customFormat="1" ht="15.75" x14ac:dyDescent="0.25">
      <c r="A220" s="61" t="s">
        <v>126</v>
      </c>
      <c r="B220" s="62">
        <v>80.403874722944394</v>
      </c>
      <c r="C220" s="62">
        <v>78.845143492927818</v>
      </c>
      <c r="D220" s="62"/>
      <c r="E220" s="62">
        <f t="shared" si="6"/>
        <v>-1.9386270069541411</v>
      </c>
      <c r="F220" s="62"/>
      <c r="G220" s="62">
        <v>0.34428146793839348</v>
      </c>
      <c r="H220" s="62">
        <v>0.3376071344210016</v>
      </c>
      <c r="J220" s="62">
        <f t="shared" si="7"/>
        <v>-6.6743335173918839E-3</v>
      </c>
    </row>
    <row r="221" spans="1:10" ht="15.75" x14ac:dyDescent="0.25">
      <c r="A221" s="39" t="s">
        <v>200</v>
      </c>
      <c r="B221" s="28">
        <v>80.403874722944394</v>
      </c>
      <c r="C221" s="28">
        <v>78.845143492927818</v>
      </c>
      <c r="D221" s="28"/>
      <c r="E221" s="28">
        <f t="shared" si="6"/>
        <v>-1.9386270069541411</v>
      </c>
      <c r="F221" s="28"/>
      <c r="G221" s="28">
        <v>0.34428146793839348</v>
      </c>
      <c r="H221" s="28">
        <v>0.3376071344210016</v>
      </c>
      <c r="J221" s="28">
        <f t="shared" si="7"/>
        <v>-6.6743335173918839E-3</v>
      </c>
    </row>
    <row r="222" spans="1:10" s="60" customFormat="1" ht="15.75" x14ac:dyDescent="0.25">
      <c r="A222" s="64" t="s">
        <v>133</v>
      </c>
      <c r="B222" s="62">
        <v>100.00000000000001</v>
      </c>
      <c r="C222" s="62">
        <v>100.00000000000001</v>
      </c>
      <c r="D222" s="62"/>
      <c r="E222" s="62">
        <f t="shared" si="6"/>
        <v>0</v>
      </c>
      <c r="F222" s="62"/>
      <c r="G222" s="62">
        <v>1.6133989884641549</v>
      </c>
      <c r="H222" s="62">
        <v>1.6133989884641546</v>
      </c>
      <c r="J222" s="62">
        <f t="shared" si="7"/>
        <v>0</v>
      </c>
    </row>
    <row r="223" spans="1:10" ht="15.75" x14ac:dyDescent="0.25">
      <c r="A223" s="38" t="s">
        <v>186</v>
      </c>
      <c r="B223" s="28">
        <v>100.00000000000001</v>
      </c>
      <c r="C223" s="28">
        <v>100.00000000000001</v>
      </c>
      <c r="D223" s="28"/>
      <c r="E223" s="28">
        <f t="shared" si="6"/>
        <v>0</v>
      </c>
      <c r="F223" s="28"/>
      <c r="G223" s="28">
        <v>1.6133989884641549</v>
      </c>
      <c r="H223" s="28">
        <v>1.6133989884641546</v>
      </c>
      <c r="J223" s="28">
        <f t="shared" si="7"/>
        <v>0</v>
      </c>
    </row>
    <row r="224" spans="1:10" s="60" customFormat="1" ht="15.75" x14ac:dyDescent="0.25">
      <c r="A224" s="67" t="s">
        <v>133</v>
      </c>
      <c r="B224" s="62">
        <v>100.00000000000001</v>
      </c>
      <c r="C224" s="62">
        <v>100.00000000000001</v>
      </c>
      <c r="D224" s="62"/>
      <c r="E224" s="62">
        <f t="shared" si="6"/>
        <v>0</v>
      </c>
      <c r="F224" s="62"/>
      <c r="G224" s="62">
        <v>1.6133989884641549</v>
      </c>
      <c r="H224" s="62">
        <v>1.6133989884641546</v>
      </c>
      <c r="J224" s="62">
        <f t="shared" si="7"/>
        <v>0</v>
      </c>
    </row>
    <row r="225" spans="1:10" ht="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B1" sqref="B1:J104857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6" t="s">
        <v>56</v>
      </c>
      <c r="B3" s="141" t="s">
        <v>242</v>
      </c>
      <c r="C3" s="141"/>
      <c r="D3" s="82"/>
      <c r="E3" s="133" t="s">
        <v>243</v>
      </c>
      <c r="F3" s="83"/>
      <c r="G3" s="142" t="s">
        <v>244</v>
      </c>
      <c r="H3" s="142"/>
      <c r="I3" s="83"/>
      <c r="J3" s="84" t="s">
        <v>245</v>
      </c>
    </row>
    <row r="4" spans="1:10" ht="30" x14ac:dyDescent="0.25">
      <c r="A4" s="137"/>
      <c r="B4" s="89">
        <v>42341</v>
      </c>
      <c r="C4" s="129">
        <v>42372</v>
      </c>
      <c r="D4" s="90"/>
      <c r="E4" s="91" t="s">
        <v>262</v>
      </c>
      <c r="F4" s="90"/>
      <c r="G4" s="89">
        <v>42341</v>
      </c>
      <c r="H4" s="129">
        <v>42372</v>
      </c>
      <c r="I4" s="90"/>
      <c r="J4" s="91" t="s">
        <v>262</v>
      </c>
    </row>
    <row r="5" spans="1:10" s="60" customFormat="1" ht="15.75" x14ac:dyDescent="0.25">
      <c r="A5" s="65" t="s">
        <v>241</v>
      </c>
      <c r="B5" s="59">
        <v>105.5224261814123</v>
      </c>
      <c r="C5" s="98">
        <v>105.1974803361735</v>
      </c>
      <c r="D5" s="59"/>
      <c r="E5" s="59">
        <f>((C5/B5-1)*100)</f>
        <v>-0.30794008155210495</v>
      </c>
      <c r="F5" s="59"/>
      <c r="G5" s="59">
        <v>105.5224261814123</v>
      </c>
      <c r="H5" s="98">
        <v>105.1974803361735</v>
      </c>
      <c r="J5" s="59">
        <f>H5-G5</f>
        <v>-0.32494584523880121</v>
      </c>
    </row>
    <row r="6" spans="1:10" ht="6" customHeight="1" x14ac:dyDescent="0.25">
      <c r="A6" s="42"/>
      <c r="B6" s="42"/>
      <c r="C6" s="42"/>
      <c r="D6" s="42"/>
      <c r="E6" s="42"/>
      <c r="F6" s="42"/>
      <c r="G6" s="42"/>
      <c r="H6" s="42"/>
      <c r="I6" s="42"/>
      <c r="J6" s="42"/>
    </row>
    <row r="7" spans="1:10" ht="15.75" x14ac:dyDescent="0.25">
      <c r="A7" s="36" t="s">
        <v>127</v>
      </c>
      <c r="B7" s="41">
        <v>105.50785879983619</v>
      </c>
      <c r="C7" s="41">
        <v>104.65054974070584</v>
      </c>
      <c r="D7" s="41"/>
      <c r="E7" s="41">
        <f t="shared" ref="E7:E70" si="0">((C7/B7-1)*100)</f>
        <v>-0.81255469391789958</v>
      </c>
      <c r="F7" s="41"/>
      <c r="G7" s="41">
        <v>34.198864554104695</v>
      </c>
      <c r="H7" s="41">
        <v>33.920980074903689</v>
      </c>
      <c r="J7" s="41">
        <f>H7-G7</f>
        <v>-0.27788447920100623</v>
      </c>
    </row>
    <row r="8" spans="1:10" s="60" customFormat="1" ht="15.75" x14ac:dyDescent="0.25">
      <c r="A8" s="64" t="s">
        <v>57</v>
      </c>
      <c r="B8" s="62">
        <v>105.56506807878506</v>
      </c>
      <c r="C8" s="62">
        <v>104.65455966036748</v>
      </c>
      <c r="D8" s="62"/>
      <c r="E8" s="62">
        <f t="shared" si="0"/>
        <v>-0.86250919455481689</v>
      </c>
      <c r="F8" s="62"/>
      <c r="G8" s="62">
        <v>31.63745521507294</v>
      </c>
      <c r="H8" s="62">
        <v>31.364579254919768</v>
      </c>
      <c r="J8" s="62">
        <f t="shared" ref="J8:J71" si="1">H8-G8</f>
        <v>-0.27287596015317206</v>
      </c>
    </row>
    <row r="9" spans="1:10" ht="15.75" x14ac:dyDescent="0.25">
      <c r="A9" s="38" t="s">
        <v>58</v>
      </c>
      <c r="B9" s="28">
        <v>105.69085998655179</v>
      </c>
      <c r="C9" s="28">
        <v>105.62250365939714</v>
      </c>
      <c r="D9" s="28"/>
      <c r="E9" s="28">
        <f t="shared" si="0"/>
        <v>-6.4675722350393539E-2</v>
      </c>
      <c r="F9" s="28"/>
      <c r="G9" s="28">
        <v>5.3915602894076722</v>
      </c>
      <c r="H9" s="28">
        <v>5.3880732588445408</v>
      </c>
      <c r="J9" s="28">
        <f>H9-G9</f>
        <v>-3.4870305631313769E-3</v>
      </c>
    </row>
    <row r="10" spans="1:10" s="60" customFormat="1" ht="15.75" x14ac:dyDescent="0.25">
      <c r="A10" s="67" t="s">
        <v>6</v>
      </c>
      <c r="B10" s="62">
        <v>103.08999358940163</v>
      </c>
      <c r="C10" s="62">
        <v>102.95459539985477</v>
      </c>
      <c r="D10" s="62"/>
      <c r="E10" s="62">
        <f t="shared" si="0"/>
        <v>-0.13133979820207919</v>
      </c>
      <c r="F10" s="62"/>
      <c r="G10" s="62">
        <v>1.7131626280487688</v>
      </c>
      <c r="H10" s="62">
        <v>1.7109125637102163</v>
      </c>
      <c r="J10" s="62">
        <f t="shared" si="1"/>
        <v>-2.2500643385525709E-3</v>
      </c>
    </row>
    <row r="11" spans="1:10" ht="15.75" x14ac:dyDescent="0.25">
      <c r="A11" s="39" t="s">
        <v>7</v>
      </c>
      <c r="B11" s="28">
        <v>110.30691780244038</v>
      </c>
      <c r="C11" s="28">
        <v>110.30691780244038</v>
      </c>
      <c r="D11" s="28"/>
      <c r="E11" s="28">
        <f t="shared" si="0"/>
        <v>0</v>
      </c>
      <c r="F11" s="28"/>
      <c r="G11" s="28">
        <v>0.19384881605368864</v>
      </c>
      <c r="H11" s="28">
        <v>0.19384881605368862</v>
      </c>
      <c r="J11" s="28">
        <f t="shared" si="1"/>
        <v>0</v>
      </c>
    </row>
    <row r="12" spans="1:10" s="60" customFormat="1" ht="15.75" x14ac:dyDescent="0.25">
      <c r="A12" s="67" t="s">
        <v>59</v>
      </c>
      <c r="B12" s="62">
        <v>104.88416671644602</v>
      </c>
      <c r="C12" s="62">
        <v>104.90517594270459</v>
      </c>
      <c r="D12" s="62"/>
      <c r="E12" s="62">
        <f t="shared" si="0"/>
        <v>2.003088446644874E-2</v>
      </c>
      <c r="F12" s="62"/>
      <c r="G12" s="62">
        <v>0.57477907963957175</v>
      </c>
      <c r="H12" s="62">
        <v>0.57489421297295162</v>
      </c>
      <c r="J12" s="62">
        <f t="shared" si="1"/>
        <v>1.1513333337986875E-4</v>
      </c>
    </row>
    <row r="13" spans="1:10" ht="15.75" x14ac:dyDescent="0.25">
      <c r="A13" s="39" t="s">
        <v>60</v>
      </c>
      <c r="B13" s="28">
        <v>97.982760701044072</v>
      </c>
      <c r="C13" s="28">
        <v>97.914506895236045</v>
      </c>
      <c r="D13" s="28"/>
      <c r="E13" s="28">
        <f t="shared" si="0"/>
        <v>-6.9658994418697606E-2</v>
      </c>
      <c r="F13" s="28"/>
      <c r="G13" s="28">
        <v>0.39271513155988663</v>
      </c>
      <c r="H13" s="28">
        <v>0.39244157014831194</v>
      </c>
      <c r="J13" s="28">
        <f t="shared" si="1"/>
        <v>-2.7356141157469649E-4</v>
      </c>
    </row>
    <row r="14" spans="1:10" s="60" customFormat="1" ht="15.75" x14ac:dyDescent="0.25">
      <c r="A14" s="67" t="s">
        <v>61</v>
      </c>
      <c r="B14" s="62">
        <v>108.73308808119289</v>
      </c>
      <c r="C14" s="62">
        <v>108.68649680674037</v>
      </c>
      <c r="D14" s="62"/>
      <c r="E14" s="62">
        <f t="shared" si="0"/>
        <v>-4.2849214783391432E-2</v>
      </c>
      <c r="F14" s="62"/>
      <c r="G14" s="62">
        <v>2.5170546341057558</v>
      </c>
      <c r="H14" s="62">
        <v>2.5159760959593722</v>
      </c>
      <c r="J14" s="62">
        <f t="shared" si="1"/>
        <v>-1.0785381463835897E-3</v>
      </c>
    </row>
    <row r="15" spans="1:10" ht="15.75" x14ac:dyDescent="0.25">
      <c r="A15" s="38" t="s">
        <v>62</v>
      </c>
      <c r="B15" s="28">
        <v>97.080415391559214</v>
      </c>
      <c r="C15" s="28">
        <v>96.564474916887718</v>
      </c>
      <c r="D15" s="28"/>
      <c r="E15" s="28">
        <f t="shared" si="0"/>
        <v>-0.53145680577336707</v>
      </c>
      <c r="F15" s="28"/>
      <c r="G15" s="28">
        <v>0.80417247014295978</v>
      </c>
      <c r="H15" s="28">
        <v>0.79989864082022921</v>
      </c>
      <c r="J15" s="28">
        <f t="shared" si="1"/>
        <v>-4.2738293227305713E-3</v>
      </c>
    </row>
    <row r="16" spans="1:10" s="60" customFormat="1" ht="15.75" x14ac:dyDescent="0.25">
      <c r="A16" s="67" t="s">
        <v>188</v>
      </c>
      <c r="B16" s="62">
        <v>141.70820980383522</v>
      </c>
      <c r="C16" s="62">
        <v>141.56489693290089</v>
      </c>
      <c r="D16" s="62"/>
      <c r="E16" s="62">
        <f t="shared" si="0"/>
        <v>-0.10113236991188268</v>
      </c>
      <c r="F16" s="62"/>
      <c r="G16" s="62">
        <v>4.3407152431014152E-2</v>
      </c>
      <c r="H16" s="62">
        <v>4.3363253749049396E-2</v>
      </c>
      <c r="J16" s="62">
        <f t="shared" si="1"/>
        <v>-4.3898681964756048E-5</v>
      </c>
    </row>
    <row r="17" spans="1:10" ht="15.75" x14ac:dyDescent="0.25">
      <c r="A17" s="39" t="s">
        <v>187</v>
      </c>
      <c r="B17" s="28">
        <v>93.522944976769281</v>
      </c>
      <c r="C17" s="28">
        <v>93.041274219057073</v>
      </c>
      <c r="D17" s="28"/>
      <c r="E17" s="28">
        <f t="shared" si="0"/>
        <v>-0.51502950193864638</v>
      </c>
      <c r="F17" s="28"/>
      <c r="G17" s="28">
        <v>0.5444380462734717</v>
      </c>
      <c r="H17" s="28">
        <v>0.54163402971538488</v>
      </c>
      <c r="J17" s="28">
        <f>H17-G17</f>
        <v>-2.8040165580868193E-3</v>
      </c>
    </row>
    <row r="18" spans="1:10" s="60" customFormat="1" ht="15.75" x14ac:dyDescent="0.25">
      <c r="A18" s="67" t="s">
        <v>189</v>
      </c>
      <c r="B18" s="62">
        <v>100.34576122335895</v>
      </c>
      <c r="C18" s="62">
        <v>99.684335444195369</v>
      </c>
      <c r="D18" s="62"/>
      <c r="E18" s="62">
        <f t="shared" si="0"/>
        <v>-0.65914670545108578</v>
      </c>
      <c r="F18" s="62"/>
      <c r="G18" s="62">
        <v>0.21632727143847399</v>
      </c>
      <c r="H18" s="62">
        <v>0.2149013573557951</v>
      </c>
      <c r="J18" s="62">
        <f t="shared" si="1"/>
        <v>-1.4259140826788919E-3</v>
      </c>
    </row>
    <row r="19" spans="1:10" ht="15.75" x14ac:dyDescent="0.25">
      <c r="A19" s="38" t="s">
        <v>63</v>
      </c>
      <c r="B19" s="28">
        <v>104.19123196482181</v>
      </c>
      <c r="C19" s="28">
        <v>102.61994398244877</v>
      </c>
      <c r="D19" s="28"/>
      <c r="E19" s="28">
        <f t="shared" si="0"/>
        <v>-1.508080817110935</v>
      </c>
      <c r="F19" s="28"/>
      <c r="G19" s="28">
        <v>9.9029372277964551</v>
      </c>
      <c r="H19" s="28">
        <v>9.7535929311335199</v>
      </c>
      <c r="J19" s="28">
        <f t="shared" si="1"/>
        <v>-0.14934429666293525</v>
      </c>
    </row>
    <row r="20" spans="1:10" s="60" customFormat="1" ht="15.75" x14ac:dyDescent="0.25">
      <c r="A20" s="67" t="s">
        <v>190</v>
      </c>
      <c r="B20" s="62">
        <v>107.2279505722879</v>
      </c>
      <c r="C20" s="62">
        <v>104.22679576132323</v>
      </c>
      <c r="D20" s="62"/>
      <c r="E20" s="62">
        <f t="shared" si="0"/>
        <v>-2.7988549580096889</v>
      </c>
      <c r="F20" s="62"/>
      <c r="G20" s="62">
        <v>4.2641193692637662</v>
      </c>
      <c r="H20" s="62">
        <v>4.1447728528816752</v>
      </c>
      <c r="J20" s="62">
        <f t="shared" si="1"/>
        <v>-0.11934651638209104</v>
      </c>
    </row>
    <row r="21" spans="1:10" ht="15.75" x14ac:dyDescent="0.25">
      <c r="A21" s="39" t="s">
        <v>191</v>
      </c>
      <c r="B21" s="28">
        <v>96.732287323338895</v>
      </c>
      <c r="C21" s="28">
        <v>98.725303243365403</v>
      </c>
      <c r="D21" s="28"/>
      <c r="E21" s="28">
        <f t="shared" si="0"/>
        <v>2.060341975957436</v>
      </c>
      <c r="F21" s="28"/>
      <c r="G21" s="28">
        <v>0.69802348080627474</v>
      </c>
      <c r="H21" s="28">
        <v>0.71240515158336559</v>
      </c>
      <c r="J21" s="28">
        <f t="shared" si="1"/>
        <v>1.4381670777090849E-2</v>
      </c>
    </row>
    <row r="22" spans="1:10" s="60" customFormat="1" ht="15.75" x14ac:dyDescent="0.25">
      <c r="A22" s="67" t="s">
        <v>192</v>
      </c>
      <c r="B22" s="62">
        <v>102.79854030689266</v>
      </c>
      <c r="C22" s="62">
        <v>101.87517810243753</v>
      </c>
      <c r="D22" s="62"/>
      <c r="E22" s="62">
        <f t="shared" si="0"/>
        <v>-0.89822501535385957</v>
      </c>
      <c r="F22" s="62"/>
      <c r="G22" s="62">
        <v>4.9407943777264149</v>
      </c>
      <c r="H22" s="62">
        <v>4.8964149266684789</v>
      </c>
      <c r="J22" s="62">
        <f t="shared" si="1"/>
        <v>-4.4379451057936059E-2</v>
      </c>
    </row>
    <row r="23" spans="1:10" ht="15.75" x14ac:dyDescent="0.25">
      <c r="A23" s="38" t="s">
        <v>152</v>
      </c>
      <c r="B23" s="28">
        <v>103.58381146978864</v>
      </c>
      <c r="C23" s="28">
        <v>103.78837072857853</v>
      </c>
      <c r="D23" s="28"/>
      <c r="E23" s="28">
        <f t="shared" si="0"/>
        <v>0.19748188050556781</v>
      </c>
      <c r="F23" s="28"/>
      <c r="G23" s="28">
        <v>6.2150061354237103</v>
      </c>
      <c r="H23" s="28">
        <v>6.2272796464134812</v>
      </c>
      <c r="J23" s="28">
        <f t="shared" si="1"/>
        <v>1.2273510989770919E-2</v>
      </c>
    </row>
    <row r="24" spans="1:10" s="60" customFormat="1" ht="15.75" x14ac:dyDescent="0.25">
      <c r="A24" s="67" t="s">
        <v>64</v>
      </c>
      <c r="B24" s="62">
        <v>98.249590126436814</v>
      </c>
      <c r="C24" s="62">
        <v>96.851364027428474</v>
      </c>
      <c r="D24" s="62"/>
      <c r="E24" s="62">
        <f t="shared" si="0"/>
        <v>-1.4231368265343103</v>
      </c>
      <c r="F24" s="62"/>
      <c r="G24" s="62">
        <v>7.6666888406522443E-2</v>
      </c>
      <c r="H24" s="62">
        <v>7.5575813683851259E-2</v>
      </c>
      <c r="J24" s="62">
        <f t="shared" si="1"/>
        <v>-1.0910747226711842E-3</v>
      </c>
    </row>
    <row r="25" spans="1:10" ht="15.75" x14ac:dyDescent="0.25">
      <c r="A25" s="39" t="s">
        <v>65</v>
      </c>
      <c r="B25" s="28">
        <v>102.91676253206019</v>
      </c>
      <c r="C25" s="28">
        <v>102.97163363588813</v>
      </c>
      <c r="D25" s="28"/>
      <c r="E25" s="28">
        <f t="shared" si="0"/>
        <v>5.3316002639358651E-2</v>
      </c>
      <c r="F25" s="28"/>
      <c r="G25" s="28">
        <v>3.9691354948117037</v>
      </c>
      <c r="H25" s="28">
        <v>3.971251679196877</v>
      </c>
      <c r="J25" s="28">
        <f t="shared" si="1"/>
        <v>2.1161843851733586E-3</v>
      </c>
    </row>
    <row r="26" spans="1:10" s="60" customFormat="1" ht="15.75" x14ac:dyDescent="0.25">
      <c r="A26" s="67" t="s">
        <v>193</v>
      </c>
      <c r="B26" s="62">
        <v>98.777319659984798</v>
      </c>
      <c r="C26" s="62">
        <v>98.777319659984798</v>
      </c>
      <c r="D26" s="62"/>
      <c r="E26" s="62">
        <f t="shared" si="0"/>
        <v>0</v>
      </c>
      <c r="F26" s="62"/>
      <c r="G26" s="62">
        <v>0.27288578288541931</v>
      </c>
      <c r="H26" s="62">
        <v>0.27288578288541931</v>
      </c>
      <c r="J26" s="62">
        <f t="shared" si="1"/>
        <v>0</v>
      </c>
    </row>
    <row r="27" spans="1:10" ht="15.75" x14ac:dyDescent="0.25">
      <c r="A27" s="39" t="s">
        <v>194</v>
      </c>
      <c r="B27" s="28">
        <v>98.497253290022371</v>
      </c>
      <c r="C27" s="28">
        <v>98.497253290022371</v>
      </c>
      <c r="D27" s="28"/>
      <c r="E27" s="28">
        <f t="shared" si="0"/>
        <v>0</v>
      </c>
      <c r="F27" s="28"/>
      <c r="G27" s="28">
        <v>2.7672820272931945E-2</v>
      </c>
      <c r="H27" s="28">
        <v>2.7672820272931945E-2</v>
      </c>
      <c r="J27" s="28">
        <f t="shared" si="1"/>
        <v>0</v>
      </c>
    </row>
    <row r="28" spans="1:10" s="60" customFormat="1" ht="15.75" x14ac:dyDescent="0.25">
      <c r="A28" s="67" t="s">
        <v>66</v>
      </c>
      <c r="B28" s="62">
        <v>99.320692239609855</v>
      </c>
      <c r="C28" s="62">
        <v>99.320692239609855</v>
      </c>
      <c r="D28" s="62"/>
      <c r="E28" s="62">
        <f t="shared" si="0"/>
        <v>0</v>
      </c>
      <c r="F28" s="62"/>
      <c r="G28" s="62">
        <v>1.0207422686934089</v>
      </c>
      <c r="H28" s="62">
        <v>1.0207422686934087</v>
      </c>
      <c r="J28" s="62">
        <f t="shared" si="1"/>
        <v>0</v>
      </c>
    </row>
    <row r="29" spans="1:10" ht="15.75" x14ac:dyDescent="0.25">
      <c r="A29" s="39" t="s">
        <v>8</v>
      </c>
      <c r="B29" s="28">
        <v>115.6414857682975</v>
      </c>
      <c r="C29" s="28">
        <v>117.17560231884032</v>
      </c>
      <c r="D29" s="28"/>
      <c r="E29" s="28">
        <f t="shared" si="0"/>
        <v>1.326614355004585</v>
      </c>
      <c r="F29" s="28"/>
      <c r="G29" s="28">
        <v>0.84790288035372374</v>
      </c>
      <c r="H29" s="28">
        <v>0.85915128168099342</v>
      </c>
      <c r="J29" s="28">
        <f t="shared" si="1"/>
        <v>1.1248401327269675E-2</v>
      </c>
    </row>
    <row r="30" spans="1:10" s="60" customFormat="1" ht="15.75" x14ac:dyDescent="0.25">
      <c r="A30" s="61" t="s">
        <v>153</v>
      </c>
      <c r="B30" s="62">
        <v>91.312620509949127</v>
      </c>
      <c r="C30" s="62">
        <v>90.389990637188404</v>
      </c>
      <c r="D30" s="62"/>
      <c r="E30" s="62">
        <f t="shared" si="0"/>
        <v>-1.0104078358590063</v>
      </c>
      <c r="F30" s="62"/>
      <c r="G30" s="62">
        <v>1.1342793394095219</v>
      </c>
      <c r="H30" s="62">
        <v>1.1228184920835982</v>
      </c>
      <c r="J30" s="62">
        <f t="shared" si="1"/>
        <v>-1.1460847325923673E-2</v>
      </c>
    </row>
    <row r="31" spans="1:10" ht="15.75" x14ac:dyDescent="0.25">
      <c r="A31" s="39" t="s">
        <v>195</v>
      </c>
      <c r="B31" s="28">
        <v>100.44771590867242</v>
      </c>
      <c r="C31" s="28">
        <v>100.05093205543291</v>
      </c>
      <c r="D31" s="28"/>
      <c r="E31" s="28">
        <f t="shared" si="0"/>
        <v>-0.39501530686897324</v>
      </c>
      <c r="F31" s="28"/>
      <c r="G31" s="28">
        <v>4.76241723750793E-2</v>
      </c>
      <c r="H31" s="28">
        <v>4.7436049604428071E-2</v>
      </c>
      <c r="J31" s="28">
        <f t="shared" si="1"/>
        <v>-1.8812277065122923E-4</v>
      </c>
    </row>
    <row r="32" spans="1:10" s="60" customFormat="1" ht="15.75" x14ac:dyDescent="0.25">
      <c r="A32" s="67" t="s">
        <v>67</v>
      </c>
      <c r="B32" s="62">
        <v>112.79682298048188</v>
      </c>
      <c r="C32" s="62">
        <v>112.79682298048188</v>
      </c>
      <c r="D32" s="62"/>
      <c r="E32" s="62">
        <f t="shared" si="0"/>
        <v>0</v>
      </c>
      <c r="F32" s="62"/>
      <c r="G32" s="62">
        <v>9.2730658974308662E-3</v>
      </c>
      <c r="H32" s="62">
        <v>9.2730658974308662E-3</v>
      </c>
      <c r="J32" s="62">
        <f t="shared" si="1"/>
        <v>0</v>
      </c>
    </row>
    <row r="33" spans="1:10" ht="15.75" x14ac:dyDescent="0.25">
      <c r="A33" s="39" t="s">
        <v>68</v>
      </c>
      <c r="B33" s="28">
        <v>90.798753209958733</v>
      </c>
      <c r="C33" s="28">
        <v>89.848719481147199</v>
      </c>
      <c r="D33" s="28"/>
      <c r="E33" s="28">
        <f t="shared" si="0"/>
        <v>-1.0463070198934554</v>
      </c>
      <c r="F33" s="28"/>
      <c r="G33" s="28">
        <v>1.0773821011370115</v>
      </c>
      <c r="H33" s="28">
        <v>1.0661093765817393</v>
      </c>
      <c r="J33" s="28">
        <f t="shared" si="1"/>
        <v>-1.1272724555272173E-2</v>
      </c>
    </row>
    <row r="34" spans="1:10" s="60" customFormat="1" ht="15.75" x14ac:dyDescent="0.25">
      <c r="A34" s="61" t="s">
        <v>69</v>
      </c>
      <c r="B34" s="62">
        <v>89.064337581654343</v>
      </c>
      <c r="C34" s="62">
        <v>91.35302057986712</v>
      </c>
      <c r="D34" s="62"/>
      <c r="E34" s="62">
        <f t="shared" si="0"/>
        <v>2.5696963120783511</v>
      </c>
      <c r="F34" s="62"/>
      <c r="G34" s="62">
        <v>1.8050087058972022</v>
      </c>
      <c r="H34" s="62">
        <v>1.8513919480453358</v>
      </c>
      <c r="J34" s="62">
        <f t="shared" si="1"/>
        <v>4.6383242148133608E-2</v>
      </c>
    </row>
    <row r="35" spans="1:10" ht="15.75" x14ac:dyDescent="0.25">
      <c r="A35" s="39" t="s">
        <v>70</v>
      </c>
      <c r="B35" s="28">
        <v>98.106802333388103</v>
      </c>
      <c r="C35" s="28">
        <v>99.522268150675885</v>
      </c>
      <c r="D35" s="28"/>
      <c r="E35" s="28">
        <f t="shared" si="0"/>
        <v>1.4427805041262287</v>
      </c>
      <c r="F35" s="28"/>
      <c r="G35" s="28">
        <v>0.25710144524943618</v>
      </c>
      <c r="H35" s="28">
        <v>0.2608108547773218</v>
      </c>
      <c r="J35" s="28">
        <f t="shared" si="1"/>
        <v>3.7094095278856209E-3</v>
      </c>
    </row>
    <row r="36" spans="1:10" s="60" customFormat="1" ht="15.75" x14ac:dyDescent="0.25">
      <c r="A36" s="67" t="s">
        <v>9</v>
      </c>
      <c r="B36" s="62">
        <v>96.726880094699695</v>
      </c>
      <c r="C36" s="62">
        <v>96.726880094699695</v>
      </c>
      <c r="D36" s="62"/>
      <c r="E36" s="62">
        <f t="shared" si="0"/>
        <v>0</v>
      </c>
      <c r="F36" s="62"/>
      <c r="G36" s="62">
        <v>0.26625145184057697</v>
      </c>
      <c r="H36" s="62">
        <v>0.26625145184057697</v>
      </c>
      <c r="J36" s="62">
        <f t="shared" si="1"/>
        <v>0</v>
      </c>
    </row>
    <row r="37" spans="1:10" ht="15.75" x14ac:dyDescent="0.25">
      <c r="A37" s="39" t="s">
        <v>10</v>
      </c>
      <c r="B37" s="28">
        <v>98.021050858852078</v>
      </c>
      <c r="C37" s="28">
        <v>95.517352884591546</v>
      </c>
      <c r="D37" s="28"/>
      <c r="E37" s="28">
        <f t="shared" si="0"/>
        <v>-2.5542451874605909</v>
      </c>
      <c r="F37" s="28"/>
      <c r="G37" s="28">
        <v>0.15321058862606524</v>
      </c>
      <c r="H37" s="28">
        <v>0.14929721453940392</v>
      </c>
      <c r="J37" s="28">
        <f t="shared" si="1"/>
        <v>-3.9133740866613143E-3</v>
      </c>
    </row>
    <row r="38" spans="1:10" s="60" customFormat="1" ht="15.75" x14ac:dyDescent="0.25">
      <c r="A38" s="67" t="s">
        <v>196</v>
      </c>
      <c r="B38" s="62">
        <v>57.629993488676313</v>
      </c>
      <c r="C38" s="62">
        <v>56.83622360219816</v>
      </c>
      <c r="D38" s="62"/>
      <c r="E38" s="62">
        <f t="shared" si="0"/>
        <v>-1.3773555026240336</v>
      </c>
      <c r="F38" s="62"/>
      <c r="G38" s="62">
        <v>0.32358889964000048</v>
      </c>
      <c r="H38" s="62">
        <v>0.31913193012492835</v>
      </c>
      <c r="J38" s="62">
        <f t="shared" si="1"/>
        <v>-4.4569695150721289E-3</v>
      </c>
    </row>
    <row r="39" spans="1:10" ht="15.75" x14ac:dyDescent="0.25">
      <c r="A39" s="39" t="s">
        <v>71</v>
      </c>
      <c r="B39" s="28">
        <v>107.9616710747916</v>
      </c>
      <c r="C39" s="28">
        <v>117.05250649682286</v>
      </c>
      <c r="D39" s="28"/>
      <c r="E39" s="28">
        <f t="shared" si="0"/>
        <v>8.420428594267948</v>
      </c>
      <c r="F39" s="28"/>
      <c r="G39" s="28">
        <v>0.62839562959970097</v>
      </c>
      <c r="H39" s="28">
        <v>0.68130923487964434</v>
      </c>
      <c r="J39" s="28">
        <f t="shared" si="1"/>
        <v>5.2913605279943376E-2</v>
      </c>
    </row>
    <row r="40" spans="1:10" s="60" customFormat="1" ht="15.75" x14ac:dyDescent="0.25">
      <c r="A40" s="67" t="s">
        <v>197</v>
      </c>
      <c r="B40" s="62">
        <v>93.139397224075964</v>
      </c>
      <c r="C40" s="62">
        <v>92.152676075683985</v>
      </c>
      <c r="D40" s="62"/>
      <c r="E40" s="62">
        <f t="shared" si="0"/>
        <v>-1.0594025490825443</v>
      </c>
      <c r="F40" s="62"/>
      <c r="G40" s="62">
        <v>0.17646069094142258</v>
      </c>
      <c r="H40" s="62">
        <v>0.17459126188346047</v>
      </c>
      <c r="J40" s="62">
        <f t="shared" si="1"/>
        <v>-1.8694290579621131E-3</v>
      </c>
    </row>
    <row r="41" spans="1:10" ht="15.75" x14ac:dyDescent="0.25">
      <c r="A41" s="38" t="s">
        <v>72</v>
      </c>
      <c r="B41" s="28">
        <v>149.55488566273249</v>
      </c>
      <c r="C41" s="28">
        <v>140.59349940228009</v>
      </c>
      <c r="D41" s="28"/>
      <c r="E41" s="28">
        <f t="shared" si="0"/>
        <v>-5.9920384551405466</v>
      </c>
      <c r="F41" s="28"/>
      <c r="G41" s="28">
        <v>2.7504574845898682</v>
      </c>
      <c r="H41" s="28">
        <v>2.5856490144209525</v>
      </c>
      <c r="J41" s="28">
        <f t="shared" si="1"/>
        <v>-0.16480847016891564</v>
      </c>
    </row>
    <row r="42" spans="1:10" s="60" customFormat="1" ht="15.75" x14ac:dyDescent="0.25">
      <c r="A42" s="67" t="s">
        <v>11</v>
      </c>
      <c r="B42" s="62">
        <v>115.58423106220266</v>
      </c>
      <c r="C42" s="62">
        <v>110.99759560058644</v>
      </c>
      <c r="D42" s="62"/>
      <c r="E42" s="62">
        <f t="shared" si="0"/>
        <v>-3.9682190377231419</v>
      </c>
      <c r="F42" s="62"/>
      <c r="G42" s="62">
        <v>6.2735276316809044E-2</v>
      </c>
      <c r="H42" s="62">
        <v>6.024580313863722E-2</v>
      </c>
      <c r="J42" s="62">
        <f t="shared" si="1"/>
        <v>-2.4894731781718235E-3</v>
      </c>
    </row>
    <row r="43" spans="1:10" ht="15.75" x14ac:dyDescent="0.25">
      <c r="A43" s="39" t="s">
        <v>198</v>
      </c>
      <c r="B43" s="28">
        <v>126.17653460868003</v>
      </c>
      <c r="C43" s="28">
        <v>116.41721235606023</v>
      </c>
      <c r="D43" s="28"/>
      <c r="E43" s="28">
        <f t="shared" si="0"/>
        <v>-7.7346570682790272</v>
      </c>
      <c r="F43" s="28"/>
      <c r="G43" s="28">
        <v>0.56498666556500454</v>
      </c>
      <c r="H43" s="28">
        <v>0.52128688450204697</v>
      </c>
      <c r="J43" s="28">
        <f t="shared" si="1"/>
        <v>-4.3699781062957577E-2</v>
      </c>
    </row>
    <row r="44" spans="1:10" s="60" customFormat="1" ht="15.75" x14ac:dyDescent="0.25">
      <c r="A44" s="67" t="s">
        <v>199</v>
      </c>
      <c r="B44" s="62">
        <v>197.82784155790867</v>
      </c>
      <c r="C44" s="62">
        <v>181.07898461786203</v>
      </c>
      <c r="D44" s="62"/>
      <c r="E44" s="62">
        <f t="shared" si="0"/>
        <v>-8.4663800646805676</v>
      </c>
      <c r="F44" s="62"/>
      <c r="G44" s="62">
        <v>1.4525600749180951</v>
      </c>
      <c r="H44" s="62">
        <v>1.3295808183077205</v>
      </c>
      <c r="J44" s="62">
        <f t="shared" si="1"/>
        <v>-0.12297925661037468</v>
      </c>
    </row>
    <row r="45" spans="1:10" ht="15.75" x14ac:dyDescent="0.25">
      <c r="A45" s="39" t="s">
        <v>73</v>
      </c>
      <c r="B45" s="28">
        <v>104.14190291393165</v>
      </c>
      <c r="C45" s="28">
        <v>107.07425602838101</v>
      </c>
      <c r="D45" s="28"/>
      <c r="E45" s="28">
        <f t="shared" si="0"/>
        <v>2.8157283786842457</v>
      </c>
      <c r="F45" s="28"/>
      <c r="G45" s="28">
        <v>8.5419650797936605E-2</v>
      </c>
      <c r="H45" s="28">
        <v>8.7824836146427082E-2</v>
      </c>
      <c r="J45" s="28">
        <f t="shared" si="1"/>
        <v>2.4051853484904767E-3</v>
      </c>
    </row>
    <row r="46" spans="1:10" s="60" customFormat="1" ht="15.75" x14ac:dyDescent="0.25">
      <c r="A46" s="67" t="s">
        <v>240</v>
      </c>
      <c r="B46" s="62">
        <v>102.60256403144511</v>
      </c>
      <c r="C46" s="62">
        <v>102.60256403144511</v>
      </c>
      <c r="D46" s="62"/>
      <c r="E46" s="62">
        <f t="shared" si="0"/>
        <v>0</v>
      </c>
      <c r="F46" s="62"/>
      <c r="G46" s="62">
        <v>0.39168397050318726</v>
      </c>
      <c r="H46" s="62">
        <v>0.39168397050318726</v>
      </c>
      <c r="J46" s="62">
        <f t="shared" si="1"/>
        <v>0</v>
      </c>
    </row>
    <row r="47" spans="1:10" ht="15.75" x14ac:dyDescent="0.25">
      <c r="A47" s="39" t="s">
        <v>12</v>
      </c>
      <c r="B47" s="28">
        <v>138.88204664575312</v>
      </c>
      <c r="C47" s="28">
        <v>140.28822944574802</v>
      </c>
      <c r="D47" s="28"/>
      <c r="E47" s="28">
        <f t="shared" si="0"/>
        <v>1.0125014960224776</v>
      </c>
      <c r="F47" s="28"/>
      <c r="G47" s="28">
        <v>0.19307184648883574</v>
      </c>
      <c r="H47" s="28">
        <v>0.19502670182293341</v>
      </c>
      <c r="J47" s="28">
        <f t="shared" si="1"/>
        <v>1.9548553340976715E-3</v>
      </c>
    </row>
    <row r="48" spans="1:10" s="60" customFormat="1" ht="15.75" x14ac:dyDescent="0.25">
      <c r="A48" s="61" t="s">
        <v>154</v>
      </c>
      <c r="B48" s="62">
        <v>101.62254975971123</v>
      </c>
      <c r="C48" s="62">
        <v>101.85672957780481</v>
      </c>
      <c r="D48" s="62"/>
      <c r="E48" s="62">
        <f t="shared" si="0"/>
        <v>0.23044080142380352</v>
      </c>
      <c r="F48" s="62"/>
      <c r="G48" s="62">
        <v>1.3992204894145652</v>
      </c>
      <c r="H48" s="62">
        <v>1.4024448643240583</v>
      </c>
      <c r="J48" s="62">
        <f t="shared" si="1"/>
        <v>3.2243749094931218E-3</v>
      </c>
    </row>
    <row r="49" spans="1:10" ht="15.75" x14ac:dyDescent="0.25">
      <c r="A49" s="39" t="s">
        <v>239</v>
      </c>
      <c r="B49" s="28">
        <v>101.07689575312926</v>
      </c>
      <c r="C49" s="28">
        <v>101.47678562011278</v>
      </c>
      <c r="D49" s="28"/>
      <c r="E49" s="28">
        <f t="shared" si="0"/>
        <v>0.39562935130121879</v>
      </c>
      <c r="F49" s="28"/>
      <c r="G49" s="28">
        <v>0.90475535476517288</v>
      </c>
      <c r="H49" s="28">
        <v>0.90833483250609326</v>
      </c>
      <c r="J49" s="28">
        <f t="shared" si="1"/>
        <v>3.5794777409203782E-3</v>
      </c>
    </row>
    <row r="50" spans="1:10" s="60" customFormat="1" ht="15.75" x14ac:dyDescent="0.25">
      <c r="A50" s="67" t="s">
        <v>238</v>
      </c>
      <c r="B50" s="62">
        <v>104.64502317585999</v>
      </c>
      <c r="C50" s="62">
        <v>104.48241373377509</v>
      </c>
      <c r="D50" s="62"/>
      <c r="E50" s="62">
        <f t="shared" si="0"/>
        <v>-0.15539147218843752</v>
      </c>
      <c r="F50" s="62"/>
      <c r="G50" s="62">
        <v>2.3687430735787596E-2</v>
      </c>
      <c r="H50" s="62">
        <v>2.3650622488443639E-2</v>
      </c>
      <c r="J50" s="62">
        <f t="shared" si="1"/>
        <v>-3.6808247343957101E-5</v>
      </c>
    </row>
    <row r="51" spans="1:10" ht="15.75" x14ac:dyDescent="0.25">
      <c r="A51" s="39" t="s">
        <v>237</v>
      </c>
      <c r="B51" s="28">
        <v>97.411696720159014</v>
      </c>
      <c r="C51" s="28">
        <v>97.411696720159014</v>
      </c>
      <c r="D51" s="28"/>
      <c r="E51" s="28">
        <f t="shared" si="0"/>
        <v>0</v>
      </c>
      <c r="F51" s="28"/>
      <c r="G51" s="28">
        <v>0.10827310794125201</v>
      </c>
      <c r="H51" s="28">
        <v>0.10827310794125201</v>
      </c>
      <c r="J51" s="28">
        <f t="shared" si="1"/>
        <v>0</v>
      </c>
    </row>
    <row r="52" spans="1:10" s="60" customFormat="1" ht="15.75" x14ac:dyDescent="0.25">
      <c r="A52" s="67" t="s">
        <v>74</v>
      </c>
      <c r="B52" s="62">
        <v>102.66335210565997</v>
      </c>
      <c r="C52" s="62">
        <v>102.66335210565997</v>
      </c>
      <c r="D52" s="62"/>
      <c r="E52" s="62">
        <f t="shared" si="0"/>
        <v>0</v>
      </c>
      <c r="F52" s="62"/>
      <c r="G52" s="62">
        <v>0.12422724452143984</v>
      </c>
      <c r="H52" s="62">
        <v>0.12422724452143982</v>
      </c>
      <c r="J52" s="62">
        <f t="shared" si="1"/>
        <v>0</v>
      </c>
    </row>
    <row r="53" spans="1:10" ht="15.75" x14ac:dyDescent="0.25">
      <c r="A53" s="39" t="s">
        <v>236</v>
      </c>
      <c r="B53" s="28">
        <v>100.52634723145137</v>
      </c>
      <c r="C53" s="28">
        <v>100.30922786896879</v>
      </c>
      <c r="D53" s="28"/>
      <c r="E53" s="28">
        <f t="shared" si="0"/>
        <v>-0.21598254434002095</v>
      </c>
      <c r="F53" s="28"/>
      <c r="G53" s="28">
        <v>0.14737051323096712</v>
      </c>
      <c r="H53" s="28">
        <v>0.14705221864688392</v>
      </c>
      <c r="J53" s="28">
        <f t="shared" si="1"/>
        <v>-3.1829458408319522E-4</v>
      </c>
    </row>
    <row r="54" spans="1:10" s="60" customFormat="1" ht="15.75" x14ac:dyDescent="0.25">
      <c r="A54" s="67" t="s">
        <v>75</v>
      </c>
      <c r="B54" s="62">
        <v>113.10382179216208</v>
      </c>
      <c r="C54" s="62">
        <v>113.10382179216208</v>
      </c>
      <c r="D54" s="62"/>
      <c r="E54" s="62">
        <f t="shared" si="0"/>
        <v>0</v>
      </c>
      <c r="F54" s="62"/>
      <c r="G54" s="62">
        <v>9.0906838219945815E-2</v>
      </c>
      <c r="H54" s="62">
        <v>9.0906838219945815E-2</v>
      </c>
      <c r="J54" s="62">
        <f t="shared" si="1"/>
        <v>0</v>
      </c>
    </row>
    <row r="55" spans="1:10" ht="15.75" x14ac:dyDescent="0.25">
      <c r="A55" s="38" t="s">
        <v>155</v>
      </c>
      <c r="B55" s="28">
        <v>108.98056188900496</v>
      </c>
      <c r="C55" s="28">
        <v>108.91313877003401</v>
      </c>
      <c r="D55" s="28"/>
      <c r="E55" s="28">
        <f t="shared" si="0"/>
        <v>-6.1867105291324442E-2</v>
      </c>
      <c r="F55" s="28"/>
      <c r="G55" s="28">
        <v>2.234813072990983</v>
      </c>
      <c r="H55" s="28">
        <v>2.2334304588340514</v>
      </c>
      <c r="J55" s="28">
        <f t="shared" si="1"/>
        <v>-1.3826141569315276E-3</v>
      </c>
    </row>
    <row r="56" spans="1:10" s="60" customFormat="1" ht="15.75" x14ac:dyDescent="0.25">
      <c r="A56" s="67" t="s">
        <v>235</v>
      </c>
      <c r="B56" s="62">
        <v>106.58977036209457</v>
      </c>
      <c r="C56" s="62">
        <v>106.41248027283937</v>
      </c>
      <c r="D56" s="62"/>
      <c r="E56" s="62">
        <f t="shared" si="0"/>
        <v>-0.16632936599162429</v>
      </c>
      <c r="F56" s="62"/>
      <c r="G56" s="62">
        <v>0.83125078285996457</v>
      </c>
      <c r="H56" s="62">
        <v>0.82986816870303304</v>
      </c>
      <c r="J56" s="62">
        <f t="shared" si="1"/>
        <v>-1.3826141569315276E-3</v>
      </c>
    </row>
    <row r="57" spans="1:10" ht="15.75" x14ac:dyDescent="0.25">
      <c r="A57" s="39" t="s">
        <v>234</v>
      </c>
      <c r="B57" s="28">
        <v>110.44774188984165</v>
      </c>
      <c r="C57" s="28">
        <v>110.44774188984165</v>
      </c>
      <c r="D57" s="28"/>
      <c r="E57" s="28">
        <f t="shared" si="0"/>
        <v>0</v>
      </c>
      <c r="F57" s="28"/>
      <c r="G57" s="28">
        <v>1.4035622901310185</v>
      </c>
      <c r="H57" s="28">
        <v>1.4035622901310185</v>
      </c>
      <c r="J57" s="28">
        <f t="shared" si="1"/>
        <v>0</v>
      </c>
    </row>
    <row r="58" spans="1:10" s="60" customFormat="1" ht="15.75" x14ac:dyDescent="0.25">
      <c r="A58" s="64" t="s">
        <v>76</v>
      </c>
      <c r="B58" s="62">
        <v>104.80631266146149</v>
      </c>
      <c r="C58" s="62">
        <v>104.60137688438758</v>
      </c>
      <c r="D58" s="62"/>
      <c r="E58" s="62">
        <f t="shared" si="0"/>
        <v>-0.19553762733346414</v>
      </c>
      <c r="F58" s="62"/>
      <c r="G58" s="62">
        <v>2.5614093390317634</v>
      </c>
      <c r="H58" s="62">
        <v>2.5564008199839225</v>
      </c>
      <c r="J58" s="62">
        <f t="shared" si="1"/>
        <v>-5.0085190478408315E-3</v>
      </c>
    </row>
    <row r="59" spans="1:10" ht="15.75" x14ac:dyDescent="0.25">
      <c r="A59" s="38" t="s">
        <v>156</v>
      </c>
      <c r="B59" s="28">
        <v>105.50084659074703</v>
      </c>
      <c r="C59" s="28">
        <v>105.43537978075743</v>
      </c>
      <c r="D59" s="28"/>
      <c r="E59" s="28">
        <f t="shared" si="0"/>
        <v>-6.205335038074189E-2</v>
      </c>
      <c r="F59" s="28"/>
      <c r="G59" s="28">
        <v>0.79612345238727056</v>
      </c>
      <c r="H59" s="28">
        <v>0.79562943111189743</v>
      </c>
      <c r="J59" s="28">
        <f t="shared" si="1"/>
        <v>-4.9402127537312435E-4</v>
      </c>
    </row>
    <row r="60" spans="1:10" s="60" customFormat="1" ht="15.75" x14ac:dyDescent="0.25">
      <c r="A60" s="67" t="s">
        <v>13</v>
      </c>
      <c r="B60" s="62">
        <v>108.04310250339809</v>
      </c>
      <c r="C60" s="62">
        <v>107.94572627615941</v>
      </c>
      <c r="D60" s="62"/>
      <c r="E60" s="62">
        <f t="shared" si="0"/>
        <v>-9.0127203849610371E-2</v>
      </c>
      <c r="F60" s="62"/>
      <c r="G60" s="62">
        <v>0.62656595918540581</v>
      </c>
      <c r="H60" s="62">
        <v>0.6260012528061184</v>
      </c>
      <c r="J60" s="62">
        <f t="shared" si="1"/>
        <v>-5.6470637928740519E-4</v>
      </c>
    </row>
    <row r="61" spans="1:10" ht="15.75" x14ac:dyDescent="0.25">
      <c r="A61" s="39" t="s">
        <v>14</v>
      </c>
      <c r="B61" s="28">
        <v>97.061317569074518</v>
      </c>
      <c r="C61" s="28">
        <v>97.101780477489058</v>
      </c>
      <c r="D61" s="28"/>
      <c r="E61" s="28">
        <f t="shared" si="0"/>
        <v>4.168798593295886E-2</v>
      </c>
      <c r="F61" s="28"/>
      <c r="G61" s="28">
        <v>0.16955749320186475</v>
      </c>
      <c r="H61" s="28">
        <v>0.169628178305779</v>
      </c>
      <c r="J61" s="28">
        <f t="shared" si="1"/>
        <v>7.0685103914253089E-5</v>
      </c>
    </row>
    <row r="62" spans="1:10" s="60" customFormat="1" ht="15.75" x14ac:dyDescent="0.25">
      <c r="A62" s="61" t="s">
        <v>157</v>
      </c>
      <c r="B62" s="62">
        <v>104.49606905230286</v>
      </c>
      <c r="C62" s="62">
        <v>104.22883343084494</v>
      </c>
      <c r="D62" s="62"/>
      <c r="E62" s="62">
        <f t="shared" si="0"/>
        <v>-0.25573748743041858</v>
      </c>
      <c r="F62" s="62"/>
      <c r="G62" s="62">
        <v>1.7652858866444929</v>
      </c>
      <c r="H62" s="62">
        <v>1.7607713888720247</v>
      </c>
      <c r="J62" s="62">
        <f t="shared" si="1"/>
        <v>-4.5144977724682622E-3</v>
      </c>
    </row>
    <row r="63" spans="1:10" ht="15.75" x14ac:dyDescent="0.25">
      <c r="A63" s="39" t="s">
        <v>233</v>
      </c>
      <c r="B63" s="28">
        <v>109.01123775043898</v>
      </c>
      <c r="C63" s="28">
        <v>109.01272532665367</v>
      </c>
      <c r="D63" s="28"/>
      <c r="E63" s="28">
        <f t="shared" si="0"/>
        <v>1.3646081315821235E-3</v>
      </c>
      <c r="F63" s="28"/>
      <c r="G63" s="28">
        <v>0.39869967460376982</v>
      </c>
      <c r="H63" s="28">
        <v>0.39870511529195002</v>
      </c>
      <c r="J63" s="28">
        <f t="shared" si="1"/>
        <v>5.4406881802027129E-6</v>
      </c>
    </row>
    <row r="64" spans="1:10" s="60" customFormat="1" ht="15.75" x14ac:dyDescent="0.25">
      <c r="A64" s="67" t="s">
        <v>77</v>
      </c>
      <c r="B64" s="62">
        <v>101.48279559948092</v>
      </c>
      <c r="C64" s="62">
        <v>100.98139607041529</v>
      </c>
      <c r="D64" s="62"/>
      <c r="E64" s="62">
        <f t="shared" si="0"/>
        <v>-0.49407342998757375</v>
      </c>
      <c r="F64" s="62"/>
      <c r="G64" s="62">
        <v>0.57146733873260958</v>
      </c>
      <c r="H64" s="62">
        <v>0.56864387045087461</v>
      </c>
      <c r="J64" s="62">
        <f t="shared" si="1"/>
        <v>-2.8234682817349643E-3</v>
      </c>
    </row>
    <row r="65" spans="1:10" ht="15.75" x14ac:dyDescent="0.25">
      <c r="A65" s="39" t="s">
        <v>232</v>
      </c>
      <c r="B65" s="28">
        <v>104.55582253202152</v>
      </c>
      <c r="C65" s="28">
        <v>104.33274163064716</v>
      </c>
      <c r="D65" s="28"/>
      <c r="E65" s="28">
        <f t="shared" si="0"/>
        <v>-0.2133605723450116</v>
      </c>
      <c r="F65" s="28"/>
      <c r="G65" s="28">
        <v>0.79511887330811359</v>
      </c>
      <c r="H65" s="28">
        <v>0.79342240312920009</v>
      </c>
      <c r="J65" s="28">
        <f t="shared" si="1"/>
        <v>-1.6964701789135006E-3</v>
      </c>
    </row>
    <row r="66" spans="1:10" s="60" customFormat="1" ht="15.75" x14ac:dyDescent="0.25">
      <c r="A66" s="58" t="s">
        <v>247</v>
      </c>
      <c r="B66" s="63">
        <v>122.9279134550552</v>
      </c>
      <c r="C66" s="63">
        <v>122.82810151349932</v>
      </c>
      <c r="D66" s="63"/>
      <c r="E66" s="63">
        <f t="shared" si="0"/>
        <v>-8.1195506171494181E-2</v>
      </c>
      <c r="F66" s="63"/>
      <c r="G66" s="63">
        <v>3.8214199368146091</v>
      </c>
      <c r="H66" s="63">
        <v>3.8183171155539735</v>
      </c>
      <c r="J66" s="63">
        <f t="shared" si="1"/>
        <v>-3.1028212606356576E-3</v>
      </c>
    </row>
    <row r="67" spans="1:10" ht="15.75" x14ac:dyDescent="0.25">
      <c r="A67" s="37" t="s">
        <v>1</v>
      </c>
      <c r="B67" s="28">
        <v>121.92512159755523</v>
      </c>
      <c r="C67" s="28">
        <v>121.40024811667031</v>
      </c>
      <c r="D67" s="28"/>
      <c r="E67" s="28">
        <f t="shared" si="0"/>
        <v>-0.43048838008741264</v>
      </c>
      <c r="F67" s="28"/>
      <c r="G67" s="28">
        <v>2.8610698398063952</v>
      </c>
      <c r="H67" s="28">
        <v>2.848753266599843</v>
      </c>
      <c r="J67" s="28">
        <f t="shared" si="1"/>
        <v>-1.2316573206552217E-2</v>
      </c>
    </row>
    <row r="68" spans="1:10" s="60" customFormat="1" ht="15.75" x14ac:dyDescent="0.25">
      <c r="A68" s="61" t="s">
        <v>78</v>
      </c>
      <c r="B68" s="62">
        <v>121.92512159755523</v>
      </c>
      <c r="C68" s="62">
        <v>121.40024811667031</v>
      </c>
      <c r="D68" s="62"/>
      <c r="E68" s="62">
        <f t="shared" si="0"/>
        <v>-0.43048838008741264</v>
      </c>
      <c r="F68" s="62"/>
      <c r="G68" s="62">
        <v>2.8610698398063952</v>
      </c>
      <c r="H68" s="62">
        <v>2.848753266599843</v>
      </c>
      <c r="J68" s="62">
        <f t="shared" si="1"/>
        <v>-1.2316573206552217E-2</v>
      </c>
    </row>
    <row r="69" spans="1:10" ht="15.75" x14ac:dyDescent="0.25">
      <c r="A69" s="39" t="s">
        <v>15</v>
      </c>
      <c r="B69" s="28">
        <v>121.92512159755523</v>
      </c>
      <c r="C69" s="28">
        <v>121.40024811667031</v>
      </c>
      <c r="D69" s="28"/>
      <c r="E69" s="28">
        <f t="shared" si="0"/>
        <v>-0.43048838008741264</v>
      </c>
      <c r="F69" s="28"/>
      <c r="G69" s="28">
        <v>2.8610698398063952</v>
      </c>
      <c r="H69" s="28">
        <v>2.848753266599843</v>
      </c>
      <c r="J69" s="28">
        <f t="shared" si="1"/>
        <v>-1.2316573206552217E-2</v>
      </c>
    </row>
    <row r="70" spans="1:10" s="60" customFormat="1" ht="15.75" x14ac:dyDescent="0.25">
      <c r="A70" s="64" t="s">
        <v>16</v>
      </c>
      <c r="B70" s="62">
        <v>126.01565526319635</v>
      </c>
      <c r="C70" s="62">
        <v>127.224669551334</v>
      </c>
      <c r="D70" s="62"/>
      <c r="E70" s="62">
        <f t="shared" si="0"/>
        <v>0.95941594368771366</v>
      </c>
      <c r="F70" s="62"/>
      <c r="G70" s="62">
        <v>0.96035009700821328</v>
      </c>
      <c r="H70" s="62">
        <v>0.9695638489541305</v>
      </c>
      <c r="J70" s="62">
        <f t="shared" si="1"/>
        <v>9.2137519459172257E-3</v>
      </c>
    </row>
    <row r="71" spans="1:10" ht="15.75" x14ac:dyDescent="0.25">
      <c r="A71" s="38" t="s">
        <v>16</v>
      </c>
      <c r="B71" s="28">
        <v>126.01565526319635</v>
      </c>
      <c r="C71" s="28">
        <v>127.224669551334</v>
      </c>
      <c r="D71" s="28"/>
      <c r="E71" s="28">
        <f t="shared" ref="E71:E134" si="2">((C71/B71-1)*100)</f>
        <v>0.95941594368771366</v>
      </c>
      <c r="F71" s="28"/>
      <c r="G71" s="28">
        <v>0.96035009700821328</v>
      </c>
      <c r="H71" s="28">
        <v>0.9695638489541305</v>
      </c>
      <c r="J71" s="28">
        <f t="shared" si="1"/>
        <v>9.2137519459172257E-3</v>
      </c>
    </row>
    <row r="72" spans="1:10" s="60" customFormat="1" ht="15.75" x14ac:dyDescent="0.25">
      <c r="A72" s="67" t="s">
        <v>16</v>
      </c>
      <c r="B72" s="62">
        <v>126.01565526319635</v>
      </c>
      <c r="C72" s="62">
        <v>127.224669551334</v>
      </c>
      <c r="D72" s="62"/>
      <c r="E72" s="62">
        <f t="shared" si="2"/>
        <v>0.95941594368771366</v>
      </c>
      <c r="F72" s="62"/>
      <c r="G72" s="62">
        <v>0.96035009700821328</v>
      </c>
      <c r="H72" s="62">
        <v>0.9695638489541305</v>
      </c>
      <c r="J72" s="62">
        <f t="shared" ref="J72:J135" si="3">H72-G72</f>
        <v>9.2137519459172257E-3</v>
      </c>
    </row>
    <row r="73" spans="1:10" ht="15.75" x14ac:dyDescent="0.25">
      <c r="A73" s="36" t="s">
        <v>128</v>
      </c>
      <c r="B73" s="40">
        <v>102.79110417233684</v>
      </c>
      <c r="C73" s="40">
        <v>102.89638513865236</v>
      </c>
      <c r="D73" s="40"/>
      <c r="E73" s="40">
        <f t="shared" si="2"/>
        <v>0.10242225449685893</v>
      </c>
      <c r="F73" s="40"/>
      <c r="G73" s="40">
        <v>4.4957124896074765</v>
      </c>
      <c r="H73" s="40">
        <v>4.500317099695029</v>
      </c>
      <c r="J73" s="40">
        <f t="shared" si="3"/>
        <v>4.6046100875525298E-3</v>
      </c>
    </row>
    <row r="74" spans="1:10" s="60" customFormat="1" ht="15.75" x14ac:dyDescent="0.25">
      <c r="A74" s="64" t="s">
        <v>79</v>
      </c>
      <c r="B74" s="62">
        <v>100.23651239718276</v>
      </c>
      <c r="C74" s="62">
        <v>100.35879685629951</v>
      </c>
      <c r="D74" s="62"/>
      <c r="E74" s="62">
        <f t="shared" si="2"/>
        <v>0.12199592363328904</v>
      </c>
      <c r="F74" s="62"/>
      <c r="G74" s="62">
        <v>3.2711215756388716</v>
      </c>
      <c r="H74" s="62">
        <v>3.2751122106182402</v>
      </c>
      <c r="J74" s="62">
        <f t="shared" si="3"/>
        <v>3.9906349793685791E-3</v>
      </c>
    </row>
    <row r="75" spans="1:10" ht="15.75" x14ac:dyDescent="0.25">
      <c r="A75" s="38" t="s">
        <v>80</v>
      </c>
      <c r="B75" s="28">
        <v>95.151781078898978</v>
      </c>
      <c r="C75" s="28">
        <v>95.151781078898978</v>
      </c>
      <c r="D75" s="28"/>
      <c r="E75" s="28">
        <f t="shared" si="2"/>
        <v>0</v>
      </c>
      <c r="F75" s="28"/>
      <c r="G75" s="28">
        <v>0.55949908205419507</v>
      </c>
      <c r="H75" s="28">
        <v>0.55949908205419507</v>
      </c>
      <c r="J75" s="28">
        <f t="shared" si="3"/>
        <v>0</v>
      </c>
    </row>
    <row r="76" spans="1:10" s="60" customFormat="1" ht="15.75" x14ac:dyDescent="0.25">
      <c r="A76" s="67" t="s">
        <v>81</v>
      </c>
      <c r="B76" s="62">
        <v>95.151781078898978</v>
      </c>
      <c r="C76" s="62">
        <v>95.151781078898978</v>
      </c>
      <c r="D76" s="62"/>
      <c r="E76" s="62">
        <f t="shared" si="2"/>
        <v>0</v>
      </c>
      <c r="F76" s="62"/>
      <c r="G76" s="62">
        <v>0.55949908205419507</v>
      </c>
      <c r="H76" s="62">
        <v>0.55949908205419507</v>
      </c>
      <c r="J76" s="62">
        <f t="shared" si="3"/>
        <v>0</v>
      </c>
    </row>
    <row r="77" spans="1:10" ht="15.75" x14ac:dyDescent="0.25">
      <c r="A77" s="38" t="s">
        <v>82</v>
      </c>
      <c r="B77" s="28">
        <v>102.51552180686066</v>
      </c>
      <c r="C77" s="28">
        <v>102.6739556238233</v>
      </c>
      <c r="D77" s="28"/>
      <c r="E77" s="28">
        <f t="shared" si="2"/>
        <v>0.15454617424777162</v>
      </c>
      <c r="F77" s="28"/>
      <c r="G77" s="28">
        <v>2.3449141620233536</v>
      </c>
      <c r="H77" s="28">
        <v>2.3485381371501548</v>
      </c>
      <c r="J77" s="28">
        <f t="shared" si="3"/>
        <v>3.6239751268012377E-3</v>
      </c>
    </row>
    <row r="78" spans="1:10" s="60" customFormat="1" ht="15.75" x14ac:dyDescent="0.25">
      <c r="A78" s="67" t="s">
        <v>231</v>
      </c>
      <c r="B78" s="62">
        <v>99.849423519708409</v>
      </c>
      <c r="C78" s="62">
        <v>100.32589994862778</v>
      </c>
      <c r="D78" s="62"/>
      <c r="E78" s="62">
        <f t="shared" si="2"/>
        <v>0.47719497231279995</v>
      </c>
      <c r="F78" s="62"/>
      <c r="G78" s="62">
        <v>1.0856032723612257</v>
      </c>
      <c r="H78" s="62">
        <v>1.0907837165961967</v>
      </c>
      <c r="J78" s="62">
        <f t="shared" si="3"/>
        <v>5.1804442349709934E-3</v>
      </c>
    </row>
    <row r="79" spans="1:10" ht="15.75" x14ac:dyDescent="0.25">
      <c r="A79" s="39" t="s">
        <v>230</v>
      </c>
      <c r="B79" s="28">
        <v>105.7355465038186</v>
      </c>
      <c r="C79" s="28">
        <v>105.7355465038186</v>
      </c>
      <c r="D79" s="28"/>
      <c r="E79" s="28">
        <f t="shared" si="2"/>
        <v>0</v>
      </c>
      <c r="F79" s="28"/>
      <c r="G79" s="28">
        <v>0.64709732896760042</v>
      </c>
      <c r="H79" s="28">
        <v>0.64709732896760042</v>
      </c>
      <c r="J79" s="28">
        <f t="shared" si="3"/>
        <v>0</v>
      </c>
    </row>
    <row r="80" spans="1:10" s="60" customFormat="1" ht="15.75" x14ac:dyDescent="0.25">
      <c r="A80" s="67" t="s">
        <v>229</v>
      </c>
      <c r="B80" s="62">
        <v>104.09346263168386</v>
      </c>
      <c r="C80" s="62">
        <v>103.82881926317553</v>
      </c>
      <c r="D80" s="62"/>
      <c r="E80" s="62">
        <f t="shared" si="2"/>
        <v>-0.25423630054917101</v>
      </c>
      <c r="F80" s="62"/>
      <c r="G80" s="62">
        <v>0.61221356069452793</v>
      </c>
      <c r="H80" s="62">
        <v>0.61065709158635784</v>
      </c>
      <c r="J80" s="62">
        <f t="shared" si="3"/>
        <v>-1.5564691081700888E-3</v>
      </c>
    </row>
    <row r="81" spans="1:10" ht="15.75" x14ac:dyDescent="0.25">
      <c r="A81" s="38" t="s">
        <v>158</v>
      </c>
      <c r="B81" s="28">
        <v>94.507213622931019</v>
      </c>
      <c r="C81" s="28">
        <v>94.601708342661155</v>
      </c>
      <c r="D81" s="28"/>
      <c r="E81" s="28">
        <f t="shared" si="2"/>
        <v>9.9986779958571859E-2</v>
      </c>
      <c r="F81" s="28"/>
      <c r="G81" s="28">
        <v>0.36670833156132243</v>
      </c>
      <c r="H81" s="28">
        <v>0.36707499141389033</v>
      </c>
      <c r="J81" s="28">
        <f t="shared" si="3"/>
        <v>3.6665985256789657E-4</v>
      </c>
    </row>
    <row r="82" spans="1:10" s="60" customFormat="1" ht="15.75" x14ac:dyDescent="0.25">
      <c r="A82" s="67" t="s">
        <v>228</v>
      </c>
      <c r="B82" s="62">
        <v>94.507213622931019</v>
      </c>
      <c r="C82" s="62">
        <v>94.601708342661155</v>
      </c>
      <c r="D82" s="62"/>
      <c r="E82" s="62">
        <f t="shared" si="2"/>
        <v>9.9986779958571859E-2</v>
      </c>
      <c r="F82" s="62"/>
      <c r="G82" s="62">
        <v>0.36670833156132243</v>
      </c>
      <c r="H82" s="62">
        <v>0.36707499141389033</v>
      </c>
      <c r="J82" s="62">
        <f t="shared" si="3"/>
        <v>3.6665985256789657E-4</v>
      </c>
    </row>
    <row r="83" spans="1:10" ht="15.75" x14ac:dyDescent="0.25">
      <c r="A83" s="37" t="s">
        <v>83</v>
      </c>
      <c r="B83" s="28">
        <v>110.30001202111114</v>
      </c>
      <c r="C83" s="28">
        <v>110.35531331482561</v>
      </c>
      <c r="D83" s="28"/>
      <c r="E83" s="28">
        <f t="shared" si="2"/>
        <v>5.0137160188046259E-2</v>
      </c>
      <c r="F83" s="28"/>
      <c r="G83" s="28">
        <v>1.2245909139686042</v>
      </c>
      <c r="H83" s="28">
        <v>1.225204889076789</v>
      </c>
      <c r="J83" s="28">
        <f t="shared" si="3"/>
        <v>6.139751081848388E-4</v>
      </c>
    </row>
    <row r="84" spans="1:10" s="60" customFormat="1" ht="15.75" x14ac:dyDescent="0.25">
      <c r="A84" s="61" t="s">
        <v>159</v>
      </c>
      <c r="B84" s="62">
        <v>110.30001202111114</v>
      </c>
      <c r="C84" s="62">
        <v>110.35531331482561</v>
      </c>
      <c r="D84" s="62"/>
      <c r="E84" s="62">
        <f t="shared" si="2"/>
        <v>5.0137160188046259E-2</v>
      </c>
      <c r="F84" s="62"/>
      <c r="G84" s="62">
        <v>1.2245909139686042</v>
      </c>
      <c r="H84" s="62">
        <v>1.225204889076789</v>
      </c>
      <c r="J84" s="62">
        <f t="shared" si="3"/>
        <v>6.139751081848388E-4</v>
      </c>
    </row>
    <row r="85" spans="1:10" ht="15.75" x14ac:dyDescent="0.25">
      <c r="A85" s="39" t="s">
        <v>159</v>
      </c>
      <c r="B85" s="28">
        <v>110.30001202111114</v>
      </c>
      <c r="C85" s="28">
        <v>110.35531331482561</v>
      </c>
      <c r="D85" s="28"/>
      <c r="E85" s="28">
        <f t="shared" si="2"/>
        <v>5.0137160188046259E-2</v>
      </c>
      <c r="F85" s="28"/>
      <c r="G85" s="28">
        <v>1.2245909139686042</v>
      </c>
      <c r="H85" s="28">
        <v>1.225204889076789</v>
      </c>
      <c r="J85" s="28">
        <f t="shared" si="3"/>
        <v>6.139751081848388E-4</v>
      </c>
    </row>
    <row r="86" spans="1:10" s="60" customFormat="1" ht="15.75" x14ac:dyDescent="0.25">
      <c r="A86" s="58" t="s">
        <v>129</v>
      </c>
      <c r="B86" s="63">
        <v>104.0561137196281</v>
      </c>
      <c r="C86" s="63">
        <v>104.10583451500824</v>
      </c>
      <c r="D86" s="63"/>
      <c r="E86" s="63">
        <f t="shared" si="2"/>
        <v>4.7782675714858058E-2</v>
      </c>
      <c r="F86" s="63"/>
      <c r="G86" s="63">
        <v>15.368050300211582</v>
      </c>
      <c r="H86" s="63">
        <v>15.375393565850228</v>
      </c>
      <c r="J86" s="63">
        <f t="shared" si="3"/>
        <v>7.3432656386458461E-3</v>
      </c>
    </row>
    <row r="87" spans="1:10" ht="15.75" x14ac:dyDescent="0.25">
      <c r="A87" s="37" t="s">
        <v>149</v>
      </c>
      <c r="B87" s="28">
        <v>98.048558859712344</v>
      </c>
      <c r="C87" s="28">
        <v>98.048558859712344</v>
      </c>
      <c r="D87" s="28"/>
      <c r="E87" s="28">
        <f t="shared" si="2"/>
        <v>0</v>
      </c>
      <c r="F87" s="28"/>
      <c r="G87" s="28">
        <v>1.1081199274138442</v>
      </c>
      <c r="H87" s="28">
        <v>1.1081199274138445</v>
      </c>
      <c r="J87" s="28">
        <f t="shared" si="3"/>
        <v>0</v>
      </c>
    </row>
    <row r="88" spans="1:10" s="60" customFormat="1" ht="15.75" x14ac:dyDescent="0.25">
      <c r="A88" s="61" t="s">
        <v>160</v>
      </c>
      <c r="B88" s="62">
        <v>98.048558859712344</v>
      </c>
      <c r="C88" s="62">
        <v>98.048558859712344</v>
      </c>
      <c r="D88" s="62"/>
      <c r="E88" s="62">
        <f t="shared" si="2"/>
        <v>0</v>
      </c>
      <c r="F88" s="62"/>
      <c r="G88" s="62">
        <v>1.1081199274138442</v>
      </c>
      <c r="H88" s="62">
        <v>1.1081199274138445</v>
      </c>
      <c r="J88" s="62">
        <f t="shared" si="3"/>
        <v>0</v>
      </c>
    </row>
    <row r="89" spans="1:10" ht="15.75" x14ac:dyDescent="0.25">
      <c r="A89" s="39" t="s">
        <v>160</v>
      </c>
      <c r="B89" s="28">
        <v>98.048558859712344</v>
      </c>
      <c r="C89" s="28">
        <v>98.048558859712344</v>
      </c>
      <c r="D89" s="28"/>
      <c r="E89" s="28">
        <f t="shared" si="2"/>
        <v>0</v>
      </c>
      <c r="F89" s="28"/>
      <c r="G89" s="28">
        <v>1.1081199274138442</v>
      </c>
      <c r="H89" s="28">
        <v>1.1081199274138445</v>
      </c>
      <c r="J89" s="28">
        <f t="shared" si="3"/>
        <v>0</v>
      </c>
    </row>
    <row r="90" spans="1:10" s="60" customFormat="1" ht="15.75" x14ac:dyDescent="0.25">
      <c r="A90" s="64" t="s">
        <v>148</v>
      </c>
      <c r="B90" s="62">
        <v>106.88493516204362</v>
      </c>
      <c r="C90" s="62">
        <v>106.92330146517314</v>
      </c>
      <c r="D90" s="62"/>
      <c r="E90" s="62">
        <f t="shared" si="2"/>
        <v>3.5894958509685715E-2</v>
      </c>
      <c r="F90" s="62"/>
      <c r="G90" s="62">
        <v>5.0517497250334538</v>
      </c>
      <c r="H90" s="62">
        <v>5.0535630485012675</v>
      </c>
      <c r="J90" s="62">
        <f t="shared" si="3"/>
        <v>1.81332346781371E-3</v>
      </c>
    </row>
    <row r="91" spans="1:10" ht="15.75" x14ac:dyDescent="0.25">
      <c r="A91" s="38" t="s">
        <v>161</v>
      </c>
      <c r="B91" s="28">
        <v>105.47293623999846</v>
      </c>
      <c r="C91" s="28">
        <v>105.51692503615584</v>
      </c>
      <c r="D91" s="28"/>
      <c r="E91" s="28">
        <f t="shared" si="2"/>
        <v>4.1706240221928148E-2</v>
      </c>
      <c r="F91" s="28"/>
      <c r="G91" s="28">
        <v>4.347846888533283</v>
      </c>
      <c r="H91" s="28">
        <v>4.3496602120010959</v>
      </c>
      <c r="J91" s="28">
        <f t="shared" si="3"/>
        <v>1.8133234678128218E-3</v>
      </c>
    </row>
    <row r="92" spans="1:10" s="60" customFormat="1" ht="15.75" x14ac:dyDescent="0.25">
      <c r="A92" s="67" t="s">
        <v>227</v>
      </c>
      <c r="B92" s="62">
        <v>105.47293623999846</v>
      </c>
      <c r="C92" s="62">
        <v>105.51692503615584</v>
      </c>
      <c r="D92" s="62"/>
      <c r="E92" s="62">
        <f t="shared" si="2"/>
        <v>4.1706240221928148E-2</v>
      </c>
      <c r="F92" s="62"/>
      <c r="G92" s="62">
        <v>4.347846888533283</v>
      </c>
      <c r="H92" s="62">
        <v>4.3496602120010959</v>
      </c>
      <c r="J92" s="62">
        <f t="shared" si="3"/>
        <v>1.8133234678128218E-3</v>
      </c>
    </row>
    <row r="93" spans="1:10" ht="15.75" x14ac:dyDescent="0.25">
      <c r="A93" s="38" t="s">
        <v>162</v>
      </c>
      <c r="B93" s="28">
        <v>116.52001668072579</v>
      </c>
      <c r="C93" s="28">
        <v>116.52001668072579</v>
      </c>
      <c r="D93" s="28"/>
      <c r="E93" s="28">
        <f t="shared" si="2"/>
        <v>0</v>
      </c>
      <c r="F93" s="28"/>
      <c r="G93" s="28">
        <v>0.70390283650017116</v>
      </c>
      <c r="H93" s="28">
        <v>0.70390283650017116</v>
      </c>
      <c r="J93" s="28">
        <f t="shared" si="3"/>
        <v>0</v>
      </c>
    </row>
    <row r="94" spans="1:10" s="60" customFormat="1" ht="15.75" x14ac:dyDescent="0.25">
      <c r="A94" s="67" t="s">
        <v>226</v>
      </c>
      <c r="B94" s="62">
        <v>116.52001668072579</v>
      </c>
      <c r="C94" s="62">
        <v>116.52001668072579</v>
      </c>
      <c r="D94" s="62"/>
      <c r="E94" s="62">
        <f t="shared" si="2"/>
        <v>0</v>
      </c>
      <c r="F94" s="62"/>
      <c r="G94" s="62">
        <v>0.70390283650017116</v>
      </c>
      <c r="H94" s="62">
        <v>0.70390283650017116</v>
      </c>
      <c r="J94" s="62">
        <f t="shared" si="3"/>
        <v>0</v>
      </c>
    </row>
    <row r="95" spans="1:10" ht="15.75" x14ac:dyDescent="0.25">
      <c r="A95" s="37" t="s">
        <v>147</v>
      </c>
      <c r="B95" s="28">
        <v>105.61664746651847</v>
      </c>
      <c r="C95" s="28">
        <v>107.12407773123068</v>
      </c>
      <c r="D95" s="28"/>
      <c r="E95" s="28">
        <f t="shared" si="2"/>
        <v>1.427265777575526</v>
      </c>
      <c r="F95" s="28"/>
      <c r="G95" s="28">
        <v>0.34313691327785956</v>
      </c>
      <c r="H95" s="28">
        <v>0.34803438901130346</v>
      </c>
      <c r="J95" s="28">
        <f t="shared" si="3"/>
        <v>4.8974757334439012E-3</v>
      </c>
    </row>
    <row r="96" spans="1:10" s="60" customFormat="1" ht="15.75" x14ac:dyDescent="0.25">
      <c r="A96" s="61" t="s">
        <v>84</v>
      </c>
      <c r="B96" s="62">
        <v>99.999999999999986</v>
      </c>
      <c r="C96" s="62">
        <v>99.999999999999986</v>
      </c>
      <c r="D96" s="62"/>
      <c r="E96" s="62">
        <f t="shared" si="2"/>
        <v>0</v>
      </c>
      <c r="F96" s="62"/>
      <c r="G96" s="62">
        <v>0.20600390916610056</v>
      </c>
      <c r="H96" s="62">
        <v>0.20600390916610059</v>
      </c>
      <c r="J96" s="62">
        <f t="shared" si="3"/>
        <v>0</v>
      </c>
    </row>
    <row r="97" spans="1:10" ht="15.75" x14ac:dyDescent="0.25">
      <c r="A97" s="39" t="s">
        <v>85</v>
      </c>
      <c r="B97" s="28">
        <v>99.999999999999986</v>
      </c>
      <c r="C97" s="28">
        <v>99.999999999999986</v>
      </c>
      <c r="D97" s="28"/>
      <c r="E97" s="28">
        <f t="shared" si="2"/>
        <v>0</v>
      </c>
      <c r="F97" s="28"/>
      <c r="G97" s="28">
        <v>0.20600390916610056</v>
      </c>
      <c r="H97" s="28">
        <v>0.20600390916610059</v>
      </c>
      <c r="J97" s="28">
        <f t="shared" si="3"/>
        <v>0</v>
      </c>
    </row>
    <row r="98" spans="1:10" s="60" customFormat="1" ht="15.75" x14ac:dyDescent="0.25">
      <c r="A98" s="61" t="s">
        <v>86</v>
      </c>
      <c r="B98" s="62">
        <v>115.34916249959362</v>
      </c>
      <c r="C98" s="62">
        <v>119.46866478771129</v>
      </c>
      <c r="D98" s="62"/>
      <c r="E98" s="62">
        <f t="shared" si="2"/>
        <v>3.5713326380953925</v>
      </c>
      <c r="F98" s="62"/>
      <c r="G98" s="62">
        <v>0.13713300411175902</v>
      </c>
      <c r="H98" s="62">
        <v>0.14203047984520298</v>
      </c>
      <c r="J98" s="62">
        <f t="shared" si="3"/>
        <v>4.8974757334439567E-3</v>
      </c>
    </row>
    <row r="99" spans="1:10" ht="15.75" x14ac:dyDescent="0.25">
      <c r="A99" s="39" t="s">
        <v>87</v>
      </c>
      <c r="B99" s="28">
        <v>115.34916249959362</v>
      </c>
      <c r="C99" s="28">
        <v>119.46866478771129</v>
      </c>
      <c r="D99" s="28"/>
      <c r="E99" s="28">
        <f t="shared" si="2"/>
        <v>3.5713326380953925</v>
      </c>
      <c r="F99" s="28"/>
      <c r="G99" s="28">
        <v>0.13713300411175902</v>
      </c>
      <c r="H99" s="28">
        <v>0.14203047984520298</v>
      </c>
      <c r="J99" s="28">
        <f t="shared" si="3"/>
        <v>4.8974757334439567E-3</v>
      </c>
    </row>
    <row r="100" spans="1:10" s="60" customFormat="1" ht="15.75" x14ac:dyDescent="0.25">
      <c r="A100" s="64" t="s">
        <v>146</v>
      </c>
      <c r="B100" s="62">
        <v>103.23080727758426</v>
      </c>
      <c r="C100" s="62">
        <v>103.23817216182657</v>
      </c>
      <c r="D100" s="62"/>
      <c r="E100" s="62">
        <f t="shared" si="2"/>
        <v>7.1343859808337129E-3</v>
      </c>
      <c r="F100" s="62"/>
      <c r="G100" s="62">
        <v>8.8650437344864255</v>
      </c>
      <c r="H100" s="62">
        <v>8.8656762009238115</v>
      </c>
      <c r="J100" s="62">
        <f t="shared" si="3"/>
        <v>6.3246643738601449E-4</v>
      </c>
    </row>
    <row r="101" spans="1:10" ht="15.75" x14ac:dyDescent="0.25">
      <c r="A101" s="38" t="s">
        <v>17</v>
      </c>
      <c r="B101" s="28">
        <v>97.572802977572351</v>
      </c>
      <c r="C101" s="28">
        <v>97.583947178269526</v>
      </c>
      <c r="D101" s="28"/>
      <c r="E101" s="28">
        <f t="shared" si="2"/>
        <v>1.1421421089785611E-2</v>
      </c>
      <c r="F101" s="28"/>
      <c r="G101" s="28">
        <v>5.5375459184739748</v>
      </c>
      <c r="H101" s="28">
        <v>5.5381783849113644</v>
      </c>
      <c r="J101" s="28">
        <f t="shared" si="3"/>
        <v>6.324664373895672E-4</v>
      </c>
    </row>
    <row r="102" spans="1:10" s="60" customFormat="1" ht="15.75" x14ac:dyDescent="0.25">
      <c r="A102" s="67" t="s">
        <v>17</v>
      </c>
      <c r="B102" s="62">
        <v>97.572802977572351</v>
      </c>
      <c r="C102" s="62">
        <v>97.583947178269526</v>
      </c>
      <c r="D102" s="62"/>
      <c r="E102" s="62">
        <f t="shared" si="2"/>
        <v>1.1421421089785611E-2</v>
      </c>
      <c r="F102" s="62"/>
      <c r="G102" s="62">
        <v>5.5375459184739748</v>
      </c>
      <c r="H102" s="62">
        <v>5.5381783849113644</v>
      </c>
      <c r="J102" s="62">
        <f t="shared" si="3"/>
        <v>6.324664373895672E-4</v>
      </c>
    </row>
    <row r="103" spans="1:10" ht="15.75" x14ac:dyDescent="0.25">
      <c r="A103" s="38" t="s">
        <v>88</v>
      </c>
      <c r="B103" s="28">
        <v>108.62397799511552</v>
      </c>
      <c r="C103" s="28">
        <v>108.62397799511552</v>
      </c>
      <c r="D103" s="28"/>
      <c r="E103" s="28">
        <f t="shared" si="2"/>
        <v>0</v>
      </c>
      <c r="F103" s="28"/>
      <c r="G103" s="28">
        <v>2.4867591198031174</v>
      </c>
      <c r="H103" s="28">
        <v>2.4867591198031174</v>
      </c>
      <c r="J103" s="28">
        <f t="shared" si="3"/>
        <v>0</v>
      </c>
    </row>
    <row r="104" spans="1:10" s="60" customFormat="1" ht="15.75" x14ac:dyDescent="0.25">
      <c r="A104" s="67" t="s">
        <v>89</v>
      </c>
      <c r="B104" s="62">
        <v>108.62397799511552</v>
      </c>
      <c r="C104" s="62">
        <v>108.62397799511552</v>
      </c>
      <c r="D104" s="62"/>
      <c r="E104" s="62">
        <f t="shared" si="2"/>
        <v>0</v>
      </c>
      <c r="F104" s="62"/>
      <c r="G104" s="62">
        <v>2.4867591198031174</v>
      </c>
      <c r="H104" s="62">
        <v>2.4867591198031174</v>
      </c>
      <c r="J104" s="62">
        <f t="shared" si="3"/>
        <v>0</v>
      </c>
    </row>
    <row r="105" spans="1:10" ht="15.75" x14ac:dyDescent="0.25">
      <c r="A105" s="38" t="s">
        <v>90</v>
      </c>
      <c r="B105" s="28">
        <v>134.95640857161257</v>
      </c>
      <c r="C105" s="28">
        <v>134.95640857161257</v>
      </c>
      <c r="D105" s="28"/>
      <c r="E105" s="28">
        <f t="shared" si="2"/>
        <v>0</v>
      </c>
      <c r="F105" s="28"/>
      <c r="G105" s="28">
        <v>0.84073869620933173</v>
      </c>
      <c r="H105" s="28">
        <v>0.84073869620933173</v>
      </c>
      <c r="J105" s="28">
        <f t="shared" si="3"/>
        <v>0</v>
      </c>
    </row>
    <row r="106" spans="1:10" s="60" customFormat="1" ht="15.75" x14ac:dyDescent="0.25">
      <c r="A106" s="67" t="s">
        <v>91</v>
      </c>
      <c r="B106" s="62">
        <v>134.95640857161257</v>
      </c>
      <c r="C106" s="62">
        <v>134.95640857161257</v>
      </c>
      <c r="D106" s="62"/>
      <c r="E106" s="62">
        <f t="shared" si="2"/>
        <v>0</v>
      </c>
      <c r="F106" s="62"/>
      <c r="G106" s="62">
        <v>0.84073869620933173</v>
      </c>
      <c r="H106" s="62">
        <v>0.84073869620933173</v>
      </c>
      <c r="J106" s="62">
        <f t="shared" si="3"/>
        <v>0</v>
      </c>
    </row>
    <row r="107" spans="1:10" ht="15.75" x14ac:dyDescent="0.25">
      <c r="A107" s="36" t="s">
        <v>250</v>
      </c>
      <c r="B107" s="40">
        <v>97.306338258538503</v>
      </c>
      <c r="C107" s="40">
        <v>97.290094264264312</v>
      </c>
      <c r="D107" s="40"/>
      <c r="E107" s="40">
        <f t="shared" si="2"/>
        <v>-1.6693665145461889E-2</v>
      </c>
      <c r="F107" s="40"/>
      <c r="G107" s="40">
        <v>9.5908940484743503</v>
      </c>
      <c r="H107" s="40">
        <v>9.5892929767374415</v>
      </c>
      <c r="J107" s="40">
        <f t="shared" si="3"/>
        <v>-1.6010717369088212E-3</v>
      </c>
    </row>
    <row r="108" spans="1:10" s="60" customFormat="1" ht="15.75" x14ac:dyDescent="0.25">
      <c r="A108" s="64" t="s">
        <v>145</v>
      </c>
      <c r="B108" s="62">
        <v>103.3175735455312</v>
      </c>
      <c r="C108" s="62">
        <v>103.31844900127736</v>
      </c>
      <c r="D108" s="62"/>
      <c r="E108" s="62">
        <f t="shared" si="2"/>
        <v>8.4734447016732162E-4</v>
      </c>
      <c r="F108" s="62"/>
      <c r="G108" s="62">
        <v>2.0338356169860456</v>
      </c>
      <c r="H108" s="62">
        <v>2.0338528505796782</v>
      </c>
      <c r="J108" s="62">
        <f t="shared" si="3"/>
        <v>1.7233593632592914E-5</v>
      </c>
    </row>
    <row r="109" spans="1:10" ht="15.75" x14ac:dyDescent="0.25">
      <c r="A109" s="38" t="s">
        <v>163</v>
      </c>
      <c r="B109" s="28">
        <v>103.3175735455312</v>
      </c>
      <c r="C109" s="28">
        <v>103.31844900127736</v>
      </c>
      <c r="D109" s="28"/>
      <c r="E109" s="28">
        <f t="shared" si="2"/>
        <v>8.4734447016732162E-4</v>
      </c>
      <c r="F109" s="28"/>
      <c r="G109" s="28">
        <v>2.0338356169860456</v>
      </c>
      <c r="H109" s="28">
        <v>2.0338528505796782</v>
      </c>
      <c r="J109" s="28">
        <f t="shared" si="3"/>
        <v>1.7233593632592914E-5</v>
      </c>
    </row>
    <row r="110" spans="1:10" s="60" customFormat="1" ht="15.75" x14ac:dyDescent="0.25">
      <c r="A110" s="67" t="s">
        <v>225</v>
      </c>
      <c r="B110" s="62">
        <v>103.3175735455312</v>
      </c>
      <c r="C110" s="62">
        <v>103.31844900127736</v>
      </c>
      <c r="D110" s="62"/>
      <c r="E110" s="62">
        <f t="shared" si="2"/>
        <v>8.4734447016732162E-4</v>
      </c>
      <c r="F110" s="62"/>
      <c r="G110" s="62">
        <v>2.0338356169860456</v>
      </c>
      <c r="H110" s="62">
        <v>2.0338528505796782</v>
      </c>
      <c r="J110" s="62">
        <f t="shared" si="3"/>
        <v>1.7233593632592914E-5</v>
      </c>
    </row>
    <row r="111" spans="1:10" ht="15.75" x14ac:dyDescent="0.25">
      <c r="A111" s="37" t="s">
        <v>92</v>
      </c>
      <c r="B111" s="28">
        <v>98.332445097329483</v>
      </c>
      <c r="C111" s="28">
        <v>98.332445097329483</v>
      </c>
      <c r="D111" s="28"/>
      <c r="E111" s="28">
        <f t="shared" si="2"/>
        <v>0</v>
      </c>
      <c r="F111" s="28"/>
      <c r="G111" s="28">
        <v>0.30153395110688824</v>
      </c>
      <c r="H111" s="28">
        <v>0.30153395110688824</v>
      </c>
      <c r="J111" s="28">
        <f t="shared" si="3"/>
        <v>0</v>
      </c>
    </row>
    <row r="112" spans="1:10" s="60" customFormat="1" ht="15.75" x14ac:dyDescent="0.25">
      <c r="A112" s="61" t="s">
        <v>93</v>
      </c>
      <c r="B112" s="62">
        <v>98.332445097329483</v>
      </c>
      <c r="C112" s="62">
        <v>98.332445097329483</v>
      </c>
      <c r="D112" s="62"/>
      <c r="E112" s="62">
        <f t="shared" si="2"/>
        <v>0</v>
      </c>
      <c r="F112" s="62"/>
      <c r="G112" s="62">
        <v>0.30153395110688824</v>
      </c>
      <c r="H112" s="62">
        <v>0.30153395110688824</v>
      </c>
      <c r="J112" s="62">
        <f t="shared" si="3"/>
        <v>0</v>
      </c>
    </row>
    <row r="113" spans="1:10" ht="15.75" x14ac:dyDescent="0.25">
      <c r="A113" s="39" t="s">
        <v>92</v>
      </c>
      <c r="B113" s="28">
        <v>98.332445097329483</v>
      </c>
      <c r="C113" s="28">
        <v>98.332445097329483</v>
      </c>
      <c r="D113" s="28"/>
      <c r="E113" s="28">
        <f t="shared" si="2"/>
        <v>0</v>
      </c>
      <c r="F113" s="28"/>
      <c r="G113" s="28">
        <v>0.30153395110688824</v>
      </c>
      <c r="H113" s="28">
        <v>0.30153395110688824</v>
      </c>
      <c r="J113" s="28">
        <f t="shared" si="3"/>
        <v>0</v>
      </c>
    </row>
    <row r="114" spans="1:10" s="60" customFormat="1" ht="15.75" x14ac:dyDescent="0.25">
      <c r="A114" s="64" t="s">
        <v>94</v>
      </c>
      <c r="B114" s="62">
        <v>86.769836483415361</v>
      </c>
      <c r="C114" s="62">
        <v>87.364375628928016</v>
      </c>
      <c r="D114" s="62"/>
      <c r="E114" s="62">
        <f t="shared" si="2"/>
        <v>0.68519104058273328</v>
      </c>
      <c r="F114" s="62"/>
      <c r="G114" s="62">
        <v>2.4544561867396681</v>
      </c>
      <c r="H114" s="62">
        <v>2.4712739006262368</v>
      </c>
      <c r="J114" s="62">
        <f t="shared" si="3"/>
        <v>1.6817713886568608E-2</v>
      </c>
    </row>
    <row r="115" spans="1:10" ht="15.75" x14ac:dyDescent="0.25">
      <c r="A115" s="38" t="s">
        <v>164</v>
      </c>
      <c r="B115" s="28">
        <v>85.026503272360074</v>
      </c>
      <c r="C115" s="28">
        <v>85.698852487225878</v>
      </c>
      <c r="D115" s="28"/>
      <c r="E115" s="28">
        <f t="shared" si="2"/>
        <v>0.79075251714411099</v>
      </c>
      <c r="F115" s="28"/>
      <c r="G115" s="28">
        <v>2.1453601796137747</v>
      </c>
      <c r="H115" s="28">
        <v>2.1623246692358777</v>
      </c>
      <c r="J115" s="28">
        <f t="shared" si="3"/>
        <v>1.6964489622103063E-2</v>
      </c>
    </row>
    <row r="116" spans="1:10" s="60" customFormat="1" ht="15.75" x14ac:dyDescent="0.25">
      <c r="A116" s="67" t="s">
        <v>224</v>
      </c>
      <c r="B116" s="62">
        <v>75.184442259969288</v>
      </c>
      <c r="C116" s="62">
        <v>76.067892157076983</v>
      </c>
      <c r="D116" s="62"/>
      <c r="E116" s="62">
        <f t="shared" si="2"/>
        <v>1.1750434937761955</v>
      </c>
      <c r="F116" s="62"/>
      <c r="G116" s="62">
        <v>0.45334014577812448</v>
      </c>
      <c r="H116" s="62">
        <v>0.45866708966576575</v>
      </c>
      <c r="J116" s="62">
        <f t="shared" si="3"/>
        <v>5.3269438876412667E-3</v>
      </c>
    </row>
    <row r="117" spans="1:10" ht="15.75" x14ac:dyDescent="0.25">
      <c r="A117" s="39" t="s">
        <v>223</v>
      </c>
      <c r="B117" s="28">
        <v>81.975432412916149</v>
      </c>
      <c r="C117" s="28">
        <v>82.625439462176317</v>
      </c>
      <c r="D117" s="28"/>
      <c r="E117" s="28">
        <f t="shared" si="2"/>
        <v>0.79292908878605406</v>
      </c>
      <c r="F117" s="28"/>
      <c r="G117" s="28">
        <v>0.69906617026955997</v>
      </c>
      <c r="H117" s="28">
        <v>0.70460926928348999</v>
      </c>
      <c r="J117" s="28">
        <f t="shared" si="3"/>
        <v>5.5430990139300196E-3</v>
      </c>
    </row>
    <row r="118" spans="1:10" s="60" customFormat="1" ht="15.75" x14ac:dyDescent="0.25">
      <c r="A118" s="67" t="s">
        <v>18</v>
      </c>
      <c r="B118" s="62">
        <v>98.758702847097524</v>
      </c>
      <c r="C118" s="62">
        <v>98.758702847097524</v>
      </c>
      <c r="D118" s="62"/>
      <c r="E118" s="62">
        <f t="shared" si="2"/>
        <v>0</v>
      </c>
      <c r="F118" s="62"/>
      <c r="G118" s="62">
        <v>0.27257165031434372</v>
      </c>
      <c r="H118" s="62">
        <v>0.27257165031434366</v>
      </c>
      <c r="J118" s="62">
        <f t="shared" si="3"/>
        <v>0</v>
      </c>
    </row>
    <row r="119" spans="1:10" ht="15.75" x14ac:dyDescent="0.25">
      <c r="A119" s="39" t="s">
        <v>95</v>
      </c>
      <c r="B119" s="28">
        <v>80.761801157244761</v>
      </c>
      <c r="C119" s="28">
        <v>82.098823336870581</v>
      </c>
      <c r="D119" s="28"/>
      <c r="E119" s="28">
        <f t="shared" si="2"/>
        <v>1.6555130773057147</v>
      </c>
      <c r="F119" s="28"/>
      <c r="G119" s="28">
        <v>0.34299270127823278</v>
      </c>
      <c r="H119" s="28">
        <v>0.34867099030209808</v>
      </c>
      <c r="J119" s="28">
        <f t="shared" si="3"/>
        <v>5.6782890238653017E-3</v>
      </c>
    </row>
    <row r="120" spans="1:10" s="60" customFormat="1" ht="15.75" x14ac:dyDescent="0.25">
      <c r="A120" s="67" t="s">
        <v>96</v>
      </c>
      <c r="B120" s="62">
        <v>102.9076968935785</v>
      </c>
      <c r="C120" s="62">
        <v>103.0211760146185</v>
      </c>
      <c r="D120" s="62"/>
      <c r="E120" s="62">
        <f t="shared" si="2"/>
        <v>0.11027272445651715</v>
      </c>
      <c r="F120" s="62"/>
      <c r="G120" s="62">
        <v>0.3773895119735135</v>
      </c>
      <c r="H120" s="62">
        <v>0.37780566967017987</v>
      </c>
      <c r="J120" s="62">
        <f t="shared" si="3"/>
        <v>4.1615769666636382E-4</v>
      </c>
    </row>
    <row r="121" spans="1:10" ht="15.75" x14ac:dyDescent="0.25">
      <c r="A121" s="38" t="s">
        <v>97</v>
      </c>
      <c r="B121" s="28">
        <v>101.16680054346598</v>
      </c>
      <c r="C121" s="28">
        <v>101.11876099840846</v>
      </c>
      <c r="D121" s="28"/>
      <c r="E121" s="28">
        <f t="shared" si="2"/>
        <v>-4.7485484170151082E-2</v>
      </c>
      <c r="F121" s="28"/>
      <c r="G121" s="28">
        <v>0.30909600712589375</v>
      </c>
      <c r="H121" s="28">
        <v>0.30894923139035946</v>
      </c>
      <c r="J121" s="28">
        <f t="shared" si="3"/>
        <v>-1.4677573553428802E-4</v>
      </c>
    </row>
    <row r="122" spans="1:10" s="60" customFormat="1" ht="15.75" x14ac:dyDescent="0.25">
      <c r="A122" s="67" t="s">
        <v>98</v>
      </c>
      <c r="B122" s="62">
        <v>101.16680054346598</v>
      </c>
      <c r="C122" s="62">
        <v>101.11876099840846</v>
      </c>
      <c r="D122" s="62"/>
      <c r="E122" s="62">
        <f t="shared" si="2"/>
        <v>-4.7485484170151082E-2</v>
      </c>
      <c r="F122" s="62"/>
      <c r="G122" s="62">
        <v>0.30909600712589375</v>
      </c>
      <c r="H122" s="62">
        <v>0.30894923139035946</v>
      </c>
      <c r="J122" s="62">
        <f t="shared" si="3"/>
        <v>-1.4677573553428802E-4</v>
      </c>
    </row>
    <row r="123" spans="1:10" ht="15.75" x14ac:dyDescent="0.25">
      <c r="A123" s="37" t="s">
        <v>144</v>
      </c>
      <c r="B123" s="28">
        <v>102.38555494217303</v>
      </c>
      <c r="C123" s="28">
        <v>101.11206371467405</v>
      </c>
      <c r="D123" s="28"/>
      <c r="E123" s="28">
        <f t="shared" si="2"/>
        <v>-1.2438192362372202</v>
      </c>
      <c r="F123" s="28"/>
      <c r="G123" s="28">
        <v>1.0206156932356765</v>
      </c>
      <c r="H123" s="28">
        <v>1.0079210789151554</v>
      </c>
      <c r="J123" s="28">
        <f t="shared" si="3"/>
        <v>-1.2694614320521103E-2</v>
      </c>
    </row>
    <row r="124" spans="1:10" s="60" customFormat="1" ht="15.75" x14ac:dyDescent="0.25">
      <c r="A124" s="61" t="s">
        <v>165</v>
      </c>
      <c r="B124" s="62">
        <v>102.38555494217303</v>
      </c>
      <c r="C124" s="62">
        <v>101.11206371467405</v>
      </c>
      <c r="D124" s="62"/>
      <c r="E124" s="62">
        <f t="shared" si="2"/>
        <v>-1.2438192362372202</v>
      </c>
      <c r="F124" s="62"/>
      <c r="G124" s="62">
        <v>1.0206156932356765</v>
      </c>
      <c r="H124" s="62">
        <v>1.0079210789151554</v>
      </c>
      <c r="J124" s="62">
        <f t="shared" si="3"/>
        <v>-1.2694614320521103E-2</v>
      </c>
    </row>
    <row r="125" spans="1:10" ht="15.75" x14ac:dyDescent="0.25">
      <c r="A125" s="39" t="s">
        <v>222</v>
      </c>
      <c r="B125" s="28">
        <v>102.38555494217303</v>
      </c>
      <c r="C125" s="28">
        <v>101.11206371467405</v>
      </c>
      <c r="D125" s="28"/>
      <c r="E125" s="28">
        <f t="shared" si="2"/>
        <v>-1.2438192362372202</v>
      </c>
      <c r="F125" s="28"/>
      <c r="G125" s="28">
        <v>1.0206156932356765</v>
      </c>
      <c r="H125" s="28">
        <v>1.0079210789151554</v>
      </c>
      <c r="J125" s="28">
        <f t="shared" si="3"/>
        <v>-1.2694614320521103E-2</v>
      </c>
    </row>
    <row r="126" spans="1:10" s="60" customFormat="1" ht="15.75" x14ac:dyDescent="0.25">
      <c r="A126" s="64" t="s">
        <v>143</v>
      </c>
      <c r="B126" s="62">
        <v>97.592441140470669</v>
      </c>
      <c r="C126" s="62">
        <v>97.592441140470669</v>
      </c>
      <c r="D126" s="62"/>
      <c r="E126" s="62">
        <f t="shared" si="2"/>
        <v>0</v>
      </c>
      <c r="F126" s="62"/>
      <c r="G126" s="62">
        <v>0.77040311989524746</v>
      </c>
      <c r="H126" s="62">
        <v>0.77040311989524746</v>
      </c>
      <c r="J126" s="62">
        <f t="shared" si="3"/>
        <v>0</v>
      </c>
    </row>
    <row r="127" spans="1:10" ht="15.75" x14ac:dyDescent="0.25">
      <c r="A127" s="38" t="s">
        <v>166</v>
      </c>
      <c r="B127" s="28">
        <v>97.592441140470669</v>
      </c>
      <c r="C127" s="28">
        <v>97.592441140470669</v>
      </c>
      <c r="D127" s="28"/>
      <c r="E127" s="28">
        <f t="shared" si="2"/>
        <v>0</v>
      </c>
      <c r="F127" s="28"/>
      <c r="G127" s="28">
        <v>0.77040311989524746</v>
      </c>
      <c r="H127" s="28">
        <v>0.77040311989524746</v>
      </c>
      <c r="J127" s="28">
        <f t="shared" si="3"/>
        <v>0</v>
      </c>
    </row>
    <row r="128" spans="1:10" s="60" customFormat="1" ht="15.75" x14ac:dyDescent="0.25">
      <c r="A128" s="67" t="s">
        <v>221</v>
      </c>
      <c r="B128" s="62">
        <v>97.592441140470669</v>
      </c>
      <c r="C128" s="62">
        <v>97.592441140470669</v>
      </c>
      <c r="D128" s="62"/>
      <c r="E128" s="62">
        <f t="shared" si="2"/>
        <v>0</v>
      </c>
      <c r="F128" s="62"/>
      <c r="G128" s="62">
        <v>0.77040311989524746</v>
      </c>
      <c r="H128" s="62">
        <v>0.77040311989524746</v>
      </c>
      <c r="J128" s="62">
        <f t="shared" si="3"/>
        <v>0</v>
      </c>
    </row>
    <row r="129" spans="1:10" ht="15.75" x14ac:dyDescent="0.25">
      <c r="A129" s="37" t="s">
        <v>142</v>
      </c>
      <c r="B129" s="28">
        <v>101.47575699030389</v>
      </c>
      <c r="C129" s="28">
        <v>101.28220090033207</v>
      </c>
      <c r="D129" s="28"/>
      <c r="E129" s="28">
        <f t="shared" si="2"/>
        <v>-0.19074121318485293</v>
      </c>
      <c r="F129" s="28"/>
      <c r="G129" s="28">
        <v>3.010049480510824</v>
      </c>
      <c r="H129" s="28">
        <v>3.0043080756142335</v>
      </c>
      <c r="J129" s="28">
        <f t="shared" si="3"/>
        <v>-5.741404896590474E-3</v>
      </c>
    </row>
    <row r="130" spans="1:10" s="60" customFormat="1" ht="15.75" x14ac:dyDescent="0.25">
      <c r="A130" s="61" t="s">
        <v>99</v>
      </c>
      <c r="B130" s="62">
        <v>99.413944318799651</v>
      </c>
      <c r="C130" s="62">
        <v>99.166534736619013</v>
      </c>
      <c r="D130" s="62"/>
      <c r="E130" s="62">
        <f t="shared" si="2"/>
        <v>-0.24886808774757796</v>
      </c>
      <c r="F130" s="62"/>
      <c r="G130" s="62">
        <v>2.2839584300638438</v>
      </c>
      <c r="H130" s="62">
        <v>2.2782743863939943</v>
      </c>
      <c r="J130" s="62">
        <f t="shared" si="3"/>
        <v>-5.6840436698495367E-3</v>
      </c>
    </row>
    <row r="131" spans="1:10" ht="15.75" x14ac:dyDescent="0.25">
      <c r="A131" s="39" t="s">
        <v>220</v>
      </c>
      <c r="B131" s="28">
        <v>98.562887064541698</v>
      </c>
      <c r="C131" s="28">
        <v>98.201054907380382</v>
      </c>
      <c r="D131" s="28"/>
      <c r="E131" s="28">
        <f t="shared" si="2"/>
        <v>-0.36710791245834207</v>
      </c>
      <c r="F131" s="28"/>
      <c r="G131" s="28">
        <v>1.5483304709467181</v>
      </c>
      <c r="H131" s="28">
        <v>1.542646427276869</v>
      </c>
      <c r="J131" s="28">
        <f t="shared" si="3"/>
        <v>-5.6840436698490926E-3</v>
      </c>
    </row>
    <row r="132" spans="1:10" s="60" customFormat="1" ht="15.75" x14ac:dyDescent="0.25">
      <c r="A132" s="67" t="s">
        <v>100</v>
      </c>
      <c r="B132" s="62">
        <v>101.2541381767271</v>
      </c>
      <c r="C132" s="62">
        <v>101.2541381767271</v>
      </c>
      <c r="D132" s="62"/>
      <c r="E132" s="62">
        <f t="shared" si="2"/>
        <v>0</v>
      </c>
      <c r="F132" s="62"/>
      <c r="G132" s="62">
        <v>0.73562795911712553</v>
      </c>
      <c r="H132" s="62">
        <v>0.73562795911712553</v>
      </c>
      <c r="J132" s="62">
        <f t="shared" si="3"/>
        <v>0</v>
      </c>
    </row>
    <row r="133" spans="1:10" ht="15.75" x14ac:dyDescent="0.25">
      <c r="A133" s="38" t="s">
        <v>167</v>
      </c>
      <c r="B133" s="28">
        <v>108.5578258909825</v>
      </c>
      <c r="C133" s="28">
        <v>108.54924981769032</v>
      </c>
      <c r="D133" s="28"/>
      <c r="E133" s="28">
        <f t="shared" si="2"/>
        <v>-7.9000046489419162E-3</v>
      </c>
      <c r="F133" s="28"/>
      <c r="G133" s="28">
        <v>0.72609105044698008</v>
      </c>
      <c r="H133" s="28">
        <v>0.72603368922023925</v>
      </c>
      <c r="J133" s="28">
        <f t="shared" si="3"/>
        <v>-5.7361226740826332E-5</v>
      </c>
    </row>
    <row r="134" spans="1:10" s="60" customFormat="1" ht="15.75" x14ac:dyDescent="0.25">
      <c r="A134" s="67" t="s">
        <v>101</v>
      </c>
      <c r="B134" s="62">
        <v>108.5578258909825</v>
      </c>
      <c r="C134" s="62">
        <v>108.54924981769032</v>
      </c>
      <c r="D134" s="62"/>
      <c r="E134" s="62">
        <f t="shared" si="2"/>
        <v>-7.9000046489419162E-3</v>
      </c>
      <c r="F134" s="62"/>
      <c r="G134" s="62">
        <v>0.72609105044698008</v>
      </c>
      <c r="H134" s="62">
        <v>0.72603368922023925</v>
      </c>
      <c r="J134" s="62">
        <f t="shared" si="3"/>
        <v>-5.7361226740826332E-5</v>
      </c>
    </row>
    <row r="135" spans="1:10" s="2" customFormat="1" ht="15.75" x14ac:dyDescent="0.25">
      <c r="A135" s="36" t="s">
        <v>2</v>
      </c>
      <c r="B135" s="40">
        <v>123.79324221536888</v>
      </c>
      <c r="C135" s="40">
        <v>124.0072951145369</v>
      </c>
      <c r="D135" s="40"/>
      <c r="E135" s="40">
        <f t="shared" ref="E135:E198" si="4">((C135/B135-1)*100)</f>
        <v>0.1729116188714297</v>
      </c>
      <c r="F135" s="40"/>
      <c r="G135" s="40">
        <v>8.9067083447900615</v>
      </c>
      <c r="H135" s="40">
        <v>8.9221090783771952</v>
      </c>
      <c r="J135" s="40">
        <f t="shared" si="3"/>
        <v>1.5400733587133786E-2</v>
      </c>
    </row>
    <row r="136" spans="1:10" s="60" customFormat="1" ht="15.75" x14ac:dyDescent="0.25">
      <c r="A136" s="64" t="s">
        <v>141</v>
      </c>
      <c r="B136" s="62">
        <v>103.19110494903042</v>
      </c>
      <c r="C136" s="62">
        <v>103.54788298279382</v>
      </c>
      <c r="D136" s="62"/>
      <c r="E136" s="62">
        <f t="shared" si="4"/>
        <v>0.34574494956676194</v>
      </c>
      <c r="F136" s="62"/>
      <c r="G136" s="62">
        <v>4.4543625601564019</v>
      </c>
      <c r="H136" s="62">
        <v>4.4697632937435356</v>
      </c>
      <c r="J136" s="62">
        <f t="shared" ref="J136:J199" si="5">H136-G136</f>
        <v>1.5400733587133786E-2</v>
      </c>
    </row>
    <row r="137" spans="1:10" ht="15.75" x14ac:dyDescent="0.25">
      <c r="A137" s="38" t="s">
        <v>102</v>
      </c>
      <c r="B137" s="28">
        <v>105.48776757987558</v>
      </c>
      <c r="C137" s="28">
        <v>105.93463685164835</v>
      </c>
      <c r="D137" s="28"/>
      <c r="E137" s="28">
        <f t="shared" si="4"/>
        <v>0.42362188718649829</v>
      </c>
      <c r="F137" s="28"/>
      <c r="G137" s="28">
        <v>3.6351716373084724</v>
      </c>
      <c r="H137" s="28">
        <v>3.6505710200009061</v>
      </c>
      <c r="J137" s="28">
        <f t="shared" si="5"/>
        <v>1.5399382692433683E-2</v>
      </c>
    </row>
    <row r="138" spans="1:10" s="60" customFormat="1" ht="15.75" x14ac:dyDescent="0.25">
      <c r="A138" s="67" t="s">
        <v>103</v>
      </c>
      <c r="B138" s="62">
        <v>105.48776757987558</v>
      </c>
      <c r="C138" s="62">
        <v>105.93463685164835</v>
      </c>
      <c r="D138" s="62"/>
      <c r="E138" s="62">
        <f t="shared" si="4"/>
        <v>0.42362188718649829</v>
      </c>
      <c r="F138" s="62"/>
      <c r="G138" s="62">
        <v>3.6351716373084724</v>
      </c>
      <c r="H138" s="62">
        <v>3.6505710200009061</v>
      </c>
      <c r="J138" s="62">
        <f t="shared" si="5"/>
        <v>1.5399382692433683E-2</v>
      </c>
    </row>
    <row r="139" spans="1:10" ht="15.75" x14ac:dyDescent="0.25">
      <c r="A139" s="38" t="s">
        <v>168</v>
      </c>
      <c r="B139" s="28">
        <v>94.099850258608669</v>
      </c>
      <c r="C139" s="28">
        <v>94.100005434875129</v>
      </c>
      <c r="D139" s="28"/>
      <c r="E139" s="28">
        <f t="shared" si="4"/>
        <v>1.6490596534968205E-4</v>
      </c>
      <c r="F139" s="28"/>
      <c r="G139" s="28">
        <v>0.81919092284793071</v>
      </c>
      <c r="H139" s="28">
        <v>0.81919227374263004</v>
      </c>
      <c r="J139" s="28">
        <f t="shared" si="5"/>
        <v>1.3508946993256998E-6</v>
      </c>
    </row>
    <row r="140" spans="1:10" s="60" customFormat="1" ht="15.75" x14ac:dyDescent="0.25">
      <c r="A140" s="67" t="s">
        <v>219</v>
      </c>
      <c r="B140" s="62">
        <v>94.099850258608669</v>
      </c>
      <c r="C140" s="62">
        <v>94.100005434875129</v>
      </c>
      <c r="D140" s="62"/>
      <c r="E140" s="62">
        <f t="shared" si="4"/>
        <v>1.6490596534968205E-4</v>
      </c>
      <c r="F140" s="62"/>
      <c r="G140" s="62">
        <v>0.81919092284793071</v>
      </c>
      <c r="H140" s="62">
        <v>0.81919227374263004</v>
      </c>
      <c r="J140" s="62">
        <f t="shared" si="5"/>
        <v>1.3508946993256998E-6</v>
      </c>
    </row>
    <row r="141" spans="1:10" ht="15.75" x14ac:dyDescent="0.25">
      <c r="A141" s="37" t="s">
        <v>104</v>
      </c>
      <c r="B141" s="28">
        <v>154.69142439904226</v>
      </c>
      <c r="C141" s="28">
        <v>154.69142439904226</v>
      </c>
      <c r="D141" s="28"/>
      <c r="E141" s="28">
        <f t="shared" si="4"/>
        <v>0</v>
      </c>
      <c r="F141" s="28"/>
      <c r="G141" s="28">
        <v>4.4523457846336587</v>
      </c>
      <c r="H141" s="28">
        <v>4.4523457846336587</v>
      </c>
      <c r="J141" s="28">
        <f t="shared" si="5"/>
        <v>0</v>
      </c>
    </row>
    <row r="142" spans="1:10" s="60" customFormat="1" ht="15.75" x14ac:dyDescent="0.25">
      <c r="A142" s="61" t="s">
        <v>19</v>
      </c>
      <c r="B142" s="62">
        <v>160.90089003441557</v>
      </c>
      <c r="C142" s="62">
        <v>160.90089003441557</v>
      </c>
      <c r="D142" s="62"/>
      <c r="E142" s="62">
        <f t="shared" si="4"/>
        <v>0</v>
      </c>
      <c r="F142" s="62"/>
      <c r="G142" s="62">
        <v>3.5920135893946701</v>
      </c>
      <c r="H142" s="62">
        <v>3.5920135893946696</v>
      </c>
      <c r="J142" s="62">
        <f t="shared" si="5"/>
        <v>0</v>
      </c>
    </row>
    <row r="143" spans="1:10" ht="15.75" x14ac:dyDescent="0.25">
      <c r="A143" s="39" t="s">
        <v>105</v>
      </c>
      <c r="B143" s="28">
        <v>160.90089003441557</v>
      </c>
      <c r="C143" s="28">
        <v>160.90089003441557</v>
      </c>
      <c r="D143" s="28"/>
      <c r="E143" s="28">
        <f t="shared" si="4"/>
        <v>0</v>
      </c>
      <c r="F143" s="28"/>
      <c r="G143" s="28">
        <v>3.5920135893946701</v>
      </c>
      <c r="H143" s="28">
        <v>3.5920135893946696</v>
      </c>
      <c r="J143" s="28">
        <f t="shared" si="5"/>
        <v>0</v>
      </c>
    </row>
    <row r="144" spans="1:10" s="60" customFormat="1" ht="15.75" x14ac:dyDescent="0.25">
      <c r="A144" s="61" t="s">
        <v>106</v>
      </c>
      <c r="B144" s="62">
        <v>146.66666666666669</v>
      </c>
      <c r="C144" s="62">
        <v>146.66666666666669</v>
      </c>
      <c r="D144" s="62"/>
      <c r="E144" s="62">
        <f t="shared" si="4"/>
        <v>0</v>
      </c>
      <c r="F144" s="62"/>
      <c r="G144" s="62">
        <v>7.3648347879621115E-2</v>
      </c>
      <c r="H144" s="62">
        <v>7.3648347879621129E-2</v>
      </c>
      <c r="J144" s="62">
        <f t="shared" si="5"/>
        <v>0</v>
      </c>
    </row>
    <row r="145" spans="1:10" ht="15.75" x14ac:dyDescent="0.25">
      <c r="A145" s="39" t="s">
        <v>107</v>
      </c>
      <c r="B145" s="28">
        <v>146.66666666666669</v>
      </c>
      <c r="C145" s="28">
        <v>146.66666666666669</v>
      </c>
      <c r="D145" s="28"/>
      <c r="E145" s="28">
        <f t="shared" si="4"/>
        <v>0</v>
      </c>
      <c r="F145" s="28"/>
      <c r="G145" s="28">
        <v>7.3648347879621115E-2</v>
      </c>
      <c r="H145" s="28">
        <v>7.3648347879621129E-2</v>
      </c>
      <c r="J145" s="28">
        <f t="shared" si="5"/>
        <v>0</v>
      </c>
    </row>
    <row r="146" spans="1:10" s="60" customFormat="1" ht="15.75" x14ac:dyDescent="0.25">
      <c r="A146" s="61" t="s">
        <v>108</v>
      </c>
      <c r="B146" s="62">
        <v>132.09195402298857</v>
      </c>
      <c r="C146" s="62">
        <v>132.09195402298857</v>
      </c>
      <c r="D146" s="62"/>
      <c r="E146" s="62">
        <f t="shared" si="4"/>
        <v>0</v>
      </c>
      <c r="F146" s="62"/>
      <c r="G146" s="62">
        <v>0.78668384735936769</v>
      </c>
      <c r="H146" s="62">
        <v>0.78668384735936769</v>
      </c>
      <c r="J146" s="62">
        <f t="shared" si="5"/>
        <v>0</v>
      </c>
    </row>
    <row r="147" spans="1:10" ht="15.75" x14ac:dyDescent="0.25">
      <c r="A147" s="39" t="s">
        <v>218</v>
      </c>
      <c r="B147" s="28">
        <v>132.09195402298857</v>
      </c>
      <c r="C147" s="28">
        <v>132.09195402298857</v>
      </c>
      <c r="D147" s="28"/>
      <c r="E147" s="28">
        <f t="shared" si="4"/>
        <v>0</v>
      </c>
      <c r="F147" s="28"/>
      <c r="G147" s="28">
        <v>0.78668384735936769</v>
      </c>
      <c r="H147" s="28">
        <v>0.78668384735936769</v>
      </c>
      <c r="J147" s="28">
        <f t="shared" si="5"/>
        <v>0</v>
      </c>
    </row>
    <row r="148" spans="1:10" s="60" customFormat="1" ht="15.75" x14ac:dyDescent="0.25">
      <c r="A148" s="58" t="s">
        <v>3</v>
      </c>
      <c r="B148" s="63">
        <v>99.266229656338737</v>
      </c>
      <c r="C148" s="63">
        <v>98.227437936868654</v>
      </c>
      <c r="D148" s="63"/>
      <c r="E148" s="63">
        <f t="shared" si="4"/>
        <v>-1.0464704089864219</v>
      </c>
      <c r="F148" s="63"/>
      <c r="G148" s="63">
        <v>5.748726708148201</v>
      </c>
      <c r="H148" s="63">
        <v>5.6885679842539316</v>
      </c>
      <c r="J148" s="63">
        <f t="shared" si="5"/>
        <v>-6.015872389426935E-2</v>
      </c>
    </row>
    <row r="149" spans="1:10" ht="15.75" x14ac:dyDescent="0.25">
      <c r="A149" s="37" t="s">
        <v>150</v>
      </c>
      <c r="B149" s="28">
        <v>91.574061439178863</v>
      </c>
      <c r="C149" s="28">
        <v>88.678543804553726</v>
      </c>
      <c r="D149" s="28"/>
      <c r="E149" s="28">
        <f t="shared" si="4"/>
        <v>-3.1619408259491277</v>
      </c>
      <c r="F149" s="28"/>
      <c r="G149" s="28">
        <v>2.1386246928111525</v>
      </c>
      <c r="H149" s="28">
        <v>2.0710026455353274</v>
      </c>
      <c r="J149" s="28">
        <f t="shared" si="5"/>
        <v>-6.7622047275825103E-2</v>
      </c>
    </row>
    <row r="150" spans="1:10" s="60" customFormat="1" ht="15.75" x14ac:dyDescent="0.25">
      <c r="A150" s="61" t="s">
        <v>109</v>
      </c>
      <c r="B150" s="62">
        <v>101.0883363148012</v>
      </c>
      <c r="C150" s="62">
        <v>101.0883363148012</v>
      </c>
      <c r="D150" s="62"/>
      <c r="E150" s="62">
        <f t="shared" si="4"/>
        <v>0</v>
      </c>
      <c r="F150" s="62"/>
      <c r="G150" s="62">
        <v>1.2777063892296474</v>
      </c>
      <c r="H150" s="62">
        <v>1.2777063892296472</v>
      </c>
      <c r="J150" s="62">
        <f t="shared" si="5"/>
        <v>0</v>
      </c>
    </row>
    <row r="151" spans="1:10" ht="15.75" x14ac:dyDescent="0.25">
      <c r="A151" s="39" t="s">
        <v>110</v>
      </c>
      <c r="B151" s="28">
        <v>101.0883363148012</v>
      </c>
      <c r="C151" s="28">
        <v>101.0883363148012</v>
      </c>
      <c r="D151" s="28"/>
      <c r="E151" s="28">
        <f t="shared" si="4"/>
        <v>0</v>
      </c>
      <c r="F151" s="28"/>
      <c r="G151" s="28">
        <v>1.2777063892296474</v>
      </c>
      <c r="H151" s="28">
        <v>1.2777063892296472</v>
      </c>
      <c r="J151" s="28">
        <f t="shared" si="5"/>
        <v>0</v>
      </c>
    </row>
    <row r="152" spans="1:10" s="60" customFormat="1" ht="15.75" x14ac:dyDescent="0.25">
      <c r="A152" s="61" t="s">
        <v>169</v>
      </c>
      <c r="B152" s="62">
        <v>75.101945685262237</v>
      </c>
      <c r="C152" s="62">
        <v>67.612702379193365</v>
      </c>
      <c r="D152" s="62"/>
      <c r="E152" s="62">
        <f t="shared" si="4"/>
        <v>-9.9721029032388113</v>
      </c>
      <c r="F152" s="62"/>
      <c r="G152" s="62">
        <v>0.67811220894904733</v>
      </c>
      <c r="H152" s="62">
        <v>0.61049016167322245</v>
      </c>
      <c r="J152" s="62">
        <f t="shared" si="5"/>
        <v>-6.7622047275824881E-2</v>
      </c>
    </row>
    <row r="153" spans="1:10" ht="15.75" x14ac:dyDescent="0.25">
      <c r="A153" s="39" t="s">
        <v>217</v>
      </c>
      <c r="B153" s="28">
        <v>75.101945685262237</v>
      </c>
      <c r="C153" s="28">
        <v>67.612702379193365</v>
      </c>
      <c r="D153" s="28"/>
      <c r="E153" s="28">
        <f t="shared" si="4"/>
        <v>-9.9721029032388113</v>
      </c>
      <c r="F153" s="28"/>
      <c r="G153" s="28">
        <v>0.67811220894904733</v>
      </c>
      <c r="H153" s="28">
        <v>0.61049016167322245</v>
      </c>
      <c r="J153" s="28">
        <f t="shared" si="5"/>
        <v>-6.7622047275824881E-2</v>
      </c>
    </row>
    <row r="154" spans="1:10" s="60" customFormat="1" ht="15.75" x14ac:dyDescent="0.25">
      <c r="A154" s="61" t="s">
        <v>170</v>
      </c>
      <c r="B154" s="62">
        <v>108.46980220751162</v>
      </c>
      <c r="C154" s="62">
        <v>108.46980220751162</v>
      </c>
      <c r="D154" s="62"/>
      <c r="E154" s="62">
        <f t="shared" si="4"/>
        <v>0</v>
      </c>
      <c r="F154" s="62"/>
      <c r="G154" s="62">
        <v>0.18280609463245764</v>
      </c>
      <c r="H154" s="62">
        <v>0.18280609463245764</v>
      </c>
      <c r="J154" s="62">
        <f t="shared" si="5"/>
        <v>0</v>
      </c>
    </row>
    <row r="155" spans="1:10" ht="15.75" x14ac:dyDescent="0.25">
      <c r="A155" s="39" t="s">
        <v>216</v>
      </c>
      <c r="B155" s="28">
        <v>108.46980220751162</v>
      </c>
      <c r="C155" s="28">
        <v>108.46980220751162</v>
      </c>
      <c r="D155" s="28"/>
      <c r="E155" s="28">
        <f t="shared" si="4"/>
        <v>0</v>
      </c>
      <c r="F155" s="28"/>
      <c r="G155" s="28">
        <v>0.18280609463245764</v>
      </c>
      <c r="H155" s="28">
        <v>0.18280609463245764</v>
      </c>
      <c r="J155" s="28">
        <f t="shared" si="5"/>
        <v>0</v>
      </c>
    </row>
    <row r="156" spans="1:10" s="60" customFormat="1" ht="15.75" x14ac:dyDescent="0.25">
      <c r="A156" s="64" t="s">
        <v>111</v>
      </c>
      <c r="B156" s="62">
        <v>104.46451596450819</v>
      </c>
      <c r="C156" s="62">
        <v>104.68048007334184</v>
      </c>
      <c r="D156" s="62"/>
      <c r="E156" s="62">
        <f t="shared" si="4"/>
        <v>0.20673441774909929</v>
      </c>
      <c r="F156" s="62"/>
      <c r="G156" s="62">
        <v>3.6101020153370493</v>
      </c>
      <c r="H156" s="62">
        <v>3.6175653387186046</v>
      </c>
      <c r="J156" s="62">
        <f t="shared" si="5"/>
        <v>7.4633233815553091E-3</v>
      </c>
    </row>
    <row r="157" spans="1:10" ht="15.75" x14ac:dyDescent="0.25">
      <c r="A157" s="38" t="s">
        <v>171</v>
      </c>
      <c r="B157" s="28">
        <v>103.98277170353322</v>
      </c>
      <c r="C157" s="28">
        <v>103.98277170353322</v>
      </c>
      <c r="D157" s="28"/>
      <c r="E157" s="28">
        <f t="shared" si="4"/>
        <v>0</v>
      </c>
      <c r="F157" s="28"/>
      <c r="G157" s="28">
        <v>1.2238495241934986</v>
      </c>
      <c r="H157" s="28">
        <v>1.2238495241934986</v>
      </c>
      <c r="J157" s="28">
        <f t="shared" si="5"/>
        <v>0</v>
      </c>
    </row>
    <row r="158" spans="1:10" s="60" customFormat="1" ht="15.75" x14ac:dyDescent="0.25">
      <c r="A158" s="67" t="s">
        <v>215</v>
      </c>
      <c r="B158" s="62">
        <v>103.98277170353322</v>
      </c>
      <c r="C158" s="62">
        <v>103.98277170353322</v>
      </c>
      <c r="D158" s="62"/>
      <c r="E158" s="62">
        <f t="shared" si="4"/>
        <v>0</v>
      </c>
      <c r="F158" s="62"/>
      <c r="G158" s="62">
        <v>1.2238495241934986</v>
      </c>
      <c r="H158" s="62">
        <v>1.2238495241934986</v>
      </c>
      <c r="J158" s="62">
        <f t="shared" si="5"/>
        <v>0</v>
      </c>
    </row>
    <row r="159" spans="1:10" ht="15.75" x14ac:dyDescent="0.25">
      <c r="A159" s="38" t="s">
        <v>172</v>
      </c>
      <c r="B159" s="28">
        <v>103.92651449816015</v>
      </c>
      <c r="C159" s="28">
        <v>105.66922568890411</v>
      </c>
      <c r="D159" s="28"/>
      <c r="E159" s="28">
        <f t="shared" si="4"/>
        <v>1.676868698194256</v>
      </c>
      <c r="F159" s="28"/>
      <c r="G159" s="28">
        <v>0.44507500137564793</v>
      </c>
      <c r="H159" s="28">
        <v>0.4525383247572039</v>
      </c>
      <c r="J159" s="28">
        <f t="shared" si="5"/>
        <v>7.4633233815559752E-3</v>
      </c>
    </row>
    <row r="160" spans="1:10" s="60" customFormat="1" ht="15.75" x14ac:dyDescent="0.25">
      <c r="A160" s="67" t="s">
        <v>214</v>
      </c>
      <c r="B160" s="62">
        <v>103.92651449816015</v>
      </c>
      <c r="C160" s="62">
        <v>105.66922568890411</v>
      </c>
      <c r="D160" s="62"/>
      <c r="E160" s="62">
        <f t="shared" si="4"/>
        <v>1.676868698194256</v>
      </c>
      <c r="F160" s="62"/>
      <c r="G160" s="62">
        <v>0.44507500137564793</v>
      </c>
      <c r="H160" s="62">
        <v>0.4525383247572039</v>
      </c>
      <c r="J160" s="62">
        <f t="shared" si="5"/>
        <v>7.4633233815559752E-3</v>
      </c>
    </row>
    <row r="161" spans="1:10" ht="15.75" x14ac:dyDescent="0.25">
      <c r="A161" s="38" t="s">
        <v>173</v>
      </c>
      <c r="B161" s="28">
        <v>104.89540933884838</v>
      </c>
      <c r="C161" s="28">
        <v>104.89540933884838</v>
      </c>
      <c r="D161" s="28"/>
      <c r="E161" s="28">
        <f t="shared" si="4"/>
        <v>0</v>
      </c>
      <c r="F161" s="28"/>
      <c r="G161" s="28">
        <v>1.9411774897679028</v>
      </c>
      <c r="H161" s="28">
        <v>1.9411774897679028</v>
      </c>
      <c r="J161" s="28">
        <f t="shared" si="5"/>
        <v>0</v>
      </c>
    </row>
    <row r="162" spans="1:10" s="60" customFormat="1" ht="15.75" x14ac:dyDescent="0.25">
      <c r="A162" s="67" t="s">
        <v>213</v>
      </c>
      <c r="B162" s="62">
        <v>104.89540933884838</v>
      </c>
      <c r="C162" s="62">
        <v>104.89540933884838</v>
      </c>
      <c r="D162" s="62"/>
      <c r="E162" s="62">
        <f t="shared" si="4"/>
        <v>0</v>
      </c>
      <c r="F162" s="62"/>
      <c r="G162" s="62">
        <v>1.9411774897679028</v>
      </c>
      <c r="H162" s="62">
        <v>1.9411774897679028</v>
      </c>
      <c r="J162" s="62">
        <f t="shared" si="5"/>
        <v>0</v>
      </c>
    </row>
    <row r="163" spans="1:10" ht="15.75" x14ac:dyDescent="0.25">
      <c r="A163" s="36" t="s">
        <v>4</v>
      </c>
      <c r="B163" s="40">
        <v>104.64944233674915</v>
      </c>
      <c r="C163" s="40">
        <v>104.64944233674915</v>
      </c>
      <c r="D163" s="40"/>
      <c r="E163" s="40">
        <f t="shared" si="4"/>
        <v>0</v>
      </c>
      <c r="F163" s="40"/>
      <c r="G163" s="40">
        <v>4.7938903980806433</v>
      </c>
      <c r="H163" s="40">
        <v>4.7938903980806433</v>
      </c>
      <c r="J163" s="40">
        <f t="shared" si="5"/>
        <v>0</v>
      </c>
    </row>
    <row r="164" spans="1:10" s="60" customFormat="1" ht="15.75" x14ac:dyDescent="0.25">
      <c r="A164" s="64" t="s">
        <v>140</v>
      </c>
      <c r="B164" s="62">
        <v>99.160805261836288</v>
      </c>
      <c r="C164" s="62">
        <v>99.160805261836288</v>
      </c>
      <c r="D164" s="62"/>
      <c r="E164" s="62">
        <f t="shared" si="4"/>
        <v>0</v>
      </c>
      <c r="F164" s="62"/>
      <c r="G164" s="62">
        <v>0.99254383655824963</v>
      </c>
      <c r="H164" s="62">
        <v>0.99254383655824974</v>
      </c>
      <c r="J164" s="62">
        <f t="shared" si="5"/>
        <v>0</v>
      </c>
    </row>
    <row r="165" spans="1:10" ht="15.75" x14ac:dyDescent="0.25">
      <c r="A165" s="38" t="s">
        <v>174</v>
      </c>
      <c r="B165" s="28">
        <v>99.160805261836288</v>
      </c>
      <c r="C165" s="28">
        <v>99.160805261836288</v>
      </c>
      <c r="D165" s="28"/>
      <c r="E165" s="28">
        <f t="shared" si="4"/>
        <v>0</v>
      </c>
      <c r="F165" s="28"/>
      <c r="G165" s="28">
        <v>0.99254383655824963</v>
      </c>
      <c r="H165" s="28">
        <v>0.99254383655824974</v>
      </c>
      <c r="J165" s="28">
        <f t="shared" si="5"/>
        <v>0</v>
      </c>
    </row>
    <row r="166" spans="1:10" s="60" customFormat="1" ht="15.75" x14ac:dyDescent="0.25">
      <c r="A166" s="67" t="s">
        <v>140</v>
      </c>
      <c r="B166" s="62">
        <v>99.160805261836288</v>
      </c>
      <c r="C166" s="62">
        <v>99.160805261836288</v>
      </c>
      <c r="D166" s="62"/>
      <c r="E166" s="62">
        <f t="shared" si="4"/>
        <v>0</v>
      </c>
      <c r="F166" s="62"/>
      <c r="G166" s="62">
        <v>0.99254383655824963</v>
      </c>
      <c r="H166" s="62">
        <v>0.99254383655824974</v>
      </c>
      <c r="J166" s="62">
        <f t="shared" si="5"/>
        <v>0</v>
      </c>
    </row>
    <row r="167" spans="1:10" ht="15.75" x14ac:dyDescent="0.25">
      <c r="A167" s="37" t="s">
        <v>139</v>
      </c>
      <c r="B167" s="28">
        <v>106.18404506983349</v>
      </c>
      <c r="C167" s="28">
        <v>106.18404506983349</v>
      </c>
      <c r="D167" s="28"/>
      <c r="E167" s="28">
        <f t="shared" si="4"/>
        <v>0</v>
      </c>
      <c r="F167" s="28"/>
      <c r="G167" s="28">
        <v>3.8013465615223936</v>
      </c>
      <c r="H167" s="28">
        <v>3.8013465615223931</v>
      </c>
      <c r="J167" s="28">
        <f t="shared" si="5"/>
        <v>0</v>
      </c>
    </row>
    <row r="168" spans="1:10" s="60" customFormat="1" ht="15.75" x14ac:dyDescent="0.25">
      <c r="A168" s="61" t="s">
        <v>175</v>
      </c>
      <c r="B168" s="62">
        <v>106.18404506983349</v>
      </c>
      <c r="C168" s="62">
        <v>106.18404506983349</v>
      </c>
      <c r="D168" s="62"/>
      <c r="E168" s="62">
        <f t="shared" si="4"/>
        <v>0</v>
      </c>
      <c r="F168" s="62"/>
      <c r="G168" s="62">
        <v>3.8013465615223936</v>
      </c>
      <c r="H168" s="62">
        <v>3.8013465615223931</v>
      </c>
      <c r="J168" s="62">
        <f t="shared" si="5"/>
        <v>0</v>
      </c>
    </row>
    <row r="169" spans="1:10" ht="15.75" x14ac:dyDescent="0.25">
      <c r="A169" s="39" t="s">
        <v>212</v>
      </c>
      <c r="B169" s="28">
        <v>106.18404506983349</v>
      </c>
      <c r="C169" s="28">
        <v>106.18404506983349</v>
      </c>
      <c r="D169" s="28"/>
      <c r="E169" s="28">
        <f t="shared" si="4"/>
        <v>0</v>
      </c>
      <c r="F169" s="28"/>
      <c r="G169" s="28">
        <v>3.8013465615223936</v>
      </c>
      <c r="H169" s="28">
        <v>3.8013465615223931</v>
      </c>
      <c r="J169" s="28">
        <f t="shared" si="5"/>
        <v>0</v>
      </c>
    </row>
    <row r="170" spans="1:10" s="60" customFormat="1" ht="15.75" x14ac:dyDescent="0.25">
      <c r="A170" s="58" t="s">
        <v>130</v>
      </c>
      <c r="B170" s="63">
        <v>100.95140016861723</v>
      </c>
      <c r="C170" s="63">
        <v>100.56942365589931</v>
      </c>
      <c r="D170" s="63"/>
      <c r="E170" s="63">
        <f t="shared" si="4"/>
        <v>-0.37837663675779343</v>
      </c>
      <c r="F170" s="63"/>
      <c r="G170" s="63">
        <v>6.2113957227317336</v>
      </c>
      <c r="H170" s="63">
        <v>6.1878932525003432</v>
      </c>
      <c r="J170" s="63">
        <f t="shared" si="5"/>
        <v>-2.3502470231390404E-2</v>
      </c>
    </row>
    <row r="171" spans="1:10" ht="15.75" x14ac:dyDescent="0.25">
      <c r="A171" s="37" t="s">
        <v>138</v>
      </c>
      <c r="B171" s="28">
        <v>89.900661914339651</v>
      </c>
      <c r="C171" s="28">
        <v>89.273997233474418</v>
      </c>
      <c r="D171" s="28"/>
      <c r="E171" s="28">
        <f t="shared" si="4"/>
        <v>-0.69706347820034376</v>
      </c>
      <c r="F171" s="28"/>
      <c r="G171" s="28">
        <v>2.9302024684519692</v>
      </c>
      <c r="H171" s="28">
        <v>2.9097770972070656</v>
      </c>
      <c r="J171" s="28">
        <f t="shared" si="5"/>
        <v>-2.0425371244903623E-2</v>
      </c>
    </row>
    <row r="172" spans="1:10" s="60" customFormat="1" ht="15.75" x14ac:dyDescent="0.25">
      <c r="A172" s="61" t="s">
        <v>176</v>
      </c>
      <c r="B172" s="62">
        <v>84.905896416853878</v>
      </c>
      <c r="C172" s="62">
        <v>83.370730046910495</v>
      </c>
      <c r="D172" s="62"/>
      <c r="E172" s="62">
        <f t="shared" si="4"/>
        <v>-1.80807980921176</v>
      </c>
      <c r="F172" s="62"/>
      <c r="G172" s="62">
        <v>1.1296719946122182</v>
      </c>
      <c r="H172" s="62">
        <v>1.1092466233673151</v>
      </c>
      <c r="J172" s="62">
        <f t="shared" si="5"/>
        <v>-2.0425371244903179E-2</v>
      </c>
    </row>
    <row r="173" spans="1:10" ht="15.75" x14ac:dyDescent="0.25">
      <c r="A173" s="39" t="s">
        <v>211</v>
      </c>
      <c r="B173" s="28">
        <v>86.312137743282591</v>
      </c>
      <c r="C173" s="28">
        <v>86.312137743282591</v>
      </c>
      <c r="D173" s="28"/>
      <c r="E173" s="28">
        <f t="shared" si="4"/>
        <v>0</v>
      </c>
      <c r="F173" s="28"/>
      <c r="G173" s="28">
        <v>0.23126878890500832</v>
      </c>
      <c r="H173" s="28">
        <v>0.23126878890500832</v>
      </c>
      <c r="J173" s="28">
        <f t="shared" si="5"/>
        <v>0</v>
      </c>
    </row>
    <row r="174" spans="1:10" s="60" customFormat="1" ht="15.75" x14ac:dyDescent="0.25">
      <c r="A174" s="67" t="s">
        <v>210</v>
      </c>
      <c r="B174" s="62">
        <v>84.551284011772211</v>
      </c>
      <c r="C174" s="62">
        <v>82.628994159952029</v>
      </c>
      <c r="D174" s="62"/>
      <c r="E174" s="62">
        <f t="shared" si="4"/>
        <v>-2.2735194081174859</v>
      </c>
      <c r="F174" s="62"/>
      <c r="G174" s="62">
        <v>0.89840320570721</v>
      </c>
      <c r="H174" s="62">
        <v>0.87797783446230682</v>
      </c>
      <c r="J174" s="62">
        <f t="shared" si="5"/>
        <v>-2.0425371244903179E-2</v>
      </c>
    </row>
    <row r="175" spans="1:10" ht="15.75" x14ac:dyDescent="0.25">
      <c r="A175" s="38" t="s">
        <v>177</v>
      </c>
      <c r="B175" s="28">
        <v>103.1122759868037</v>
      </c>
      <c r="C175" s="28">
        <v>103.1122759868037</v>
      </c>
      <c r="D175" s="28"/>
      <c r="E175" s="28">
        <f t="shared" si="4"/>
        <v>0</v>
      </c>
      <c r="F175" s="28"/>
      <c r="G175" s="28">
        <v>0.13512838155950474</v>
      </c>
      <c r="H175" s="28">
        <v>0.13512838155950474</v>
      </c>
      <c r="J175" s="28">
        <f t="shared" si="5"/>
        <v>0</v>
      </c>
    </row>
    <row r="176" spans="1:10" s="60" customFormat="1" ht="15.75" x14ac:dyDescent="0.25">
      <c r="A176" s="67" t="s">
        <v>209</v>
      </c>
      <c r="B176" s="62">
        <v>103.1122759868037</v>
      </c>
      <c r="C176" s="62">
        <v>103.1122759868037</v>
      </c>
      <c r="D176" s="62"/>
      <c r="E176" s="62">
        <f t="shared" si="4"/>
        <v>0</v>
      </c>
      <c r="F176" s="62"/>
      <c r="G176" s="62">
        <v>0.13512838155950474</v>
      </c>
      <c r="H176" s="62">
        <v>0.13512838155950474</v>
      </c>
      <c r="J176" s="62">
        <f t="shared" si="5"/>
        <v>0</v>
      </c>
    </row>
    <row r="177" spans="1:10" ht="15.75" x14ac:dyDescent="0.25">
      <c r="A177" s="38" t="s">
        <v>112</v>
      </c>
      <c r="B177" s="28">
        <v>92.55432764079211</v>
      </c>
      <c r="C177" s="28">
        <v>92.55432764079211</v>
      </c>
      <c r="D177" s="28"/>
      <c r="E177" s="28">
        <f t="shared" si="4"/>
        <v>0</v>
      </c>
      <c r="F177" s="28"/>
      <c r="G177" s="28">
        <v>1.6243028384311444</v>
      </c>
      <c r="H177" s="28">
        <v>1.6243028384311444</v>
      </c>
      <c r="J177" s="28">
        <f t="shared" si="5"/>
        <v>0</v>
      </c>
    </row>
    <row r="178" spans="1:10" s="60" customFormat="1" ht="15.75" x14ac:dyDescent="0.25">
      <c r="A178" s="67" t="s">
        <v>113</v>
      </c>
      <c r="B178" s="62">
        <v>92.55432764079211</v>
      </c>
      <c r="C178" s="62">
        <v>92.55432764079211</v>
      </c>
      <c r="D178" s="62"/>
      <c r="E178" s="62">
        <f t="shared" si="4"/>
        <v>0</v>
      </c>
      <c r="F178" s="62"/>
      <c r="G178" s="62">
        <v>1.6243028384311444</v>
      </c>
      <c r="H178" s="62">
        <v>1.6243028384311444</v>
      </c>
      <c r="J178" s="62">
        <f t="shared" si="5"/>
        <v>0</v>
      </c>
    </row>
    <row r="179" spans="1:10" ht="15.75" x14ac:dyDescent="0.25">
      <c r="A179" s="38" t="s">
        <v>178</v>
      </c>
      <c r="B179" s="28">
        <v>95.898292058715697</v>
      </c>
      <c r="C179" s="28">
        <v>95.898292058715697</v>
      </c>
      <c r="D179" s="28"/>
      <c r="E179" s="28">
        <f t="shared" si="4"/>
        <v>0</v>
      </c>
      <c r="F179" s="28"/>
      <c r="G179" s="28">
        <v>4.1099253849101472E-2</v>
      </c>
      <c r="H179" s="28">
        <v>4.1099253849101472E-2</v>
      </c>
      <c r="J179" s="28">
        <f t="shared" si="5"/>
        <v>0</v>
      </c>
    </row>
    <row r="180" spans="1:10" s="60" customFormat="1" ht="15.75" x14ac:dyDescent="0.25">
      <c r="A180" s="67" t="s">
        <v>208</v>
      </c>
      <c r="B180" s="62">
        <v>95.898292058715697</v>
      </c>
      <c r="C180" s="62">
        <v>95.898292058715697</v>
      </c>
      <c r="D180" s="62"/>
      <c r="E180" s="62">
        <f t="shared" si="4"/>
        <v>0</v>
      </c>
      <c r="F180" s="62"/>
      <c r="G180" s="62">
        <v>4.1099253849101472E-2</v>
      </c>
      <c r="H180" s="62">
        <v>4.1099253849101472E-2</v>
      </c>
      <c r="J180" s="62">
        <f t="shared" si="5"/>
        <v>0</v>
      </c>
    </row>
    <row r="181" spans="1:10" ht="15.75" x14ac:dyDescent="0.25">
      <c r="A181" s="37" t="s">
        <v>137</v>
      </c>
      <c r="B181" s="28">
        <v>112.24415828095503</v>
      </c>
      <c r="C181" s="28">
        <v>112.24415828095503</v>
      </c>
      <c r="D181" s="28"/>
      <c r="E181" s="28">
        <f t="shared" si="4"/>
        <v>0</v>
      </c>
      <c r="F181" s="28"/>
      <c r="G181" s="28">
        <v>0.97376133343191307</v>
      </c>
      <c r="H181" s="28">
        <v>0.97376133343191307</v>
      </c>
      <c r="J181" s="28">
        <f t="shared" si="5"/>
        <v>0</v>
      </c>
    </row>
    <row r="182" spans="1:10" s="60" customFormat="1" ht="15.75" x14ac:dyDescent="0.25">
      <c r="A182" s="61" t="s">
        <v>179</v>
      </c>
      <c r="B182" s="62">
        <v>112.24415828095503</v>
      </c>
      <c r="C182" s="62">
        <v>112.24415828095503</v>
      </c>
      <c r="D182" s="62"/>
      <c r="E182" s="62">
        <f t="shared" si="4"/>
        <v>0</v>
      </c>
      <c r="F182" s="62"/>
      <c r="G182" s="62">
        <v>0.97376133343191307</v>
      </c>
      <c r="H182" s="62">
        <v>0.97376133343191307</v>
      </c>
      <c r="J182" s="62">
        <f t="shared" si="5"/>
        <v>0</v>
      </c>
    </row>
    <row r="183" spans="1:10" ht="15.75" x14ac:dyDescent="0.25">
      <c r="A183" s="39" t="s">
        <v>207</v>
      </c>
      <c r="B183" s="28">
        <v>112.24415828095503</v>
      </c>
      <c r="C183" s="28">
        <v>112.24415828095503</v>
      </c>
      <c r="D183" s="28"/>
      <c r="E183" s="28">
        <f t="shared" si="4"/>
        <v>0</v>
      </c>
      <c r="F183" s="28"/>
      <c r="G183" s="28">
        <v>0.97376133343191307</v>
      </c>
      <c r="H183" s="28">
        <v>0.97376133343191307</v>
      </c>
      <c r="J183" s="28">
        <f t="shared" si="5"/>
        <v>0</v>
      </c>
    </row>
    <row r="184" spans="1:10" s="60" customFormat="1" ht="15.75" x14ac:dyDescent="0.25">
      <c r="A184" s="64" t="s">
        <v>136</v>
      </c>
      <c r="B184" s="62">
        <v>119.00498211444598</v>
      </c>
      <c r="C184" s="62">
        <v>119.00498211444598</v>
      </c>
      <c r="D184" s="62"/>
      <c r="E184" s="62">
        <f t="shared" si="4"/>
        <v>0</v>
      </c>
      <c r="F184" s="62"/>
      <c r="G184" s="62">
        <v>1.1961179303315419</v>
      </c>
      <c r="H184" s="62">
        <v>1.1961179303315419</v>
      </c>
      <c r="J184" s="62">
        <f t="shared" si="5"/>
        <v>0</v>
      </c>
    </row>
    <row r="185" spans="1:10" ht="15.75" x14ac:dyDescent="0.25">
      <c r="A185" s="38" t="s">
        <v>180</v>
      </c>
      <c r="B185" s="28">
        <v>131.27868056662001</v>
      </c>
      <c r="C185" s="28">
        <v>131.27868056662001</v>
      </c>
      <c r="D185" s="28"/>
      <c r="E185" s="28">
        <f t="shared" si="4"/>
        <v>0</v>
      </c>
      <c r="F185" s="28"/>
      <c r="G185" s="28">
        <v>8.4353585272818027E-2</v>
      </c>
      <c r="H185" s="28">
        <v>8.4353585272818027E-2</v>
      </c>
      <c r="J185" s="28">
        <f t="shared" si="5"/>
        <v>0</v>
      </c>
    </row>
    <row r="186" spans="1:10" s="60" customFormat="1" ht="15.75" x14ac:dyDescent="0.25">
      <c r="A186" s="67" t="s">
        <v>206</v>
      </c>
      <c r="B186" s="62">
        <v>131.27868056662001</v>
      </c>
      <c r="C186" s="62">
        <v>131.27868056662001</v>
      </c>
      <c r="D186" s="62"/>
      <c r="E186" s="62">
        <f t="shared" si="4"/>
        <v>0</v>
      </c>
      <c r="F186" s="62"/>
      <c r="G186" s="62">
        <v>8.4353585272818027E-2</v>
      </c>
      <c r="H186" s="62">
        <v>8.4353585272818027E-2</v>
      </c>
      <c r="J186" s="62">
        <f t="shared" si="5"/>
        <v>0</v>
      </c>
    </row>
    <row r="187" spans="1:10" ht="15.75" x14ac:dyDescent="0.25">
      <c r="A187" s="38" t="s">
        <v>114</v>
      </c>
      <c r="B187" s="28">
        <v>118.166744162886</v>
      </c>
      <c r="C187" s="28">
        <v>118.166744162886</v>
      </c>
      <c r="D187" s="28"/>
      <c r="E187" s="28">
        <f t="shared" si="4"/>
        <v>0</v>
      </c>
      <c r="F187" s="28"/>
      <c r="G187" s="28">
        <v>1.1117643450587238</v>
      </c>
      <c r="H187" s="28">
        <v>1.1117643450587238</v>
      </c>
      <c r="J187" s="28">
        <f t="shared" si="5"/>
        <v>0</v>
      </c>
    </row>
    <row r="188" spans="1:10" s="60" customFormat="1" ht="15.75" x14ac:dyDescent="0.25">
      <c r="A188" s="67" t="s">
        <v>205</v>
      </c>
      <c r="B188" s="62">
        <v>118.25928708363642</v>
      </c>
      <c r="C188" s="62">
        <v>118.25928708363642</v>
      </c>
      <c r="D188" s="62"/>
      <c r="E188" s="62">
        <f t="shared" si="4"/>
        <v>0</v>
      </c>
      <c r="F188" s="62"/>
      <c r="G188" s="62">
        <v>0.9079938046202185</v>
      </c>
      <c r="H188" s="62">
        <v>0.9079938046202185</v>
      </c>
      <c r="J188" s="62">
        <f t="shared" si="5"/>
        <v>0</v>
      </c>
    </row>
    <row r="189" spans="1:10" ht="15.75" x14ac:dyDescent="0.25">
      <c r="A189" s="39" t="s">
        <v>115</v>
      </c>
      <c r="B189" s="28">
        <v>117.75613091112129</v>
      </c>
      <c r="C189" s="28">
        <v>117.75613091112129</v>
      </c>
      <c r="D189" s="28"/>
      <c r="E189" s="28">
        <f t="shared" si="4"/>
        <v>0</v>
      </c>
      <c r="F189" s="28"/>
      <c r="G189" s="28">
        <v>0.20377054043850537</v>
      </c>
      <c r="H189" s="28">
        <v>0.20377054043850534</v>
      </c>
      <c r="J189" s="28">
        <f t="shared" si="5"/>
        <v>0</v>
      </c>
    </row>
    <row r="190" spans="1:10" s="60" customFormat="1" ht="15.75" x14ac:dyDescent="0.25">
      <c r="A190" s="64" t="s">
        <v>151</v>
      </c>
      <c r="B190" s="62">
        <v>108.86251191035932</v>
      </c>
      <c r="C190" s="62">
        <v>108.56108429590969</v>
      </c>
      <c r="D190" s="62"/>
      <c r="E190" s="62">
        <f t="shared" si="4"/>
        <v>-0.27688835133422574</v>
      </c>
      <c r="F190" s="62"/>
      <c r="G190" s="62">
        <v>1.1113139905163103</v>
      </c>
      <c r="H190" s="62">
        <v>1.1082368915298231</v>
      </c>
      <c r="J190" s="62">
        <f t="shared" si="5"/>
        <v>-3.0770989864872256E-3</v>
      </c>
    </row>
    <row r="191" spans="1:10" ht="15.75" x14ac:dyDescent="0.25">
      <c r="A191" s="38" t="s">
        <v>116</v>
      </c>
      <c r="B191" s="28">
        <v>109.30973656064729</v>
      </c>
      <c r="C191" s="28">
        <v>108.91209761984408</v>
      </c>
      <c r="D191" s="28"/>
      <c r="E191" s="28">
        <f t="shared" si="4"/>
        <v>-0.363772664096218</v>
      </c>
      <c r="F191" s="28"/>
      <c r="G191" s="28">
        <v>0.37632223312233881</v>
      </c>
      <c r="H191" s="28">
        <v>0.37495327570932324</v>
      </c>
      <c r="J191" s="28">
        <f t="shared" si="5"/>
        <v>-1.3689574130155702E-3</v>
      </c>
    </row>
    <row r="192" spans="1:10" s="60" customFormat="1" ht="15.75" x14ac:dyDescent="0.25">
      <c r="A192" s="67" t="s">
        <v>20</v>
      </c>
      <c r="B192" s="62">
        <v>109.30973656064729</v>
      </c>
      <c r="C192" s="62">
        <v>108.91209761984408</v>
      </c>
      <c r="D192" s="62"/>
      <c r="E192" s="62">
        <f t="shared" si="4"/>
        <v>-0.363772664096218</v>
      </c>
      <c r="F192" s="62"/>
      <c r="G192" s="62">
        <v>0.37632223312233881</v>
      </c>
      <c r="H192" s="62">
        <v>0.37495327570932324</v>
      </c>
      <c r="J192" s="62">
        <f t="shared" si="5"/>
        <v>-1.3689574130155702E-3</v>
      </c>
    </row>
    <row r="193" spans="1:10" ht="15.75" x14ac:dyDescent="0.25">
      <c r="A193" s="38" t="s">
        <v>181</v>
      </c>
      <c r="B193" s="28">
        <v>108.63494252688187</v>
      </c>
      <c r="C193" s="28">
        <v>108.38247185657147</v>
      </c>
      <c r="D193" s="28"/>
      <c r="E193" s="28">
        <f t="shared" si="4"/>
        <v>-0.23240282034293624</v>
      </c>
      <c r="F193" s="28"/>
      <c r="G193" s="28">
        <v>0.7349917573939716</v>
      </c>
      <c r="H193" s="28">
        <v>0.73328361582049995</v>
      </c>
      <c r="J193" s="28">
        <f t="shared" si="5"/>
        <v>-1.7081415734716554E-3</v>
      </c>
    </row>
    <row r="194" spans="1:10" s="60" customFormat="1" ht="15.75" x14ac:dyDescent="0.25">
      <c r="A194" s="67" t="s">
        <v>204</v>
      </c>
      <c r="B194" s="62">
        <v>108.63494252688187</v>
      </c>
      <c r="C194" s="62">
        <v>108.38247185657147</v>
      </c>
      <c r="D194" s="62"/>
      <c r="E194" s="62">
        <f t="shared" si="4"/>
        <v>-0.23240282034293624</v>
      </c>
      <c r="F194" s="62"/>
      <c r="G194" s="62">
        <v>0.7349917573939716</v>
      </c>
      <c r="H194" s="62">
        <v>0.73328361582049995</v>
      </c>
      <c r="J194" s="62">
        <f t="shared" si="5"/>
        <v>-1.7081415734716554E-3</v>
      </c>
    </row>
    <row r="195" spans="1:10" ht="15.75" x14ac:dyDescent="0.25">
      <c r="A195" s="36" t="s">
        <v>117</v>
      </c>
      <c r="B195" s="40">
        <v>122.86780349957704</v>
      </c>
      <c r="C195" s="40">
        <v>122.86780349957704</v>
      </c>
      <c r="D195" s="40"/>
      <c r="E195" s="40">
        <f t="shared" si="4"/>
        <v>0</v>
      </c>
      <c r="F195" s="40"/>
      <c r="G195" s="40">
        <v>2.3874040958228768</v>
      </c>
      <c r="H195" s="40">
        <v>2.3874040958228764</v>
      </c>
      <c r="J195" s="40">
        <f t="shared" si="5"/>
        <v>0</v>
      </c>
    </row>
    <row r="196" spans="1:10" s="60" customFormat="1" ht="15.75" x14ac:dyDescent="0.25">
      <c r="A196" s="64" t="s">
        <v>135</v>
      </c>
      <c r="B196" s="62">
        <v>121.91174625994938</v>
      </c>
      <c r="C196" s="62">
        <v>121.91174625994938</v>
      </c>
      <c r="D196" s="62"/>
      <c r="E196" s="62">
        <f t="shared" si="4"/>
        <v>0</v>
      </c>
      <c r="F196" s="62"/>
      <c r="G196" s="62">
        <v>0.7535843415266702</v>
      </c>
      <c r="H196" s="62">
        <v>0.7535843415266702</v>
      </c>
      <c r="J196" s="62">
        <f t="shared" si="5"/>
        <v>0</v>
      </c>
    </row>
    <row r="197" spans="1:10" ht="15.75" x14ac:dyDescent="0.25">
      <c r="A197" s="38" t="s">
        <v>182</v>
      </c>
      <c r="B197" s="28">
        <v>121.91174625994938</v>
      </c>
      <c r="C197" s="28">
        <v>121.91174625994938</v>
      </c>
      <c r="D197" s="28"/>
      <c r="E197" s="28">
        <f t="shared" si="4"/>
        <v>0</v>
      </c>
      <c r="F197" s="28"/>
      <c r="G197" s="28">
        <v>0.7535843415266702</v>
      </c>
      <c r="H197" s="28">
        <v>0.7535843415266702</v>
      </c>
      <c r="J197" s="28">
        <f t="shared" si="5"/>
        <v>0</v>
      </c>
    </row>
    <row r="198" spans="1:10" s="60" customFormat="1" ht="15.75" x14ac:dyDescent="0.25">
      <c r="A198" s="67" t="s">
        <v>135</v>
      </c>
      <c r="B198" s="62">
        <v>121.91174625994938</v>
      </c>
      <c r="C198" s="62">
        <v>121.91174625994938</v>
      </c>
      <c r="D198" s="62"/>
      <c r="E198" s="62">
        <f t="shared" si="4"/>
        <v>0</v>
      </c>
      <c r="F198" s="62"/>
      <c r="G198" s="62">
        <v>0.7535843415266702</v>
      </c>
      <c r="H198" s="62">
        <v>0.7535843415266702</v>
      </c>
      <c r="J198" s="62">
        <f t="shared" si="5"/>
        <v>0</v>
      </c>
    </row>
    <row r="199" spans="1:10" ht="15.75" x14ac:dyDescent="0.25">
      <c r="A199" s="37" t="s">
        <v>118</v>
      </c>
      <c r="B199" s="28">
        <v>123.96163802754012</v>
      </c>
      <c r="C199" s="28">
        <v>123.96163802754012</v>
      </c>
      <c r="D199" s="28"/>
      <c r="E199" s="28">
        <f t="shared" ref="E199:E224" si="6">((C199/B199-1)*100)</f>
        <v>0</v>
      </c>
      <c r="F199" s="28"/>
      <c r="G199" s="28">
        <v>1.5038912494606613</v>
      </c>
      <c r="H199" s="28">
        <v>1.5038912494606613</v>
      </c>
      <c r="J199" s="28">
        <f t="shared" si="5"/>
        <v>0</v>
      </c>
    </row>
    <row r="200" spans="1:10" s="60" customFormat="1" ht="15.75" x14ac:dyDescent="0.25">
      <c r="A200" s="61" t="s">
        <v>119</v>
      </c>
      <c r="B200" s="62">
        <v>123.96163802754012</v>
      </c>
      <c r="C200" s="62">
        <v>123.96163802754012</v>
      </c>
      <c r="D200" s="62"/>
      <c r="E200" s="62">
        <f t="shared" si="6"/>
        <v>0</v>
      </c>
      <c r="F200" s="62"/>
      <c r="G200" s="62">
        <v>1.5038912494606613</v>
      </c>
      <c r="H200" s="62">
        <v>1.5038912494606613</v>
      </c>
      <c r="J200" s="62">
        <f t="shared" ref="J200:J224" si="7">H200-G200</f>
        <v>0</v>
      </c>
    </row>
    <row r="201" spans="1:10" ht="15.75" x14ac:dyDescent="0.25">
      <c r="A201" s="39" t="s">
        <v>118</v>
      </c>
      <c r="B201" s="28">
        <v>123.96163802754012</v>
      </c>
      <c r="C201" s="28">
        <v>123.96163802754012</v>
      </c>
      <c r="D201" s="28"/>
      <c r="E201" s="28">
        <f t="shared" si="6"/>
        <v>0</v>
      </c>
      <c r="F201" s="28"/>
      <c r="G201" s="28">
        <v>1.5038912494606613</v>
      </c>
      <c r="H201" s="28">
        <v>1.5038912494606613</v>
      </c>
      <c r="J201" s="28">
        <f t="shared" si="7"/>
        <v>0</v>
      </c>
    </row>
    <row r="202" spans="1:10" s="60" customFormat="1" ht="15.75" x14ac:dyDescent="0.25">
      <c r="A202" s="64" t="s">
        <v>120</v>
      </c>
      <c r="B202" s="62">
        <v>116.28043992448846</v>
      </c>
      <c r="C202" s="62">
        <v>116.28043992448846</v>
      </c>
      <c r="D202" s="62"/>
      <c r="E202" s="62">
        <f t="shared" si="6"/>
        <v>0</v>
      </c>
      <c r="F202" s="62"/>
      <c r="G202" s="62">
        <v>0.12992850483554474</v>
      </c>
      <c r="H202" s="62">
        <v>0.12992850483554474</v>
      </c>
      <c r="J202" s="62">
        <f t="shared" si="7"/>
        <v>0</v>
      </c>
    </row>
    <row r="203" spans="1:10" ht="15.75" x14ac:dyDescent="0.25">
      <c r="A203" s="38" t="s">
        <v>121</v>
      </c>
      <c r="B203" s="28">
        <v>116.28043992448846</v>
      </c>
      <c r="C203" s="28">
        <v>116.28043992448846</v>
      </c>
      <c r="D203" s="28"/>
      <c r="E203" s="28">
        <f t="shared" si="6"/>
        <v>0</v>
      </c>
      <c r="F203" s="28"/>
      <c r="G203" s="28">
        <v>0.12992850483554474</v>
      </c>
      <c r="H203" s="28">
        <v>0.12992850483554474</v>
      </c>
      <c r="J203" s="28">
        <f t="shared" si="7"/>
        <v>0</v>
      </c>
    </row>
    <row r="204" spans="1:10" s="60" customFormat="1" ht="15.75" x14ac:dyDescent="0.25">
      <c r="A204" s="67" t="s">
        <v>120</v>
      </c>
      <c r="B204" s="62">
        <v>116.28043992448846</v>
      </c>
      <c r="C204" s="62">
        <v>116.28043992448846</v>
      </c>
      <c r="D204" s="62"/>
      <c r="E204" s="62">
        <f t="shared" si="6"/>
        <v>0</v>
      </c>
      <c r="F204" s="62"/>
      <c r="G204" s="62">
        <v>0.12992850483554474</v>
      </c>
      <c r="H204" s="62">
        <v>0.12992850483554474</v>
      </c>
      <c r="J204" s="62">
        <f t="shared" si="7"/>
        <v>0</v>
      </c>
    </row>
    <row r="205" spans="1:10" ht="15.75" x14ac:dyDescent="0.25">
      <c r="A205" s="36" t="s">
        <v>131</v>
      </c>
      <c r="B205" s="40">
        <v>112.95323586330595</v>
      </c>
      <c r="C205" s="40">
        <v>113.58986704473844</v>
      </c>
      <c r="D205" s="40"/>
      <c r="E205" s="40">
        <f t="shared" si="6"/>
        <v>0.56362367714983819</v>
      </c>
      <c r="F205" s="40"/>
      <c r="G205" s="40">
        <v>2.3848155780069136</v>
      </c>
      <c r="H205" s="40">
        <v>2.3982569632609185</v>
      </c>
      <c r="J205" s="40">
        <f t="shared" si="7"/>
        <v>1.3441385254004956E-2</v>
      </c>
    </row>
    <row r="206" spans="1:10" s="60" customFormat="1" ht="15.75" x14ac:dyDescent="0.25">
      <c r="A206" s="64" t="s">
        <v>122</v>
      </c>
      <c r="B206" s="62">
        <v>113.22168887081823</v>
      </c>
      <c r="C206" s="62">
        <v>113.22168887081823</v>
      </c>
      <c r="D206" s="62"/>
      <c r="E206" s="62">
        <f t="shared" si="6"/>
        <v>0</v>
      </c>
      <c r="F206" s="62"/>
      <c r="G206" s="62">
        <v>2.3002443893131157</v>
      </c>
      <c r="H206" s="62">
        <v>2.3002443893131157</v>
      </c>
      <c r="J206" s="62">
        <f t="shared" si="7"/>
        <v>0</v>
      </c>
    </row>
    <row r="207" spans="1:10" ht="15.75" x14ac:dyDescent="0.25">
      <c r="A207" s="38" t="s">
        <v>183</v>
      </c>
      <c r="B207" s="28">
        <v>113.22168887081823</v>
      </c>
      <c r="C207" s="28">
        <v>113.22168887081823</v>
      </c>
      <c r="D207" s="28"/>
      <c r="E207" s="28">
        <f t="shared" si="6"/>
        <v>0</v>
      </c>
      <c r="F207" s="28"/>
      <c r="G207" s="28">
        <v>2.3002443893131157</v>
      </c>
      <c r="H207" s="28">
        <v>2.3002443893131157</v>
      </c>
      <c r="J207" s="28">
        <f t="shared" si="7"/>
        <v>0</v>
      </c>
    </row>
    <row r="208" spans="1:10" s="60" customFormat="1" ht="15.75" x14ac:dyDescent="0.25">
      <c r="A208" s="67" t="s">
        <v>21</v>
      </c>
      <c r="B208" s="62">
        <v>109.89711875107831</v>
      </c>
      <c r="C208" s="62">
        <v>109.89711875107831</v>
      </c>
      <c r="D208" s="62"/>
      <c r="E208" s="62">
        <f t="shared" si="6"/>
        <v>0</v>
      </c>
      <c r="F208" s="62"/>
      <c r="G208" s="62">
        <v>0.55916043935891013</v>
      </c>
      <c r="H208" s="62">
        <v>0.55916043935891013</v>
      </c>
      <c r="J208" s="62">
        <f t="shared" si="7"/>
        <v>0</v>
      </c>
    </row>
    <row r="209" spans="1:10" ht="15.75" x14ac:dyDescent="0.25">
      <c r="A209" s="39" t="s">
        <v>203</v>
      </c>
      <c r="B209" s="28">
        <v>114.33248810335365</v>
      </c>
      <c r="C209" s="28">
        <v>114.33248810335365</v>
      </c>
      <c r="D209" s="28"/>
      <c r="E209" s="28">
        <f t="shared" si="6"/>
        <v>0</v>
      </c>
      <c r="F209" s="28"/>
      <c r="G209" s="28">
        <v>1.7410839499542057</v>
      </c>
      <c r="H209" s="28">
        <v>1.7410839499542055</v>
      </c>
      <c r="J209" s="28">
        <f t="shared" si="7"/>
        <v>0</v>
      </c>
    </row>
    <row r="210" spans="1:10" s="60" customFormat="1" ht="15.75" x14ac:dyDescent="0.25">
      <c r="A210" s="64" t="s">
        <v>123</v>
      </c>
      <c r="B210" s="62">
        <v>106.11022209583125</v>
      </c>
      <c r="C210" s="62">
        <v>122.97492976527282</v>
      </c>
      <c r="D210" s="62"/>
      <c r="E210" s="62">
        <f t="shared" si="6"/>
        <v>15.893574941545751</v>
      </c>
      <c r="F210" s="62"/>
      <c r="G210" s="62">
        <v>8.4571188693797858E-2</v>
      </c>
      <c r="H210" s="62">
        <v>9.8012573947802689E-2</v>
      </c>
      <c r="J210" s="62">
        <f t="shared" si="7"/>
        <v>1.3441385254004831E-2</v>
      </c>
    </row>
    <row r="211" spans="1:10" ht="15.75" x14ac:dyDescent="0.25">
      <c r="A211" s="38" t="s">
        <v>124</v>
      </c>
      <c r="B211" s="28">
        <v>106.11022209583125</v>
      </c>
      <c r="C211" s="28">
        <v>122.97492976527282</v>
      </c>
      <c r="D211" s="28"/>
      <c r="E211" s="28">
        <f t="shared" si="6"/>
        <v>15.893574941545751</v>
      </c>
      <c r="F211" s="28"/>
      <c r="G211" s="28">
        <v>8.4571188693797858E-2</v>
      </c>
      <c r="H211" s="28">
        <v>9.8012573947802689E-2</v>
      </c>
      <c r="J211" s="28">
        <f t="shared" si="7"/>
        <v>1.3441385254004831E-2</v>
      </c>
    </row>
    <row r="212" spans="1:10" s="60" customFormat="1" ht="15.75" x14ac:dyDescent="0.25">
      <c r="A212" s="67" t="s">
        <v>123</v>
      </c>
      <c r="B212" s="62">
        <v>106.11022209583125</v>
      </c>
      <c r="C212" s="62">
        <v>122.97492976527282</v>
      </c>
      <c r="D212" s="62"/>
      <c r="E212" s="62">
        <f t="shared" si="6"/>
        <v>15.893574941545751</v>
      </c>
      <c r="F212" s="62"/>
      <c r="G212" s="62">
        <v>8.4571188693797858E-2</v>
      </c>
      <c r="H212" s="62">
        <v>9.8012573947802689E-2</v>
      </c>
      <c r="J212" s="62">
        <f t="shared" si="7"/>
        <v>1.3441385254004831E-2</v>
      </c>
    </row>
    <row r="213" spans="1:10" ht="15.75" x14ac:dyDescent="0.25">
      <c r="A213" s="36" t="s">
        <v>132</v>
      </c>
      <c r="B213" s="40">
        <v>98.832141909893835</v>
      </c>
      <c r="C213" s="40">
        <v>98.838809767102916</v>
      </c>
      <c r="D213" s="40"/>
      <c r="E213" s="40">
        <f t="shared" si="6"/>
        <v>6.7466484892753087E-3</v>
      </c>
      <c r="F213" s="40"/>
      <c r="G213" s="40">
        <v>7.6145440046191508</v>
      </c>
      <c r="H213" s="40">
        <v>7.6150577311372034</v>
      </c>
      <c r="J213" s="40">
        <f t="shared" si="7"/>
        <v>5.1372651805259295E-4</v>
      </c>
    </row>
    <row r="214" spans="1:10" s="60" customFormat="1" ht="15.75" x14ac:dyDescent="0.25">
      <c r="A214" s="64" t="s">
        <v>125</v>
      </c>
      <c r="B214" s="62">
        <v>98.931451769699535</v>
      </c>
      <c r="C214" s="62">
        <v>98.940222724497431</v>
      </c>
      <c r="D214" s="62"/>
      <c r="E214" s="62">
        <f t="shared" si="6"/>
        <v>8.8656889603910827E-3</v>
      </c>
      <c r="F214" s="62"/>
      <c r="G214" s="62">
        <v>5.7945470492710776</v>
      </c>
      <c r="H214" s="62">
        <v>5.7950607757891293</v>
      </c>
      <c r="J214" s="62">
        <f t="shared" si="7"/>
        <v>5.1372651805170477E-4</v>
      </c>
    </row>
    <row r="215" spans="1:10" ht="15.75" x14ac:dyDescent="0.25">
      <c r="A215" s="38" t="s">
        <v>184</v>
      </c>
      <c r="B215" s="28">
        <v>114.67356634877457</v>
      </c>
      <c r="C215" s="28">
        <v>114.67356634877457</v>
      </c>
      <c r="D215" s="28"/>
      <c r="E215" s="28">
        <f t="shared" si="6"/>
        <v>0</v>
      </c>
      <c r="F215" s="28"/>
      <c r="G215" s="28">
        <v>9.0240070065982864E-2</v>
      </c>
      <c r="H215" s="28">
        <v>9.0240070065982864E-2</v>
      </c>
      <c r="J215" s="28">
        <f t="shared" si="7"/>
        <v>0</v>
      </c>
    </row>
    <row r="216" spans="1:10" s="60" customFormat="1" ht="15.75" x14ac:dyDescent="0.25">
      <c r="A216" s="67" t="s">
        <v>202</v>
      </c>
      <c r="B216" s="62">
        <v>114.67356634877457</v>
      </c>
      <c r="C216" s="62">
        <v>114.67356634877457</v>
      </c>
      <c r="D216" s="62"/>
      <c r="E216" s="62">
        <f t="shared" si="6"/>
        <v>0</v>
      </c>
      <c r="F216" s="62"/>
      <c r="G216" s="62">
        <v>9.0240070065982864E-2</v>
      </c>
      <c r="H216" s="62">
        <v>9.0240070065982864E-2</v>
      </c>
      <c r="J216" s="62">
        <f t="shared" si="7"/>
        <v>0</v>
      </c>
    </row>
    <row r="217" spans="1:10" ht="15.75" x14ac:dyDescent="0.25">
      <c r="A217" s="38" t="s">
        <v>185</v>
      </c>
      <c r="B217" s="28">
        <v>98.717069660379892</v>
      </c>
      <c r="C217" s="28">
        <v>98.725960061379311</v>
      </c>
      <c r="D217" s="28"/>
      <c r="E217" s="28">
        <f t="shared" si="6"/>
        <v>9.005940948214608E-3</v>
      </c>
      <c r="F217" s="28"/>
      <c r="G217" s="28">
        <v>5.7043069792050947</v>
      </c>
      <c r="H217" s="28">
        <v>5.7048207057231464</v>
      </c>
      <c r="J217" s="28">
        <f t="shared" si="7"/>
        <v>5.1372651805170477E-4</v>
      </c>
    </row>
    <row r="218" spans="1:10" s="60" customFormat="1" ht="15.75" x14ac:dyDescent="0.25">
      <c r="A218" s="67" t="s">
        <v>201</v>
      </c>
      <c r="B218" s="62">
        <v>98.717069660379892</v>
      </c>
      <c r="C218" s="62">
        <v>98.725960061379311</v>
      </c>
      <c r="D218" s="62"/>
      <c r="E218" s="62">
        <f t="shared" si="6"/>
        <v>9.005940948214608E-3</v>
      </c>
      <c r="F218" s="62"/>
      <c r="G218" s="62">
        <v>5.7043069792050947</v>
      </c>
      <c r="H218" s="62">
        <v>5.7048207057231464</v>
      </c>
      <c r="J218" s="62">
        <f t="shared" si="7"/>
        <v>5.1372651805170477E-4</v>
      </c>
    </row>
    <row r="219" spans="1:10" ht="15.75" x14ac:dyDescent="0.25">
      <c r="A219" s="37" t="s">
        <v>134</v>
      </c>
      <c r="B219" s="28">
        <v>94.542381163306757</v>
      </c>
      <c r="C219" s="28">
        <v>94.542381163306757</v>
      </c>
      <c r="D219" s="28"/>
      <c r="E219" s="28">
        <f t="shared" si="6"/>
        <v>0</v>
      </c>
      <c r="F219" s="28"/>
      <c r="G219" s="28">
        <v>0.47450472088974815</v>
      </c>
      <c r="H219" s="28">
        <v>0.4745047208897481</v>
      </c>
      <c r="J219" s="28">
        <f t="shared" si="7"/>
        <v>0</v>
      </c>
    </row>
    <row r="220" spans="1:10" s="60" customFormat="1" ht="15.75" x14ac:dyDescent="0.25">
      <c r="A220" s="61" t="s">
        <v>126</v>
      </c>
      <c r="B220" s="62">
        <v>94.542381163306757</v>
      </c>
      <c r="C220" s="62">
        <v>94.542381163306757</v>
      </c>
      <c r="D220" s="62"/>
      <c r="E220" s="62">
        <f t="shared" si="6"/>
        <v>0</v>
      </c>
      <c r="F220" s="62"/>
      <c r="G220" s="62">
        <v>0.47450472088974815</v>
      </c>
      <c r="H220" s="62">
        <v>0.4745047208897481</v>
      </c>
      <c r="J220" s="62">
        <f t="shared" si="7"/>
        <v>0</v>
      </c>
    </row>
    <row r="221" spans="1:10" ht="15.75" x14ac:dyDescent="0.25">
      <c r="A221" s="39" t="s">
        <v>200</v>
      </c>
      <c r="B221" s="28">
        <v>94.542381163306757</v>
      </c>
      <c r="C221" s="28">
        <v>94.542381163306757</v>
      </c>
      <c r="D221" s="28"/>
      <c r="E221" s="28">
        <f t="shared" si="6"/>
        <v>0</v>
      </c>
      <c r="F221" s="28"/>
      <c r="G221" s="28">
        <v>0.47450472088974815</v>
      </c>
      <c r="H221" s="28">
        <v>0.4745047208897481</v>
      </c>
      <c r="J221" s="28">
        <f t="shared" si="7"/>
        <v>0</v>
      </c>
    </row>
    <row r="222" spans="1:10" s="60" customFormat="1" ht="15.75" x14ac:dyDescent="0.25">
      <c r="A222" s="64" t="s">
        <v>133</v>
      </c>
      <c r="B222" s="62">
        <v>100</v>
      </c>
      <c r="C222" s="62">
        <v>100</v>
      </c>
      <c r="D222" s="62"/>
      <c r="E222" s="62">
        <f t="shared" si="6"/>
        <v>0</v>
      </c>
      <c r="F222" s="62"/>
      <c r="G222" s="62">
        <v>1.3454922344583256</v>
      </c>
      <c r="H222" s="62">
        <v>1.3454922344583256</v>
      </c>
      <c r="J222" s="62">
        <f t="shared" si="7"/>
        <v>0</v>
      </c>
    </row>
    <row r="223" spans="1:10" ht="15.75" x14ac:dyDescent="0.25">
      <c r="A223" s="38" t="s">
        <v>186</v>
      </c>
      <c r="B223" s="28">
        <v>100</v>
      </c>
      <c r="C223" s="28">
        <v>100</v>
      </c>
      <c r="D223" s="28"/>
      <c r="E223" s="28">
        <f t="shared" si="6"/>
        <v>0</v>
      </c>
      <c r="F223" s="28"/>
      <c r="G223" s="28">
        <v>1.3454922344583256</v>
      </c>
      <c r="H223" s="28">
        <v>1.3454922344583256</v>
      </c>
      <c r="J223" s="28">
        <f t="shared" si="7"/>
        <v>0</v>
      </c>
    </row>
    <row r="224" spans="1:10" s="60" customFormat="1" ht="15.75" x14ac:dyDescent="0.25">
      <c r="A224" s="67" t="s">
        <v>133</v>
      </c>
      <c r="B224" s="62">
        <v>100</v>
      </c>
      <c r="C224" s="62">
        <v>100</v>
      </c>
      <c r="D224" s="62"/>
      <c r="E224" s="62">
        <f t="shared" si="6"/>
        <v>0</v>
      </c>
      <c r="F224" s="62"/>
      <c r="G224" s="62">
        <v>1.3454922344583256</v>
      </c>
      <c r="H224" s="62">
        <v>1.3454922344583256</v>
      </c>
      <c r="J224" s="62">
        <f t="shared" si="7"/>
        <v>0</v>
      </c>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41" activePane="bottomRight" state="frozen"/>
      <selection sqref="A1:XFD1048576"/>
      <selection pane="topRight" sqref="A1:XFD1048576"/>
      <selection pane="bottomLeft" sqref="A1:XFD1048576"/>
      <selection pane="bottomRight" activeCell="G20" sqref="G2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128" t="s">
        <v>261</v>
      </c>
      <c r="B1" s="85"/>
      <c r="C1" s="85"/>
      <c r="D1" s="44"/>
      <c r="E1" s="44"/>
      <c r="F1" s="44"/>
      <c r="G1" s="44"/>
      <c r="H1" s="44"/>
      <c r="I1" s="44"/>
    </row>
    <row r="2" spans="1:13" ht="6" customHeight="1" x14ac:dyDescent="0.25">
      <c r="A2" s="31"/>
      <c r="B2" s="31"/>
      <c r="C2" s="31"/>
      <c r="D2" s="31"/>
      <c r="E2" s="31"/>
      <c r="F2" s="31"/>
      <c r="G2" s="31"/>
      <c r="H2" s="31"/>
      <c r="I2" s="31"/>
    </row>
    <row r="3" spans="1:13" ht="60" customHeight="1" x14ac:dyDescent="0.25">
      <c r="A3" s="144"/>
      <c r="B3" s="143" t="s">
        <v>242</v>
      </c>
      <c r="C3" s="143"/>
      <c r="D3" s="31"/>
      <c r="E3" s="48" t="s">
        <v>243</v>
      </c>
      <c r="F3" s="44"/>
      <c r="G3" s="146" t="s">
        <v>244</v>
      </c>
      <c r="H3" s="146"/>
      <c r="I3" s="134" t="s">
        <v>245</v>
      </c>
    </row>
    <row r="4" spans="1:13" ht="30" x14ac:dyDescent="0.25">
      <c r="A4" s="145"/>
      <c r="B4" s="89">
        <v>42341</v>
      </c>
      <c r="C4" s="129">
        <v>42372</v>
      </c>
      <c r="D4" s="90"/>
      <c r="E4" s="91" t="s">
        <v>262</v>
      </c>
      <c r="F4" s="90"/>
      <c r="G4" s="89">
        <v>42341</v>
      </c>
      <c r="H4" s="129">
        <v>42372</v>
      </c>
      <c r="I4" s="91" t="s">
        <v>262</v>
      </c>
    </row>
    <row r="5" spans="1:13" ht="15.75" x14ac:dyDescent="0.25">
      <c r="A5" s="49" t="s">
        <v>38</v>
      </c>
      <c r="B5" s="124"/>
      <c r="C5" s="124"/>
      <c r="D5" s="124"/>
      <c r="E5" s="124"/>
      <c r="F5" s="124"/>
      <c r="G5" s="28"/>
      <c r="H5" s="28"/>
    </row>
    <row r="6" spans="1:13" ht="7.5" customHeight="1" x14ac:dyDescent="0.25">
      <c r="A6" s="50"/>
      <c r="B6" s="124"/>
      <c r="C6" s="124"/>
      <c r="D6" s="124"/>
      <c r="E6" s="124"/>
      <c r="F6" s="124"/>
      <c r="G6" s="28"/>
      <c r="H6" s="28"/>
    </row>
    <row r="7" spans="1:13" ht="15.75" x14ac:dyDescent="0.25">
      <c r="A7" s="42" t="s">
        <v>241</v>
      </c>
      <c r="B7" s="172">
        <v>106.50307845458552</v>
      </c>
      <c r="C7" s="173">
        <v>106.40071755950871</v>
      </c>
      <c r="D7" s="99"/>
      <c r="E7" s="102">
        <f>((C7/B7-1)*100)</f>
        <v>-9.6110738358101688E-2</v>
      </c>
      <c r="F7" s="99"/>
      <c r="G7" s="172">
        <v>106.50307845458552</v>
      </c>
      <c r="H7" s="173">
        <v>106.40071755950871</v>
      </c>
      <c r="I7" s="102">
        <f>H7-G7</f>
        <v>-0.10236089507681356</v>
      </c>
      <c r="J7" s="1"/>
      <c r="L7" s="1"/>
    </row>
    <row r="8" spans="1:13" x14ac:dyDescent="0.25">
      <c r="A8" s="15" t="s">
        <v>0</v>
      </c>
      <c r="B8" s="1">
        <v>104.58721512218332</v>
      </c>
      <c r="C8" s="1">
        <v>103.28434949897733</v>
      </c>
      <c r="D8" s="124"/>
      <c r="E8" s="99">
        <f>((C8/B8-1)*100)</f>
        <v>-1.2457216894855905</v>
      </c>
      <c r="F8" s="124"/>
      <c r="G8" s="1">
        <v>9.0429598586155429</v>
      </c>
      <c r="H8" s="1">
        <v>8.9303097462852943</v>
      </c>
      <c r="I8" s="126">
        <f t="shared" ref="I8:I23" si="0">H8-G8</f>
        <v>-0.11265011233024858</v>
      </c>
      <c r="L8" s="1"/>
    </row>
    <row r="9" spans="1:13" x14ac:dyDescent="0.25">
      <c r="A9" s="15" t="s">
        <v>246</v>
      </c>
      <c r="B9" s="1">
        <v>113.61877602532633</v>
      </c>
      <c r="C9" s="1">
        <v>113.97248964002806</v>
      </c>
      <c r="D9" s="124"/>
      <c r="E9" s="124">
        <f t="shared" ref="E9:E23" si="1">((C9/B9-1)*100)</f>
        <v>0.31131616364437065</v>
      </c>
      <c r="F9" s="124"/>
      <c r="G9" s="1">
        <v>13.271125706454981</v>
      </c>
      <c r="H9" s="1">
        <v>13.31244086587674</v>
      </c>
      <c r="I9" s="126">
        <f t="shared" si="0"/>
        <v>4.1315159421758452E-2</v>
      </c>
      <c r="L9" s="1"/>
    </row>
    <row r="10" spans="1:13" x14ac:dyDescent="0.25">
      <c r="A10" s="43" t="s">
        <v>22</v>
      </c>
      <c r="B10" s="1">
        <v>106.68440882512125</v>
      </c>
      <c r="C10" s="1">
        <v>106.69567188406033</v>
      </c>
      <c r="D10" s="28"/>
      <c r="E10" s="28">
        <f t="shared" si="1"/>
        <v>1.0557361720531233E-2</v>
      </c>
      <c r="F10" s="28"/>
      <c r="G10" s="1">
        <v>97.460118595969973</v>
      </c>
      <c r="H10" s="1">
        <v>97.470407813223432</v>
      </c>
      <c r="I10" s="126">
        <f t="shared" si="0"/>
        <v>1.0289217253458105E-2</v>
      </c>
      <c r="J10" s="1"/>
      <c r="K10" s="1"/>
      <c r="L10" s="1"/>
      <c r="M10" s="125"/>
    </row>
    <row r="11" spans="1:13" x14ac:dyDescent="0.25">
      <c r="A11" s="43" t="s">
        <v>23</v>
      </c>
      <c r="B11" s="1">
        <v>107.03920328045251</v>
      </c>
      <c r="C11" s="1">
        <v>106.44078427698152</v>
      </c>
      <c r="D11" s="28"/>
      <c r="E11" s="28">
        <f t="shared" si="1"/>
        <v>-0.55906526312895499</v>
      </c>
      <c r="F11" s="28"/>
      <c r="G11" s="1">
        <v>21.181944283302343</v>
      </c>
      <c r="H11" s="1">
        <v>21.063523390759073</v>
      </c>
      <c r="I11" s="126">
        <f t="shared" si="0"/>
        <v>-0.11842089254326993</v>
      </c>
      <c r="J11" s="1"/>
      <c r="K11" s="1"/>
      <c r="L11" s="1"/>
      <c r="M11" s="125"/>
    </row>
    <row r="12" spans="1:13" x14ac:dyDescent="0.25">
      <c r="A12" s="43" t="s">
        <v>24</v>
      </c>
      <c r="B12" s="1">
        <v>106.58630162515016</v>
      </c>
      <c r="C12" s="1">
        <v>106.76615300083679</v>
      </c>
      <c r="D12" s="28"/>
      <c r="E12" s="28">
        <f t="shared" si="1"/>
        <v>0.16873779551818124</v>
      </c>
      <c r="F12" s="28"/>
      <c r="G12" s="1">
        <v>76.27817431266763</v>
      </c>
      <c r="H12" s="1">
        <v>76.406884422464344</v>
      </c>
      <c r="I12" s="126">
        <f t="shared" si="0"/>
        <v>0.12871010979671382</v>
      </c>
      <c r="J12" s="1"/>
      <c r="K12" s="1"/>
      <c r="L12" s="1"/>
      <c r="M12" s="125"/>
    </row>
    <row r="13" spans="1:13" x14ac:dyDescent="0.25">
      <c r="A13" s="43" t="s">
        <v>248</v>
      </c>
      <c r="B13" s="1">
        <v>106.14504940945328</v>
      </c>
      <c r="C13" s="1">
        <v>106.04357652725032</v>
      </c>
      <c r="D13" s="28"/>
      <c r="E13" s="28">
        <f t="shared" si="1"/>
        <v>-9.559831830829868E-2</v>
      </c>
      <c r="F13" s="28"/>
      <c r="G13" s="1">
        <v>103.75236585072486</v>
      </c>
      <c r="H13" s="1">
        <v>103.65318033376647</v>
      </c>
      <c r="I13" s="126">
        <f t="shared" si="0"/>
        <v>-9.9185516958385733E-2</v>
      </c>
      <c r="J13" s="1"/>
      <c r="K13" s="1"/>
      <c r="L13" s="1"/>
      <c r="M13" s="125"/>
    </row>
    <row r="14" spans="1:13" x14ac:dyDescent="0.25">
      <c r="A14" s="43" t="s">
        <v>25</v>
      </c>
      <c r="B14" s="1">
        <v>106.72455663311395</v>
      </c>
      <c r="C14" s="1">
        <v>106.61567953503115</v>
      </c>
      <c r="D14" s="28"/>
      <c r="E14" s="28">
        <f t="shared" si="1"/>
        <v>-0.10201691299321913</v>
      </c>
      <c r="F14" s="28"/>
      <c r="G14" s="1">
        <v>102.57263719993539</v>
      </c>
      <c r="H14" s="1">
        <v>102.46799576188826</v>
      </c>
      <c r="I14" s="126">
        <f t="shared" si="0"/>
        <v>-0.10464143804712478</v>
      </c>
      <c r="J14" s="1"/>
      <c r="K14" s="1"/>
      <c r="L14" s="1"/>
      <c r="M14" s="125"/>
    </row>
    <row r="15" spans="1:13" x14ac:dyDescent="0.25">
      <c r="A15" s="43" t="s">
        <v>26</v>
      </c>
      <c r="B15" s="1">
        <v>105.9253085994867</v>
      </c>
      <c r="C15" s="1">
        <v>105.80567411058809</v>
      </c>
      <c r="D15" s="28"/>
      <c r="E15" s="28">
        <f t="shared" si="1"/>
        <v>-0.11294230857609167</v>
      </c>
      <c r="F15" s="28"/>
      <c r="G15" s="1">
        <v>81.254807350010722</v>
      </c>
      <c r="H15" s="1">
        <v>81.163036294760573</v>
      </c>
      <c r="I15" s="126">
        <f t="shared" si="0"/>
        <v>-9.1771055250148947E-2</v>
      </c>
      <c r="J15" s="1"/>
      <c r="K15" s="1"/>
      <c r="L15" s="1"/>
      <c r="M15" s="125"/>
    </row>
    <row r="16" spans="1:13" x14ac:dyDescent="0.25">
      <c r="A16" s="43" t="s">
        <v>27</v>
      </c>
      <c r="B16" s="1">
        <v>107.49309824787876</v>
      </c>
      <c r="C16" s="1">
        <v>107.34958657776986</v>
      </c>
      <c r="D16" s="28"/>
      <c r="E16" s="28">
        <f t="shared" si="1"/>
        <v>-0.13350779952213676</v>
      </c>
      <c r="F16" s="28"/>
      <c r="G16" s="1">
        <v>98.125972352637788</v>
      </c>
      <c r="H16" s="1">
        <v>97.994966526190083</v>
      </c>
      <c r="I16" s="126">
        <f t="shared" si="0"/>
        <v>-0.13100582644770498</v>
      </c>
      <c r="J16" s="1"/>
      <c r="K16" s="1"/>
      <c r="L16" s="1"/>
      <c r="M16" s="125"/>
    </row>
    <row r="17" spans="1:13" x14ac:dyDescent="0.25">
      <c r="A17" s="43" t="s">
        <v>28</v>
      </c>
      <c r="B17" s="1">
        <v>105.45350924847897</v>
      </c>
      <c r="C17" s="1">
        <v>105.32924930106604</v>
      </c>
      <c r="D17" s="28"/>
      <c r="E17" s="28">
        <f t="shared" si="1"/>
        <v>-0.1178338666000478</v>
      </c>
      <c r="F17" s="28"/>
      <c r="G17" s="1">
        <v>99.73821516791341</v>
      </c>
      <c r="H17" s="1">
        <v>99.620689772503184</v>
      </c>
      <c r="I17" s="126">
        <f t="shared" si="0"/>
        <v>-0.117525395410226</v>
      </c>
      <c r="J17" s="1"/>
      <c r="K17" s="1"/>
      <c r="L17" s="1"/>
      <c r="M17" s="125"/>
    </row>
    <row r="18" spans="1:13" x14ac:dyDescent="0.25">
      <c r="A18" s="43" t="s">
        <v>29</v>
      </c>
      <c r="B18" s="1">
        <v>106.71514216179993</v>
      </c>
      <c r="C18" s="1">
        <v>106.63991576291616</v>
      </c>
      <c r="D18" s="28"/>
      <c r="E18" s="28">
        <f t="shared" si="1"/>
        <v>-7.0492712992609174E-2</v>
      </c>
      <c r="F18" s="28"/>
      <c r="G18" s="1">
        <v>100.91210900093007</v>
      </c>
      <c r="H18" s="1">
        <v>100.84097331755727</v>
      </c>
      <c r="I18" s="126">
        <f t="shared" si="0"/>
        <v>-7.113568337280185E-2</v>
      </c>
      <c r="J18" s="1"/>
      <c r="K18" s="1"/>
      <c r="L18" s="1"/>
      <c r="M18" s="125"/>
    </row>
    <row r="19" spans="1:13" x14ac:dyDescent="0.25">
      <c r="A19" s="43" t="s">
        <v>30</v>
      </c>
      <c r="B19" s="1">
        <v>106.80883800598377</v>
      </c>
      <c r="C19" s="1">
        <v>106.69986431839341</v>
      </c>
      <c r="D19" s="28"/>
      <c r="E19" s="28">
        <f t="shared" si="1"/>
        <v>-0.10202684499223125</v>
      </c>
      <c r="F19" s="28"/>
      <c r="G19" s="1">
        <v>101.73431729117131</v>
      </c>
      <c r="H19" s="1">
        <v>101.63052097696475</v>
      </c>
      <c r="I19" s="126">
        <f t="shared" si="0"/>
        <v>-0.1037963142065621</v>
      </c>
      <c r="J19" s="1"/>
      <c r="K19" s="1"/>
      <c r="L19" s="1"/>
      <c r="M19" s="125"/>
    </row>
    <row r="20" spans="1:13" x14ac:dyDescent="0.25">
      <c r="A20" s="43" t="s">
        <v>31</v>
      </c>
      <c r="B20" s="1">
        <v>106.82550258084616</v>
      </c>
      <c r="C20" s="1">
        <v>106.73553796442816</v>
      </c>
      <c r="D20" s="28"/>
      <c r="E20" s="28">
        <f t="shared" si="1"/>
        <v>-8.4216422337834995E-2</v>
      </c>
      <c r="F20" s="28"/>
      <c r="G20" s="1">
        <v>101.37398416967717</v>
      </c>
      <c r="H20" s="1">
        <v>101.28861062702813</v>
      </c>
      <c r="I20" s="126">
        <f t="shared" si="0"/>
        <v>-8.5373542649037404E-2</v>
      </c>
      <c r="J20" s="1"/>
      <c r="K20" s="1"/>
      <c r="L20" s="1"/>
      <c r="M20" s="125"/>
    </row>
    <row r="21" spans="1:13" x14ac:dyDescent="0.25">
      <c r="A21" s="43" t="s">
        <v>32</v>
      </c>
      <c r="B21" s="1">
        <v>106.16613206889926</v>
      </c>
      <c r="C21" s="1">
        <v>105.93941769507924</v>
      </c>
      <c r="D21" s="28"/>
      <c r="E21" s="28">
        <f t="shared" si="1"/>
        <v>-0.21354679632944462</v>
      </c>
      <c r="F21" s="28"/>
      <c r="G21" s="1">
        <v>103.51373463000539</v>
      </c>
      <c r="H21" s="1">
        <v>103.29268436594207</v>
      </c>
      <c r="I21" s="126">
        <f t="shared" si="0"/>
        <v>-0.22105026406332229</v>
      </c>
      <c r="J21" s="1"/>
      <c r="K21" s="1"/>
      <c r="L21" s="1"/>
      <c r="M21" s="125"/>
    </row>
    <row r="22" spans="1:13" x14ac:dyDescent="0.25">
      <c r="A22" s="43" t="s">
        <v>33</v>
      </c>
      <c r="B22" s="1">
        <v>106.04724748684183</v>
      </c>
      <c r="C22" s="1">
        <v>105.9223191621996</v>
      </c>
      <c r="D22" s="28"/>
      <c r="E22" s="28">
        <f t="shared" si="1"/>
        <v>-0.11780440096544886</v>
      </c>
      <c r="F22" s="28"/>
      <c r="G22" s="1">
        <v>102.84001028985489</v>
      </c>
      <c r="H22" s="1">
        <v>102.7188602317801</v>
      </c>
      <c r="I22" s="126">
        <f t="shared" si="0"/>
        <v>-0.12115005807478951</v>
      </c>
      <c r="J22" s="1"/>
      <c r="K22" s="1"/>
      <c r="L22" s="1"/>
      <c r="M22" s="125"/>
    </row>
    <row r="23" spans="1:13" x14ac:dyDescent="0.25">
      <c r="A23" s="43" t="s">
        <v>34</v>
      </c>
      <c r="B23" s="1">
        <v>107.13066444354631</v>
      </c>
      <c r="C23" s="1">
        <v>107.01426053509121</v>
      </c>
      <c r="D23" s="28"/>
      <c r="E23" s="28">
        <f t="shared" si="1"/>
        <v>-0.10865601278562398</v>
      </c>
      <c r="F23" s="28"/>
      <c r="G23" s="1">
        <v>99.437535384912096</v>
      </c>
      <c r="H23" s="1">
        <v>99.32949052375055</v>
      </c>
      <c r="I23" s="126">
        <f t="shared" si="0"/>
        <v>-0.10804486116154521</v>
      </c>
      <c r="J23" s="1"/>
      <c r="K23" s="1"/>
      <c r="L23" s="1"/>
      <c r="M23" s="125"/>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0"/>
      <c r="B26" s="28"/>
      <c r="C26" s="28"/>
      <c r="D26" s="28"/>
      <c r="E26" s="28"/>
      <c r="F26" s="28"/>
      <c r="G26" s="28"/>
      <c r="H26" s="28"/>
    </row>
    <row r="27" spans="1:13" ht="15.75" x14ac:dyDescent="0.25">
      <c r="A27" s="42" t="s">
        <v>241</v>
      </c>
      <c r="B27" s="127">
        <v>107.64960242752787</v>
      </c>
      <c r="C27" s="1">
        <v>107.80747544854762</v>
      </c>
      <c r="E27" s="40">
        <f>((C27/B27-1)*100)</f>
        <v>0.1466545323528079</v>
      </c>
      <c r="G27" s="127">
        <v>107.64960242752787</v>
      </c>
      <c r="H27" s="1">
        <v>107.80747544854762</v>
      </c>
      <c r="I27" s="40">
        <f>H27-G27</f>
        <v>0.15787302101975342</v>
      </c>
      <c r="K27" s="1"/>
      <c r="L27" s="1"/>
    </row>
    <row r="28" spans="1:13" x14ac:dyDescent="0.25">
      <c r="A28" s="15" t="s">
        <v>0</v>
      </c>
      <c r="B28" s="1">
        <v>105.16294426797542</v>
      </c>
      <c r="C28" s="1">
        <v>104.25034417167819</v>
      </c>
      <c r="D28" s="28"/>
      <c r="E28" s="28">
        <f t="shared" ref="E28:E43" si="2">((C28/B28-1)*100)</f>
        <v>-0.86779625908128821</v>
      </c>
      <c r="F28" s="28"/>
      <c r="G28" s="1">
        <v>8.037522256596608</v>
      </c>
      <c r="H28" s="1">
        <v>7.9677729391310379</v>
      </c>
      <c r="I28" s="126">
        <f t="shared" ref="I28:I43" si="3">H28-G28</f>
        <v>-6.9749317465570115E-2</v>
      </c>
      <c r="K28" s="1"/>
      <c r="L28" s="1"/>
    </row>
    <row r="29" spans="1:13" x14ac:dyDescent="0.25">
      <c r="A29" s="15" t="s">
        <v>246</v>
      </c>
      <c r="B29" s="1">
        <v>114.47546532682131</v>
      </c>
      <c r="C29" s="1">
        <v>114.84864062701433</v>
      </c>
      <c r="D29" s="28"/>
      <c r="E29" s="28">
        <f t="shared" si="2"/>
        <v>0.32598714416895991</v>
      </c>
      <c r="F29" s="28"/>
      <c r="G29" s="1">
        <v>27.491434056510034</v>
      </c>
      <c r="H29" s="1">
        <v>27.581052597281939</v>
      </c>
      <c r="I29" s="126">
        <f t="shared" si="3"/>
        <v>8.9618540771905231E-2</v>
      </c>
      <c r="K29" s="1"/>
      <c r="L29" s="1"/>
    </row>
    <row r="30" spans="1:13" x14ac:dyDescent="0.25">
      <c r="A30" s="43" t="s">
        <v>22</v>
      </c>
      <c r="B30" s="1">
        <v>107.85538346701321</v>
      </c>
      <c r="C30" s="1">
        <v>108.10184247641111</v>
      </c>
      <c r="D30" s="124"/>
      <c r="E30" s="124">
        <f t="shared" si="2"/>
        <v>0.22850876931264086</v>
      </c>
      <c r="F30" s="124"/>
      <c r="G30" s="1">
        <v>99.612080170931264</v>
      </c>
      <c r="H30" s="1">
        <v>99.839702509416583</v>
      </c>
      <c r="I30" s="126">
        <f t="shared" si="3"/>
        <v>0.22762233848531821</v>
      </c>
      <c r="J30" s="1"/>
      <c r="K30" s="1"/>
      <c r="L30" s="1"/>
    </row>
    <row r="31" spans="1:13" x14ac:dyDescent="0.25">
      <c r="A31" s="43" t="s">
        <v>23</v>
      </c>
      <c r="B31" s="1">
        <v>108.67382576305945</v>
      </c>
      <c r="C31" s="1">
        <v>108.01346564357719</v>
      </c>
      <c r="D31" s="124"/>
      <c r="E31" s="124">
        <f t="shared" si="2"/>
        <v>-0.60765332852276144</v>
      </c>
      <c r="F31" s="124"/>
      <c r="G31" s="1">
        <v>17.541248893295123</v>
      </c>
      <c r="H31" s="1">
        <v>17.434658910530555</v>
      </c>
      <c r="I31" s="126">
        <f t="shared" si="3"/>
        <v>-0.10658998276456799</v>
      </c>
      <c r="J31" s="1"/>
      <c r="K31" s="1"/>
      <c r="L31" s="1"/>
    </row>
    <row r="32" spans="1:13" x14ac:dyDescent="0.25">
      <c r="A32" s="43" t="s">
        <v>24</v>
      </c>
      <c r="B32" s="1">
        <v>107.6820517220801</v>
      </c>
      <c r="C32" s="1">
        <v>108.12055914186293</v>
      </c>
      <c r="D32" s="124"/>
      <c r="E32" s="124">
        <f t="shared" si="2"/>
        <v>0.40722424282422232</v>
      </c>
      <c r="F32" s="124"/>
      <c r="G32" s="1">
        <v>82.070831277636131</v>
      </c>
      <c r="H32" s="1">
        <v>82.405043598886024</v>
      </c>
      <c r="I32" s="126">
        <f t="shared" si="3"/>
        <v>0.33421232124989331</v>
      </c>
      <c r="J32" s="1"/>
      <c r="K32" s="1"/>
      <c r="L32" s="1"/>
    </row>
    <row r="33" spans="1:12" x14ac:dyDescent="0.25">
      <c r="A33" s="43" t="s">
        <v>248</v>
      </c>
      <c r="B33" s="1">
        <v>107.49996157980881</v>
      </c>
      <c r="C33" s="1">
        <v>107.66314294076665</v>
      </c>
      <c r="D33" s="124"/>
      <c r="E33" s="124">
        <f t="shared" si="2"/>
        <v>0.1517966690961936</v>
      </c>
      <c r="F33" s="124"/>
      <c r="G33" s="1">
        <v>106.15070115253347</v>
      </c>
      <c r="H33" s="1">
        <v>106.31183438110527</v>
      </c>
      <c r="I33" s="126">
        <f t="shared" si="3"/>
        <v>0.16113322857179924</v>
      </c>
      <c r="J33" s="1"/>
      <c r="K33" s="1"/>
      <c r="L33" s="1"/>
    </row>
    <row r="34" spans="1:12" x14ac:dyDescent="0.25">
      <c r="A34" s="43" t="s">
        <v>25</v>
      </c>
      <c r="B34" s="1">
        <v>107.97031102895765</v>
      </c>
      <c r="C34" s="1">
        <v>108.13406591087083</v>
      </c>
      <c r="D34" s="124"/>
      <c r="E34" s="124">
        <f t="shared" si="2"/>
        <v>0.15166658348262363</v>
      </c>
      <c r="F34" s="124"/>
      <c r="G34" s="1">
        <v>104.38004479067236</v>
      </c>
      <c r="H34" s="1">
        <v>104.538354438444</v>
      </c>
      <c r="I34" s="126">
        <f t="shared" si="3"/>
        <v>0.15830964777164525</v>
      </c>
      <c r="J34" s="1"/>
      <c r="K34" s="1"/>
      <c r="L34" s="1"/>
    </row>
    <row r="35" spans="1:12" x14ac:dyDescent="0.25">
      <c r="A35" s="43" t="s">
        <v>26</v>
      </c>
      <c r="B35" s="1">
        <v>106.14744991531218</v>
      </c>
      <c r="C35" s="1">
        <v>106.43125304987264</v>
      </c>
      <c r="D35" s="124"/>
      <c r="E35" s="124">
        <f t="shared" si="2"/>
        <v>0.2673668889708436</v>
      </c>
      <c r="F35" s="124"/>
      <c r="G35" s="1">
        <v>70.849927915188644</v>
      </c>
      <c r="H35" s="1">
        <v>71.039357163293573</v>
      </c>
      <c r="I35" s="126">
        <f t="shared" si="3"/>
        <v>0.18942924810492912</v>
      </c>
      <c r="J35" s="1"/>
      <c r="K35" s="1"/>
      <c r="L35" s="1"/>
    </row>
    <row r="36" spans="1:12" x14ac:dyDescent="0.25">
      <c r="A36" s="43" t="s">
        <v>27</v>
      </c>
      <c r="B36" s="1">
        <v>108.71325452916373</v>
      </c>
      <c r="C36" s="1">
        <v>108.81459858954405</v>
      </c>
      <c r="D36" s="124"/>
      <c r="E36" s="124">
        <f t="shared" si="2"/>
        <v>9.3221439114521409E-2</v>
      </c>
      <c r="F36" s="124"/>
      <c r="G36" s="1">
        <v>100.69158953204156</v>
      </c>
      <c r="H36" s="1">
        <v>100.78545568087061</v>
      </c>
      <c r="I36" s="126">
        <f t="shared" si="3"/>
        <v>9.3866148829050644E-2</v>
      </c>
      <c r="J36" s="1"/>
      <c r="K36" s="1"/>
      <c r="L36" s="1"/>
    </row>
    <row r="37" spans="1:12" x14ac:dyDescent="0.25">
      <c r="A37" s="43" t="s">
        <v>28</v>
      </c>
      <c r="B37" s="1">
        <v>106.96622619937986</v>
      </c>
      <c r="C37" s="1">
        <v>107.11415832909564</v>
      </c>
      <c r="D37" s="124"/>
      <c r="E37" s="124">
        <f t="shared" si="2"/>
        <v>0.13829797962587875</v>
      </c>
      <c r="F37" s="124"/>
      <c r="G37" s="1">
        <v>103.38886498916888</v>
      </c>
      <c r="H37" s="1">
        <v>103.53184970060703</v>
      </c>
      <c r="I37" s="126">
        <f t="shared" si="3"/>
        <v>0.14298471143814595</v>
      </c>
      <c r="J37" s="1"/>
      <c r="K37" s="1"/>
      <c r="L37" s="1"/>
    </row>
    <row r="38" spans="1:12" x14ac:dyDescent="0.25">
      <c r="A38" s="43" t="s">
        <v>29</v>
      </c>
      <c r="B38" s="1">
        <v>107.65234228962454</v>
      </c>
      <c r="C38" s="1">
        <v>107.81582782311368</v>
      </c>
      <c r="D38" s="124"/>
      <c r="E38" s="124">
        <f t="shared" si="2"/>
        <v>0.15186435335452497</v>
      </c>
      <c r="F38" s="124"/>
      <c r="G38" s="1">
        <v>102.24307396190606</v>
      </c>
      <c r="H38" s="1">
        <v>102.3983447450281</v>
      </c>
      <c r="I38" s="126">
        <f t="shared" si="3"/>
        <v>0.15527078312203457</v>
      </c>
      <c r="J38" s="1"/>
      <c r="K38" s="1"/>
      <c r="L38" s="1"/>
    </row>
    <row r="39" spans="1:12" x14ac:dyDescent="0.25">
      <c r="A39" s="43" t="s">
        <v>30</v>
      </c>
      <c r="B39" s="1">
        <v>108.2694886758552</v>
      </c>
      <c r="C39" s="1">
        <v>108.43230748870715</v>
      </c>
      <c r="D39" s="124"/>
      <c r="E39" s="124">
        <f>((C39/B39-1)*100)</f>
        <v>0.15038291474656074</v>
      </c>
      <c r="F39" s="124"/>
      <c r="G39" s="1">
        <v>102.91022096449773</v>
      </c>
      <c r="H39" s="1">
        <v>103.06498035435625</v>
      </c>
      <c r="I39" s="126">
        <f t="shared" si="3"/>
        <v>0.15475938985852622</v>
      </c>
      <c r="J39" s="1"/>
      <c r="K39" s="1"/>
      <c r="L39" s="1"/>
    </row>
    <row r="40" spans="1:12" x14ac:dyDescent="0.25">
      <c r="A40" s="43" t="s">
        <v>31</v>
      </c>
      <c r="B40" s="1">
        <v>107.97082126128659</v>
      </c>
      <c r="C40" s="1">
        <v>108.14480825410939</v>
      </c>
      <c r="D40" s="124"/>
      <c r="E40" s="124">
        <f t="shared" si="2"/>
        <v>0.16114260389088475</v>
      </c>
      <c r="F40" s="124"/>
      <c r="G40" s="1">
        <v>103.78587465260482</v>
      </c>
      <c r="H40" s="1">
        <v>103.95311791349094</v>
      </c>
      <c r="I40" s="126">
        <f t="shared" si="3"/>
        <v>0.16724326088612429</v>
      </c>
      <c r="J40" s="1"/>
      <c r="K40" s="1"/>
      <c r="L40" s="1"/>
    </row>
    <row r="41" spans="1:12" x14ac:dyDescent="0.25">
      <c r="A41" s="43" t="s">
        <v>32</v>
      </c>
      <c r="B41" s="1">
        <v>107.33492151481019</v>
      </c>
      <c r="C41" s="1">
        <v>107.23210394113418</v>
      </c>
      <c r="D41" s="124"/>
      <c r="E41" s="124">
        <f t="shared" si="2"/>
        <v>-9.579135310758824E-2</v>
      </c>
      <c r="F41" s="124"/>
      <c r="G41" s="1">
        <v>103.95650422622727</v>
      </c>
      <c r="H41" s="1">
        <v>103.85692288418561</v>
      </c>
      <c r="I41" s="126">
        <f t="shared" si="3"/>
        <v>-9.9581342041659582E-2</v>
      </c>
      <c r="J41" s="1"/>
      <c r="K41" s="1"/>
      <c r="L41" s="1"/>
    </row>
    <row r="42" spans="1:12" x14ac:dyDescent="0.25">
      <c r="A42" s="43" t="s">
        <v>33</v>
      </c>
      <c r="B42" s="1">
        <v>106.86476112237318</v>
      </c>
      <c r="C42" s="1">
        <v>107.00325973824356</v>
      </c>
      <c r="D42" s="124"/>
      <c r="E42" s="124">
        <f t="shared" si="2"/>
        <v>0.12960176433818305</v>
      </c>
      <c r="F42" s="124"/>
      <c r="G42" s="1">
        <v>102.49207259249293</v>
      </c>
      <c r="H42" s="1">
        <v>102.62490412687957</v>
      </c>
      <c r="I42" s="126">
        <f t="shared" si="3"/>
        <v>0.13283153438663931</v>
      </c>
      <c r="J42" s="1"/>
      <c r="K42" s="1"/>
      <c r="L42" s="1"/>
    </row>
    <row r="43" spans="1:12" x14ac:dyDescent="0.25">
      <c r="A43" s="43" t="s">
        <v>34</v>
      </c>
      <c r="B43" s="1">
        <v>108.34306472396266</v>
      </c>
      <c r="C43" s="1">
        <v>108.499484355897</v>
      </c>
      <c r="D43" s="124"/>
      <c r="E43" s="124">
        <f t="shared" si="2"/>
        <v>0.14437438366070587</v>
      </c>
      <c r="F43" s="124"/>
      <c r="G43" s="1">
        <v>101.22592064783666</v>
      </c>
      <c r="H43" s="1">
        <v>101.37206494687685</v>
      </c>
      <c r="I43" s="126">
        <f t="shared" si="3"/>
        <v>0.14614429904018778</v>
      </c>
      <c r="J43" s="1"/>
      <c r="K43" s="1"/>
      <c r="L43" s="1"/>
    </row>
    <row r="44" spans="1:12" ht="7.5" customHeight="1" x14ac:dyDescent="0.25">
      <c r="A44" s="15"/>
      <c r="B44" s="124"/>
      <c r="C44" s="124"/>
      <c r="D44" s="124"/>
      <c r="E44" s="124"/>
      <c r="F44" s="124"/>
      <c r="G44" s="124"/>
      <c r="H44" s="124"/>
    </row>
    <row r="45" spans="1:12" ht="15.75" x14ac:dyDescent="0.25">
      <c r="A45" s="16" t="s">
        <v>37</v>
      </c>
      <c r="B45" s="124"/>
      <c r="C45" s="124"/>
      <c r="D45" s="124"/>
      <c r="E45" s="124"/>
      <c r="F45" s="124"/>
      <c r="G45" s="124"/>
      <c r="H45" s="124"/>
    </row>
    <row r="46" spans="1:12" ht="7.5" customHeight="1" x14ac:dyDescent="0.25">
      <c r="A46" s="50"/>
      <c r="B46" s="124"/>
      <c r="C46" s="124"/>
      <c r="D46" s="124"/>
      <c r="E46" s="124"/>
      <c r="F46" s="124"/>
      <c r="G46" s="124"/>
      <c r="H46" s="124"/>
    </row>
    <row r="47" spans="1:12" ht="15.75" x14ac:dyDescent="0.25">
      <c r="A47" s="42" t="s">
        <v>241</v>
      </c>
      <c r="B47" s="127">
        <v>105.5224261814123</v>
      </c>
      <c r="C47" s="1">
        <v>105.1974803361735</v>
      </c>
      <c r="E47" s="40">
        <f>((C47/B47-1)*100)</f>
        <v>-0.30794008155210495</v>
      </c>
      <c r="G47" s="127">
        <v>105.5224261814123</v>
      </c>
      <c r="H47" s="1">
        <v>105.1974803361735</v>
      </c>
      <c r="I47" s="40">
        <f>H47-G47</f>
        <v>-0.32494584523880121</v>
      </c>
    </row>
    <row r="48" spans="1:12" x14ac:dyDescent="0.25">
      <c r="A48" s="15" t="s">
        <v>0</v>
      </c>
      <c r="B48" s="1">
        <v>104.19123196482181</v>
      </c>
      <c r="C48" s="1">
        <v>102.61994398244877</v>
      </c>
      <c r="D48" s="28"/>
      <c r="E48" s="126">
        <f t="shared" ref="E48:E63" si="4">((C48/B48-1)*100)</f>
        <v>-1.508080817110935</v>
      </c>
      <c r="F48" s="28"/>
      <c r="G48" s="1">
        <v>9.9029372277964551</v>
      </c>
      <c r="H48" s="1">
        <v>9.7535929311335199</v>
      </c>
      <c r="I48" s="126">
        <f t="shared" ref="I48:I63" si="5">H48-G48</f>
        <v>-0.14934429666293525</v>
      </c>
    </row>
    <row r="49" spans="1:10" x14ac:dyDescent="0.25">
      <c r="A49" s="15" t="s">
        <v>246</v>
      </c>
      <c r="B49" s="1">
        <v>98.048558859712344</v>
      </c>
      <c r="C49" s="1">
        <v>98.048558859712344</v>
      </c>
      <c r="D49" s="28"/>
      <c r="E49" s="126">
        <f t="shared" si="4"/>
        <v>0</v>
      </c>
      <c r="F49" s="28"/>
      <c r="G49" s="1">
        <v>1.1081199274138442</v>
      </c>
      <c r="H49" s="1">
        <v>1.1081199274138445</v>
      </c>
      <c r="I49" s="126">
        <f t="shared" si="5"/>
        <v>0</v>
      </c>
    </row>
    <row r="50" spans="1:10" x14ac:dyDescent="0.25">
      <c r="A50" s="43" t="s">
        <v>22</v>
      </c>
      <c r="B50" s="1">
        <v>105.66223921760795</v>
      </c>
      <c r="C50" s="1">
        <v>105.46819454077846</v>
      </c>
      <c r="D50" s="28"/>
      <c r="E50" s="126">
        <f t="shared" si="4"/>
        <v>-0.18364619022492867</v>
      </c>
      <c r="F50" s="28"/>
      <c r="G50" s="1">
        <v>95.619488953615843</v>
      </c>
      <c r="H50" s="1">
        <v>95.443887405039973</v>
      </c>
      <c r="I50" s="126">
        <f t="shared" si="5"/>
        <v>-0.17560154857586951</v>
      </c>
      <c r="J50" s="1"/>
    </row>
    <row r="51" spans="1:10" x14ac:dyDescent="0.25">
      <c r="A51" s="43" t="s">
        <v>23</v>
      </c>
      <c r="B51" s="1">
        <v>106.05410642859542</v>
      </c>
      <c r="C51" s="1">
        <v>105.49301592086729</v>
      </c>
      <c r="D51" s="28"/>
      <c r="E51" s="126">
        <f t="shared" si="4"/>
        <v>-0.52906061502285828</v>
      </c>
      <c r="F51" s="28"/>
      <c r="G51" s="1">
        <v>24.295927326308242</v>
      </c>
      <c r="H51" s="1">
        <v>24.167387143770171</v>
      </c>
      <c r="I51" s="126">
        <f t="shared" si="5"/>
        <v>-0.12854018253807098</v>
      </c>
      <c r="J51" s="1"/>
    </row>
    <row r="52" spans="1:10" x14ac:dyDescent="0.25">
      <c r="A52" s="43" t="s">
        <v>24</v>
      </c>
      <c r="B52" s="1">
        <v>105.52941250781727</v>
      </c>
      <c r="C52" s="1">
        <v>105.4597811237911</v>
      </c>
      <c r="D52" s="28"/>
      <c r="E52" s="126">
        <f t="shared" si="4"/>
        <v>-6.5982916394047297E-2</v>
      </c>
      <c r="F52" s="28"/>
      <c r="G52" s="1">
        <v>71.323561627307598</v>
      </c>
      <c r="H52" s="1">
        <v>71.276500261269803</v>
      </c>
      <c r="I52" s="126">
        <f t="shared" si="5"/>
        <v>-4.7061366037794983E-2</v>
      </c>
      <c r="J52" s="1"/>
    </row>
    <row r="53" spans="1:10" x14ac:dyDescent="0.25">
      <c r="A53" s="43" t="s">
        <v>248</v>
      </c>
      <c r="B53" s="1">
        <v>104.96398747574005</v>
      </c>
      <c r="C53" s="1">
        <v>104.63181842072844</v>
      </c>
      <c r="D53" s="28"/>
      <c r="E53" s="126">
        <f t="shared" si="4"/>
        <v>-0.3164600192884226</v>
      </c>
      <c r="F53" s="28"/>
      <c r="G53" s="1">
        <v>101.70100624459769</v>
      </c>
      <c r="H53" s="1">
        <v>101.37916322061953</v>
      </c>
      <c r="I53" s="126">
        <f t="shared" si="5"/>
        <v>-0.32184302397816111</v>
      </c>
      <c r="J53" s="1"/>
    </row>
    <row r="54" spans="1:10" x14ac:dyDescent="0.25">
      <c r="A54" s="43" t="s">
        <v>25</v>
      </c>
      <c r="B54" s="1">
        <v>105.64734799370807</v>
      </c>
      <c r="C54" s="1">
        <v>105.30272496913302</v>
      </c>
      <c r="D54" s="28"/>
      <c r="E54" s="126">
        <f t="shared" si="4"/>
        <v>-0.32620130189692231</v>
      </c>
      <c r="F54" s="28"/>
      <c r="G54" s="1">
        <v>101.02671369180482</v>
      </c>
      <c r="H54" s="1">
        <v>100.69716323647847</v>
      </c>
      <c r="I54" s="126">
        <f t="shared" si="5"/>
        <v>-0.32955045532634131</v>
      </c>
      <c r="J54" s="1"/>
    </row>
    <row r="55" spans="1:10" x14ac:dyDescent="0.25">
      <c r="A55" s="43" t="s">
        <v>26</v>
      </c>
      <c r="B55" s="1">
        <v>105.77651182495541</v>
      </c>
      <c r="C55" s="1">
        <v>105.38664297252889</v>
      </c>
      <c r="D55" s="28"/>
      <c r="E55" s="126">
        <f t="shared" si="4"/>
        <v>-0.36857790609666763</v>
      </c>
      <c r="F55" s="28"/>
      <c r="G55" s="1">
        <v>90.154375881200721</v>
      </c>
      <c r="H55" s="1">
        <v>89.822086770323281</v>
      </c>
      <c r="I55" s="126">
        <f t="shared" si="5"/>
        <v>-0.33228911087743995</v>
      </c>
      <c r="J55" s="1"/>
    </row>
    <row r="56" spans="1:10" x14ac:dyDescent="0.25">
      <c r="A56" s="43" t="s">
        <v>27</v>
      </c>
      <c r="B56" s="1">
        <v>106.42078141943072</v>
      </c>
      <c r="C56" s="1">
        <v>106.06208180629126</v>
      </c>
      <c r="D56" s="28"/>
      <c r="E56" s="126">
        <f t="shared" si="4"/>
        <v>-0.33705786440877405</v>
      </c>
      <c r="F56" s="28"/>
      <c r="G56" s="1">
        <v>95.93153213293796</v>
      </c>
      <c r="H56" s="1">
        <v>95.608187359436059</v>
      </c>
      <c r="I56" s="126">
        <f t="shared" si="5"/>
        <v>-0.32334477350190127</v>
      </c>
      <c r="J56" s="1"/>
    </row>
    <row r="57" spans="1:10" x14ac:dyDescent="0.25">
      <c r="A57" s="43" t="s">
        <v>28</v>
      </c>
      <c r="B57" s="1">
        <v>104.10596052479238</v>
      </c>
      <c r="C57" s="1">
        <v>103.7392281928967</v>
      </c>
      <c r="D57" s="28"/>
      <c r="E57" s="126">
        <f t="shared" si="4"/>
        <v>-0.35226833319340622</v>
      </c>
      <c r="F57" s="28"/>
      <c r="G57" s="1">
        <v>96.615717836622238</v>
      </c>
      <c r="H57" s="1">
        <v>96.275371257796309</v>
      </c>
      <c r="I57" s="126">
        <f t="shared" si="5"/>
        <v>-0.34034657882592967</v>
      </c>
      <c r="J57" s="1"/>
    </row>
    <row r="58" spans="1:10" x14ac:dyDescent="0.25">
      <c r="A58" s="43" t="s">
        <v>29</v>
      </c>
      <c r="B58" s="1">
        <v>105.90700834968328</v>
      </c>
      <c r="C58" s="1">
        <v>105.62594418127848</v>
      </c>
      <c r="D58" s="28"/>
      <c r="E58" s="126">
        <f t="shared" si="4"/>
        <v>-0.26538769509641957</v>
      </c>
      <c r="F58" s="28"/>
      <c r="G58" s="1">
        <v>99.773699473264102</v>
      </c>
      <c r="H58" s="1">
        <v>99.508912351919577</v>
      </c>
      <c r="I58" s="126">
        <f t="shared" si="5"/>
        <v>-0.26478712134452564</v>
      </c>
      <c r="J58" s="1"/>
    </row>
    <row r="59" spans="1:10" x14ac:dyDescent="0.25">
      <c r="A59" s="43" t="s">
        <v>30</v>
      </c>
      <c r="B59" s="1">
        <v>105.56433660891838</v>
      </c>
      <c r="C59" s="1">
        <v>105.22379068199015</v>
      </c>
      <c r="D59" s="28"/>
      <c r="E59" s="126">
        <f t="shared" si="4"/>
        <v>-0.32259562070648951</v>
      </c>
      <c r="F59" s="28"/>
      <c r="G59" s="1">
        <v>100.72853578333167</v>
      </c>
      <c r="H59" s="1">
        <v>100.40358993809285</v>
      </c>
      <c r="I59" s="126">
        <f t="shared" si="5"/>
        <v>-0.32494584523881542</v>
      </c>
      <c r="J59" s="1"/>
    </row>
    <row r="60" spans="1:10" x14ac:dyDescent="0.25">
      <c r="A60" s="43" t="s">
        <v>31</v>
      </c>
      <c r="B60" s="1">
        <v>105.82211427611352</v>
      </c>
      <c r="C60" s="1">
        <v>105.50090750652832</v>
      </c>
      <c r="D60" s="28"/>
      <c r="E60" s="126">
        <f t="shared" si="4"/>
        <v>-0.30353463619815502</v>
      </c>
      <c r="F60" s="28"/>
      <c r="G60" s="1">
        <v>99.311030458680548</v>
      </c>
      <c r="H60" s="1">
        <v>99.009587083673154</v>
      </c>
      <c r="I60" s="126">
        <f t="shared" si="5"/>
        <v>-0.30144337500739482</v>
      </c>
      <c r="J60" s="1"/>
    </row>
    <row r="61" spans="1:10" x14ac:dyDescent="0.25">
      <c r="A61" s="43" t="s">
        <v>32</v>
      </c>
      <c r="B61" s="1">
        <v>105.17871529517741</v>
      </c>
      <c r="C61" s="1">
        <v>104.84733041881253</v>
      </c>
      <c r="D61" s="28"/>
      <c r="E61" s="126">
        <f t="shared" si="4"/>
        <v>-0.31506838188208874</v>
      </c>
      <c r="F61" s="28"/>
      <c r="G61" s="1">
        <v>103.13502208558941</v>
      </c>
      <c r="H61" s="1">
        <v>102.81007624035061</v>
      </c>
      <c r="I61" s="126">
        <f t="shared" si="5"/>
        <v>-0.32494584523880121</v>
      </c>
      <c r="J61" s="1"/>
    </row>
    <row r="62" spans="1:10" x14ac:dyDescent="0.25">
      <c r="A62" s="43" t="s">
        <v>33</v>
      </c>
      <c r="B62" s="1">
        <v>105.36215337801264</v>
      </c>
      <c r="C62" s="1">
        <v>105.01646757947849</v>
      </c>
      <c r="D62" s="28"/>
      <c r="E62" s="126">
        <f t="shared" si="4"/>
        <v>-0.32809295126488003</v>
      </c>
      <c r="F62" s="28"/>
      <c r="G62" s="1">
        <v>103.13761060340538</v>
      </c>
      <c r="H62" s="1">
        <v>102.79922337291258</v>
      </c>
      <c r="I62" s="126">
        <f t="shared" si="5"/>
        <v>-0.33838723049279906</v>
      </c>
      <c r="J62" s="1"/>
    </row>
    <row r="63" spans="1:10" x14ac:dyDescent="0.25">
      <c r="A63" s="43" t="s">
        <v>34</v>
      </c>
      <c r="B63" s="1">
        <v>106.08090903076094</v>
      </c>
      <c r="C63" s="1">
        <v>105.72828116815039</v>
      </c>
      <c r="D63" s="28"/>
      <c r="E63" s="126">
        <f t="shared" si="4"/>
        <v>-0.33241406567160459</v>
      </c>
      <c r="F63" s="28"/>
      <c r="G63" s="1">
        <v>97.907882176793152</v>
      </c>
      <c r="H63" s="1">
        <v>97.5824226050363</v>
      </c>
      <c r="I63" s="126">
        <f t="shared" si="5"/>
        <v>-0.32545957175685203</v>
      </c>
      <c r="J63" s="1"/>
    </row>
    <row r="64" spans="1:10" ht="8.25" customHeight="1" x14ac:dyDescent="0.25">
      <c r="A64" s="51"/>
      <c r="B64" s="52"/>
      <c r="C64" s="52"/>
      <c r="D64" s="52"/>
      <c r="E64" s="52"/>
      <c r="F64" s="52"/>
      <c r="G64" s="52"/>
      <c r="H64" s="52"/>
      <c r="I64" s="52"/>
    </row>
    <row r="65" spans="1:7" x14ac:dyDescent="0.25">
      <c r="G65" s="123"/>
    </row>
    <row r="66" spans="1:7" x14ac:dyDescent="0.25">
      <c r="A66" s="139" t="s">
        <v>54</v>
      </c>
      <c r="B66" s="140"/>
      <c r="C66" s="140"/>
      <c r="D66" s="140"/>
      <c r="G66" s="123"/>
    </row>
    <row r="67" spans="1:7" x14ac:dyDescent="0.25">
      <c r="A67" s="23"/>
      <c r="B67" s="8"/>
      <c r="C67" s="8"/>
      <c r="D67" s="8"/>
      <c r="G67" s="123"/>
    </row>
    <row r="68" spans="1:7" x14ac:dyDescent="0.25">
      <c r="G68" s="123"/>
    </row>
    <row r="69" spans="1:7" x14ac:dyDescent="0.25">
      <c r="G69" s="123"/>
    </row>
    <row r="70" spans="1:7" x14ac:dyDescent="0.25">
      <c r="G70" s="123"/>
    </row>
    <row r="71" spans="1:7" x14ac:dyDescent="0.25">
      <c r="G71" s="123"/>
    </row>
    <row r="72" spans="1:7" x14ac:dyDescent="0.25">
      <c r="G72" s="123"/>
    </row>
    <row r="73" spans="1:7" x14ac:dyDescent="0.25">
      <c r="G73" s="123"/>
    </row>
    <row r="74" spans="1:7" x14ac:dyDescent="0.25">
      <c r="G74" s="123"/>
    </row>
    <row r="75" spans="1:7" x14ac:dyDescent="0.25">
      <c r="G75" s="123"/>
    </row>
    <row r="76" spans="1:7" x14ac:dyDescent="0.25">
      <c r="G76" s="123"/>
    </row>
    <row r="77" spans="1:7" x14ac:dyDescent="0.25">
      <c r="G77" s="123"/>
    </row>
    <row r="78" spans="1:7" x14ac:dyDescent="0.25">
      <c r="G78" s="123"/>
    </row>
    <row r="79" spans="1:7" x14ac:dyDescent="0.25">
      <c r="G79" s="123"/>
    </row>
    <row r="80" spans="1:7" x14ac:dyDescent="0.25">
      <c r="G80" s="123"/>
    </row>
    <row r="81" spans="7:7" x14ac:dyDescent="0.25">
      <c r="G81" s="123"/>
    </row>
    <row r="82" spans="7:7" x14ac:dyDescent="0.25">
      <c r="G82" s="123"/>
    </row>
    <row r="83" spans="7:7" x14ac:dyDescent="0.25">
      <c r="G83" s="123"/>
    </row>
    <row r="84" spans="7:7" x14ac:dyDescent="0.25">
      <c r="G84" s="123"/>
    </row>
    <row r="85" spans="7:7" x14ac:dyDescent="0.25">
      <c r="G85" s="123"/>
    </row>
    <row r="86" spans="7:7" x14ac:dyDescent="0.25">
      <c r="G86" s="123"/>
    </row>
    <row r="87" spans="7:7" x14ac:dyDescent="0.25">
      <c r="G87" s="123"/>
    </row>
    <row r="88" spans="7:7" x14ac:dyDescent="0.25">
      <c r="G88" s="123"/>
    </row>
    <row r="89" spans="7:7" x14ac:dyDescent="0.25">
      <c r="G89" s="123"/>
    </row>
    <row r="90" spans="7:7" x14ac:dyDescent="0.25">
      <c r="G90" s="123"/>
    </row>
    <row r="91" spans="7:7" x14ac:dyDescent="0.25">
      <c r="G91" s="123"/>
    </row>
    <row r="92" spans="7:7" x14ac:dyDescent="0.25">
      <c r="G92" s="123"/>
    </row>
    <row r="93" spans="7:7" x14ac:dyDescent="0.25">
      <c r="G93" s="123"/>
    </row>
    <row r="94" spans="7:7" x14ac:dyDescent="0.25">
      <c r="G94" s="123"/>
    </row>
    <row r="95" spans="7:7" x14ac:dyDescent="0.25">
      <c r="G95" s="123"/>
    </row>
    <row r="96" spans="7:7" x14ac:dyDescent="0.25">
      <c r="G96" s="123"/>
    </row>
    <row r="97" spans="7:7" x14ac:dyDescent="0.25">
      <c r="G97" s="123"/>
    </row>
    <row r="98" spans="7:7" x14ac:dyDescent="0.25">
      <c r="G98" s="123"/>
    </row>
    <row r="99" spans="7:7" x14ac:dyDescent="0.25">
      <c r="G99" s="123"/>
    </row>
    <row r="100" spans="7:7" x14ac:dyDescent="0.25">
      <c r="G100" s="123"/>
    </row>
    <row r="101" spans="7:7" x14ac:dyDescent="0.25">
      <c r="G101" s="123"/>
    </row>
    <row r="102" spans="7:7" x14ac:dyDescent="0.25">
      <c r="G102" s="123"/>
    </row>
    <row r="103" spans="7:7" x14ac:dyDescent="0.25">
      <c r="G103" s="123"/>
    </row>
    <row r="104" spans="7:7" x14ac:dyDescent="0.25">
      <c r="G104" s="123"/>
    </row>
    <row r="105" spans="7:7" x14ac:dyDescent="0.25">
      <c r="G105" s="123"/>
    </row>
    <row r="106" spans="7:7" x14ac:dyDescent="0.25">
      <c r="G106" s="123"/>
    </row>
    <row r="107" spans="7:7" x14ac:dyDescent="0.25">
      <c r="G107" s="123"/>
    </row>
    <row r="108" spans="7:7" x14ac:dyDescent="0.25">
      <c r="G108" s="123"/>
    </row>
    <row r="109" spans="7:7" x14ac:dyDescent="0.25">
      <c r="G109" s="123"/>
    </row>
    <row r="110" spans="7:7" x14ac:dyDescent="0.25">
      <c r="G110" s="123"/>
    </row>
    <row r="111" spans="7:7" x14ac:dyDescent="0.25">
      <c r="G111" s="123"/>
    </row>
    <row r="112" spans="7:7" x14ac:dyDescent="0.25">
      <c r="G112" s="123"/>
    </row>
    <row r="113" spans="7:7" x14ac:dyDescent="0.25">
      <c r="G113" s="123"/>
    </row>
    <row r="114" spans="7:7" x14ac:dyDescent="0.25">
      <c r="G114" s="123"/>
    </row>
    <row r="115" spans="7:7" x14ac:dyDescent="0.25">
      <c r="G115" s="123"/>
    </row>
    <row r="116" spans="7:7" x14ac:dyDescent="0.25">
      <c r="G116" s="123"/>
    </row>
    <row r="117" spans="7:7" x14ac:dyDescent="0.25">
      <c r="G117" s="123"/>
    </row>
    <row r="118" spans="7:7" x14ac:dyDescent="0.25">
      <c r="G118" s="123"/>
    </row>
    <row r="119" spans="7:7" x14ac:dyDescent="0.25">
      <c r="G119" s="123"/>
    </row>
    <row r="120" spans="7:7" x14ac:dyDescent="0.25">
      <c r="G120" s="123"/>
    </row>
    <row r="121" spans="7:7" x14ac:dyDescent="0.25">
      <c r="G121" s="123"/>
    </row>
    <row r="122" spans="7:7" x14ac:dyDescent="0.25">
      <c r="G122" s="123"/>
    </row>
    <row r="123" spans="7:7" x14ac:dyDescent="0.25">
      <c r="G123" s="123"/>
    </row>
    <row r="124" spans="7:7" x14ac:dyDescent="0.25">
      <c r="G124" s="123"/>
    </row>
    <row r="125" spans="7:7" x14ac:dyDescent="0.25">
      <c r="G125" s="123"/>
    </row>
    <row r="126" spans="7:7" x14ac:dyDescent="0.25">
      <c r="G126" s="123"/>
    </row>
    <row r="127" spans="7:7" x14ac:dyDescent="0.25">
      <c r="G127" s="123"/>
    </row>
    <row r="128" spans="7:7" x14ac:dyDescent="0.25">
      <c r="G128" s="123"/>
    </row>
    <row r="129" spans="7:7" x14ac:dyDescent="0.25">
      <c r="G129" s="123"/>
    </row>
    <row r="130" spans="7:7" x14ac:dyDescent="0.25">
      <c r="G130" s="123"/>
    </row>
    <row r="131" spans="7:7" x14ac:dyDescent="0.25">
      <c r="G131" s="123"/>
    </row>
    <row r="132" spans="7:7" x14ac:dyDescent="0.25">
      <c r="G132" s="123"/>
    </row>
    <row r="133" spans="7:7" x14ac:dyDescent="0.25">
      <c r="G133" s="123"/>
    </row>
    <row r="134" spans="7:7" x14ac:dyDescent="0.25">
      <c r="G134" s="123"/>
    </row>
    <row r="135" spans="7:7" x14ac:dyDescent="0.25">
      <c r="G135" s="123"/>
    </row>
    <row r="136" spans="7:7" x14ac:dyDescent="0.25">
      <c r="G136" s="123"/>
    </row>
    <row r="137" spans="7:7" x14ac:dyDescent="0.25">
      <c r="G137" s="123"/>
    </row>
    <row r="138" spans="7:7" x14ac:dyDescent="0.25">
      <c r="G138" s="123"/>
    </row>
    <row r="139" spans="7:7" x14ac:dyDescent="0.25">
      <c r="G139" s="123"/>
    </row>
    <row r="140" spans="7:7" x14ac:dyDescent="0.25">
      <c r="G140" s="123"/>
    </row>
    <row r="141" spans="7:7" x14ac:dyDescent="0.25">
      <c r="G141" s="123"/>
    </row>
    <row r="142" spans="7:7" x14ac:dyDescent="0.25">
      <c r="G142" s="123"/>
    </row>
    <row r="143" spans="7:7" x14ac:dyDescent="0.25">
      <c r="G143" s="123"/>
    </row>
    <row r="144" spans="7:7" x14ac:dyDescent="0.25">
      <c r="G144" s="123"/>
    </row>
    <row r="145" spans="7:7" x14ac:dyDescent="0.25">
      <c r="G145" s="123"/>
    </row>
    <row r="146" spans="7:7" x14ac:dyDescent="0.25">
      <c r="G146" s="123"/>
    </row>
    <row r="147" spans="7:7" x14ac:dyDescent="0.25">
      <c r="G147" s="123"/>
    </row>
    <row r="148" spans="7:7" x14ac:dyDescent="0.25">
      <c r="G148" s="123"/>
    </row>
    <row r="149" spans="7:7" x14ac:dyDescent="0.25">
      <c r="G149" s="123"/>
    </row>
    <row r="150" spans="7:7" x14ac:dyDescent="0.25">
      <c r="G150" s="123"/>
    </row>
    <row r="151" spans="7:7" x14ac:dyDescent="0.25">
      <c r="G151" s="123"/>
    </row>
    <row r="152" spans="7:7" x14ac:dyDescent="0.25">
      <c r="G152" s="123"/>
    </row>
    <row r="153" spans="7:7" x14ac:dyDescent="0.25">
      <c r="G153" s="123"/>
    </row>
    <row r="154" spans="7:7" x14ac:dyDescent="0.25">
      <c r="G154" s="123"/>
    </row>
    <row r="155" spans="7:7" x14ac:dyDescent="0.25">
      <c r="G155" s="123"/>
    </row>
    <row r="156" spans="7:7" x14ac:dyDescent="0.25">
      <c r="G156" s="123"/>
    </row>
    <row r="157" spans="7:7" x14ac:dyDescent="0.25">
      <c r="G157" s="123"/>
    </row>
    <row r="158" spans="7:7" x14ac:dyDescent="0.25">
      <c r="G158" s="123"/>
    </row>
    <row r="159" spans="7:7" x14ac:dyDescent="0.25">
      <c r="G159" s="123"/>
    </row>
    <row r="160" spans="7:7" x14ac:dyDescent="0.25">
      <c r="G160" s="123"/>
    </row>
    <row r="161" spans="7:7" x14ac:dyDescent="0.25">
      <c r="G161" s="123"/>
    </row>
    <row r="162" spans="7:7" x14ac:dyDescent="0.25">
      <c r="G162" s="123"/>
    </row>
    <row r="163" spans="7:7" x14ac:dyDescent="0.25">
      <c r="G163" s="123"/>
    </row>
    <row r="164" spans="7:7" x14ac:dyDescent="0.25">
      <c r="G164" s="123"/>
    </row>
    <row r="165" spans="7:7" x14ac:dyDescent="0.25">
      <c r="G165" s="123"/>
    </row>
    <row r="166" spans="7:7" x14ac:dyDescent="0.25">
      <c r="G166" s="123"/>
    </row>
    <row r="167" spans="7:7" x14ac:dyDescent="0.25">
      <c r="G167" s="123"/>
    </row>
    <row r="168" spans="7:7" x14ac:dyDescent="0.25">
      <c r="G168" s="123"/>
    </row>
    <row r="169" spans="7:7" x14ac:dyDescent="0.25">
      <c r="G169" s="123"/>
    </row>
    <row r="170" spans="7:7" x14ac:dyDescent="0.25">
      <c r="G170" s="123"/>
    </row>
    <row r="171" spans="7:7" x14ac:dyDescent="0.25">
      <c r="G171" s="123"/>
    </row>
    <row r="172" spans="7:7" x14ac:dyDescent="0.25">
      <c r="G172" s="123"/>
    </row>
    <row r="173" spans="7:7" x14ac:dyDescent="0.25">
      <c r="G173" s="123"/>
    </row>
    <row r="174" spans="7:7" x14ac:dyDescent="0.25">
      <c r="G174" s="123"/>
    </row>
    <row r="175" spans="7:7" x14ac:dyDescent="0.25">
      <c r="G175" s="123"/>
    </row>
    <row r="176" spans="7:7" x14ac:dyDescent="0.25">
      <c r="G176" s="123"/>
    </row>
    <row r="177" spans="7:7" x14ac:dyDescent="0.25">
      <c r="G177" s="123"/>
    </row>
    <row r="178" spans="7:7" x14ac:dyDescent="0.25">
      <c r="G178" s="123"/>
    </row>
    <row r="179" spans="7:7" x14ac:dyDescent="0.25">
      <c r="G179" s="123"/>
    </row>
    <row r="180" spans="7:7" x14ac:dyDescent="0.25">
      <c r="G180" s="123"/>
    </row>
    <row r="181" spans="7:7" x14ac:dyDescent="0.25">
      <c r="G181" s="123"/>
    </row>
    <row r="182" spans="7:7" x14ac:dyDescent="0.25">
      <c r="G182" s="123"/>
    </row>
    <row r="183" spans="7:7" x14ac:dyDescent="0.25">
      <c r="G183" s="123"/>
    </row>
    <row r="184" spans="7:7" x14ac:dyDescent="0.25">
      <c r="G184" s="123"/>
    </row>
    <row r="185" spans="7:7" x14ac:dyDescent="0.25">
      <c r="G185" s="123"/>
    </row>
    <row r="186" spans="7:7" x14ac:dyDescent="0.25">
      <c r="G186" s="123"/>
    </row>
    <row r="187" spans="7:7" x14ac:dyDescent="0.25">
      <c r="G187" s="123"/>
    </row>
    <row r="188" spans="7:7" x14ac:dyDescent="0.25">
      <c r="G188" s="123"/>
    </row>
    <row r="189" spans="7:7" x14ac:dyDescent="0.25">
      <c r="G189" s="123"/>
    </row>
    <row r="190" spans="7:7" x14ac:dyDescent="0.25">
      <c r="G190" s="123"/>
    </row>
    <row r="191" spans="7:7" x14ac:dyDescent="0.25">
      <c r="G191" s="123"/>
    </row>
    <row r="192" spans="7:7" x14ac:dyDescent="0.25">
      <c r="G192" s="123"/>
    </row>
    <row r="193" spans="7:7" x14ac:dyDescent="0.25">
      <c r="G193" s="123"/>
    </row>
    <row r="194" spans="7:7" x14ac:dyDescent="0.25">
      <c r="G194" s="123"/>
    </row>
    <row r="195" spans="7:7" x14ac:dyDescent="0.25">
      <c r="G195" s="123"/>
    </row>
    <row r="196" spans="7:7" x14ac:dyDescent="0.25">
      <c r="G196" s="123"/>
    </row>
    <row r="197" spans="7:7" x14ac:dyDescent="0.25">
      <c r="G197" s="123"/>
    </row>
    <row r="198" spans="7:7" x14ac:dyDescent="0.25">
      <c r="G198" s="123"/>
    </row>
    <row r="199" spans="7:7" x14ac:dyDescent="0.25">
      <c r="G199" s="123"/>
    </row>
    <row r="200" spans="7:7" x14ac:dyDescent="0.25">
      <c r="G200" s="123"/>
    </row>
    <row r="201" spans="7:7" x14ac:dyDescent="0.25">
      <c r="G201" s="123"/>
    </row>
    <row r="202" spans="7:7" x14ac:dyDescent="0.25">
      <c r="G202" s="123"/>
    </row>
    <row r="203" spans="7:7" x14ac:dyDescent="0.25">
      <c r="G203" s="123"/>
    </row>
    <row r="204" spans="7:7" x14ac:dyDescent="0.25">
      <c r="G204" s="123"/>
    </row>
    <row r="205" spans="7:7" x14ac:dyDescent="0.25">
      <c r="G205" s="123"/>
    </row>
    <row r="206" spans="7:7" x14ac:dyDescent="0.25">
      <c r="G206" s="123"/>
    </row>
    <row r="207" spans="7:7" x14ac:dyDescent="0.25">
      <c r="G207" s="123"/>
    </row>
    <row r="208" spans="7:7" x14ac:dyDescent="0.25">
      <c r="G208" s="123"/>
    </row>
    <row r="209" spans="7:7" x14ac:dyDescent="0.25">
      <c r="G209" s="123"/>
    </row>
    <row r="210" spans="7:7" x14ac:dyDescent="0.25">
      <c r="G210" s="123"/>
    </row>
    <row r="211" spans="7:7" x14ac:dyDescent="0.25">
      <c r="G211" s="123"/>
    </row>
    <row r="212" spans="7:7" x14ac:dyDescent="0.25">
      <c r="G212" s="123"/>
    </row>
    <row r="213" spans="7:7" x14ac:dyDescent="0.25">
      <c r="G213" s="123"/>
    </row>
    <row r="214" spans="7:7" x14ac:dyDescent="0.25">
      <c r="G214" s="123"/>
    </row>
    <row r="215" spans="7:7" x14ac:dyDescent="0.25">
      <c r="G215" s="123"/>
    </row>
    <row r="216" spans="7:7" x14ac:dyDescent="0.25">
      <c r="G216" s="123"/>
    </row>
    <row r="217" spans="7:7" x14ac:dyDescent="0.25">
      <c r="G217" s="123"/>
    </row>
    <row r="218" spans="7:7" x14ac:dyDescent="0.25">
      <c r="G218" s="123"/>
    </row>
    <row r="219" spans="7:7" x14ac:dyDescent="0.25">
      <c r="G219" s="123"/>
    </row>
    <row r="220" spans="7:7" x14ac:dyDescent="0.25">
      <c r="G220" s="123"/>
    </row>
    <row r="221" spans="7:7" x14ac:dyDescent="0.25">
      <c r="G221" s="123"/>
    </row>
    <row r="222" spans="7:7" x14ac:dyDescent="0.25">
      <c r="G222" s="123"/>
    </row>
    <row r="223" spans="7:7" x14ac:dyDescent="0.25">
      <c r="G223" s="123"/>
    </row>
    <row r="224" spans="7:7" x14ac:dyDescent="0.25">
      <c r="G224" s="123"/>
    </row>
    <row r="225" spans="7:7" x14ac:dyDescent="0.25">
      <c r="G225" s="123"/>
    </row>
    <row r="226" spans="7:7" x14ac:dyDescent="0.25">
      <c r="G226" s="123"/>
    </row>
    <row r="227" spans="7:7" x14ac:dyDescent="0.25">
      <c r="G227" s="123"/>
    </row>
    <row r="228" spans="7:7" x14ac:dyDescent="0.25">
      <c r="G228" s="123"/>
    </row>
    <row r="229" spans="7:7" x14ac:dyDescent="0.25">
      <c r="G229" s="123"/>
    </row>
    <row r="230" spans="7:7" x14ac:dyDescent="0.25">
      <c r="G230" s="123"/>
    </row>
    <row r="231" spans="7:7" x14ac:dyDescent="0.25">
      <c r="G231" s="123"/>
    </row>
    <row r="232" spans="7:7" x14ac:dyDescent="0.25">
      <c r="G232" s="123"/>
    </row>
    <row r="233" spans="7:7" x14ac:dyDescent="0.25">
      <c r="G233" s="123"/>
    </row>
    <row r="234" spans="7:7" x14ac:dyDescent="0.25">
      <c r="G234" s="123"/>
    </row>
    <row r="235" spans="7:7" x14ac:dyDescent="0.25">
      <c r="G235" s="123"/>
    </row>
    <row r="236" spans="7:7" x14ac:dyDescent="0.25">
      <c r="G236" s="123"/>
    </row>
    <row r="237" spans="7:7" x14ac:dyDescent="0.25">
      <c r="G237" s="123"/>
    </row>
    <row r="238" spans="7:7" x14ac:dyDescent="0.25">
      <c r="G238" s="123"/>
    </row>
    <row r="239" spans="7:7" x14ac:dyDescent="0.25">
      <c r="G239" s="123"/>
    </row>
    <row r="240" spans="7:7" x14ac:dyDescent="0.25">
      <c r="G240" s="123"/>
    </row>
    <row r="241" spans="7:7" x14ac:dyDescent="0.25">
      <c r="G241" s="123"/>
    </row>
    <row r="242" spans="7:7" x14ac:dyDescent="0.25">
      <c r="G242" s="123"/>
    </row>
    <row r="243" spans="7:7" x14ac:dyDescent="0.25">
      <c r="G243" s="123"/>
    </row>
    <row r="244" spans="7:7" x14ac:dyDescent="0.25">
      <c r="G244" s="123"/>
    </row>
    <row r="245" spans="7:7" x14ac:dyDescent="0.25">
      <c r="G245" s="123"/>
    </row>
    <row r="246" spans="7:7" x14ac:dyDescent="0.25">
      <c r="G246" s="123"/>
    </row>
    <row r="247" spans="7:7" x14ac:dyDescent="0.25">
      <c r="G247" s="123"/>
    </row>
    <row r="248" spans="7:7" x14ac:dyDescent="0.25">
      <c r="G248" s="123"/>
    </row>
    <row r="249" spans="7:7" x14ac:dyDescent="0.25">
      <c r="G249" s="123"/>
    </row>
    <row r="250" spans="7:7" x14ac:dyDescent="0.25">
      <c r="G250" s="123"/>
    </row>
    <row r="251" spans="7:7" x14ac:dyDescent="0.25">
      <c r="G251" s="123"/>
    </row>
    <row r="252" spans="7:7" x14ac:dyDescent="0.25">
      <c r="G252" s="123"/>
    </row>
    <row r="253" spans="7:7" x14ac:dyDescent="0.25">
      <c r="G253" s="123"/>
    </row>
    <row r="254" spans="7:7" x14ac:dyDescent="0.25">
      <c r="G254" s="123"/>
    </row>
    <row r="255" spans="7:7" x14ac:dyDescent="0.25">
      <c r="G255" s="123"/>
    </row>
    <row r="256" spans="7:7" x14ac:dyDescent="0.25">
      <c r="G256" s="123"/>
    </row>
    <row r="257" spans="7:7" x14ac:dyDescent="0.25">
      <c r="G257" s="123"/>
    </row>
    <row r="258" spans="7:7" x14ac:dyDescent="0.25">
      <c r="G258" s="123"/>
    </row>
    <row r="259" spans="7:7" x14ac:dyDescent="0.25">
      <c r="G259" s="123"/>
    </row>
    <row r="260" spans="7:7" x14ac:dyDescent="0.25">
      <c r="G260" s="123"/>
    </row>
    <row r="261" spans="7:7" x14ac:dyDescent="0.25">
      <c r="G261" s="123"/>
    </row>
    <row r="262" spans="7:7" x14ac:dyDescent="0.25">
      <c r="G262" s="123"/>
    </row>
    <row r="263" spans="7:7" x14ac:dyDescent="0.25">
      <c r="G263" s="123"/>
    </row>
    <row r="264" spans="7:7" x14ac:dyDescent="0.25">
      <c r="G264" s="123"/>
    </row>
    <row r="265" spans="7:7" x14ac:dyDescent="0.25">
      <c r="G265" s="123"/>
    </row>
    <row r="266" spans="7:7" x14ac:dyDescent="0.25">
      <c r="G266" s="123"/>
    </row>
    <row r="267" spans="7:7" x14ac:dyDescent="0.25">
      <c r="G267" s="123"/>
    </row>
    <row r="268" spans="7:7" x14ac:dyDescent="0.25">
      <c r="G268" s="123"/>
    </row>
    <row r="269" spans="7:7" x14ac:dyDescent="0.25">
      <c r="G269" s="123"/>
    </row>
    <row r="270" spans="7:7" x14ac:dyDescent="0.25">
      <c r="G270" s="123"/>
    </row>
    <row r="271" spans="7:7" x14ac:dyDescent="0.25">
      <c r="G271" s="123"/>
    </row>
    <row r="272" spans="7:7" x14ac:dyDescent="0.25">
      <c r="G272" s="123"/>
    </row>
    <row r="273" spans="7:7" x14ac:dyDescent="0.25">
      <c r="G273" s="123"/>
    </row>
    <row r="274" spans="7:7" x14ac:dyDescent="0.25">
      <c r="G274" s="123"/>
    </row>
    <row r="275" spans="7:7" x14ac:dyDescent="0.25">
      <c r="G275" s="123"/>
    </row>
    <row r="276" spans="7:7" x14ac:dyDescent="0.25">
      <c r="G276" s="123"/>
    </row>
    <row r="277" spans="7:7" x14ac:dyDescent="0.25">
      <c r="G277" s="123"/>
    </row>
    <row r="278" spans="7:7" x14ac:dyDescent="0.25">
      <c r="G278" s="123"/>
    </row>
    <row r="279" spans="7:7" x14ac:dyDescent="0.25">
      <c r="G279" s="123"/>
    </row>
    <row r="280" spans="7:7" x14ac:dyDescent="0.25">
      <c r="G280" s="123"/>
    </row>
    <row r="281" spans="7:7" x14ac:dyDescent="0.25">
      <c r="G281" s="123"/>
    </row>
    <row r="282" spans="7:7" x14ac:dyDescent="0.25">
      <c r="G282" s="123"/>
    </row>
    <row r="283" spans="7:7" x14ac:dyDescent="0.25">
      <c r="G283" s="123"/>
    </row>
    <row r="284" spans="7:7" x14ac:dyDescent="0.25">
      <c r="G284" s="123"/>
    </row>
    <row r="285" spans="7:7" x14ac:dyDescent="0.25">
      <c r="G285" s="123"/>
    </row>
    <row r="286" spans="7:7" x14ac:dyDescent="0.25">
      <c r="G286" s="123"/>
    </row>
    <row r="287" spans="7:7" x14ac:dyDescent="0.25">
      <c r="G287" s="123"/>
    </row>
    <row r="288" spans="7:7" x14ac:dyDescent="0.25">
      <c r="G288" s="123"/>
    </row>
    <row r="289" spans="7:7" x14ac:dyDescent="0.25">
      <c r="G289" s="123"/>
    </row>
    <row r="290" spans="7:7" x14ac:dyDescent="0.25">
      <c r="G290" s="123"/>
    </row>
    <row r="291" spans="7:7" x14ac:dyDescent="0.25">
      <c r="G291" s="123"/>
    </row>
    <row r="292" spans="7:7" x14ac:dyDescent="0.25">
      <c r="G292" s="123"/>
    </row>
    <row r="293" spans="7:7" x14ac:dyDescent="0.25">
      <c r="G293" s="123"/>
    </row>
    <row r="294" spans="7:7" x14ac:dyDescent="0.25">
      <c r="G294" s="123"/>
    </row>
    <row r="295" spans="7:7" x14ac:dyDescent="0.25">
      <c r="G295" s="123"/>
    </row>
    <row r="296" spans="7:7" x14ac:dyDescent="0.25">
      <c r="G296" s="123"/>
    </row>
    <row r="297" spans="7:7" x14ac:dyDescent="0.25">
      <c r="G297" s="123"/>
    </row>
    <row r="298" spans="7:7" x14ac:dyDescent="0.25">
      <c r="G298" s="123"/>
    </row>
    <row r="299" spans="7:7" x14ac:dyDescent="0.25">
      <c r="G299" s="123"/>
    </row>
    <row r="300" spans="7:7" x14ac:dyDescent="0.25">
      <c r="G300" s="123"/>
    </row>
    <row r="301" spans="7:7" x14ac:dyDescent="0.25">
      <c r="G301" s="123"/>
    </row>
    <row r="302" spans="7:7" x14ac:dyDescent="0.25">
      <c r="G302" s="123"/>
    </row>
    <row r="303" spans="7:7" x14ac:dyDescent="0.25">
      <c r="G303" s="123"/>
    </row>
    <row r="304" spans="7:7" x14ac:dyDescent="0.25">
      <c r="G304" s="123"/>
    </row>
    <row r="305" spans="7:7" x14ac:dyDescent="0.25">
      <c r="G305" s="123"/>
    </row>
    <row r="306" spans="7:7" x14ac:dyDescent="0.25">
      <c r="G306" s="123"/>
    </row>
    <row r="307" spans="7:7" x14ac:dyDescent="0.25">
      <c r="G307" s="123"/>
    </row>
    <row r="308" spans="7:7" x14ac:dyDescent="0.25">
      <c r="G308" s="123"/>
    </row>
    <row r="309" spans="7:7" x14ac:dyDescent="0.25">
      <c r="G309" s="123"/>
    </row>
    <row r="310" spans="7:7" x14ac:dyDescent="0.25">
      <c r="G310" s="123"/>
    </row>
    <row r="311" spans="7:7" x14ac:dyDescent="0.25">
      <c r="G311" s="123"/>
    </row>
    <row r="312" spans="7:7" x14ac:dyDescent="0.25">
      <c r="G312" s="123"/>
    </row>
    <row r="313" spans="7:7" x14ac:dyDescent="0.25">
      <c r="G313" s="123"/>
    </row>
    <row r="314" spans="7:7" x14ac:dyDescent="0.25">
      <c r="G314" s="123"/>
    </row>
    <row r="315" spans="7:7" x14ac:dyDescent="0.25">
      <c r="G315" s="123"/>
    </row>
    <row r="316" spans="7:7" x14ac:dyDescent="0.25">
      <c r="G316" s="123"/>
    </row>
    <row r="317" spans="7:7" x14ac:dyDescent="0.25">
      <c r="G317" s="123"/>
    </row>
    <row r="318" spans="7:7" x14ac:dyDescent="0.25">
      <c r="G318" s="123"/>
    </row>
    <row r="319" spans="7:7" x14ac:dyDescent="0.25">
      <c r="G319" s="123"/>
    </row>
    <row r="320" spans="7:7" x14ac:dyDescent="0.25">
      <c r="G320" s="123"/>
    </row>
    <row r="321" spans="7:7" x14ac:dyDescent="0.25">
      <c r="G321" s="123"/>
    </row>
    <row r="322" spans="7:7" x14ac:dyDescent="0.25">
      <c r="G322" s="123"/>
    </row>
    <row r="323" spans="7:7" x14ac:dyDescent="0.25">
      <c r="G323" s="123"/>
    </row>
    <row r="324" spans="7:7" x14ac:dyDescent="0.25">
      <c r="G324" s="123"/>
    </row>
    <row r="325" spans="7:7" x14ac:dyDescent="0.25">
      <c r="G325" s="123"/>
    </row>
    <row r="326" spans="7:7" x14ac:dyDescent="0.25">
      <c r="G326" s="123"/>
    </row>
    <row r="327" spans="7:7" x14ac:dyDescent="0.25">
      <c r="G327" s="123"/>
    </row>
    <row r="328" spans="7:7" x14ac:dyDescent="0.25">
      <c r="G328" s="123"/>
    </row>
    <row r="329" spans="7:7" x14ac:dyDescent="0.25">
      <c r="G329" s="123"/>
    </row>
    <row r="330" spans="7:7" x14ac:dyDescent="0.25">
      <c r="G330" s="123"/>
    </row>
    <row r="331" spans="7:7" x14ac:dyDescent="0.25">
      <c r="G331" s="123"/>
    </row>
    <row r="332" spans="7:7" x14ac:dyDescent="0.25">
      <c r="G332" s="123"/>
    </row>
    <row r="333" spans="7:7" x14ac:dyDescent="0.25">
      <c r="G333" s="123"/>
    </row>
    <row r="334" spans="7:7" x14ac:dyDescent="0.25">
      <c r="G334" s="123"/>
    </row>
    <row r="335" spans="7:7" x14ac:dyDescent="0.25">
      <c r="G335" s="123"/>
    </row>
    <row r="336" spans="7:7" x14ac:dyDescent="0.25">
      <c r="G336" s="123"/>
    </row>
    <row r="337" spans="7:7" x14ac:dyDescent="0.25">
      <c r="G337" s="123"/>
    </row>
    <row r="338" spans="7:7" x14ac:dyDescent="0.25">
      <c r="G338" s="123"/>
    </row>
    <row r="339" spans="7:7" x14ac:dyDescent="0.25">
      <c r="G339" s="123"/>
    </row>
    <row r="340" spans="7:7" x14ac:dyDescent="0.25">
      <c r="G340" s="123"/>
    </row>
    <row r="341" spans="7:7" x14ac:dyDescent="0.25">
      <c r="G341" s="123"/>
    </row>
    <row r="342" spans="7:7" x14ac:dyDescent="0.25">
      <c r="G342" s="123"/>
    </row>
    <row r="343" spans="7:7" x14ac:dyDescent="0.25">
      <c r="G343" s="123"/>
    </row>
    <row r="344" spans="7:7" x14ac:dyDescent="0.25">
      <c r="G344" s="123"/>
    </row>
    <row r="345" spans="7:7" x14ac:dyDescent="0.25">
      <c r="G345" s="123"/>
    </row>
    <row r="346" spans="7:7" x14ac:dyDescent="0.25">
      <c r="G346" s="123"/>
    </row>
    <row r="347" spans="7:7" x14ac:dyDescent="0.25">
      <c r="G347" s="123"/>
    </row>
    <row r="348" spans="7:7" x14ac:dyDescent="0.25">
      <c r="G348" s="123"/>
    </row>
    <row r="349" spans="7:7" x14ac:dyDescent="0.25">
      <c r="G349" s="123"/>
    </row>
    <row r="350" spans="7:7" x14ac:dyDescent="0.25">
      <c r="G350" s="123"/>
    </row>
    <row r="351" spans="7:7" x14ac:dyDescent="0.25">
      <c r="G351" s="123"/>
    </row>
    <row r="352" spans="7:7" x14ac:dyDescent="0.25">
      <c r="G352" s="123"/>
    </row>
    <row r="353" spans="7:7" x14ac:dyDescent="0.25">
      <c r="G353" s="123"/>
    </row>
    <row r="354" spans="7:7" x14ac:dyDescent="0.25">
      <c r="G354" s="123"/>
    </row>
    <row r="355" spans="7:7" x14ac:dyDescent="0.25">
      <c r="G355" s="123"/>
    </row>
    <row r="356" spans="7:7" x14ac:dyDescent="0.25">
      <c r="G356" s="123"/>
    </row>
    <row r="357" spans="7:7" x14ac:dyDescent="0.25">
      <c r="G357" s="123"/>
    </row>
    <row r="358" spans="7:7" x14ac:dyDescent="0.25">
      <c r="G358" s="123"/>
    </row>
    <row r="359" spans="7:7" x14ac:dyDescent="0.25">
      <c r="G359" s="123"/>
    </row>
    <row r="360" spans="7:7" x14ac:dyDescent="0.25">
      <c r="G360" s="123"/>
    </row>
    <row r="361" spans="7:7" x14ac:dyDescent="0.25">
      <c r="G361" s="123"/>
    </row>
    <row r="362" spans="7:7" x14ac:dyDescent="0.25">
      <c r="G362" s="123"/>
    </row>
    <row r="363" spans="7:7" x14ac:dyDescent="0.25">
      <c r="G363" s="123"/>
    </row>
    <row r="364" spans="7:7" x14ac:dyDescent="0.25">
      <c r="G364" s="123"/>
    </row>
    <row r="365" spans="7:7" x14ac:dyDescent="0.25">
      <c r="G365" s="123"/>
    </row>
    <row r="366" spans="7:7" x14ac:dyDescent="0.25">
      <c r="G366" s="123"/>
    </row>
    <row r="367" spans="7:7" x14ac:dyDescent="0.25">
      <c r="G367" s="123"/>
    </row>
    <row r="368" spans="7:7" x14ac:dyDescent="0.25">
      <c r="G368" s="123"/>
    </row>
    <row r="369" spans="7:7" x14ac:dyDescent="0.25">
      <c r="G369" s="123"/>
    </row>
    <row r="370" spans="7:7" x14ac:dyDescent="0.25">
      <c r="G370" s="123"/>
    </row>
    <row r="371" spans="7:7" x14ac:dyDescent="0.25">
      <c r="G371" s="123"/>
    </row>
    <row r="372" spans="7:7" x14ac:dyDescent="0.25">
      <c r="G372" s="123"/>
    </row>
    <row r="373" spans="7:7" x14ac:dyDescent="0.25">
      <c r="G373" s="123"/>
    </row>
    <row r="374" spans="7:7" x14ac:dyDescent="0.25">
      <c r="G374" s="123"/>
    </row>
    <row r="375" spans="7:7" x14ac:dyDescent="0.25">
      <c r="G375" s="123"/>
    </row>
    <row r="376" spans="7:7" x14ac:dyDescent="0.25">
      <c r="G376" s="123"/>
    </row>
    <row r="377" spans="7:7" x14ac:dyDescent="0.25">
      <c r="G377" s="123"/>
    </row>
    <row r="378" spans="7:7" x14ac:dyDescent="0.25">
      <c r="G378" s="123"/>
    </row>
    <row r="379" spans="7:7" x14ac:dyDescent="0.25">
      <c r="G379" s="123"/>
    </row>
    <row r="380" spans="7:7" x14ac:dyDescent="0.25">
      <c r="G380" s="123"/>
    </row>
    <row r="381" spans="7:7" x14ac:dyDescent="0.25">
      <c r="G381" s="123"/>
    </row>
    <row r="382" spans="7:7" x14ac:dyDescent="0.25">
      <c r="G382" s="123"/>
    </row>
    <row r="383" spans="7:7" x14ac:dyDescent="0.25">
      <c r="G383" s="123"/>
    </row>
    <row r="384" spans="7:7" x14ac:dyDescent="0.25">
      <c r="G384" s="123"/>
    </row>
    <row r="385" spans="7:7" x14ac:dyDescent="0.25">
      <c r="G385" s="123"/>
    </row>
    <row r="386" spans="7:7" x14ac:dyDescent="0.25">
      <c r="G386" s="123"/>
    </row>
    <row r="387" spans="7:7" x14ac:dyDescent="0.25">
      <c r="G387" s="123"/>
    </row>
    <row r="388" spans="7:7" x14ac:dyDescent="0.25">
      <c r="G388" s="123"/>
    </row>
    <row r="389" spans="7:7" x14ac:dyDescent="0.25">
      <c r="G389" s="123"/>
    </row>
    <row r="390" spans="7:7" x14ac:dyDescent="0.25">
      <c r="G390" s="123"/>
    </row>
    <row r="391" spans="7:7" x14ac:dyDescent="0.25">
      <c r="G391" s="123"/>
    </row>
    <row r="392" spans="7:7" x14ac:dyDescent="0.25">
      <c r="G392" s="123"/>
    </row>
    <row r="393" spans="7:7" x14ac:dyDescent="0.25">
      <c r="G393" s="123"/>
    </row>
    <row r="394" spans="7:7" x14ac:dyDescent="0.25">
      <c r="G394" s="123"/>
    </row>
    <row r="395" spans="7:7" x14ac:dyDescent="0.25">
      <c r="G395" s="123"/>
    </row>
    <row r="396" spans="7:7" x14ac:dyDescent="0.25">
      <c r="G396" s="123"/>
    </row>
    <row r="397" spans="7:7" x14ac:dyDescent="0.25">
      <c r="G397" s="123"/>
    </row>
    <row r="398" spans="7:7" x14ac:dyDescent="0.25">
      <c r="G398" s="123"/>
    </row>
    <row r="399" spans="7:7" x14ac:dyDescent="0.25">
      <c r="G399" s="123"/>
    </row>
    <row r="400" spans="7:7" x14ac:dyDescent="0.25">
      <c r="G400" s="123"/>
    </row>
    <row r="401" spans="7:7" x14ac:dyDescent="0.25">
      <c r="G401" s="123"/>
    </row>
    <row r="402" spans="7:7" x14ac:dyDescent="0.25">
      <c r="G402" s="123"/>
    </row>
    <row r="403" spans="7:7" x14ac:dyDescent="0.25">
      <c r="G403" s="123"/>
    </row>
    <row r="404" spans="7:7" x14ac:dyDescent="0.25">
      <c r="G404" s="123"/>
    </row>
    <row r="405" spans="7:7" x14ac:dyDescent="0.25">
      <c r="G405" s="123"/>
    </row>
    <row r="406" spans="7:7" x14ac:dyDescent="0.25">
      <c r="G406" s="123"/>
    </row>
    <row r="407" spans="7:7" x14ac:dyDescent="0.25">
      <c r="G407" s="123"/>
    </row>
    <row r="408" spans="7:7" x14ac:dyDescent="0.25">
      <c r="G408" s="123"/>
    </row>
    <row r="409" spans="7:7" x14ac:dyDescent="0.25">
      <c r="G409" s="123"/>
    </row>
    <row r="410" spans="7:7" x14ac:dyDescent="0.25">
      <c r="G410" s="123"/>
    </row>
    <row r="411" spans="7:7" x14ac:dyDescent="0.25">
      <c r="G411" s="123"/>
    </row>
    <row r="412" spans="7:7" x14ac:dyDescent="0.25">
      <c r="G412" s="123"/>
    </row>
    <row r="413" spans="7:7" x14ac:dyDescent="0.25">
      <c r="G413" s="123"/>
    </row>
    <row r="414" spans="7:7" x14ac:dyDescent="0.25">
      <c r="G414" s="123"/>
    </row>
    <row r="415" spans="7:7" x14ac:dyDescent="0.25">
      <c r="G415" s="123"/>
    </row>
    <row r="416" spans="7:7" x14ac:dyDescent="0.25">
      <c r="G416" s="123"/>
    </row>
    <row r="417" spans="7:7" x14ac:dyDescent="0.25">
      <c r="G417" s="123"/>
    </row>
    <row r="418" spans="7:7" x14ac:dyDescent="0.25">
      <c r="G418" s="123"/>
    </row>
    <row r="419" spans="7:7" x14ac:dyDescent="0.25">
      <c r="G419" s="123"/>
    </row>
    <row r="420" spans="7:7" x14ac:dyDescent="0.25">
      <c r="G420" s="123"/>
    </row>
    <row r="421" spans="7:7" x14ac:dyDescent="0.25">
      <c r="G421" s="123"/>
    </row>
    <row r="422" spans="7:7" x14ac:dyDescent="0.25">
      <c r="G422" s="123"/>
    </row>
    <row r="423" spans="7:7" x14ac:dyDescent="0.25">
      <c r="G423" s="123"/>
    </row>
    <row r="424" spans="7:7" x14ac:dyDescent="0.25">
      <c r="G424" s="123"/>
    </row>
    <row r="425" spans="7:7" x14ac:dyDescent="0.25">
      <c r="G425" s="123"/>
    </row>
    <row r="426" spans="7:7" x14ac:dyDescent="0.25">
      <c r="G426" s="123"/>
    </row>
    <row r="427" spans="7:7" x14ac:dyDescent="0.25">
      <c r="G427" s="123"/>
    </row>
    <row r="428" spans="7:7" x14ac:dyDescent="0.25">
      <c r="G428" s="123"/>
    </row>
    <row r="429" spans="7:7" x14ac:dyDescent="0.25">
      <c r="G429" s="123"/>
    </row>
    <row r="430" spans="7:7" x14ac:dyDescent="0.25">
      <c r="G430" s="123"/>
    </row>
    <row r="431" spans="7:7" x14ac:dyDescent="0.25">
      <c r="G431" s="123"/>
    </row>
    <row r="432" spans="7:7" x14ac:dyDescent="0.25">
      <c r="G432" s="123"/>
    </row>
    <row r="433" spans="7:7" x14ac:dyDescent="0.25">
      <c r="G433" s="123"/>
    </row>
    <row r="434" spans="7:7" x14ac:dyDescent="0.25">
      <c r="G434" s="123"/>
    </row>
    <row r="435" spans="7:7" x14ac:dyDescent="0.25">
      <c r="G435" s="123"/>
    </row>
    <row r="436" spans="7:7" x14ac:dyDescent="0.25">
      <c r="G436" s="123"/>
    </row>
    <row r="437" spans="7:7" x14ac:dyDescent="0.25">
      <c r="G437" s="123"/>
    </row>
    <row r="438" spans="7:7" x14ac:dyDescent="0.25">
      <c r="G438" s="123"/>
    </row>
    <row r="439" spans="7:7" x14ac:dyDescent="0.25">
      <c r="G439" s="123"/>
    </row>
    <row r="440" spans="7:7" x14ac:dyDescent="0.25">
      <c r="G440" s="123"/>
    </row>
    <row r="441" spans="7:7" x14ac:dyDescent="0.25">
      <c r="G441" s="123"/>
    </row>
    <row r="442" spans="7:7" x14ac:dyDescent="0.25">
      <c r="G442" s="123"/>
    </row>
    <row r="443" spans="7:7" x14ac:dyDescent="0.25">
      <c r="G443" s="123"/>
    </row>
    <row r="444" spans="7:7" x14ac:dyDescent="0.25">
      <c r="G444" s="123"/>
    </row>
    <row r="445" spans="7:7" x14ac:dyDescent="0.25">
      <c r="G445" s="123"/>
    </row>
    <row r="446" spans="7:7" x14ac:dyDescent="0.25">
      <c r="G446" s="123"/>
    </row>
    <row r="447" spans="7:7" x14ac:dyDescent="0.25">
      <c r="G447" s="123"/>
    </row>
    <row r="448" spans="7:7" x14ac:dyDescent="0.25">
      <c r="G448" s="123"/>
    </row>
    <row r="449" spans="7:7" x14ac:dyDescent="0.25">
      <c r="G449" s="123"/>
    </row>
    <row r="450" spans="7:7" x14ac:dyDescent="0.25">
      <c r="G450" s="123"/>
    </row>
    <row r="451" spans="7:7" x14ac:dyDescent="0.25">
      <c r="G451" s="123"/>
    </row>
    <row r="452" spans="7:7" x14ac:dyDescent="0.25">
      <c r="G452" s="123"/>
    </row>
    <row r="453" spans="7:7" x14ac:dyDescent="0.25">
      <c r="G453" s="123"/>
    </row>
    <row r="454" spans="7:7" x14ac:dyDescent="0.25">
      <c r="G454" s="123"/>
    </row>
    <row r="455" spans="7:7" x14ac:dyDescent="0.25">
      <c r="G455" s="123"/>
    </row>
    <row r="456" spans="7:7" x14ac:dyDescent="0.25">
      <c r="G456" s="123"/>
    </row>
    <row r="457" spans="7:7" x14ac:dyDescent="0.25">
      <c r="G457" s="123"/>
    </row>
    <row r="458" spans="7:7" x14ac:dyDescent="0.25">
      <c r="G458" s="123"/>
    </row>
    <row r="459" spans="7:7" x14ac:dyDescent="0.25">
      <c r="G459" s="123"/>
    </row>
    <row r="460" spans="7:7" x14ac:dyDescent="0.25">
      <c r="G460" s="123"/>
    </row>
    <row r="461" spans="7:7" x14ac:dyDescent="0.25">
      <c r="G461" s="123"/>
    </row>
    <row r="462" spans="7:7" x14ac:dyDescent="0.25">
      <c r="G462" s="123"/>
    </row>
    <row r="463" spans="7:7" x14ac:dyDescent="0.25">
      <c r="G463" s="123"/>
    </row>
    <row r="464" spans="7:7" x14ac:dyDescent="0.25">
      <c r="G464" s="123"/>
    </row>
    <row r="465" spans="7:7" x14ac:dyDescent="0.25">
      <c r="G465" s="123"/>
    </row>
    <row r="466" spans="7:7" x14ac:dyDescent="0.25">
      <c r="G466" s="123"/>
    </row>
    <row r="467" spans="7:7" x14ac:dyDescent="0.25">
      <c r="G467" s="123"/>
    </row>
    <row r="468" spans="7:7" x14ac:dyDescent="0.25">
      <c r="G468" s="123"/>
    </row>
    <row r="469" spans="7:7" x14ac:dyDescent="0.25">
      <c r="G469" s="123"/>
    </row>
    <row r="470" spans="7:7" x14ac:dyDescent="0.25">
      <c r="G470" s="123"/>
    </row>
    <row r="471" spans="7:7" x14ac:dyDescent="0.25">
      <c r="G471" s="123"/>
    </row>
    <row r="472" spans="7:7" x14ac:dyDescent="0.25">
      <c r="G472" s="123"/>
    </row>
    <row r="473" spans="7:7" x14ac:dyDescent="0.25">
      <c r="G473" s="123"/>
    </row>
    <row r="474" spans="7:7" x14ac:dyDescent="0.25">
      <c r="G474" s="123"/>
    </row>
    <row r="475" spans="7:7" x14ac:dyDescent="0.25">
      <c r="G475" s="123"/>
    </row>
    <row r="476" spans="7:7" x14ac:dyDescent="0.25">
      <c r="G476" s="123"/>
    </row>
    <row r="477" spans="7:7" x14ac:dyDescent="0.25">
      <c r="G477" s="123"/>
    </row>
    <row r="478" spans="7:7" x14ac:dyDescent="0.25">
      <c r="G478" s="123"/>
    </row>
    <row r="479" spans="7:7" x14ac:dyDescent="0.25">
      <c r="G479" s="123"/>
    </row>
    <row r="480" spans="7:7" x14ac:dyDescent="0.25">
      <c r="G480" s="123"/>
    </row>
    <row r="481" spans="7:7" x14ac:dyDescent="0.25">
      <c r="G481" s="123"/>
    </row>
    <row r="482" spans="7:7" x14ac:dyDescent="0.25">
      <c r="G482" s="123"/>
    </row>
    <row r="483" spans="7:7" x14ac:dyDescent="0.25">
      <c r="G483" s="123"/>
    </row>
    <row r="484" spans="7:7" x14ac:dyDescent="0.25">
      <c r="G484" s="123"/>
    </row>
    <row r="485" spans="7:7" x14ac:dyDescent="0.25">
      <c r="G485" s="123"/>
    </row>
    <row r="486" spans="7:7" x14ac:dyDescent="0.25">
      <c r="G486" s="123"/>
    </row>
    <row r="487" spans="7:7" x14ac:dyDescent="0.25">
      <c r="G487" s="123"/>
    </row>
    <row r="488" spans="7:7" x14ac:dyDescent="0.25">
      <c r="G488" s="123"/>
    </row>
    <row r="489" spans="7:7" x14ac:dyDescent="0.25">
      <c r="G489" s="123"/>
    </row>
    <row r="490" spans="7:7" x14ac:dyDescent="0.25">
      <c r="G490" s="123"/>
    </row>
    <row r="491" spans="7:7" x14ac:dyDescent="0.25">
      <c r="G491" s="123"/>
    </row>
    <row r="492" spans="7:7" x14ac:dyDescent="0.25">
      <c r="G492" s="123"/>
    </row>
    <row r="493" spans="7:7" x14ac:dyDescent="0.25">
      <c r="G493" s="123"/>
    </row>
    <row r="494" spans="7:7" x14ac:dyDescent="0.25">
      <c r="G494" s="123"/>
    </row>
    <row r="495" spans="7:7" x14ac:dyDescent="0.25">
      <c r="G495" s="123"/>
    </row>
    <row r="496" spans="7:7" x14ac:dyDescent="0.25">
      <c r="G496" s="123"/>
    </row>
    <row r="497" spans="7:7" x14ac:dyDescent="0.25">
      <c r="G497" s="123"/>
    </row>
    <row r="498" spans="7:7" x14ac:dyDescent="0.25">
      <c r="G498" s="12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8"/>
  <sheetViews>
    <sheetView workbookViewId="0">
      <pane ySplit="133" topLeftCell="A134" activePane="bottomLeft" state="frozen"/>
      <selection sqref="A1:XFD1048576"/>
      <selection pane="bottomLeft" activeCell="D219" sqref="D219"/>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ht="15" customHeight="1" x14ac:dyDescent="0.25">
      <c r="A3" s="155" t="s">
        <v>44</v>
      </c>
      <c r="B3" s="156"/>
      <c r="C3" s="53" t="s">
        <v>38</v>
      </c>
      <c r="D3" s="53" t="s">
        <v>36</v>
      </c>
      <c r="E3" s="53" t="s">
        <v>39</v>
      </c>
    </row>
    <row r="4" spans="1:5" ht="15" hidden="1" customHeight="1" x14ac:dyDescent="0.25">
      <c r="A4" s="147">
        <v>2000</v>
      </c>
      <c r="B4" s="149"/>
      <c r="C4" s="30"/>
      <c r="D4" s="30"/>
      <c r="E4" s="30"/>
    </row>
    <row r="5" spans="1:5" ht="15" hidden="1" customHeight="1" x14ac:dyDescent="0.25">
      <c r="A5" s="11"/>
      <c r="B5" s="12" t="s">
        <v>45</v>
      </c>
      <c r="C5" s="28">
        <v>55.430973913058686</v>
      </c>
      <c r="D5" s="28">
        <v>55.430973913058686</v>
      </c>
      <c r="E5" s="29" t="s">
        <v>5</v>
      </c>
    </row>
    <row r="6" spans="1:5" ht="15" hidden="1" customHeight="1" x14ac:dyDescent="0.25">
      <c r="A6" s="11"/>
      <c r="B6" s="12" t="s">
        <v>46</v>
      </c>
      <c r="C6" s="28">
        <v>55.112531626402678</v>
      </c>
      <c r="D6" s="28">
        <v>55.112531626402678</v>
      </c>
      <c r="E6" s="29" t="s">
        <v>5</v>
      </c>
    </row>
    <row r="7" spans="1:5" ht="15" hidden="1" customHeight="1" x14ac:dyDescent="0.25">
      <c r="A7" s="11"/>
      <c r="B7" s="12" t="s">
        <v>43</v>
      </c>
      <c r="C7" s="28">
        <v>55.791956935976827</v>
      </c>
      <c r="D7" s="28">
        <v>55.791956935976827</v>
      </c>
      <c r="E7" s="29" t="s">
        <v>5</v>
      </c>
    </row>
    <row r="8" spans="1:5" ht="15" hidden="1" customHeight="1" x14ac:dyDescent="0.25">
      <c r="A8" s="11"/>
      <c r="B8" s="12" t="s">
        <v>47</v>
      </c>
      <c r="C8" s="28">
        <v>59.184550107167397</v>
      </c>
      <c r="D8" s="28">
        <v>59.184550107167397</v>
      </c>
      <c r="E8" s="29" t="s">
        <v>5</v>
      </c>
    </row>
    <row r="9" spans="1:5" ht="15" hidden="1" customHeight="1" x14ac:dyDescent="0.25">
      <c r="A9" s="11"/>
      <c r="B9" s="12" t="s">
        <v>35</v>
      </c>
      <c r="C9" s="28">
        <v>60.840945597823151</v>
      </c>
      <c r="D9" s="28">
        <v>60.840945597823151</v>
      </c>
      <c r="E9" s="29" t="s">
        <v>5</v>
      </c>
    </row>
    <row r="10" spans="1:5" ht="15" hidden="1" customHeight="1" x14ac:dyDescent="0.25">
      <c r="A10" s="11"/>
      <c r="B10" s="12" t="s">
        <v>42</v>
      </c>
      <c r="C10" s="28">
        <v>61.585253055553927</v>
      </c>
      <c r="D10" s="28">
        <v>61.585253055553927</v>
      </c>
      <c r="E10" s="29" t="s">
        <v>5</v>
      </c>
    </row>
    <row r="11" spans="1:5" ht="15" hidden="1" customHeight="1" x14ac:dyDescent="0.25">
      <c r="A11" s="11"/>
      <c r="B11" s="12" t="s">
        <v>48</v>
      </c>
      <c r="C11" s="28">
        <v>57.748438091898002</v>
      </c>
      <c r="D11" s="28">
        <v>57.748438091898002</v>
      </c>
      <c r="E11" s="29" t="s">
        <v>5</v>
      </c>
    </row>
    <row r="12" spans="1:5" ht="15" hidden="1" customHeight="1" x14ac:dyDescent="0.25">
      <c r="A12" s="11"/>
      <c r="B12" s="12" t="s">
        <v>49</v>
      </c>
      <c r="C12" s="28">
        <v>57.735270511222687</v>
      </c>
      <c r="D12" s="28">
        <v>57.735270511222687</v>
      </c>
      <c r="E12" s="29" t="s">
        <v>5</v>
      </c>
    </row>
    <row r="13" spans="1:5" ht="15" hidden="1" customHeight="1" x14ac:dyDescent="0.25">
      <c r="A13" s="11"/>
      <c r="B13" s="12" t="s">
        <v>41</v>
      </c>
      <c r="C13" s="28">
        <v>56.42988101665032</v>
      </c>
      <c r="D13" s="28">
        <v>56.42988101665032</v>
      </c>
      <c r="E13" s="29" t="s">
        <v>5</v>
      </c>
    </row>
    <row r="14" spans="1:5" ht="15" hidden="1" customHeight="1" x14ac:dyDescent="0.25">
      <c r="A14" s="11"/>
      <c r="B14" s="12" t="s">
        <v>50</v>
      </c>
      <c r="C14" s="28">
        <v>57.019242367036448</v>
      </c>
      <c r="D14" s="28">
        <v>57.019242367036448</v>
      </c>
      <c r="E14" s="29" t="s">
        <v>5</v>
      </c>
    </row>
    <row r="15" spans="1:5" ht="15" hidden="1" customHeight="1" x14ac:dyDescent="0.25">
      <c r="A15" s="11"/>
      <c r="B15" s="12" t="s">
        <v>51</v>
      </c>
      <c r="C15" s="28">
        <v>54.505605651695248</v>
      </c>
      <c r="D15" s="28">
        <v>54.505605651695248</v>
      </c>
      <c r="E15" s="29" t="s">
        <v>5</v>
      </c>
    </row>
    <row r="16" spans="1:5" ht="15" hidden="1" customHeight="1" x14ac:dyDescent="0.25">
      <c r="A16" s="11"/>
      <c r="B16" s="12" t="s">
        <v>40</v>
      </c>
      <c r="C16" s="28">
        <v>55.865826498947683</v>
      </c>
      <c r="D16" s="28">
        <v>55.865826498947683</v>
      </c>
      <c r="E16" s="29" t="s">
        <v>5</v>
      </c>
    </row>
    <row r="17" spans="1:5" ht="15" hidden="1" customHeight="1" x14ac:dyDescent="0.25">
      <c r="A17" s="157">
        <v>2001</v>
      </c>
      <c r="B17" s="157"/>
      <c r="C17" s="28"/>
      <c r="D17" s="28"/>
      <c r="E17" s="29"/>
    </row>
    <row r="18" spans="1:5" ht="15" hidden="1" customHeight="1" x14ac:dyDescent="0.25">
      <c r="A18" s="11"/>
      <c r="B18" s="12" t="s">
        <v>45</v>
      </c>
      <c r="C18" s="28">
        <v>54.874190801759468</v>
      </c>
      <c r="D18" s="28">
        <v>54.874190801759468</v>
      </c>
      <c r="E18" s="29" t="s">
        <v>5</v>
      </c>
    </row>
    <row r="19" spans="1:5" ht="15" hidden="1" customHeight="1" x14ac:dyDescent="0.25">
      <c r="A19" s="11"/>
      <c r="B19" s="12" t="s">
        <v>46</v>
      </c>
      <c r="C19" s="28">
        <v>56.078470220293546</v>
      </c>
      <c r="D19" s="28">
        <v>56.078470220293546</v>
      </c>
      <c r="E19" s="29" t="s">
        <v>5</v>
      </c>
    </row>
    <row r="20" spans="1:5" ht="15" hidden="1" customHeight="1" x14ac:dyDescent="0.25">
      <c r="A20" s="11"/>
      <c r="B20" s="12" t="s">
        <v>43</v>
      </c>
      <c r="C20" s="28">
        <v>55.703380294548339</v>
      </c>
      <c r="D20" s="28">
        <v>55.703380294548339</v>
      </c>
      <c r="E20" s="29" t="s">
        <v>5</v>
      </c>
    </row>
    <row r="21" spans="1:5" ht="15" hidden="1" customHeight="1" x14ac:dyDescent="0.25">
      <c r="A21" s="11"/>
      <c r="B21" s="12" t="s">
        <v>47</v>
      </c>
      <c r="C21" s="28">
        <v>56.883526303016772</v>
      </c>
      <c r="D21" s="28">
        <v>56.883526303016772</v>
      </c>
      <c r="E21" s="29" t="s">
        <v>5</v>
      </c>
    </row>
    <row r="22" spans="1:5" ht="15" hidden="1" customHeight="1" x14ac:dyDescent="0.25">
      <c r="A22" s="11"/>
      <c r="B22" s="12" t="s">
        <v>35</v>
      </c>
      <c r="C22" s="28">
        <v>58.450435908276667</v>
      </c>
      <c r="D22" s="28">
        <v>58.450435908276667</v>
      </c>
      <c r="E22" s="29" t="s">
        <v>5</v>
      </c>
    </row>
    <row r="23" spans="1:5" ht="15" hidden="1" customHeight="1" x14ac:dyDescent="0.25">
      <c r="A23" s="11"/>
      <c r="B23" s="12" t="s">
        <v>42</v>
      </c>
      <c r="C23" s="28">
        <v>60.501104165203927</v>
      </c>
      <c r="D23" s="28">
        <v>60.501104165203927</v>
      </c>
      <c r="E23" s="29" t="s">
        <v>5</v>
      </c>
    </row>
    <row r="24" spans="1:5" ht="15" hidden="1" customHeight="1" x14ac:dyDescent="0.25">
      <c r="A24" s="11"/>
      <c r="B24" s="12" t="s">
        <v>48</v>
      </c>
      <c r="C24" s="28">
        <v>57.051011519057305</v>
      </c>
      <c r="D24" s="28">
        <v>57.051011519057305</v>
      </c>
      <c r="E24" s="29" t="s">
        <v>5</v>
      </c>
    </row>
    <row r="25" spans="1:5" ht="15" hidden="1" customHeight="1" x14ac:dyDescent="0.25">
      <c r="A25" s="11"/>
      <c r="B25" s="12" t="s">
        <v>49</v>
      </c>
      <c r="C25" s="28">
        <v>57.08583865526996</v>
      </c>
      <c r="D25" s="28">
        <v>57.08583865526996</v>
      </c>
      <c r="E25" s="29" t="s">
        <v>5</v>
      </c>
    </row>
    <row r="26" spans="1:5" ht="15" hidden="1" customHeight="1" x14ac:dyDescent="0.25">
      <c r="A26" s="11"/>
      <c r="B26" s="12" t="s">
        <v>41</v>
      </c>
      <c r="C26" s="28">
        <v>58.446018623060567</v>
      </c>
      <c r="D26" s="28">
        <v>58.446018623060567</v>
      </c>
      <c r="E26" s="29" t="s">
        <v>5</v>
      </c>
    </row>
    <row r="27" spans="1:5" ht="15" hidden="1" customHeight="1" x14ac:dyDescent="0.25">
      <c r="A27" s="11"/>
      <c r="B27" s="12" t="s">
        <v>50</v>
      </c>
      <c r="C27" s="28">
        <v>58.39791891526086</v>
      </c>
      <c r="D27" s="28">
        <v>58.39791891526086</v>
      </c>
      <c r="E27" s="29" t="s">
        <v>5</v>
      </c>
    </row>
    <row r="28" spans="1:5" ht="15" hidden="1" customHeight="1" x14ac:dyDescent="0.25">
      <c r="A28" s="11"/>
      <c r="B28" s="12" t="s">
        <v>51</v>
      </c>
      <c r="C28" s="28">
        <v>58.674789194564134</v>
      </c>
      <c r="D28" s="28">
        <v>58.674789194564134</v>
      </c>
      <c r="E28" s="29" t="s">
        <v>5</v>
      </c>
    </row>
    <row r="29" spans="1:5" ht="15" hidden="1" customHeight="1" x14ac:dyDescent="0.25">
      <c r="A29" s="11"/>
      <c r="B29" s="12" t="s">
        <v>40</v>
      </c>
      <c r="C29" s="28">
        <v>59.726081946129973</v>
      </c>
      <c r="D29" s="28">
        <v>59.726081946129973</v>
      </c>
      <c r="E29" s="29" t="s">
        <v>5</v>
      </c>
    </row>
    <row r="30" spans="1:5" ht="15" hidden="1" customHeight="1" x14ac:dyDescent="0.25">
      <c r="A30" s="157">
        <v>2002</v>
      </c>
      <c r="B30" s="157"/>
      <c r="C30" s="28"/>
      <c r="D30" s="28"/>
      <c r="E30" s="29"/>
    </row>
    <row r="31" spans="1:5" ht="15" hidden="1" customHeight="1" x14ac:dyDescent="0.25">
      <c r="A31" s="11"/>
      <c r="B31" s="12" t="s">
        <v>45</v>
      </c>
      <c r="C31" s="28">
        <v>61.044486023476992</v>
      </c>
      <c r="D31" s="28">
        <v>61.044486023476992</v>
      </c>
      <c r="E31" s="29" t="s">
        <v>5</v>
      </c>
    </row>
    <row r="32" spans="1:5" ht="15" hidden="1" customHeight="1" x14ac:dyDescent="0.25">
      <c r="A32" s="11"/>
      <c r="B32" s="12" t="s">
        <v>46</v>
      </c>
      <c r="C32" s="28">
        <v>60.684061448052184</v>
      </c>
      <c r="D32" s="28">
        <v>60.684061448052184</v>
      </c>
      <c r="E32" s="29" t="s">
        <v>5</v>
      </c>
    </row>
    <row r="33" spans="1:5" ht="15" hidden="1" customHeight="1" x14ac:dyDescent="0.25">
      <c r="A33" s="11"/>
      <c r="B33" s="12" t="s">
        <v>43</v>
      </c>
      <c r="C33" s="28">
        <v>60.203611933148217</v>
      </c>
      <c r="D33" s="28">
        <v>60.203611933148217</v>
      </c>
      <c r="E33" s="29" t="s">
        <v>5</v>
      </c>
    </row>
    <row r="34" spans="1:5" ht="15" hidden="1" customHeight="1" x14ac:dyDescent="0.25">
      <c r="A34" s="11"/>
      <c r="B34" s="12" t="s">
        <v>47</v>
      </c>
      <c r="C34" s="28">
        <v>58.859787295065075</v>
      </c>
      <c r="D34" s="28">
        <v>58.859787295065075</v>
      </c>
      <c r="E34" s="29" t="s">
        <v>5</v>
      </c>
    </row>
    <row r="35" spans="1:5" ht="15" hidden="1" customHeight="1" x14ac:dyDescent="0.25">
      <c r="A35" s="11"/>
      <c r="B35" s="12" t="s">
        <v>35</v>
      </c>
      <c r="C35" s="28">
        <v>60.524922018825315</v>
      </c>
      <c r="D35" s="28">
        <v>60.524922018825315</v>
      </c>
      <c r="E35" s="29" t="s">
        <v>5</v>
      </c>
    </row>
    <row r="36" spans="1:5" ht="15" hidden="1" customHeight="1" x14ac:dyDescent="0.25">
      <c r="A36" s="11"/>
      <c r="B36" s="12" t="s">
        <v>42</v>
      </c>
      <c r="C36" s="28">
        <v>60.621280068829719</v>
      </c>
      <c r="D36" s="28">
        <v>60.621280068829719</v>
      </c>
      <c r="E36" s="29" t="s">
        <v>5</v>
      </c>
    </row>
    <row r="37" spans="1:5" ht="15" hidden="1" customHeight="1" x14ac:dyDescent="0.25">
      <c r="A37" s="11"/>
      <c r="B37" s="12" t="s">
        <v>48</v>
      </c>
      <c r="C37" s="28">
        <v>60.554709655578044</v>
      </c>
      <c r="D37" s="28">
        <v>60.554709655578044</v>
      </c>
      <c r="E37" s="29" t="s">
        <v>5</v>
      </c>
    </row>
    <row r="38" spans="1:5" ht="15" hidden="1" customHeight="1" x14ac:dyDescent="0.25">
      <c r="A38" s="11"/>
      <c r="B38" s="12" t="s">
        <v>49</v>
      </c>
      <c r="C38" s="28">
        <v>60.088891641309949</v>
      </c>
      <c r="D38" s="28">
        <v>60.088891641309949</v>
      </c>
      <c r="E38" s="29" t="s">
        <v>5</v>
      </c>
    </row>
    <row r="39" spans="1:5" ht="15" hidden="1" customHeight="1" x14ac:dyDescent="0.25">
      <c r="A39" s="11"/>
      <c r="B39" s="12" t="s">
        <v>41</v>
      </c>
      <c r="C39" s="28">
        <v>58.90100032673665</v>
      </c>
      <c r="D39" s="28">
        <v>58.90100032673665</v>
      </c>
      <c r="E39" s="29" t="s">
        <v>5</v>
      </c>
    </row>
    <row r="40" spans="1:5" ht="15" hidden="1" customHeight="1" x14ac:dyDescent="0.25">
      <c r="A40" s="11"/>
      <c r="B40" s="12" t="s">
        <v>50</v>
      </c>
      <c r="C40" s="28">
        <v>59.811417764709255</v>
      </c>
      <c r="D40" s="28">
        <v>59.811417764709255</v>
      </c>
      <c r="E40" s="29" t="s">
        <v>5</v>
      </c>
    </row>
    <row r="41" spans="1:5" ht="15" hidden="1" customHeight="1" x14ac:dyDescent="0.25">
      <c r="A41" s="11"/>
      <c r="B41" s="12" t="s">
        <v>51</v>
      </c>
      <c r="C41" s="28">
        <v>59.73184805009582</v>
      </c>
      <c r="D41" s="28">
        <v>59.73184805009582</v>
      </c>
      <c r="E41" s="29" t="s">
        <v>5</v>
      </c>
    </row>
    <row r="42" spans="1:5" ht="15" hidden="1" customHeight="1" x14ac:dyDescent="0.25">
      <c r="A42" s="11"/>
      <c r="B42" s="12" t="s">
        <v>40</v>
      </c>
      <c r="C42" s="28">
        <v>59.757846652819332</v>
      </c>
      <c r="D42" s="28">
        <v>59.757846652819332</v>
      </c>
      <c r="E42" s="29" t="s">
        <v>5</v>
      </c>
    </row>
    <row r="43" spans="1:5" ht="15" hidden="1" customHeight="1" x14ac:dyDescent="0.25">
      <c r="A43" s="157">
        <v>2003</v>
      </c>
      <c r="B43" s="157"/>
      <c r="C43" s="28"/>
      <c r="D43" s="28"/>
      <c r="E43" s="29"/>
    </row>
    <row r="44" spans="1:5" ht="15" hidden="1" customHeight="1" x14ac:dyDescent="0.25">
      <c r="A44" s="11"/>
      <c r="B44" s="12" t="s">
        <v>45</v>
      </c>
      <c r="C44" s="28">
        <v>59.40773990852022</v>
      </c>
      <c r="D44" s="28">
        <v>59.40773990852022</v>
      </c>
      <c r="E44" s="29" t="s">
        <v>5</v>
      </c>
    </row>
    <row r="45" spans="1:5" ht="15" hidden="1" customHeight="1" x14ac:dyDescent="0.25">
      <c r="A45" s="11"/>
      <c r="B45" s="12" t="s">
        <v>46</v>
      </c>
      <c r="C45" s="28">
        <v>58.967570739988332</v>
      </c>
      <c r="D45" s="28">
        <v>58.967570739988332</v>
      </c>
      <c r="E45" s="29" t="s">
        <v>5</v>
      </c>
    </row>
    <row r="46" spans="1:5" ht="15" hidden="1" customHeight="1" x14ac:dyDescent="0.25">
      <c r="A46" s="11"/>
      <c r="B46" s="12" t="s">
        <v>43</v>
      </c>
      <c r="C46" s="28">
        <v>59.25944294590002</v>
      </c>
      <c r="D46" s="28">
        <v>59.25944294590002</v>
      </c>
      <c r="E46" s="29" t="s">
        <v>5</v>
      </c>
    </row>
    <row r="47" spans="1:5" ht="15" hidden="1" customHeight="1" x14ac:dyDescent="0.25">
      <c r="A47" s="11"/>
      <c r="B47" s="12" t="s">
        <v>47</v>
      </c>
      <c r="C47" s="28">
        <v>58.769025356857668</v>
      </c>
      <c r="D47" s="28">
        <v>58.769025356857668</v>
      </c>
      <c r="E47" s="29" t="s">
        <v>5</v>
      </c>
    </row>
    <row r="48" spans="1:5" ht="15" hidden="1" customHeight="1" x14ac:dyDescent="0.25">
      <c r="A48" s="11"/>
      <c r="B48" s="12" t="s">
        <v>35</v>
      </c>
      <c r="C48" s="28">
        <v>59.976619648382858</v>
      </c>
      <c r="D48" s="28">
        <v>59.976619648382858</v>
      </c>
      <c r="E48" s="29" t="s">
        <v>5</v>
      </c>
    </row>
    <row r="49" spans="1:5" ht="15" hidden="1" customHeight="1" x14ac:dyDescent="0.25">
      <c r="A49" s="11"/>
      <c r="B49" s="12" t="s">
        <v>42</v>
      </c>
      <c r="C49" s="28">
        <v>59.77819085091464</v>
      </c>
      <c r="D49" s="28">
        <v>59.77819085091464</v>
      </c>
      <c r="E49" s="29" t="s">
        <v>5</v>
      </c>
    </row>
    <row r="50" spans="1:5" ht="15" hidden="1" customHeight="1" x14ac:dyDescent="0.25">
      <c r="A50" s="11"/>
      <c r="B50" s="12" t="s">
        <v>48</v>
      </c>
      <c r="C50" s="28">
        <v>59.953419101557841</v>
      </c>
      <c r="D50" s="28">
        <v>59.953419101557841</v>
      </c>
      <c r="E50" s="29" t="s">
        <v>5</v>
      </c>
    </row>
    <row r="51" spans="1:5" ht="15" hidden="1" customHeight="1" x14ac:dyDescent="0.25">
      <c r="A51" s="11"/>
      <c r="B51" s="12" t="s">
        <v>49</v>
      </c>
      <c r="C51" s="28">
        <v>59.76857253376356</v>
      </c>
      <c r="D51" s="28">
        <v>59.76857253376356</v>
      </c>
      <c r="E51" s="29" t="s">
        <v>5</v>
      </c>
    </row>
    <row r="52" spans="1:5" ht="15" hidden="1" customHeight="1" x14ac:dyDescent="0.25">
      <c r="A52" s="11"/>
      <c r="B52" s="12" t="s">
        <v>41</v>
      </c>
      <c r="C52" s="28">
        <v>59.22679896041759</v>
      </c>
      <c r="D52" s="28">
        <v>59.22679896041759</v>
      </c>
      <c r="E52" s="29" t="s">
        <v>5</v>
      </c>
    </row>
    <row r="53" spans="1:5" ht="15" hidden="1" customHeight="1" x14ac:dyDescent="0.25">
      <c r="A53" s="11"/>
      <c r="B53" s="12" t="s">
        <v>50</v>
      </c>
      <c r="C53" s="28">
        <v>60.153072048481661</v>
      </c>
      <c r="D53" s="28">
        <v>60.153072048481661</v>
      </c>
      <c r="E53" s="29" t="s">
        <v>5</v>
      </c>
    </row>
    <row r="54" spans="1:5" ht="15" hidden="1" customHeight="1" x14ac:dyDescent="0.25">
      <c r="A54" s="11"/>
      <c r="B54" s="12" t="s">
        <v>51</v>
      </c>
      <c r="C54" s="28">
        <v>58.368961656204192</v>
      </c>
      <c r="D54" s="28">
        <v>58.368961656204192</v>
      </c>
      <c r="E54" s="29" t="s">
        <v>5</v>
      </c>
    </row>
    <row r="55" spans="1:5" ht="15" hidden="1" customHeight="1" x14ac:dyDescent="0.25">
      <c r="A55" s="11"/>
      <c r="B55" s="12" t="s">
        <v>40</v>
      </c>
      <c r="C55" s="28">
        <v>58.067879182959949</v>
      </c>
      <c r="D55" s="28">
        <v>58.067879182959949</v>
      </c>
      <c r="E55" s="29" t="s">
        <v>5</v>
      </c>
    </row>
    <row r="56" spans="1:5" ht="15" hidden="1" customHeight="1" x14ac:dyDescent="0.25">
      <c r="A56" s="157">
        <v>2004</v>
      </c>
      <c r="B56" s="157"/>
      <c r="C56" s="28"/>
      <c r="D56" s="28"/>
      <c r="E56" s="29"/>
    </row>
    <row r="57" spans="1:5" ht="15" hidden="1" customHeight="1" x14ac:dyDescent="0.25">
      <c r="A57" s="11"/>
      <c r="B57" s="12" t="s">
        <v>45</v>
      </c>
      <c r="C57" s="28">
        <v>58.052023532868482</v>
      </c>
      <c r="D57" s="28">
        <v>58.052023532868482</v>
      </c>
      <c r="E57" s="29" t="s">
        <v>5</v>
      </c>
    </row>
    <row r="58" spans="1:5" ht="15" hidden="1" customHeight="1" x14ac:dyDescent="0.25">
      <c r="A58" s="11"/>
      <c r="B58" s="12" t="s">
        <v>46</v>
      </c>
      <c r="C58" s="28">
        <v>57.964759164534193</v>
      </c>
      <c r="D58" s="28">
        <v>57.964759164534193</v>
      </c>
      <c r="E58" s="29" t="s">
        <v>5</v>
      </c>
    </row>
    <row r="59" spans="1:5" ht="15" hidden="1" customHeight="1" x14ac:dyDescent="0.25">
      <c r="A59" s="11"/>
      <c r="B59" s="12" t="s">
        <v>43</v>
      </c>
      <c r="C59" s="28">
        <v>57.947213022337387</v>
      </c>
      <c r="D59" s="28">
        <v>57.947213022337387</v>
      </c>
      <c r="E59" s="29" t="s">
        <v>5</v>
      </c>
    </row>
    <row r="60" spans="1:5" ht="15" hidden="1" customHeight="1" x14ac:dyDescent="0.25">
      <c r="A60" s="11"/>
      <c r="B60" s="12" t="s">
        <v>47</v>
      </c>
      <c r="C60" s="28">
        <v>58.234246923257935</v>
      </c>
      <c r="D60" s="28">
        <v>58.234246923257935</v>
      </c>
      <c r="E60" s="29" t="s">
        <v>5</v>
      </c>
    </row>
    <row r="61" spans="1:5" ht="15" hidden="1" customHeight="1" x14ac:dyDescent="0.25">
      <c r="A61" s="11"/>
      <c r="B61" s="12" t="s">
        <v>35</v>
      </c>
      <c r="C61" s="28">
        <v>59.448836354529355</v>
      </c>
      <c r="D61" s="28">
        <v>59.448836354529355</v>
      </c>
      <c r="E61" s="29" t="s">
        <v>5</v>
      </c>
    </row>
    <row r="62" spans="1:5" ht="15" hidden="1" customHeight="1" x14ac:dyDescent="0.25">
      <c r="A62" s="11"/>
      <c r="B62" s="12" t="s">
        <v>42</v>
      </c>
      <c r="C62" s="28">
        <v>58.292831218632656</v>
      </c>
      <c r="D62" s="28">
        <v>58.292831218632656</v>
      </c>
      <c r="E62" s="29" t="s">
        <v>5</v>
      </c>
    </row>
    <row r="63" spans="1:5" ht="15" hidden="1" customHeight="1" x14ac:dyDescent="0.25">
      <c r="A63" s="11"/>
      <c r="B63" s="12" t="s">
        <v>48</v>
      </c>
      <c r="C63" s="28">
        <v>58.17315603614081</v>
      </c>
      <c r="D63" s="28">
        <v>58.17315603614081</v>
      </c>
      <c r="E63" s="29" t="s">
        <v>5</v>
      </c>
    </row>
    <row r="64" spans="1:5" ht="15" hidden="1" customHeight="1" x14ac:dyDescent="0.25">
      <c r="A64" s="11"/>
      <c r="B64" s="12" t="s">
        <v>49</v>
      </c>
      <c r="C64" s="28">
        <v>57.912004152281327</v>
      </c>
      <c r="D64" s="28">
        <v>57.912004152281327</v>
      </c>
      <c r="E64" s="29" t="s">
        <v>5</v>
      </c>
    </row>
    <row r="65" spans="1:5" ht="15" hidden="1" customHeight="1" x14ac:dyDescent="0.25">
      <c r="A65" s="11"/>
      <c r="B65" s="12" t="s">
        <v>41</v>
      </c>
      <c r="C65" s="28">
        <v>57.777406004997502</v>
      </c>
      <c r="D65" s="28">
        <v>57.777406004997502</v>
      </c>
      <c r="E65" s="29" t="s">
        <v>5</v>
      </c>
    </row>
    <row r="66" spans="1:5" ht="15" hidden="1" customHeight="1" x14ac:dyDescent="0.25">
      <c r="A66" s="11"/>
      <c r="B66" s="12" t="s">
        <v>50</v>
      </c>
      <c r="C66" s="28">
        <v>58.877566608586761</v>
      </c>
      <c r="D66" s="28">
        <v>58.877566608586761</v>
      </c>
      <c r="E66" s="29" t="s">
        <v>5</v>
      </c>
    </row>
    <row r="67" spans="1:5" ht="15" hidden="1" customHeight="1" x14ac:dyDescent="0.25">
      <c r="A67" s="11"/>
      <c r="B67" s="12" t="s">
        <v>51</v>
      </c>
      <c r="C67" s="28">
        <v>58.397408557838887</v>
      </c>
      <c r="D67" s="28">
        <v>58.397408557838887</v>
      </c>
      <c r="E67" s="29" t="s">
        <v>5</v>
      </c>
    </row>
    <row r="68" spans="1:5" ht="15" hidden="1" customHeight="1" x14ac:dyDescent="0.25">
      <c r="A68" s="11"/>
      <c r="B68" s="12" t="s">
        <v>40</v>
      </c>
      <c r="C68" s="28">
        <v>58.62480889242277</v>
      </c>
      <c r="D68" s="28">
        <v>58.62480889242277</v>
      </c>
      <c r="E68" s="29" t="s">
        <v>5</v>
      </c>
    </row>
    <row r="69" spans="1:5" ht="15" hidden="1" customHeight="1" x14ac:dyDescent="0.25">
      <c r="A69" s="157">
        <v>2005</v>
      </c>
      <c r="B69" s="157"/>
      <c r="C69" s="28"/>
      <c r="D69" s="28"/>
      <c r="E69" s="29"/>
    </row>
    <row r="70" spans="1:5" ht="15" hidden="1" customHeight="1" x14ac:dyDescent="0.25">
      <c r="A70" s="11"/>
      <c r="B70" s="12" t="s">
        <v>45</v>
      </c>
      <c r="C70" s="28">
        <v>58.405686139871932</v>
      </c>
      <c r="D70" s="28">
        <v>58.405686139871932</v>
      </c>
      <c r="E70" s="29" t="s">
        <v>5</v>
      </c>
    </row>
    <row r="71" spans="1:5" ht="15" hidden="1" customHeight="1" x14ac:dyDescent="0.25">
      <c r="A71" s="11"/>
      <c r="B71" s="12" t="s">
        <v>46</v>
      </c>
      <c r="C71" s="28">
        <v>58.37414971818265</v>
      </c>
      <c r="D71" s="28">
        <v>58.37414971818265</v>
      </c>
      <c r="E71" s="29" t="s">
        <v>5</v>
      </c>
    </row>
    <row r="72" spans="1:5" ht="15" hidden="1" customHeight="1" x14ac:dyDescent="0.25">
      <c r="A72" s="11"/>
      <c r="B72" s="12" t="s">
        <v>43</v>
      </c>
      <c r="C72" s="28">
        <v>58.074816029874974</v>
      </c>
      <c r="D72" s="28">
        <v>58.074816029874974</v>
      </c>
      <c r="E72" s="29" t="s">
        <v>5</v>
      </c>
    </row>
    <row r="73" spans="1:5" ht="15" hidden="1" customHeight="1" x14ac:dyDescent="0.25">
      <c r="A73" s="11"/>
      <c r="B73" s="12" t="s">
        <v>47</v>
      </c>
      <c r="C73" s="28">
        <v>58.694876875547564</v>
      </c>
      <c r="D73" s="28">
        <v>58.694876875547564</v>
      </c>
      <c r="E73" s="29" t="s">
        <v>5</v>
      </c>
    </row>
    <row r="74" spans="1:5" ht="15" hidden="1" customHeight="1" x14ac:dyDescent="0.25">
      <c r="A74" s="11"/>
      <c r="B74" s="12" t="s">
        <v>35</v>
      </c>
      <c r="C74" s="28">
        <v>58.915631827372529</v>
      </c>
      <c r="D74" s="28">
        <v>58.915631827372529</v>
      </c>
      <c r="E74" s="29" t="s">
        <v>5</v>
      </c>
    </row>
    <row r="75" spans="1:5" ht="15" hidden="1" customHeight="1" x14ac:dyDescent="0.25">
      <c r="A75" s="11"/>
      <c r="B75" s="12" t="s">
        <v>42</v>
      </c>
      <c r="C75" s="28">
        <v>58.634135745417751</v>
      </c>
      <c r="D75" s="28">
        <v>58.634135745417751</v>
      </c>
      <c r="E75" s="29" t="s">
        <v>5</v>
      </c>
    </row>
    <row r="76" spans="1:5" ht="15" hidden="1" customHeight="1" x14ac:dyDescent="0.25">
      <c r="A76" s="11"/>
      <c r="B76" s="12" t="s">
        <v>48</v>
      </c>
      <c r="C76" s="28">
        <v>59.08928617157283</v>
      </c>
      <c r="D76" s="28">
        <v>59.08928617157283</v>
      </c>
      <c r="E76" s="29" t="s">
        <v>5</v>
      </c>
    </row>
    <row r="77" spans="1:5" ht="15" hidden="1" customHeight="1" x14ac:dyDescent="0.25">
      <c r="A77" s="11"/>
      <c r="B77" s="12" t="s">
        <v>49</v>
      </c>
      <c r="C77" s="28">
        <v>58.91359157827987</v>
      </c>
      <c r="D77" s="28">
        <v>58.91359157827987</v>
      </c>
      <c r="E77" s="29" t="s">
        <v>5</v>
      </c>
    </row>
    <row r="78" spans="1:5" ht="15" hidden="1" customHeight="1" x14ac:dyDescent="0.25">
      <c r="A78" s="11"/>
      <c r="B78" s="12" t="s">
        <v>41</v>
      </c>
      <c r="C78" s="28">
        <v>59.164017581195125</v>
      </c>
      <c r="D78" s="28">
        <v>59.164017581195125</v>
      </c>
      <c r="E78" s="29" t="s">
        <v>5</v>
      </c>
    </row>
    <row r="79" spans="1:5" ht="15" hidden="1" customHeight="1" x14ac:dyDescent="0.25">
      <c r="A79" s="11"/>
      <c r="B79" s="12" t="s">
        <v>50</v>
      </c>
      <c r="C79" s="28">
        <v>60.011945104101351</v>
      </c>
      <c r="D79" s="28">
        <v>60.011945104101351</v>
      </c>
      <c r="E79" s="29" t="s">
        <v>5</v>
      </c>
    </row>
    <row r="80" spans="1:5" ht="15" hidden="1" customHeight="1" x14ac:dyDescent="0.25">
      <c r="A80" s="11"/>
      <c r="B80" s="12" t="s">
        <v>51</v>
      </c>
      <c r="C80" s="28">
        <v>60.850953823831134</v>
      </c>
      <c r="D80" s="28">
        <v>60.850953823831134</v>
      </c>
      <c r="E80" s="29" t="s">
        <v>5</v>
      </c>
    </row>
    <row r="81" spans="1:5" ht="15" hidden="1" customHeight="1" x14ac:dyDescent="0.25">
      <c r="A81" s="11"/>
      <c r="B81" s="12" t="s">
        <v>40</v>
      </c>
      <c r="C81" s="28">
        <v>59.67122350562844</v>
      </c>
      <c r="D81" s="28">
        <v>59.67122350562844</v>
      </c>
      <c r="E81" s="29" t="s">
        <v>5</v>
      </c>
    </row>
    <row r="82" spans="1:5" ht="15" hidden="1" customHeight="1" x14ac:dyDescent="0.25">
      <c r="A82" s="157">
        <v>2006</v>
      </c>
      <c r="B82" s="157"/>
      <c r="C82" s="28"/>
      <c r="D82" s="28"/>
      <c r="E82" s="29"/>
    </row>
    <row r="83" spans="1:5" ht="15" hidden="1" customHeight="1" x14ac:dyDescent="0.25">
      <c r="A83" s="11"/>
      <c r="B83" s="12" t="s">
        <v>45</v>
      </c>
      <c r="C83" s="28">
        <v>59.300830856065254</v>
      </c>
      <c r="D83" s="28">
        <v>59.300830856065254</v>
      </c>
      <c r="E83" s="29" t="s">
        <v>5</v>
      </c>
    </row>
    <row r="84" spans="1:5" ht="15" hidden="1" customHeight="1" x14ac:dyDescent="0.25">
      <c r="A84" s="11"/>
      <c r="B84" s="12" t="s">
        <v>46</v>
      </c>
      <c r="C84" s="28">
        <v>59.771720346649374</v>
      </c>
      <c r="D84" s="28">
        <v>59.771720346649374</v>
      </c>
      <c r="E84" s="29" t="s">
        <v>5</v>
      </c>
    </row>
    <row r="85" spans="1:5" ht="15" hidden="1" customHeight="1" x14ac:dyDescent="0.25">
      <c r="A85" s="11"/>
      <c r="B85" s="12" t="s">
        <v>43</v>
      </c>
      <c r="C85" s="28">
        <v>60.300203154477494</v>
      </c>
      <c r="D85" s="28">
        <v>60.300203154477494</v>
      </c>
      <c r="E85" s="29" t="s">
        <v>5</v>
      </c>
    </row>
    <row r="86" spans="1:5" ht="15" hidden="1" customHeight="1" x14ac:dyDescent="0.25">
      <c r="A86" s="11"/>
      <c r="B86" s="12" t="s">
        <v>47</v>
      </c>
      <c r="C86" s="28">
        <v>60.322820772990319</v>
      </c>
      <c r="D86" s="28">
        <v>60.322820772990319</v>
      </c>
      <c r="E86" s="29" t="s">
        <v>5</v>
      </c>
    </row>
    <row r="87" spans="1:5" ht="15" hidden="1" customHeight="1" x14ac:dyDescent="0.25">
      <c r="A87" s="11"/>
      <c r="B87" s="12" t="s">
        <v>35</v>
      </c>
      <c r="C87" s="28">
        <v>60.380705554390424</v>
      </c>
      <c r="D87" s="28">
        <v>60.380705554390424</v>
      </c>
      <c r="E87" s="29" t="s">
        <v>5</v>
      </c>
    </row>
    <row r="88" spans="1:5" ht="15" hidden="1" customHeight="1" x14ac:dyDescent="0.25">
      <c r="A88" s="11"/>
      <c r="B88" s="12" t="s">
        <v>42</v>
      </c>
      <c r="C88" s="28">
        <v>60.645646472279104</v>
      </c>
      <c r="D88" s="28">
        <v>60.645646472279104</v>
      </c>
      <c r="E88" s="29" t="s">
        <v>5</v>
      </c>
    </row>
    <row r="89" spans="1:5" ht="15" hidden="1" customHeight="1" x14ac:dyDescent="0.25">
      <c r="A89" s="11"/>
      <c r="B89" s="12" t="s">
        <v>48</v>
      </c>
      <c r="C89" s="28">
        <v>60.362751362375086</v>
      </c>
      <c r="D89" s="28">
        <v>60.362751362375086</v>
      </c>
      <c r="E89" s="29" t="s">
        <v>5</v>
      </c>
    </row>
    <row r="90" spans="1:5" ht="15" hidden="1" customHeight="1" x14ac:dyDescent="0.25">
      <c r="A90" s="11"/>
      <c r="B90" s="12" t="s">
        <v>49</v>
      </c>
      <c r="C90" s="28">
        <v>60.457535505936576</v>
      </c>
      <c r="D90" s="28">
        <v>60.457535505936576</v>
      </c>
      <c r="E90" s="29" t="s">
        <v>5</v>
      </c>
    </row>
    <row r="91" spans="1:5" ht="15" hidden="1" customHeight="1" x14ac:dyDescent="0.25">
      <c r="A91" s="11"/>
      <c r="B91" s="12" t="s">
        <v>41</v>
      </c>
      <c r="C91" s="28">
        <v>61.754084657901409</v>
      </c>
      <c r="D91" s="28">
        <v>61.754084657901409</v>
      </c>
      <c r="E91" s="29" t="s">
        <v>5</v>
      </c>
    </row>
    <row r="92" spans="1:5" ht="15" hidden="1" customHeight="1" x14ac:dyDescent="0.25">
      <c r="A92" s="11"/>
      <c r="B92" s="12" t="s">
        <v>50</v>
      </c>
      <c r="C92" s="28">
        <v>61.307036935285716</v>
      </c>
      <c r="D92" s="28">
        <v>61.307036935285716</v>
      </c>
      <c r="E92" s="29" t="s">
        <v>5</v>
      </c>
    </row>
    <row r="93" spans="1:5" ht="15" hidden="1" customHeight="1" x14ac:dyDescent="0.25">
      <c r="A93" s="11"/>
      <c r="B93" s="12" t="s">
        <v>51</v>
      </c>
      <c r="C93" s="28">
        <v>61.552274876222498</v>
      </c>
      <c r="D93" s="28">
        <v>61.552274876222498</v>
      </c>
      <c r="E93" s="29" t="s">
        <v>5</v>
      </c>
    </row>
    <row r="94" spans="1:5" ht="15" hidden="1" customHeight="1" x14ac:dyDescent="0.25">
      <c r="A94" s="11"/>
      <c r="B94" s="12" t="s">
        <v>40</v>
      </c>
      <c r="C94" s="28">
        <v>62.05464249566468</v>
      </c>
      <c r="D94" s="28">
        <v>62.05464249566468</v>
      </c>
      <c r="E94" s="29" t="s">
        <v>5</v>
      </c>
    </row>
    <row r="95" spans="1:5" ht="15" hidden="1" customHeight="1" x14ac:dyDescent="0.25">
      <c r="A95" s="157">
        <v>2007</v>
      </c>
      <c r="B95" s="157"/>
      <c r="C95" s="28"/>
      <c r="D95" s="28"/>
      <c r="E95" s="29"/>
    </row>
    <row r="96" spans="1:5" ht="15" hidden="1" customHeight="1" x14ac:dyDescent="0.25">
      <c r="A96" s="11"/>
      <c r="B96" s="12" t="s">
        <v>45</v>
      </c>
      <c r="C96" s="28">
        <v>63.330264521222013</v>
      </c>
      <c r="D96" s="28">
        <v>63.330264521222013</v>
      </c>
      <c r="E96" s="29" t="s">
        <v>5</v>
      </c>
    </row>
    <row r="97" spans="1:5" ht="15" hidden="1" customHeight="1" x14ac:dyDescent="0.25">
      <c r="A97" s="11"/>
      <c r="B97" s="12" t="s">
        <v>46</v>
      </c>
      <c r="C97" s="28">
        <v>62.799974635626114</v>
      </c>
      <c r="D97" s="28">
        <v>62.799974635626114</v>
      </c>
      <c r="E97" s="29" t="s">
        <v>5</v>
      </c>
    </row>
    <row r="98" spans="1:5" ht="15" hidden="1" customHeight="1" x14ac:dyDescent="0.25">
      <c r="A98" s="11"/>
      <c r="B98" s="12" t="s">
        <v>43</v>
      </c>
      <c r="C98" s="28">
        <v>62.312180223988598</v>
      </c>
      <c r="D98" s="28">
        <v>62.312180223988598</v>
      </c>
      <c r="E98" s="29" t="s">
        <v>5</v>
      </c>
    </row>
    <row r="99" spans="1:5" ht="15" hidden="1" customHeight="1" x14ac:dyDescent="0.25">
      <c r="A99" s="11"/>
      <c r="B99" s="12" t="s">
        <v>47</v>
      </c>
      <c r="C99" s="28">
        <v>62.916093955413629</v>
      </c>
      <c r="D99" s="28">
        <v>62.916093955413629</v>
      </c>
      <c r="E99" s="29" t="s">
        <v>5</v>
      </c>
    </row>
    <row r="100" spans="1:5" ht="15" hidden="1" customHeight="1" x14ac:dyDescent="0.25">
      <c r="A100" s="11"/>
      <c r="B100" s="12" t="s">
        <v>35</v>
      </c>
      <c r="C100" s="28">
        <v>63.815727219610793</v>
      </c>
      <c r="D100" s="28">
        <v>63.815727219610793</v>
      </c>
      <c r="E100" s="29" t="s">
        <v>5</v>
      </c>
    </row>
    <row r="101" spans="1:5" ht="15" hidden="1" customHeight="1" x14ac:dyDescent="0.25">
      <c r="A101" s="11"/>
      <c r="B101" s="12" t="s">
        <v>42</v>
      </c>
      <c r="C101" s="28">
        <v>63.978247633048341</v>
      </c>
      <c r="D101" s="28">
        <v>63.978247633048341</v>
      </c>
      <c r="E101" s="29" t="s">
        <v>5</v>
      </c>
    </row>
    <row r="102" spans="1:5" ht="15" hidden="1" customHeight="1" x14ac:dyDescent="0.25">
      <c r="A102" s="11"/>
      <c r="B102" s="12" t="s">
        <v>48</v>
      </c>
      <c r="C102" s="28">
        <v>64.182855470625739</v>
      </c>
      <c r="D102" s="28">
        <v>64.182855470625739</v>
      </c>
      <c r="E102" s="29" t="s">
        <v>5</v>
      </c>
    </row>
    <row r="103" spans="1:5" ht="15" hidden="1" customHeight="1" x14ac:dyDescent="0.25">
      <c r="A103" s="11"/>
      <c r="B103" s="12" t="s">
        <v>49</v>
      </c>
      <c r="C103" s="28">
        <v>66.057261458460871</v>
      </c>
      <c r="D103" s="28">
        <v>66.057261458460871</v>
      </c>
      <c r="E103" s="29" t="s">
        <v>5</v>
      </c>
    </row>
    <row r="104" spans="1:5" ht="15" hidden="1" customHeight="1" x14ac:dyDescent="0.25">
      <c r="A104" s="11"/>
      <c r="B104" s="12" t="s">
        <v>41</v>
      </c>
      <c r="C104" s="28">
        <v>66.387373761651986</v>
      </c>
      <c r="D104" s="28">
        <v>66.387373761651986</v>
      </c>
      <c r="E104" s="29" t="s">
        <v>5</v>
      </c>
    </row>
    <row r="105" spans="1:5" ht="15" hidden="1" customHeight="1" x14ac:dyDescent="0.25">
      <c r="A105" s="11"/>
      <c r="B105" s="12" t="s">
        <v>50</v>
      </c>
      <c r="C105" s="28">
        <v>66.956486672839503</v>
      </c>
      <c r="D105" s="28">
        <v>66.956486672839503</v>
      </c>
      <c r="E105" s="29" t="s">
        <v>5</v>
      </c>
    </row>
    <row r="106" spans="1:5" ht="15" hidden="1" customHeight="1" x14ac:dyDescent="0.25">
      <c r="A106" s="11"/>
      <c r="B106" s="12" t="s">
        <v>51</v>
      </c>
      <c r="C106" s="28">
        <v>67.385580203439858</v>
      </c>
      <c r="D106" s="28">
        <v>67.385580203439858</v>
      </c>
      <c r="E106" s="29" t="s">
        <v>5</v>
      </c>
    </row>
    <row r="107" spans="1:5" ht="15" hidden="1" customHeight="1" x14ac:dyDescent="0.25">
      <c r="A107" s="11"/>
      <c r="B107" s="12" t="s">
        <v>40</v>
      </c>
      <c r="C107" s="28">
        <v>67.568444814972707</v>
      </c>
      <c r="D107" s="28">
        <v>67.568444814972707</v>
      </c>
      <c r="E107" s="29" t="s">
        <v>5</v>
      </c>
    </row>
    <row r="108" spans="1:5" ht="15" hidden="1" customHeight="1" x14ac:dyDescent="0.25">
      <c r="A108" s="157">
        <v>2008</v>
      </c>
      <c r="B108" s="157"/>
      <c r="C108" s="28"/>
      <c r="D108" s="28"/>
      <c r="E108" s="29"/>
    </row>
    <row r="109" spans="1:5" ht="15" hidden="1" customHeight="1" x14ac:dyDescent="0.25">
      <c r="A109" s="11"/>
      <c r="B109" s="12" t="s">
        <v>45</v>
      </c>
      <c r="C109" s="28">
        <v>68.670470789160959</v>
      </c>
      <c r="D109" s="28">
        <v>68.670470789160959</v>
      </c>
      <c r="E109" s="29" t="s">
        <v>5</v>
      </c>
    </row>
    <row r="110" spans="1:5" ht="15" hidden="1" customHeight="1" x14ac:dyDescent="0.25">
      <c r="A110" s="11"/>
      <c r="B110" s="12" t="s">
        <v>46</v>
      </c>
      <c r="C110" s="28">
        <v>69.476893816239524</v>
      </c>
      <c r="D110" s="28">
        <v>69.476893816239524</v>
      </c>
      <c r="E110" s="29" t="s">
        <v>5</v>
      </c>
    </row>
    <row r="111" spans="1:5" ht="15" hidden="1" customHeight="1" x14ac:dyDescent="0.25">
      <c r="A111" s="11"/>
      <c r="B111" s="12" t="s">
        <v>43</v>
      </c>
      <c r="C111" s="28">
        <v>70.221001806745363</v>
      </c>
      <c r="D111" s="28">
        <v>70.221001806745363</v>
      </c>
      <c r="E111" s="29" t="s">
        <v>5</v>
      </c>
    </row>
    <row r="112" spans="1:5" ht="15" hidden="1" customHeight="1" x14ac:dyDescent="0.25">
      <c r="A112" s="11"/>
      <c r="B112" s="12" t="s">
        <v>47</v>
      </c>
      <c r="C112" s="28">
        <v>71.739646645653181</v>
      </c>
      <c r="D112" s="28">
        <v>71.739646645653181</v>
      </c>
      <c r="E112" s="29" t="s">
        <v>5</v>
      </c>
    </row>
    <row r="113" spans="1:5" ht="15" hidden="1" customHeight="1" x14ac:dyDescent="0.25">
      <c r="A113" s="11"/>
      <c r="B113" s="12" t="s">
        <v>35</v>
      </c>
      <c r="C113" s="28">
        <v>72.739310408221513</v>
      </c>
      <c r="D113" s="28">
        <v>72.739310408221513</v>
      </c>
      <c r="E113" s="29" t="s">
        <v>5</v>
      </c>
    </row>
    <row r="114" spans="1:5" ht="15" hidden="1" customHeight="1" x14ac:dyDescent="0.25">
      <c r="A114" s="11"/>
      <c r="B114" s="12" t="s">
        <v>42</v>
      </c>
      <c r="C114" s="28">
        <v>73.15604585860352</v>
      </c>
      <c r="D114" s="28">
        <v>73.15604585860352</v>
      </c>
      <c r="E114" s="29" t="s">
        <v>5</v>
      </c>
    </row>
    <row r="115" spans="1:5" ht="15" hidden="1" customHeight="1" x14ac:dyDescent="0.25">
      <c r="A115" s="11"/>
      <c r="B115" s="12" t="s">
        <v>48</v>
      </c>
      <c r="C115" s="28">
        <v>74.597336110484207</v>
      </c>
      <c r="D115" s="28">
        <v>74.597336110484207</v>
      </c>
      <c r="E115" s="29" t="s">
        <v>5</v>
      </c>
    </row>
    <row r="116" spans="1:5" ht="15" hidden="1" customHeight="1" x14ac:dyDescent="0.25">
      <c r="A116" s="11"/>
      <c r="B116" s="12" t="s">
        <v>49</v>
      </c>
      <c r="C116" s="28">
        <v>75.400844496001838</v>
      </c>
      <c r="D116" s="28">
        <v>75.400844496001838</v>
      </c>
      <c r="E116" s="29" t="s">
        <v>5</v>
      </c>
    </row>
    <row r="117" spans="1:5" ht="15" hidden="1" customHeight="1" x14ac:dyDescent="0.25">
      <c r="A117" s="11"/>
      <c r="B117" s="12" t="s">
        <v>41</v>
      </c>
      <c r="C117" s="28">
        <v>74.65335552128532</v>
      </c>
      <c r="D117" s="28">
        <v>74.65335552128532</v>
      </c>
      <c r="E117" s="29" t="s">
        <v>5</v>
      </c>
    </row>
    <row r="118" spans="1:5" ht="15" hidden="1" customHeight="1" x14ac:dyDescent="0.25">
      <c r="A118" s="11"/>
      <c r="B118" s="12" t="s">
        <v>50</v>
      </c>
      <c r="C118" s="28">
        <v>74.004323138497057</v>
      </c>
      <c r="D118" s="28">
        <v>74.004323138497057</v>
      </c>
      <c r="E118" s="29" t="s">
        <v>5</v>
      </c>
    </row>
    <row r="119" spans="1:5" ht="15" hidden="1" customHeight="1" x14ac:dyDescent="0.25">
      <c r="A119" s="11"/>
      <c r="B119" s="12" t="s">
        <v>51</v>
      </c>
      <c r="C119" s="28">
        <v>73.068606611775564</v>
      </c>
      <c r="D119" s="28">
        <v>73.068606611775564</v>
      </c>
      <c r="E119" s="29" t="s">
        <v>5</v>
      </c>
    </row>
    <row r="120" spans="1:5" ht="15" hidden="1" customHeight="1" x14ac:dyDescent="0.25">
      <c r="A120" s="11"/>
      <c r="B120" s="12" t="s">
        <v>40</v>
      </c>
      <c r="C120" s="28">
        <v>73.607931886210366</v>
      </c>
      <c r="D120" s="28">
        <v>73.607931886210366</v>
      </c>
      <c r="E120" s="29" t="s">
        <v>5</v>
      </c>
    </row>
    <row r="121" spans="1:5" ht="15" hidden="1" customHeight="1" x14ac:dyDescent="0.25">
      <c r="A121" s="157">
        <v>2009</v>
      </c>
      <c r="B121" s="157"/>
      <c r="C121" s="28"/>
      <c r="D121" s="28"/>
      <c r="E121" s="29"/>
    </row>
    <row r="122" spans="1:5" ht="15" hidden="1" customHeight="1" x14ac:dyDescent="0.25">
      <c r="A122" s="11"/>
      <c r="B122" s="12" t="s">
        <v>45</v>
      </c>
      <c r="C122" s="28">
        <v>74.643970375459119</v>
      </c>
      <c r="D122" s="28">
        <v>74.643970375459119</v>
      </c>
      <c r="E122" s="29" t="s">
        <v>5</v>
      </c>
    </row>
    <row r="123" spans="1:5" ht="15" hidden="1" customHeight="1" x14ac:dyDescent="0.25">
      <c r="A123" s="11"/>
      <c r="B123" s="12" t="s">
        <v>46</v>
      </c>
      <c r="C123" s="28">
        <v>73.80875068975854</v>
      </c>
      <c r="D123" s="28">
        <v>73.80875068975854</v>
      </c>
      <c r="E123" s="29" t="s">
        <v>5</v>
      </c>
    </row>
    <row r="124" spans="1:5" ht="15" hidden="1" customHeight="1" x14ac:dyDescent="0.25">
      <c r="A124" s="11"/>
      <c r="B124" s="12" t="s">
        <v>43</v>
      </c>
      <c r="C124" s="28">
        <v>75.659140031131614</v>
      </c>
      <c r="D124" s="28">
        <v>75.659140031131614</v>
      </c>
      <c r="E124" s="29" t="s">
        <v>5</v>
      </c>
    </row>
    <row r="125" spans="1:5" ht="15" hidden="1" customHeight="1" x14ac:dyDescent="0.25">
      <c r="A125" s="11"/>
      <c r="B125" s="12" t="s">
        <v>47</v>
      </c>
      <c r="C125" s="28">
        <v>74.79792174270753</v>
      </c>
      <c r="D125" s="28">
        <v>74.79792174270753</v>
      </c>
      <c r="E125" s="29" t="s">
        <v>5</v>
      </c>
    </row>
    <row r="126" spans="1:5" ht="15" hidden="1" customHeight="1" x14ac:dyDescent="0.25">
      <c r="A126" s="11"/>
      <c r="B126" s="12" t="s">
        <v>35</v>
      </c>
      <c r="C126" s="28">
        <v>75.559109532760431</v>
      </c>
      <c r="D126" s="28">
        <v>75.559109532760431</v>
      </c>
      <c r="E126" s="29" t="s">
        <v>5</v>
      </c>
    </row>
    <row r="127" spans="1:5" ht="15" hidden="1" customHeight="1" x14ac:dyDescent="0.25">
      <c r="A127" s="11"/>
      <c r="B127" s="12" t="s">
        <v>42</v>
      </c>
      <c r="C127" s="28">
        <v>75.84252927814542</v>
      </c>
      <c r="D127" s="28">
        <v>75.84252927814542</v>
      </c>
      <c r="E127" s="29" t="s">
        <v>5</v>
      </c>
    </row>
    <row r="128" spans="1:5" ht="15" hidden="1" customHeight="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4">
        <v>2010</v>
      </c>
      <c r="B134" s="154"/>
      <c r="C134" s="28">
        <v>80.568542845421106</v>
      </c>
      <c r="D134" s="28">
        <v>80.568542845421106</v>
      </c>
      <c r="E134" s="29" t="s">
        <v>5</v>
      </c>
    </row>
    <row r="135" spans="1:9" x14ac:dyDescent="0.25">
      <c r="A135" s="154">
        <v>2011</v>
      </c>
      <c r="B135" s="154"/>
      <c r="C135" s="28">
        <v>89.651368722070842</v>
      </c>
      <c r="D135" s="28">
        <v>89.651368722070842</v>
      </c>
      <c r="E135" s="29" t="s">
        <v>5</v>
      </c>
    </row>
    <row r="136" spans="1:9" x14ac:dyDescent="0.25">
      <c r="A136" s="154">
        <v>2012</v>
      </c>
      <c r="B136" s="154"/>
      <c r="C136" s="28">
        <v>99.409647361204449</v>
      </c>
      <c r="D136" s="28">
        <v>99.415139330518244</v>
      </c>
      <c r="E136" s="29" t="s">
        <v>5</v>
      </c>
    </row>
    <row r="137" spans="1:9" x14ac:dyDescent="0.25">
      <c r="A137" s="154">
        <v>2013</v>
      </c>
      <c r="B137" s="154"/>
      <c r="C137" s="28">
        <v>103.19281073321666</v>
      </c>
      <c r="D137" s="28">
        <v>103.38895723436703</v>
      </c>
      <c r="E137" s="28">
        <v>103.02504144381011</v>
      </c>
      <c r="G137" s="28"/>
      <c r="H137" s="28"/>
      <c r="I137" s="28"/>
    </row>
    <row r="138" spans="1:9" x14ac:dyDescent="0.25">
      <c r="A138" s="154">
        <v>2014</v>
      </c>
      <c r="B138" s="154"/>
      <c r="C138" s="28">
        <f>AVERAGE(C193:C204)</f>
        <v>105.38050013404563</v>
      </c>
      <c r="D138" s="28">
        <f t="shared" ref="D138" si="0">AVERAGE(D193:D204)</f>
        <v>105.92043432963987</v>
      </c>
      <c r="E138" s="28">
        <f>AVERAGE(E193:E204)</f>
        <v>104.91868013832885</v>
      </c>
      <c r="F138" s="28"/>
    </row>
    <row r="139" spans="1:9" ht="8.25" customHeight="1" x14ac:dyDescent="0.25">
      <c r="A139" s="11"/>
      <c r="B139" s="12"/>
      <c r="C139" s="28"/>
      <c r="D139" s="28"/>
      <c r="E139" s="29"/>
    </row>
    <row r="140" spans="1:9" x14ac:dyDescent="0.25">
      <c r="A140" s="154">
        <v>2010</v>
      </c>
      <c r="B140" s="154"/>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t="15" hidden="1" customHeight="1" x14ac:dyDescent="0.25">
      <c r="A145" s="11"/>
      <c r="B145" s="12" t="s">
        <v>35</v>
      </c>
      <c r="C145" s="28">
        <v>79.593148331583464</v>
      </c>
      <c r="D145" s="28">
        <v>79.593148331583464</v>
      </c>
      <c r="E145" s="29" t="s">
        <v>5</v>
      </c>
    </row>
    <row r="146" spans="1:5" ht="15" hidden="1" customHeight="1" x14ac:dyDescent="0.25">
      <c r="A146" s="11"/>
      <c r="B146" s="12" t="s">
        <v>42</v>
      </c>
      <c r="C146" s="28">
        <v>80.456465161931419</v>
      </c>
      <c r="D146" s="28">
        <v>80.456465161931419</v>
      </c>
      <c r="E146" s="29" t="s">
        <v>5</v>
      </c>
    </row>
    <row r="147" spans="1:5" ht="15" hidden="1" customHeight="1" x14ac:dyDescent="0.25">
      <c r="A147" s="11"/>
      <c r="B147" s="12" t="s">
        <v>48</v>
      </c>
      <c r="C147" s="28">
        <v>82.218774035333112</v>
      </c>
      <c r="D147" s="28">
        <v>82.218774035333112</v>
      </c>
      <c r="E147" s="29" t="s">
        <v>5</v>
      </c>
    </row>
    <row r="148" spans="1:5" ht="15" hidden="1" customHeight="1" x14ac:dyDescent="0.25">
      <c r="A148" s="11"/>
      <c r="B148" s="12" t="s">
        <v>49</v>
      </c>
      <c r="C148" s="28">
        <v>82.738454625647236</v>
      </c>
      <c r="D148" s="28">
        <v>82.738454625647236</v>
      </c>
      <c r="E148" s="29" t="s">
        <v>5</v>
      </c>
    </row>
    <row r="149" spans="1:5" ht="15" hidden="1" customHeight="1" x14ac:dyDescent="0.25">
      <c r="A149" s="11"/>
      <c r="B149" s="12" t="s">
        <v>41</v>
      </c>
      <c r="C149" s="28">
        <v>81.674668748738398</v>
      </c>
      <c r="D149" s="28">
        <v>81.674668748738398</v>
      </c>
      <c r="E149" s="29" t="s">
        <v>5</v>
      </c>
    </row>
    <row r="150" spans="1:5" ht="15" hidden="1" customHeight="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54">
        <v>2011</v>
      </c>
      <c r="B153" s="154"/>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54">
        <v>2012</v>
      </c>
      <c r="B166" s="154"/>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68"/>
      <c r="B177" s="12" t="s">
        <v>51</v>
      </c>
      <c r="C177" s="28">
        <v>101.30243465313896</v>
      </c>
      <c r="D177" s="28">
        <v>101.37251925540282</v>
      </c>
      <c r="E177" s="28">
        <v>101.24248943947883</v>
      </c>
      <c r="G177" s="28"/>
    </row>
    <row r="178" spans="1:9" x14ac:dyDescent="0.25">
      <c r="A178" s="68"/>
      <c r="B178" s="69" t="s">
        <v>40</v>
      </c>
      <c r="C178" s="28">
        <v>101.7009983789261</v>
      </c>
      <c r="D178" s="28">
        <v>102.05270048639676</v>
      </c>
      <c r="E178" s="28">
        <v>101.40017826586225</v>
      </c>
      <c r="G178" s="17"/>
    </row>
    <row r="179" spans="1:9" x14ac:dyDescent="0.25">
      <c r="A179" s="154">
        <v>2013</v>
      </c>
      <c r="B179" s="154"/>
      <c r="C179" s="70"/>
      <c r="D179" s="70"/>
      <c r="E179" s="76"/>
      <c r="G179" s="17"/>
    </row>
    <row r="180" spans="1:9" ht="15" customHeight="1" x14ac:dyDescent="0.25">
      <c r="A180" s="11"/>
      <c r="B180" s="77" t="s">
        <v>45</v>
      </c>
      <c r="C180" s="79">
        <v>101.82326041829094</v>
      </c>
      <c r="D180" s="78">
        <v>102.19904602381725</v>
      </c>
      <c r="E180" s="70">
        <v>101.50184105246689</v>
      </c>
      <c r="G180" s="17"/>
    </row>
    <row r="181" spans="1:9" ht="15" customHeight="1" x14ac:dyDescent="0.25">
      <c r="A181" s="68"/>
      <c r="B181" s="80" t="s">
        <v>46</v>
      </c>
      <c r="C181" s="78">
        <v>101.61695886850373</v>
      </c>
      <c r="D181" s="78">
        <v>101.92543514176123</v>
      </c>
      <c r="E181" s="70">
        <v>101.35311095452275</v>
      </c>
      <c r="G181" s="17"/>
    </row>
    <row r="182" spans="1:9" ht="15" customHeight="1" x14ac:dyDescent="0.25">
      <c r="A182" s="68"/>
      <c r="B182" s="77" t="s">
        <v>43</v>
      </c>
      <c r="C182" s="79">
        <v>102.12566814142265</v>
      </c>
      <c r="D182" s="78">
        <v>102.51325194787705</v>
      </c>
      <c r="E182" s="70">
        <v>101.79415746234871</v>
      </c>
      <c r="G182" s="17"/>
    </row>
    <row r="183" spans="1:9" ht="15" customHeight="1" x14ac:dyDescent="0.25">
      <c r="A183" s="68"/>
      <c r="B183" s="77" t="s">
        <v>47</v>
      </c>
      <c r="C183" s="79">
        <v>102.24323827834799</v>
      </c>
      <c r="D183" s="78">
        <v>102.51731591591248</v>
      </c>
      <c r="E183" s="78">
        <v>102.00881242712586</v>
      </c>
      <c r="G183" s="17"/>
    </row>
    <row r="184" spans="1:9" ht="16.5" customHeight="1" x14ac:dyDescent="0.25">
      <c r="A184" s="116"/>
      <c r="B184" s="77" t="s">
        <v>35</v>
      </c>
      <c r="C184" s="79">
        <f>'[1]Republic data'!MG3</f>
        <v>102.34106701439609</v>
      </c>
      <c r="D184" s="78">
        <f>[1]Male!MG3</f>
        <v>102.75970651770406</v>
      </c>
      <c r="E184" s="78">
        <f>[1]Atolls!MG3</f>
        <v>101.98299357655466</v>
      </c>
      <c r="G184" s="17"/>
      <c r="H184" s="17"/>
      <c r="I184" s="17"/>
    </row>
    <row r="185" spans="1:9" ht="16.5" customHeight="1" x14ac:dyDescent="0.25">
      <c r="A185" s="117"/>
      <c r="B185" s="77" t="s">
        <v>42</v>
      </c>
      <c r="C185" s="79">
        <f>'[1]Republic data'!MH3</f>
        <v>102.06719267346149</v>
      </c>
      <c r="D185" s="78">
        <f>[1]Male!MH3</f>
        <v>102.44497806384724</v>
      </c>
      <c r="E185" s="78">
        <f>[1]Atolls!MH3</f>
        <v>101.74406283876411</v>
      </c>
      <c r="G185" s="17"/>
    </row>
    <row r="186" spans="1:9" ht="16.5" customHeight="1" x14ac:dyDescent="0.25">
      <c r="A186" s="117"/>
      <c r="B186" s="77" t="s">
        <v>48</v>
      </c>
      <c r="C186" s="79">
        <f>'[1]Republic data'!MI$3</f>
        <v>103.25634477540279</v>
      </c>
      <c r="D186" s="78">
        <f>[1]Male!MI$3</f>
        <v>103.73731152128252</v>
      </c>
      <c r="E186" s="78">
        <f>[1]Atolls!MI$3</f>
        <v>102.84496119878445</v>
      </c>
      <c r="G186" s="120"/>
      <c r="H186" s="120"/>
      <c r="I186" s="120"/>
    </row>
    <row r="187" spans="1:9" ht="16.5" customHeight="1" x14ac:dyDescent="0.25">
      <c r="A187" s="117"/>
      <c r="B187" s="77" t="s">
        <v>49</v>
      </c>
      <c r="C187" s="79">
        <f>'[1]Republic data'!MJ$3</f>
        <v>103.43085978874505</v>
      </c>
      <c r="D187" s="78">
        <f>[1]Male!MJ$3</f>
        <v>103.47502406200259</v>
      </c>
      <c r="E187" s="78">
        <f>[1]Atolls!MJ$3</f>
        <v>103.39308491793109</v>
      </c>
      <c r="G187" s="120"/>
      <c r="H187" s="120"/>
      <c r="I187" s="120"/>
    </row>
    <row r="188" spans="1:9" ht="16.5" customHeight="1" x14ac:dyDescent="0.25">
      <c r="A188" s="117"/>
      <c r="B188" s="77" t="s">
        <v>41</v>
      </c>
      <c r="C188" s="79">
        <f>'[1]Republic data'!MK$3</f>
        <v>104.3457858782799</v>
      </c>
      <c r="D188" s="78">
        <f>[1]Male!MK$3</f>
        <v>104.26731193059332</v>
      </c>
      <c r="E188" s="78">
        <f>[1]Atolls!MK$3</f>
        <v>104.41290672093116</v>
      </c>
      <c r="G188" s="120"/>
      <c r="H188" s="120"/>
      <c r="I188" s="120"/>
    </row>
    <row r="189" spans="1:9" ht="16.5" customHeight="1" x14ac:dyDescent="0.25">
      <c r="A189" s="117"/>
      <c r="B189" s="77" t="s">
        <v>50</v>
      </c>
      <c r="C189" s="79">
        <f>'[1]Republic data'!ML$3</f>
        <v>104.94594055432941</v>
      </c>
      <c r="D189" s="78">
        <f>[1]Male!ML$3</f>
        <v>104.60047298039753</v>
      </c>
      <c r="E189" s="78">
        <f>[1]Atolls!ML$3</f>
        <v>105.24142810598927</v>
      </c>
      <c r="G189" s="120"/>
      <c r="H189" s="120"/>
      <c r="I189" s="120"/>
    </row>
    <row r="190" spans="1:9" ht="16.5" customHeight="1" x14ac:dyDescent="0.25">
      <c r="A190" s="117"/>
      <c r="B190" s="77" t="s">
        <v>51</v>
      </c>
      <c r="C190" s="79">
        <f>'[1]Republic data'!MM$3</f>
        <v>105.07383775862121</v>
      </c>
      <c r="D190" s="78">
        <f>[1]Male!MM$3</f>
        <v>105.04426006075825</v>
      </c>
      <c r="E190" s="78">
        <f>[1]Atolls!MM$3</f>
        <v>105.09913634576732</v>
      </c>
      <c r="G190" s="120"/>
      <c r="H190" s="120"/>
      <c r="I190" s="120"/>
    </row>
    <row r="191" spans="1:9" ht="16.5" customHeight="1" x14ac:dyDescent="0.25">
      <c r="A191" s="117"/>
      <c r="B191" s="77" t="s">
        <v>40</v>
      </c>
      <c r="C191" s="79">
        <f>'[1]Republic data'!MN$3</f>
        <v>105.04357464879853</v>
      </c>
      <c r="D191" s="78">
        <f>[1]Male!MN$3</f>
        <v>105.18337264645089</v>
      </c>
      <c r="E191" s="78">
        <f>[1]Atolls!MN$3</f>
        <v>104.92400172453513</v>
      </c>
      <c r="G191" s="120"/>
      <c r="H191" s="120"/>
      <c r="I191" s="120"/>
    </row>
    <row r="192" spans="1:9" x14ac:dyDescent="0.25">
      <c r="A192" s="154">
        <v>2014</v>
      </c>
      <c r="B192" s="154"/>
      <c r="C192" s="70"/>
      <c r="D192" s="70"/>
      <c r="E192" s="76"/>
      <c r="G192" s="17"/>
    </row>
    <row r="193" spans="1:9" ht="15" customHeight="1" x14ac:dyDescent="0.25">
      <c r="A193" s="11"/>
      <c r="B193" s="77" t="s">
        <v>45</v>
      </c>
      <c r="C193" s="79">
        <f>'[1]Republic data'!MO$3</f>
        <v>105.15896985278053</v>
      </c>
      <c r="D193" s="78">
        <f>[1]Male!MO$3</f>
        <v>104.84435659296444</v>
      </c>
      <c r="E193" s="78">
        <f>[1]Atolls!MO$3</f>
        <v>105.42806689365393</v>
      </c>
      <c r="G193" s="17"/>
      <c r="H193" s="17"/>
      <c r="I193" s="17"/>
    </row>
    <row r="194" spans="1:9" ht="15" customHeight="1" x14ac:dyDescent="0.25">
      <c r="A194" s="11"/>
      <c r="B194" s="77" t="s">
        <v>46</v>
      </c>
      <c r="C194" s="79">
        <f>'[1]Republic data'!MP$3</f>
        <v>105.01355186464795</v>
      </c>
      <c r="D194" s="78">
        <f>[1]Male!MP$3</f>
        <v>105.3921503032707</v>
      </c>
      <c r="E194" s="78">
        <f>[1]Atolls!MP$3</f>
        <v>104.68972660829299</v>
      </c>
      <c r="G194" s="17"/>
      <c r="H194" s="17"/>
      <c r="I194" s="17"/>
    </row>
    <row r="195" spans="1:9" ht="15" customHeight="1" x14ac:dyDescent="0.25">
      <c r="A195" s="11"/>
      <c r="B195" s="77" t="s">
        <v>43</v>
      </c>
      <c r="C195" s="79">
        <f>'[1]Republic data'!MQ$3</f>
        <v>104.39801712089321</v>
      </c>
      <c r="D195" s="78">
        <f>[1]Male!MQ$3</f>
        <v>104.82460113286137</v>
      </c>
      <c r="E195" s="78">
        <f>[1]Atolls!MQ$3</f>
        <v>104.03314853470717</v>
      </c>
      <c r="G195" s="17"/>
      <c r="H195" s="17"/>
      <c r="I195" s="17"/>
    </row>
    <row r="196" spans="1:9" ht="15" customHeight="1" x14ac:dyDescent="0.25">
      <c r="A196" s="11"/>
      <c r="B196" s="77" t="s">
        <v>47</v>
      </c>
      <c r="C196" s="79">
        <f>'[1]Republic data'!MR$3</f>
        <v>104.59296064304696</v>
      </c>
      <c r="D196" s="78">
        <f>[1]Male!MR$3</f>
        <v>105.1621283813342</v>
      </c>
      <c r="E196" s="78">
        <f>[1]Atolls!MR$3</f>
        <v>104.10613642520197</v>
      </c>
      <c r="G196" s="17"/>
      <c r="H196" s="17"/>
      <c r="I196" s="17"/>
    </row>
    <row r="197" spans="1:9" ht="15" customHeight="1" x14ac:dyDescent="0.25">
      <c r="A197" s="11"/>
      <c r="B197" s="77" t="s">
        <v>35</v>
      </c>
      <c r="C197" s="79">
        <f>'[1]Republic data'!MS$3</f>
        <v>105.60752384285271</v>
      </c>
      <c r="D197" s="78">
        <f>[1]Male!MS$3</f>
        <v>106.10721967558275</v>
      </c>
      <c r="E197" s="78">
        <f>[1]Atolls!MS$3</f>
        <v>105.18012078297227</v>
      </c>
      <c r="G197" s="17"/>
      <c r="H197" s="17"/>
      <c r="I197" s="17"/>
    </row>
    <row r="198" spans="1:9" ht="15" customHeight="1" x14ac:dyDescent="0.25">
      <c r="A198" s="11"/>
      <c r="B198" s="77" t="s">
        <v>42</v>
      </c>
      <c r="C198" s="79">
        <f>'[1]Republic data'!MT$3</f>
        <v>105.45481378593364</v>
      </c>
      <c r="D198" s="78">
        <f>[1]Male!MT$3</f>
        <v>106.05845785900058</v>
      </c>
      <c r="E198" s="78">
        <f>[1]Atolls!MT$3</f>
        <v>104.93850104724626</v>
      </c>
      <c r="G198" s="17"/>
      <c r="H198" s="17"/>
      <c r="I198" s="17"/>
    </row>
    <row r="199" spans="1:9" ht="15" customHeight="1" x14ac:dyDescent="0.25">
      <c r="A199" s="11"/>
      <c r="B199" s="77" t="s">
        <v>48</v>
      </c>
      <c r="C199" s="79">
        <f>'[1]Republic data'!MU$3</f>
        <v>105.89024984877231</v>
      </c>
      <c r="D199" s="78">
        <f>[1]Male!MU$3</f>
        <v>106.20631701883168</v>
      </c>
      <c r="E199" s="78">
        <f>[1]Atolls!MU$3</f>
        <v>105.61990924002026</v>
      </c>
      <c r="G199" s="17"/>
      <c r="H199" s="17"/>
      <c r="I199" s="17"/>
    </row>
    <row r="200" spans="1:9" ht="15" customHeight="1" x14ac:dyDescent="0.25">
      <c r="A200" s="11"/>
      <c r="B200" s="77" t="s">
        <v>49</v>
      </c>
      <c r="C200" s="79">
        <f>'[1]Republic data'!MV$3</f>
        <v>105.74086822284956</v>
      </c>
      <c r="D200" s="78">
        <f>[1]Male!MV$3</f>
        <v>106.51128422573854</v>
      </c>
      <c r="E200" s="78">
        <f>[1]Atolls!MV$3</f>
        <v>105.0819110424051</v>
      </c>
      <c r="G200" s="17"/>
      <c r="H200" s="17"/>
      <c r="I200" s="17"/>
    </row>
    <row r="201" spans="1:9" ht="15" customHeight="1" x14ac:dyDescent="0.25">
      <c r="A201" s="11"/>
      <c r="B201" s="77" t="s">
        <v>41</v>
      </c>
      <c r="C201" s="79">
        <f>'[1]Republic data'!MW$3</f>
        <v>105.8090548036067</v>
      </c>
      <c r="D201" s="78">
        <f>[1]Male!MW$3</f>
        <v>106.48847553539866</v>
      </c>
      <c r="E201" s="78">
        <f>[1]Atolls!MW$3</f>
        <v>105.22792828484501</v>
      </c>
      <c r="G201" s="17"/>
      <c r="H201" s="17"/>
      <c r="I201" s="17"/>
    </row>
    <row r="202" spans="1:9" ht="15" customHeight="1" x14ac:dyDescent="0.25">
      <c r="A202" s="122"/>
      <c r="B202" s="77" t="s">
        <v>50</v>
      </c>
      <c r="C202" s="79">
        <f>'[1]Republic data'!MX$3</f>
        <v>105.85453303952553</v>
      </c>
      <c r="D202" s="78">
        <f>[1]Male!MX$3</f>
        <v>106.8855547927573</v>
      </c>
      <c r="E202" s="78">
        <f>[1]Atolls!MX$3</f>
        <v>104.97267286925536</v>
      </c>
      <c r="G202" s="120"/>
      <c r="H202" s="120"/>
      <c r="I202" s="120"/>
    </row>
    <row r="203" spans="1:9" ht="15" customHeight="1" x14ac:dyDescent="0.25">
      <c r="A203" s="122"/>
      <c r="B203" s="77" t="s">
        <v>51</v>
      </c>
      <c r="C203" s="79">
        <f>'[1]Republic data'!MY$3</f>
        <v>105.44398185358602</v>
      </c>
      <c r="D203" s="78">
        <f>[1]Male!MY$3</f>
        <v>106.14778793910757</v>
      </c>
      <c r="E203" s="78">
        <f>[1]Atolls!MY$3</f>
        <v>104.8419978969239</v>
      </c>
      <c r="G203" s="28"/>
      <c r="H203" s="28"/>
      <c r="I203" s="28"/>
    </row>
    <row r="204" spans="1:9" ht="15" customHeight="1" x14ac:dyDescent="0.25">
      <c r="A204" s="122"/>
      <c r="B204" s="77" t="s">
        <v>40</v>
      </c>
      <c r="C204" s="79">
        <f>'[1]Republic data'!MZ$3</f>
        <v>105.60147673005247</v>
      </c>
      <c r="D204" s="78">
        <f>[1]Male!MZ$3</f>
        <v>106.4168784988309</v>
      </c>
      <c r="E204" s="78">
        <f>[1]Atolls!MZ$3</f>
        <v>104.90404203442206</v>
      </c>
      <c r="G204" s="17"/>
      <c r="H204" s="17"/>
      <c r="I204" s="17"/>
    </row>
    <row r="205" spans="1:9" x14ac:dyDescent="0.25">
      <c r="A205" s="154">
        <v>2015</v>
      </c>
      <c r="B205" s="154"/>
      <c r="C205" s="70"/>
      <c r="D205" s="70"/>
      <c r="E205" s="76"/>
      <c r="G205" s="17"/>
    </row>
    <row r="206" spans="1:9" ht="15" customHeight="1" x14ac:dyDescent="0.25">
      <c r="A206" s="11"/>
      <c r="B206" s="77" t="s">
        <v>45</v>
      </c>
      <c r="C206" s="79">
        <f>'[1]Republic data'!NA$3</f>
        <v>105.30480193359342</v>
      </c>
      <c r="D206" s="78">
        <f>[1]Male!NA$3</f>
        <v>106.35549201831586</v>
      </c>
      <c r="E206" s="78">
        <f>[1]Atolls!NA$3</f>
        <v>104.40611891928246</v>
      </c>
      <c r="G206" s="17"/>
      <c r="H206" s="17"/>
      <c r="I206" s="17"/>
    </row>
    <row r="207" spans="1:9" ht="15" customHeight="1" x14ac:dyDescent="0.25">
      <c r="A207" s="11"/>
      <c r="B207" s="77" t="s">
        <v>46</v>
      </c>
      <c r="C207" s="79">
        <f>'[1]Republic data'!NB$3</f>
        <v>105.43217364780411</v>
      </c>
      <c r="D207" s="78">
        <f>[1]Male!NB$3</f>
        <v>106.38592399948861</v>
      </c>
      <c r="E207" s="78">
        <f>[1]Atolls!NB$3</f>
        <v>104.61640575067163</v>
      </c>
      <c r="G207" s="17"/>
      <c r="H207" s="17"/>
      <c r="I207" s="17"/>
    </row>
    <row r="208" spans="1:9" ht="15" customHeight="1" x14ac:dyDescent="0.25">
      <c r="A208" s="11"/>
      <c r="B208" s="77" t="s">
        <v>43</v>
      </c>
      <c r="C208" s="79">
        <f>'[1]Republic data'!NC$3</f>
        <v>105.35756355895435</v>
      </c>
      <c r="D208" s="78">
        <f>[1]Male!NC$3</f>
        <v>105.94361477753759</v>
      </c>
      <c r="E208" s="78">
        <f>[1]Atolls!NC$3</f>
        <v>104.85629845393902</v>
      </c>
      <c r="G208" s="17"/>
      <c r="H208" s="17"/>
      <c r="I208" s="17"/>
    </row>
    <row r="209" spans="1:9" ht="15" customHeight="1" x14ac:dyDescent="0.25">
      <c r="A209" s="11"/>
      <c r="B209" s="77" t="s">
        <v>47</v>
      </c>
      <c r="C209" s="79">
        <f>'[1]Republic data'!ND$3</f>
        <v>106.06388213106912</v>
      </c>
      <c r="D209" s="78">
        <f>[1]Male!ND$3</f>
        <v>106.99773342131819</v>
      </c>
      <c r="E209" s="78">
        <f>[1]Atolls!ND$3</f>
        <v>105.2651344274007</v>
      </c>
      <c r="G209" s="17"/>
      <c r="H209" s="17"/>
      <c r="I209" s="17"/>
    </row>
    <row r="210" spans="1:9" ht="15" customHeight="1" x14ac:dyDescent="0.25">
      <c r="A210" s="11"/>
      <c r="B210" s="77" t="s">
        <v>35</v>
      </c>
      <c r="C210" s="79">
        <f>'[1]Republic data'!NE$3</f>
        <v>106.10127795050008</v>
      </c>
      <c r="D210" s="78">
        <f>[1]Male!NE$3</f>
        <v>106.82397230166286</v>
      </c>
      <c r="E210" s="78">
        <f>[1]Atolls!NE$3</f>
        <v>105.48313836074649</v>
      </c>
      <c r="G210" s="17"/>
      <c r="H210" s="17"/>
      <c r="I210" s="17"/>
    </row>
    <row r="211" spans="1:9" ht="15" customHeight="1" x14ac:dyDescent="0.25">
      <c r="A211" s="11"/>
      <c r="B211" s="77" t="s">
        <v>42</v>
      </c>
      <c r="C211" s="79">
        <f>'[1]Republic data'!NF$3</f>
        <v>106.98715425252276</v>
      </c>
      <c r="D211" s="78">
        <f>[1]Male!NF$3</f>
        <v>107.96828216587758</v>
      </c>
      <c r="E211" s="78">
        <f>[1]Atolls!NF$3</f>
        <v>106.14796960291099</v>
      </c>
      <c r="G211" s="17"/>
      <c r="H211" s="17"/>
      <c r="I211" s="17"/>
    </row>
    <row r="212" spans="1:9" ht="15" customHeight="1" x14ac:dyDescent="0.25">
      <c r="A212" s="11"/>
      <c r="B212" s="77" t="s">
        <v>48</v>
      </c>
      <c r="C212" s="79">
        <f>'[1]Republic data'!NG$3</f>
        <v>106.85657855404348</v>
      </c>
      <c r="D212" s="78">
        <f>[1]Male!NG$3</f>
        <v>107.98011858556926</v>
      </c>
      <c r="E212" s="78">
        <f>[1]Atolls!NG$3</f>
        <v>105.89558505375992</v>
      </c>
      <c r="G212" s="17"/>
      <c r="H212" s="17"/>
      <c r="I212" s="17"/>
    </row>
    <row r="213" spans="1:9" ht="15" customHeight="1" x14ac:dyDescent="0.25">
      <c r="A213" s="11"/>
      <c r="B213" s="77" t="s">
        <v>49</v>
      </c>
      <c r="C213" s="79">
        <f>'[1]Republic data'!NH$3</f>
        <v>107.01969350992501</v>
      </c>
      <c r="D213" s="78">
        <f>[1]Male!NH$3</f>
        <v>108.11368976368043</v>
      </c>
      <c r="E213" s="78">
        <f>[1]Atolls!NH$3</f>
        <v>106.08396958403534</v>
      </c>
      <c r="G213" s="17"/>
      <c r="H213" s="17"/>
      <c r="I213" s="17"/>
    </row>
    <row r="214" spans="1:9" ht="15" customHeight="1" x14ac:dyDescent="0.25">
      <c r="A214" s="11"/>
      <c r="B214" s="77" t="s">
        <v>41</v>
      </c>
      <c r="C214" s="79">
        <f>'[1]Republic data'!NI$3</f>
        <v>106.97557619963439</v>
      </c>
      <c r="D214" s="78">
        <f>[1]Male!NI$3</f>
        <v>107.9372591431315</v>
      </c>
      <c r="E214" s="78">
        <f>[1]Atolls!NI$3</f>
        <v>106.15302334695215</v>
      </c>
      <c r="G214" s="120"/>
      <c r="H214" s="120"/>
      <c r="I214" s="120"/>
    </row>
    <row r="215" spans="1:9" ht="15" customHeight="1" x14ac:dyDescent="0.25">
      <c r="A215" s="11"/>
      <c r="B215" s="77" t="s">
        <v>50</v>
      </c>
      <c r="C215" s="79">
        <f>'[1]Republic data'!NJ$3</f>
        <v>106.95325296574117</v>
      </c>
      <c r="D215" s="78">
        <f>[1]Male!NJ$3</f>
        <v>108.07561267079635</v>
      </c>
      <c r="E215" s="78">
        <f>[1]Atolls!NJ$3</f>
        <v>105.99326902990096</v>
      </c>
      <c r="G215" s="120"/>
      <c r="H215" s="120"/>
      <c r="I215" s="120"/>
    </row>
    <row r="216" spans="1:9" ht="15" customHeight="1" x14ac:dyDescent="0.25">
      <c r="A216" s="122"/>
      <c r="B216" s="77" t="s">
        <v>51</v>
      </c>
      <c r="C216" s="79">
        <f>'[1]Republic data'!NK$3</f>
        <v>107.06489578214516</v>
      </c>
      <c r="D216" s="78">
        <f>[1]Male!NK$3</f>
        <v>108.24394019171041</v>
      </c>
      <c r="E216" s="78">
        <f>[1]Atolls!NK$3</f>
        <v>106.0564279195456</v>
      </c>
      <c r="G216" s="120"/>
      <c r="H216" s="120"/>
      <c r="I216" s="120"/>
    </row>
    <row r="217" spans="1:9" ht="15" customHeight="1" x14ac:dyDescent="0.25">
      <c r="A217" s="122"/>
      <c r="B217" s="77" t="s">
        <v>40</v>
      </c>
      <c r="C217" s="79">
        <f>'[2]Chnages in rep.'!$NL$3</f>
        <v>106.50307845458552</v>
      </c>
      <c r="D217" s="74">
        <f>[2]Male!$NL$3</f>
        <v>107.64960242752787</v>
      </c>
      <c r="E217" s="115">
        <f>[2]Atolls!$NL$3</f>
        <v>105.5224261814123</v>
      </c>
      <c r="G217" s="120"/>
      <c r="H217" s="120"/>
      <c r="I217" s="120"/>
    </row>
    <row r="218" spans="1:9" ht="15" customHeight="1" x14ac:dyDescent="0.25">
      <c r="A218" s="154">
        <v>2016</v>
      </c>
      <c r="B218" s="154"/>
      <c r="C218" s="70"/>
      <c r="D218" s="70"/>
      <c r="E218" s="76"/>
      <c r="G218" s="120"/>
      <c r="H218" s="120"/>
      <c r="I218" s="120"/>
    </row>
    <row r="219" spans="1:9" ht="15" customHeight="1" x14ac:dyDescent="0.25">
      <c r="A219" s="174"/>
      <c r="B219" s="77" t="s">
        <v>45</v>
      </c>
      <c r="C219" s="79">
        <f>'[3]Republic data'!NM$3</f>
        <v>106.40071755950871</v>
      </c>
      <c r="D219" s="78">
        <f>[3]Male!NM3</f>
        <v>107.80747544854762</v>
      </c>
      <c r="E219" s="78">
        <f>[3]Atolls!NM3</f>
        <v>105.1974803361735</v>
      </c>
      <c r="G219" s="120"/>
      <c r="H219" s="120"/>
      <c r="I219" s="120"/>
    </row>
    <row r="220" spans="1:9" ht="20.25" customHeight="1" x14ac:dyDescent="0.25">
      <c r="A220" s="18"/>
      <c r="B220" s="147" t="s">
        <v>54</v>
      </c>
      <c r="C220" s="148"/>
      <c r="D220" s="148"/>
      <c r="E220" s="149"/>
      <c r="G220" s="120"/>
      <c r="H220" s="120"/>
      <c r="I220" s="120"/>
    </row>
    <row r="221" spans="1:9" x14ac:dyDescent="0.25">
      <c r="B221" s="23" t="s">
        <v>251</v>
      </c>
      <c r="G221" s="17"/>
    </row>
    <row r="222" spans="1:9" ht="15" customHeight="1" x14ac:dyDescent="0.25">
      <c r="B222" s="150" t="s">
        <v>249</v>
      </c>
      <c r="C222" s="151"/>
      <c r="D222" s="151"/>
      <c r="E222" s="151"/>
      <c r="G222" s="17"/>
    </row>
    <row r="223" spans="1:9" x14ac:dyDescent="0.25">
      <c r="B223" s="152"/>
      <c r="C223" s="153"/>
      <c r="D223" s="153"/>
      <c r="E223" s="153"/>
    </row>
    <row r="224" spans="1:9" x14ac:dyDescent="0.25">
      <c r="B224" s="139"/>
      <c r="C224" s="140"/>
      <c r="D224" s="140"/>
      <c r="E224" s="140"/>
    </row>
    <row r="228" spans="1:5" x14ac:dyDescent="0.25">
      <c r="A228" s="5"/>
      <c r="B228" s="5"/>
      <c r="C228" s="5"/>
      <c r="D228" s="5"/>
      <c r="E228" s="19"/>
    </row>
  </sheetData>
  <mergeCells count="25">
    <mergeCell ref="A3:B3"/>
    <mergeCell ref="A82:B82"/>
    <mergeCell ref="A95:B95"/>
    <mergeCell ref="A108:B108"/>
    <mergeCell ref="A121:B121"/>
    <mergeCell ref="A4:B4"/>
    <mergeCell ref="A17:B17"/>
    <mergeCell ref="A30:B30"/>
    <mergeCell ref="A43:B43"/>
    <mergeCell ref="A56:B56"/>
    <mergeCell ref="A69:B69"/>
    <mergeCell ref="A134:B134"/>
    <mergeCell ref="A135:B135"/>
    <mergeCell ref="A166:B166"/>
    <mergeCell ref="A140:B140"/>
    <mergeCell ref="A153:B153"/>
    <mergeCell ref="A136:B136"/>
    <mergeCell ref="B220:E220"/>
    <mergeCell ref="B222:E224"/>
    <mergeCell ref="A179:B179"/>
    <mergeCell ref="A137:B137"/>
    <mergeCell ref="A192:B192"/>
    <mergeCell ref="A138:B138"/>
    <mergeCell ref="A205:B205"/>
    <mergeCell ref="A218:B218"/>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10"/>
  <sheetViews>
    <sheetView topLeftCell="A277" workbookViewId="0">
      <selection activeCell="K303" sqref="K303"/>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9" t="s">
        <v>260</v>
      </c>
      <c r="B1" s="170"/>
      <c r="C1" s="170"/>
      <c r="D1" s="170"/>
      <c r="E1" s="171"/>
    </row>
    <row r="2" spans="1:159" ht="6" customHeight="1" x14ac:dyDescent="0.25">
      <c r="A2" s="20"/>
      <c r="B2" s="21"/>
      <c r="C2" s="19"/>
      <c r="D2" s="19"/>
      <c r="E2" s="22"/>
    </row>
    <row r="3" spans="1:159" x14ac:dyDescent="0.25">
      <c r="A3" s="155" t="s">
        <v>44</v>
      </c>
      <c r="B3" s="156"/>
      <c r="C3" s="53" t="s">
        <v>38</v>
      </c>
      <c r="D3" s="53" t="s">
        <v>36</v>
      </c>
      <c r="E3" s="53" t="s">
        <v>39</v>
      </c>
    </row>
    <row r="4" spans="1:159" hidden="1" x14ac:dyDescent="0.25">
      <c r="A4" s="147">
        <v>2000</v>
      </c>
      <c r="B4" s="149"/>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t="15" hidden="1" customHeight="1" x14ac:dyDescent="0.25">
      <c r="A17" s="157">
        <v>2001</v>
      </c>
      <c r="B17" s="157"/>
      <c r="C17" s="13"/>
      <c r="D17" s="13"/>
    </row>
    <row r="18" spans="1:5" ht="15" hidden="1" customHeight="1" x14ac:dyDescent="0.25">
      <c r="A18" s="11"/>
      <c r="B18" s="12" t="s">
        <v>45</v>
      </c>
      <c r="C18" s="13">
        <v>-1.0044620759731004</v>
      </c>
      <c r="D18" s="13">
        <v>-1.0044620759731004</v>
      </c>
      <c r="E18" s="8" t="s">
        <v>5</v>
      </c>
    </row>
    <row r="19" spans="1:5" ht="15" hidden="1" customHeight="1" x14ac:dyDescent="0.25">
      <c r="A19" s="11"/>
      <c r="B19" s="12" t="s">
        <v>46</v>
      </c>
      <c r="C19" s="13">
        <v>1.752665982464352</v>
      </c>
      <c r="D19" s="13">
        <v>1.752665982464352</v>
      </c>
      <c r="E19" s="8" t="s">
        <v>5</v>
      </c>
    </row>
    <row r="20" spans="1:5" ht="15" hidden="1" customHeight="1" x14ac:dyDescent="0.25">
      <c r="A20" s="11"/>
      <c r="B20" s="12" t="s">
        <v>43</v>
      </c>
      <c r="C20" s="13">
        <v>-0.15876238492608108</v>
      </c>
      <c r="D20" s="13">
        <v>-0.15876238492608108</v>
      </c>
      <c r="E20" s="8" t="s">
        <v>5</v>
      </c>
    </row>
    <row r="21" spans="1:5" ht="15" hidden="1" customHeight="1" x14ac:dyDescent="0.25">
      <c r="A21" s="11"/>
      <c r="B21" s="12" t="s">
        <v>47</v>
      </c>
      <c r="C21" s="13">
        <v>-3.8878791846589822</v>
      </c>
      <c r="D21" s="13">
        <v>-3.8878791846589822</v>
      </c>
      <c r="E21" s="8" t="s">
        <v>5</v>
      </c>
    </row>
    <row r="22" spans="1:5" ht="15" hidden="1" customHeight="1" x14ac:dyDescent="0.25">
      <c r="A22" s="11"/>
      <c r="B22" s="12" t="s">
        <v>35</v>
      </c>
      <c r="C22" s="13">
        <v>-3.9291133069306095</v>
      </c>
      <c r="D22" s="13">
        <v>-3.9291133069306095</v>
      </c>
      <c r="E22" s="8" t="s">
        <v>5</v>
      </c>
    </row>
    <row r="23" spans="1:5" ht="15" hidden="1" customHeight="1" x14ac:dyDescent="0.25">
      <c r="A23" s="11"/>
      <c r="B23" s="12" t="s">
        <v>42</v>
      </c>
      <c r="C23" s="13">
        <v>-1.7604034026977633</v>
      </c>
      <c r="D23" s="13">
        <v>-1.7604034026977633</v>
      </c>
      <c r="E23" s="8" t="s">
        <v>5</v>
      </c>
    </row>
    <row r="24" spans="1:5" ht="15" hidden="1" customHeight="1" x14ac:dyDescent="0.25">
      <c r="A24" s="11"/>
      <c r="B24" s="12" t="s">
        <v>48</v>
      </c>
      <c r="C24" s="13">
        <v>-1.2076977246221698</v>
      </c>
      <c r="D24" s="13">
        <v>-1.2076977246221698</v>
      </c>
      <c r="E24" s="8" t="s">
        <v>5</v>
      </c>
    </row>
    <row r="25" spans="1:5" ht="15" hidden="1" customHeight="1" x14ac:dyDescent="0.25">
      <c r="A25" s="11"/>
      <c r="B25" s="12" t="s">
        <v>49</v>
      </c>
      <c r="C25" s="13">
        <v>-1.1248442246866941</v>
      </c>
      <c r="D25" s="13">
        <v>-1.1248442246866941</v>
      </c>
      <c r="E25" s="8" t="s">
        <v>5</v>
      </c>
    </row>
    <row r="26" spans="1:5" ht="15" hidden="1" customHeight="1" x14ac:dyDescent="0.25">
      <c r="A26" s="11"/>
      <c r="B26" s="12" t="s">
        <v>41</v>
      </c>
      <c r="C26" s="13">
        <v>3.5728191697149914</v>
      </c>
      <c r="D26" s="13">
        <v>3.5728191697149914</v>
      </c>
      <c r="E26" s="8" t="s">
        <v>5</v>
      </c>
    </row>
    <row r="27" spans="1:5" ht="15" hidden="1" customHeight="1" x14ac:dyDescent="0.25">
      <c r="A27" s="11"/>
      <c r="B27" s="12" t="s">
        <v>50</v>
      </c>
      <c r="C27" s="13">
        <v>2.4179145337459573</v>
      </c>
      <c r="D27" s="13">
        <v>2.4179145337459573</v>
      </c>
      <c r="E27" s="8" t="s">
        <v>5</v>
      </c>
    </row>
    <row r="28" spans="1:5" ht="15" hidden="1" customHeight="1" x14ac:dyDescent="0.25">
      <c r="A28" s="11"/>
      <c r="B28" s="12" t="s">
        <v>51</v>
      </c>
      <c r="C28" s="13">
        <v>7.6490913054173548</v>
      </c>
      <c r="D28" s="13">
        <v>7.6490913054173548</v>
      </c>
      <c r="E28" s="8" t="s">
        <v>5</v>
      </c>
    </row>
    <row r="29" spans="1:5" ht="15" hidden="1" customHeight="1" x14ac:dyDescent="0.25">
      <c r="A29" s="11"/>
      <c r="B29" s="12" t="s">
        <v>40</v>
      </c>
      <c r="C29" s="13">
        <v>6.9098690364045812</v>
      </c>
      <c r="D29" s="13">
        <v>6.9098690364045812</v>
      </c>
      <c r="E29" s="8" t="s">
        <v>5</v>
      </c>
    </row>
    <row r="30" spans="1:5" ht="15" hidden="1" customHeight="1" x14ac:dyDescent="0.25">
      <c r="A30" s="157">
        <v>2002</v>
      </c>
      <c r="B30" s="157"/>
      <c r="C30" s="13"/>
      <c r="D30" s="13"/>
    </row>
    <row r="31" spans="1:5" ht="15" hidden="1" customHeight="1" x14ac:dyDescent="0.25">
      <c r="A31" s="11"/>
      <c r="B31" s="12" t="s">
        <v>45</v>
      </c>
      <c r="C31" s="13">
        <v>11.244439565420761</v>
      </c>
      <c r="D31" s="13">
        <v>11.244439565420761</v>
      </c>
      <c r="E31" s="8" t="s">
        <v>5</v>
      </c>
    </row>
    <row r="32" spans="1:5" ht="15" hidden="1" customHeight="1" x14ac:dyDescent="0.25">
      <c r="A32" s="11"/>
      <c r="B32" s="12" t="s">
        <v>46</v>
      </c>
      <c r="C32" s="13">
        <v>8.2127618846706376</v>
      </c>
      <c r="D32" s="13">
        <v>8.2127618846706376</v>
      </c>
      <c r="E32" s="8" t="s">
        <v>5</v>
      </c>
    </row>
    <row r="33" spans="1:5" ht="15" hidden="1" customHeight="1" x14ac:dyDescent="0.25">
      <c r="A33" s="11"/>
      <c r="B33" s="12" t="s">
        <v>43</v>
      </c>
      <c r="C33" s="13">
        <v>8.0789201926410037</v>
      </c>
      <c r="D33" s="13">
        <v>8.0789201926410037</v>
      </c>
      <c r="E33" s="8" t="s">
        <v>5</v>
      </c>
    </row>
    <row r="34" spans="1:5" ht="15" hidden="1" customHeight="1" x14ac:dyDescent="0.25">
      <c r="A34" s="11"/>
      <c r="B34" s="12" t="s">
        <v>47</v>
      </c>
      <c r="C34" s="13">
        <v>3.4742237700258194</v>
      </c>
      <c r="D34" s="13">
        <v>3.4742237700258194</v>
      </c>
      <c r="E34" s="8" t="s">
        <v>5</v>
      </c>
    </row>
    <row r="35" spans="1:5" ht="15" hidden="1" customHeight="1" x14ac:dyDescent="0.25">
      <c r="A35" s="11"/>
      <c r="B35" s="12" t="s">
        <v>35</v>
      </c>
      <c r="C35" s="13">
        <v>3.5491371078977707</v>
      </c>
      <c r="D35" s="13">
        <v>3.5491371078977707</v>
      </c>
      <c r="E35" s="8" t="s">
        <v>5</v>
      </c>
    </row>
    <row r="36" spans="1:5" ht="15" hidden="1" customHeight="1" x14ac:dyDescent="0.25">
      <c r="A36" s="11"/>
      <c r="B36" s="12" t="s">
        <v>42</v>
      </c>
      <c r="C36" s="13">
        <v>0.19863423202597374</v>
      </c>
      <c r="D36" s="13">
        <v>0.19863423202597374</v>
      </c>
      <c r="E36" s="8" t="s">
        <v>5</v>
      </c>
    </row>
    <row r="37" spans="1:5" ht="15" hidden="1" customHeight="1" x14ac:dyDescent="0.25">
      <c r="A37" s="11"/>
      <c r="B37" s="12" t="s">
        <v>48</v>
      </c>
      <c r="C37" s="13">
        <v>6.141342709323161</v>
      </c>
      <c r="D37" s="13">
        <v>6.141342709323161</v>
      </c>
      <c r="E37" s="8" t="s">
        <v>5</v>
      </c>
    </row>
    <row r="38" spans="1:5" ht="15" hidden="1" customHeight="1" x14ac:dyDescent="0.25">
      <c r="A38" s="11"/>
      <c r="B38" s="12" t="s">
        <v>49</v>
      </c>
      <c r="C38" s="13">
        <v>5.2605918679321295</v>
      </c>
      <c r="D38" s="13">
        <v>5.2605918679321295</v>
      </c>
      <c r="E38" s="8" t="s">
        <v>5</v>
      </c>
    </row>
    <row r="39" spans="1:5" ht="15" hidden="1" customHeight="1" x14ac:dyDescent="0.25">
      <c r="A39" s="11"/>
      <c r="B39" s="12" t="s">
        <v>41</v>
      </c>
      <c r="C39" s="13">
        <v>0.77846483711820902</v>
      </c>
      <c r="D39" s="13">
        <v>0.77846483711820902</v>
      </c>
      <c r="E39" s="8" t="s">
        <v>5</v>
      </c>
    </row>
    <row r="40" spans="1:5" ht="15" hidden="1" customHeight="1" x14ac:dyDescent="0.25">
      <c r="A40" s="11"/>
      <c r="B40" s="12" t="s">
        <v>50</v>
      </c>
      <c r="C40" s="13">
        <v>2.4204609953643708</v>
      </c>
      <c r="D40" s="13">
        <v>2.4204609953643708</v>
      </c>
      <c r="E40" s="8" t="s">
        <v>5</v>
      </c>
    </row>
    <row r="41" spans="1:5" ht="15" hidden="1" customHeight="1" x14ac:dyDescent="0.25">
      <c r="A41" s="11"/>
      <c r="B41" s="12" t="s">
        <v>51</v>
      </c>
      <c r="C41" s="13">
        <v>1.8015554381056287</v>
      </c>
      <c r="D41" s="13">
        <v>1.8015554381056287</v>
      </c>
      <c r="E41" s="8" t="s">
        <v>5</v>
      </c>
    </row>
    <row r="42" spans="1:5" ht="15" hidden="1" customHeight="1" x14ac:dyDescent="0.25">
      <c r="A42" s="11"/>
      <c r="B42" s="12" t="s">
        <v>40</v>
      </c>
      <c r="C42" s="13">
        <v>5.3183978681214938E-2</v>
      </c>
      <c r="D42" s="13">
        <v>5.3183978681214938E-2</v>
      </c>
      <c r="E42" s="8" t="s">
        <v>5</v>
      </c>
    </row>
    <row r="43" spans="1:5" ht="15" hidden="1" customHeight="1" x14ac:dyDescent="0.25">
      <c r="A43" s="157">
        <v>2003</v>
      </c>
      <c r="B43" s="157"/>
      <c r="C43" s="13"/>
      <c r="D43" s="13"/>
    </row>
    <row r="44" spans="1:5" ht="15" hidden="1" customHeight="1" x14ac:dyDescent="0.25">
      <c r="A44" s="11"/>
      <c r="B44" s="12" t="s">
        <v>45</v>
      </c>
      <c r="C44" s="13">
        <v>-2.6812349838235994</v>
      </c>
      <c r="D44" s="13">
        <v>-2.6812349838235994</v>
      </c>
      <c r="E44" s="8" t="s">
        <v>5</v>
      </c>
    </row>
    <row r="45" spans="1:5" ht="15" hidden="1" customHeight="1" x14ac:dyDescent="0.25">
      <c r="A45" s="11"/>
      <c r="B45" s="12" t="s">
        <v>46</v>
      </c>
      <c r="C45" s="13">
        <v>-2.8285692603703394</v>
      </c>
      <c r="D45" s="13">
        <v>-2.8285692603703394</v>
      </c>
      <c r="E45" s="8" t="s">
        <v>5</v>
      </c>
    </row>
    <row r="46" spans="1:5" ht="15" hidden="1" customHeight="1" x14ac:dyDescent="0.25">
      <c r="A46" s="11"/>
      <c r="B46" s="12" t="s">
        <v>43</v>
      </c>
      <c r="C46" s="13">
        <v>-1.5682929261729872</v>
      </c>
      <c r="D46" s="13">
        <v>-1.5682929261729872</v>
      </c>
      <c r="E46" s="8" t="s">
        <v>5</v>
      </c>
    </row>
    <row r="47" spans="1:5" ht="15" hidden="1" customHeight="1" x14ac:dyDescent="0.25">
      <c r="A47" s="11"/>
      <c r="B47" s="12" t="s">
        <v>47</v>
      </c>
      <c r="C47" s="13">
        <v>-0.15420024838420643</v>
      </c>
      <c r="D47" s="13">
        <v>-0.15420024838420643</v>
      </c>
      <c r="E47" s="8" t="s">
        <v>5</v>
      </c>
    </row>
    <row r="48" spans="1:5" ht="15" hidden="1" customHeight="1" x14ac:dyDescent="0.25">
      <c r="A48" s="11"/>
      <c r="B48" s="12" t="s">
        <v>35</v>
      </c>
      <c r="C48" s="13">
        <v>-0.90591173380102363</v>
      </c>
      <c r="D48" s="13">
        <v>-0.90591173380102363</v>
      </c>
      <c r="E48" s="8" t="s">
        <v>5</v>
      </c>
    </row>
    <row r="49" spans="1:5" ht="15" hidden="1" customHeight="1" x14ac:dyDescent="0.25">
      <c r="A49" s="11"/>
      <c r="B49" s="12" t="s">
        <v>42</v>
      </c>
      <c r="C49" s="13">
        <v>-1.3907479633518682</v>
      </c>
      <c r="D49" s="13">
        <v>-1.3907479633518682</v>
      </c>
      <c r="E49" s="8" t="s">
        <v>5</v>
      </c>
    </row>
    <row r="50" spans="1:5" ht="15" hidden="1" customHeight="1" x14ac:dyDescent="0.25">
      <c r="A50" s="11"/>
      <c r="B50" s="12" t="s">
        <v>48</v>
      </c>
      <c r="C50" s="13">
        <v>-0.99297074899741267</v>
      </c>
      <c r="D50" s="13">
        <v>-0.99297074899741267</v>
      </c>
      <c r="E50" s="8" t="s">
        <v>5</v>
      </c>
    </row>
    <row r="51" spans="1:5" ht="15" hidden="1" customHeight="1" x14ac:dyDescent="0.25">
      <c r="A51" s="11"/>
      <c r="B51" s="12" t="s">
        <v>49</v>
      </c>
      <c r="C51" s="13">
        <v>-0.53307541343661224</v>
      </c>
      <c r="D51" s="13">
        <v>-0.53307541343661224</v>
      </c>
      <c r="E51" s="8" t="s">
        <v>5</v>
      </c>
    </row>
    <row r="52" spans="1:5" ht="15" hidden="1" customHeight="1" x14ac:dyDescent="0.25">
      <c r="A52" s="11"/>
      <c r="B52" s="12" t="s">
        <v>41</v>
      </c>
      <c r="C52" s="13">
        <v>0.55312920302483803</v>
      </c>
      <c r="D52" s="13">
        <v>0.55312920302483803</v>
      </c>
      <c r="E52" s="8" t="s">
        <v>5</v>
      </c>
    </row>
    <row r="53" spans="1:5" ht="15" hidden="1" customHeight="1" x14ac:dyDescent="0.25">
      <c r="A53" s="11"/>
      <c r="B53" s="12" t="s">
        <v>50</v>
      </c>
      <c r="C53" s="13">
        <v>0.57121916941751394</v>
      </c>
      <c r="D53" s="13">
        <v>0.57121916941751394</v>
      </c>
      <c r="E53" s="8" t="s">
        <v>5</v>
      </c>
    </row>
    <row r="54" spans="1:5" ht="15" hidden="1" customHeight="1" x14ac:dyDescent="0.25">
      <c r="A54" s="11"/>
      <c r="B54" s="12" t="s">
        <v>51</v>
      </c>
      <c r="C54" s="13">
        <v>-2.2816745812863637</v>
      </c>
      <c r="D54" s="13">
        <v>-2.2816745812863637</v>
      </c>
      <c r="E54" s="8" t="s">
        <v>5</v>
      </c>
    </row>
    <row r="55" spans="1:5" ht="15" hidden="1" customHeight="1" x14ac:dyDescent="0.25">
      <c r="A55" s="11"/>
      <c r="B55" s="12" t="s">
        <v>40</v>
      </c>
      <c r="C55" s="13">
        <v>-2.8280260493282916</v>
      </c>
      <c r="D55" s="13">
        <v>-2.8280260493282916</v>
      </c>
      <c r="E55" s="8" t="s">
        <v>5</v>
      </c>
    </row>
    <row r="56" spans="1:5" ht="15" hidden="1" customHeight="1" x14ac:dyDescent="0.25">
      <c r="A56" s="157">
        <v>2004</v>
      </c>
      <c r="B56" s="157"/>
      <c r="C56" s="13"/>
      <c r="D56" s="13"/>
    </row>
    <row r="57" spans="1:5" ht="15" hidden="1" customHeight="1" x14ac:dyDescent="0.25">
      <c r="A57" s="11"/>
      <c r="B57" s="12" t="s">
        <v>45</v>
      </c>
      <c r="C57" s="13">
        <v>-2.2820534457957065</v>
      </c>
      <c r="D57" s="13">
        <v>-2.2820534457957065</v>
      </c>
      <c r="E57" s="8" t="s">
        <v>5</v>
      </c>
    </row>
    <row r="58" spans="1:5" ht="15" hidden="1" customHeight="1" x14ac:dyDescent="0.25">
      <c r="A58" s="11"/>
      <c r="B58" s="12" t="s">
        <v>46</v>
      </c>
      <c r="C58" s="13">
        <v>-1.7006153770110943</v>
      </c>
      <c r="D58" s="13">
        <v>-1.7006153770110943</v>
      </c>
      <c r="E58" s="8" t="s">
        <v>5</v>
      </c>
    </row>
    <row r="59" spans="1:5" ht="15" hidden="1" customHeight="1" x14ac:dyDescent="0.25">
      <c r="A59" s="11"/>
      <c r="B59" s="12" t="s">
        <v>43</v>
      </c>
      <c r="C59" s="13">
        <v>-2.2143811320680329</v>
      </c>
      <c r="D59" s="13">
        <v>-2.2143811320680329</v>
      </c>
      <c r="E59" s="8" t="s">
        <v>5</v>
      </c>
    </row>
    <row r="60" spans="1:5" ht="15" hidden="1" customHeight="1" x14ac:dyDescent="0.25">
      <c r="A60" s="11"/>
      <c r="B60" s="12" t="s">
        <v>47</v>
      </c>
      <c r="C60" s="13">
        <v>-0.90996648379387812</v>
      </c>
      <c r="D60" s="13">
        <v>-0.90996648379387812</v>
      </c>
      <c r="E60" s="8" t="s">
        <v>5</v>
      </c>
    </row>
    <row r="61" spans="1:5" ht="15" hidden="1" customHeight="1" x14ac:dyDescent="0.25">
      <c r="A61" s="11"/>
      <c r="B61" s="12" t="s">
        <v>35</v>
      </c>
      <c r="C61" s="13">
        <v>-0.87998172779271133</v>
      </c>
      <c r="D61" s="13">
        <v>-0.87998172779271133</v>
      </c>
      <c r="E61" s="8" t="s">
        <v>5</v>
      </c>
    </row>
    <row r="62" spans="1:5" ht="15" hidden="1" customHeight="1" x14ac:dyDescent="0.25">
      <c r="A62" s="11"/>
      <c r="B62" s="12" t="s">
        <v>42</v>
      </c>
      <c r="C62" s="13">
        <v>-2.4847851886090622</v>
      </c>
      <c r="D62" s="13">
        <v>-2.4847851886090622</v>
      </c>
      <c r="E62" s="8" t="s">
        <v>5</v>
      </c>
    </row>
    <row r="63" spans="1:5" ht="15" hidden="1" customHeight="1" x14ac:dyDescent="0.25">
      <c r="A63" s="11"/>
      <c r="B63" s="12" t="s">
        <v>48</v>
      </c>
      <c r="C63" s="13">
        <v>-2.9694104057707893</v>
      </c>
      <c r="D63" s="13">
        <v>-2.9694104057707893</v>
      </c>
      <c r="E63" s="8" t="s">
        <v>5</v>
      </c>
    </row>
    <row r="64" spans="1:5" ht="15" hidden="1" customHeight="1" x14ac:dyDescent="0.25">
      <c r="A64" s="11"/>
      <c r="B64" s="12" t="s">
        <v>49</v>
      </c>
      <c r="C64" s="13">
        <v>-3.1062618743879944</v>
      </c>
      <c r="D64" s="13">
        <v>-3.1062618743879944</v>
      </c>
      <c r="E64" s="8" t="s">
        <v>5</v>
      </c>
    </row>
    <row r="65" spans="1:5" ht="15" hidden="1" customHeight="1" x14ac:dyDescent="0.25">
      <c r="A65" s="11"/>
      <c r="B65" s="12" t="s">
        <v>41</v>
      </c>
      <c r="C65" s="13">
        <v>-2.4471911041296424</v>
      </c>
      <c r="D65" s="13">
        <v>-2.4471911041296424</v>
      </c>
      <c r="E65" s="8" t="s">
        <v>5</v>
      </c>
    </row>
    <row r="66" spans="1:5" ht="15" hidden="1" customHeight="1" x14ac:dyDescent="0.25">
      <c r="A66" s="11"/>
      <c r="B66" s="12" t="s">
        <v>50</v>
      </c>
      <c r="C66" s="13">
        <v>-2.1204327500794595</v>
      </c>
      <c r="D66" s="13">
        <v>-2.1204327500794595</v>
      </c>
      <c r="E66" s="8" t="s">
        <v>5</v>
      </c>
    </row>
    <row r="67" spans="1:5" ht="15" hidden="1" customHeight="1" x14ac:dyDescent="0.25">
      <c r="A67" s="11"/>
      <c r="B67" s="12" t="s">
        <v>51</v>
      </c>
      <c r="C67" s="13">
        <v>4.8736350326472611E-2</v>
      </c>
      <c r="D67" s="13">
        <v>4.8736350326472611E-2</v>
      </c>
      <c r="E67" s="8" t="s">
        <v>5</v>
      </c>
    </row>
    <row r="68" spans="1:5" ht="15" hidden="1" customHeight="1" x14ac:dyDescent="0.25">
      <c r="A68" s="11"/>
      <c r="B68" s="12" t="s">
        <v>40</v>
      </c>
      <c r="C68" s="13">
        <v>0.95910117142052886</v>
      </c>
      <c r="D68" s="13">
        <v>0.95910117142052886</v>
      </c>
      <c r="E68" s="8" t="s">
        <v>5</v>
      </c>
    </row>
    <row r="69" spans="1:5" ht="15" hidden="1" customHeight="1" x14ac:dyDescent="0.25">
      <c r="A69" s="157">
        <v>2005</v>
      </c>
      <c r="B69" s="157"/>
      <c r="C69" s="13"/>
      <c r="D69" s="13"/>
    </row>
    <row r="70" spans="1:5" ht="15" hidden="1" customHeight="1" x14ac:dyDescent="0.25">
      <c r="A70" s="11"/>
      <c r="B70" s="12" t="s">
        <v>45</v>
      </c>
      <c r="C70" s="13">
        <v>0.60921667408062596</v>
      </c>
      <c r="D70" s="13">
        <v>0.60921667408062596</v>
      </c>
      <c r="E70" s="8" t="s">
        <v>5</v>
      </c>
    </row>
    <row r="71" spans="1:5" ht="15" hidden="1" customHeight="1" x14ac:dyDescent="0.25">
      <c r="A71" s="11"/>
      <c r="B71" s="12" t="s">
        <v>46</v>
      </c>
      <c r="C71" s="13">
        <v>0.70627491522288199</v>
      </c>
      <c r="D71" s="13">
        <v>0.70627491522288199</v>
      </c>
      <c r="E71" s="8" t="s">
        <v>5</v>
      </c>
    </row>
    <row r="72" spans="1:5" ht="15" hidden="1" customHeight="1" x14ac:dyDescent="0.25">
      <c r="A72" s="11"/>
      <c r="B72" s="12" t="s">
        <v>43</v>
      </c>
      <c r="C72" s="13">
        <v>0.22020559899644798</v>
      </c>
      <c r="D72" s="13">
        <v>0.22020559899644798</v>
      </c>
      <c r="E72" s="8" t="s">
        <v>5</v>
      </c>
    </row>
    <row r="73" spans="1:5" ht="15" hidden="1" customHeight="1" x14ac:dyDescent="0.25">
      <c r="A73" s="11"/>
      <c r="B73" s="12" t="s">
        <v>47</v>
      </c>
      <c r="C73" s="13">
        <v>0.79099494992467267</v>
      </c>
      <c r="D73" s="13">
        <v>0.79099494992467267</v>
      </c>
      <c r="E73" s="8" t="s">
        <v>5</v>
      </c>
    </row>
    <row r="74" spans="1:5" ht="15" hidden="1" customHeight="1" x14ac:dyDescent="0.25">
      <c r="A74" s="11"/>
      <c r="B74" s="12" t="s">
        <v>35</v>
      </c>
      <c r="C74" s="13">
        <v>-0.8969133121075834</v>
      </c>
      <c r="D74" s="13">
        <v>-0.8969133121075834</v>
      </c>
      <c r="E74" s="8" t="s">
        <v>5</v>
      </c>
    </row>
    <row r="75" spans="1:5" ht="15" hidden="1" customHeight="1" x14ac:dyDescent="0.25">
      <c r="A75" s="11"/>
      <c r="B75" s="12" t="s">
        <v>42</v>
      </c>
      <c r="C75" s="13">
        <v>0.58549999999999436</v>
      </c>
      <c r="D75" s="13">
        <v>0.58549999999999436</v>
      </c>
      <c r="E75" s="8" t="s">
        <v>5</v>
      </c>
    </row>
    <row r="76" spans="1:5" ht="15" hidden="1" customHeight="1" x14ac:dyDescent="0.25">
      <c r="A76" s="11"/>
      <c r="B76" s="12" t="s">
        <v>48</v>
      </c>
      <c r="C76" s="13">
        <v>1.5748331324208387</v>
      </c>
      <c r="D76" s="13">
        <v>1.5748331324208387</v>
      </c>
      <c r="E76" s="8" t="s">
        <v>5</v>
      </c>
    </row>
    <row r="77" spans="1:5" ht="15" hidden="1" customHeight="1" x14ac:dyDescent="0.25">
      <c r="A77" s="11"/>
      <c r="B77" s="12" t="s">
        <v>49</v>
      </c>
      <c r="C77" s="13">
        <v>1.7294988157633862</v>
      </c>
      <c r="D77" s="13">
        <v>1.7294988157633862</v>
      </c>
      <c r="E77" s="8" t="s">
        <v>5</v>
      </c>
    </row>
    <row r="78" spans="1:5" ht="15" hidden="1" customHeight="1" x14ac:dyDescent="0.25">
      <c r="A78" s="11"/>
      <c r="B78" s="12" t="s">
        <v>41</v>
      </c>
      <c r="C78" s="13">
        <v>2.3999200934664344</v>
      </c>
      <c r="D78" s="13">
        <v>2.3999200934664344</v>
      </c>
      <c r="E78" s="8" t="s">
        <v>5</v>
      </c>
    </row>
    <row r="79" spans="1:5" ht="15" hidden="1" customHeight="1" x14ac:dyDescent="0.25">
      <c r="A79" s="11"/>
      <c r="B79" s="12" t="s">
        <v>50</v>
      </c>
      <c r="C79" s="13">
        <v>1.9266735377428956</v>
      </c>
      <c r="D79" s="13">
        <v>1.9266735377428956</v>
      </c>
      <c r="E79" s="8" t="s">
        <v>5</v>
      </c>
    </row>
    <row r="80" spans="1:5" ht="15" hidden="1" customHeight="1" x14ac:dyDescent="0.25">
      <c r="A80" s="11"/>
      <c r="B80" s="12" t="s">
        <v>51</v>
      </c>
      <c r="C80" s="13">
        <v>4.2014625761384039</v>
      </c>
      <c r="D80" s="13">
        <v>4.2014625761384039</v>
      </c>
      <c r="E80" s="8" t="s">
        <v>5</v>
      </c>
    </row>
    <row r="81" spans="1:5" ht="15" hidden="1" customHeight="1" x14ac:dyDescent="0.25">
      <c r="A81" s="11"/>
      <c r="B81" s="12" t="s">
        <v>40</v>
      </c>
      <c r="C81" s="13">
        <v>1.7849347963348583</v>
      </c>
      <c r="D81" s="13">
        <v>1.7849347963348583</v>
      </c>
      <c r="E81" s="8" t="s">
        <v>5</v>
      </c>
    </row>
    <row r="82" spans="1:5" ht="15" hidden="1" customHeight="1" x14ac:dyDescent="0.25">
      <c r="A82" s="157">
        <v>2006</v>
      </c>
      <c r="B82" s="157"/>
      <c r="C82" s="13"/>
      <c r="D82" s="13"/>
    </row>
    <row r="83" spans="1:5" ht="15" hidden="1" customHeight="1" x14ac:dyDescent="0.25">
      <c r="A83" s="11"/>
      <c r="B83" s="12" t="s">
        <v>45</v>
      </c>
      <c r="C83" s="13">
        <v>1.5326328228549402</v>
      </c>
      <c r="D83" s="13">
        <v>1.5326328228549402</v>
      </c>
      <c r="E83" s="8" t="s">
        <v>5</v>
      </c>
    </row>
    <row r="84" spans="1:5" ht="15" hidden="1" customHeight="1" x14ac:dyDescent="0.25">
      <c r="A84" s="11"/>
      <c r="B84" s="12" t="s">
        <v>46</v>
      </c>
      <c r="C84" s="13">
        <v>2.3941601465955031</v>
      </c>
      <c r="D84" s="13">
        <v>2.3941601465955031</v>
      </c>
      <c r="E84" s="8" t="s">
        <v>5</v>
      </c>
    </row>
    <row r="85" spans="1:5" ht="15" hidden="1" customHeight="1" x14ac:dyDescent="0.25">
      <c r="A85" s="11"/>
      <c r="B85" s="12" t="s">
        <v>43</v>
      </c>
      <c r="C85" s="13">
        <v>3.8319314235239821</v>
      </c>
      <c r="D85" s="13">
        <v>3.8319314235239821</v>
      </c>
      <c r="E85" s="8" t="s">
        <v>5</v>
      </c>
    </row>
    <row r="86" spans="1:5" ht="15" hidden="1" customHeight="1" x14ac:dyDescent="0.25">
      <c r="A86" s="11"/>
      <c r="B86" s="12" t="s">
        <v>47</v>
      </c>
      <c r="C86" s="13">
        <v>2.7735706829993489</v>
      </c>
      <c r="D86" s="13">
        <v>2.7735706829993489</v>
      </c>
      <c r="E86" s="8" t="s">
        <v>5</v>
      </c>
    </row>
    <row r="87" spans="1:5" ht="15" hidden="1" customHeight="1" x14ac:dyDescent="0.25">
      <c r="A87" s="11"/>
      <c r="B87" s="12" t="s">
        <v>35</v>
      </c>
      <c r="C87" s="13">
        <v>2.4867317578986192</v>
      </c>
      <c r="D87" s="13">
        <v>2.4867317578986192</v>
      </c>
      <c r="E87" s="8" t="s">
        <v>5</v>
      </c>
    </row>
    <row r="88" spans="1:5" ht="15" hidden="1" customHeight="1" x14ac:dyDescent="0.25">
      <c r="A88" s="11"/>
      <c r="B88" s="12" t="s">
        <v>42</v>
      </c>
      <c r="C88" s="13">
        <v>3.4306137564559469</v>
      </c>
      <c r="D88" s="13">
        <v>3.4306137564559469</v>
      </c>
      <c r="E88" s="8" t="s">
        <v>5</v>
      </c>
    </row>
    <row r="89" spans="1:5" ht="15" hidden="1" customHeight="1" x14ac:dyDescent="0.25">
      <c r="A89" s="11"/>
      <c r="B89" s="12" t="s">
        <v>48</v>
      </c>
      <c r="C89" s="13">
        <v>2.1551541291336518</v>
      </c>
      <c r="D89" s="13">
        <v>2.1551541291336518</v>
      </c>
      <c r="E89" s="8" t="s">
        <v>5</v>
      </c>
    </row>
    <row r="90" spans="1:5" ht="15" hidden="1" customHeight="1" x14ac:dyDescent="0.25">
      <c r="A90" s="11"/>
      <c r="B90" s="12" t="s">
        <v>49</v>
      </c>
      <c r="C90" s="13">
        <v>2.620692248248413</v>
      </c>
      <c r="D90" s="13">
        <v>2.620692248248413</v>
      </c>
      <c r="E90" s="8" t="s">
        <v>5</v>
      </c>
    </row>
    <row r="91" spans="1:5" ht="15" hidden="1" customHeight="1" x14ac:dyDescent="0.25">
      <c r="A91" s="11"/>
      <c r="B91" s="12" t="s">
        <v>41</v>
      </c>
      <c r="C91" s="13">
        <v>4.3777741651025437</v>
      </c>
      <c r="D91" s="13">
        <v>4.3777741651025437</v>
      </c>
      <c r="E91" s="8" t="s">
        <v>5</v>
      </c>
    </row>
    <row r="92" spans="1:5" ht="15" hidden="1" customHeight="1" x14ac:dyDescent="0.25">
      <c r="A92" s="11"/>
      <c r="B92" s="12" t="s">
        <v>50</v>
      </c>
      <c r="C92" s="13">
        <v>2.1580567484319912</v>
      </c>
      <c r="D92" s="13">
        <v>2.1580567484319912</v>
      </c>
      <c r="E92" s="8" t="s">
        <v>5</v>
      </c>
    </row>
    <row r="93" spans="1:5" ht="15" hidden="1" customHeight="1" x14ac:dyDescent="0.25">
      <c r="A93" s="11"/>
      <c r="B93" s="12" t="s">
        <v>51</v>
      </c>
      <c r="C93" s="13">
        <v>1.1525226940924282</v>
      </c>
      <c r="D93" s="13">
        <v>1.1525226940924282</v>
      </c>
      <c r="E93" s="8" t="s">
        <v>5</v>
      </c>
    </row>
    <row r="94" spans="1:5" ht="15" hidden="1" customHeight="1" x14ac:dyDescent="0.25">
      <c r="A94" s="11"/>
      <c r="B94" s="12" t="s">
        <v>40</v>
      </c>
      <c r="C94" s="13">
        <v>3.9942519191204839</v>
      </c>
      <c r="D94" s="13">
        <v>3.9942519191204839</v>
      </c>
      <c r="E94" s="8" t="s">
        <v>5</v>
      </c>
    </row>
    <row r="95" spans="1:5" ht="15" hidden="1" customHeight="1" x14ac:dyDescent="0.25">
      <c r="A95" s="157">
        <v>2007</v>
      </c>
      <c r="B95" s="157"/>
      <c r="C95" s="13"/>
      <c r="D95" s="13"/>
    </row>
    <row r="96" spans="1:5" ht="15" hidden="1" customHeight="1" x14ac:dyDescent="0.25">
      <c r="A96" s="11"/>
      <c r="B96" s="12" t="s">
        <v>45</v>
      </c>
      <c r="C96" s="13">
        <v>6.7949025451885969</v>
      </c>
      <c r="D96" s="13">
        <v>6.7949025451885969</v>
      </c>
      <c r="E96" s="8" t="s">
        <v>5</v>
      </c>
    </row>
    <row r="97" spans="1:5" ht="15" hidden="1" customHeight="1" x14ac:dyDescent="0.25">
      <c r="A97" s="11"/>
      <c r="B97" s="12" t="s">
        <v>46</v>
      </c>
      <c r="C97" s="13">
        <v>5.0663662872914017</v>
      </c>
      <c r="D97" s="13">
        <v>5.0663662872914017</v>
      </c>
      <c r="E97" s="8" t="s">
        <v>5</v>
      </c>
    </row>
    <row r="98" spans="1:5" ht="15" hidden="1" customHeight="1" x14ac:dyDescent="0.25">
      <c r="A98" s="11"/>
      <c r="B98" s="12" t="s">
        <v>43</v>
      </c>
      <c r="C98" s="13">
        <v>3.3366008143568049</v>
      </c>
      <c r="D98" s="13">
        <v>3.3366008143568049</v>
      </c>
      <c r="E98" s="8" t="s">
        <v>5</v>
      </c>
    </row>
    <row r="99" spans="1:5" ht="15" hidden="1" customHeight="1" x14ac:dyDescent="0.25">
      <c r="A99" s="11"/>
      <c r="B99" s="12" t="s">
        <v>47</v>
      </c>
      <c r="C99" s="13">
        <v>4.2989919058699755</v>
      </c>
      <c r="D99" s="13">
        <v>4.2989919058699755</v>
      </c>
      <c r="E99" s="8" t="s">
        <v>5</v>
      </c>
    </row>
    <row r="100" spans="1:5" ht="15" hidden="1" customHeight="1" x14ac:dyDescent="0.25">
      <c r="A100" s="11"/>
      <c r="B100" s="12" t="s">
        <v>35</v>
      </c>
      <c r="C100" s="13">
        <v>5.6889392624372759</v>
      </c>
      <c r="D100" s="13">
        <v>5.6889392624372759</v>
      </c>
      <c r="E100" s="8" t="s">
        <v>5</v>
      </c>
    </row>
    <row r="101" spans="1:5" ht="15" hidden="1" customHeight="1" x14ac:dyDescent="0.25">
      <c r="A101" s="11"/>
      <c r="B101" s="12" t="s">
        <v>42</v>
      </c>
      <c r="C101" s="13">
        <v>5.4952026313917823</v>
      </c>
      <c r="D101" s="13">
        <v>5.4952026313917823</v>
      </c>
      <c r="E101" s="8" t="s">
        <v>5</v>
      </c>
    </row>
    <row r="102" spans="1:5" ht="15" hidden="1" customHeight="1" x14ac:dyDescent="0.25">
      <c r="A102" s="11"/>
      <c r="B102" s="12" t="s">
        <v>48</v>
      </c>
      <c r="C102" s="13">
        <v>6.3285785058362576</v>
      </c>
      <c r="D102" s="13">
        <v>6.3285785058362576</v>
      </c>
      <c r="E102" s="8" t="s">
        <v>5</v>
      </c>
    </row>
    <row r="103" spans="1:5" ht="15" hidden="1" customHeight="1" x14ac:dyDescent="0.25">
      <c r="A103" s="11"/>
      <c r="B103" s="12" t="s">
        <v>49</v>
      </c>
      <c r="C103" s="13">
        <v>9.2622464770738766</v>
      </c>
      <c r="D103" s="13">
        <v>9.2622464770738766</v>
      </c>
      <c r="E103" s="8" t="s">
        <v>5</v>
      </c>
    </row>
    <row r="104" spans="1:5" ht="15" hidden="1" customHeight="1" x14ac:dyDescent="0.25">
      <c r="A104" s="11"/>
      <c r="B104" s="12" t="s">
        <v>41</v>
      </c>
      <c r="C104" s="13">
        <v>7.5028058944077491</v>
      </c>
      <c r="D104" s="13">
        <v>7.5028058944077491</v>
      </c>
      <c r="E104" s="8" t="s">
        <v>5</v>
      </c>
    </row>
    <row r="105" spans="1:5" ht="15" hidden="1" customHeight="1" x14ac:dyDescent="0.25">
      <c r="A105" s="11"/>
      <c r="B105" s="12" t="s">
        <v>50</v>
      </c>
      <c r="C105" s="13">
        <v>9.2150102499933606</v>
      </c>
      <c r="D105" s="13">
        <v>9.2150102499933606</v>
      </c>
      <c r="E105" s="8" t="s">
        <v>5</v>
      </c>
    </row>
    <row r="106" spans="1:5" ht="15" hidden="1" customHeight="1" x14ac:dyDescent="0.25">
      <c r="A106" s="11"/>
      <c r="B106" s="12" t="s">
        <v>51</v>
      </c>
      <c r="C106" s="13">
        <v>9.4769938868185513</v>
      </c>
      <c r="D106" s="13">
        <v>9.4769938868185513</v>
      </c>
      <c r="E106" s="8" t="s">
        <v>5</v>
      </c>
    </row>
    <row r="107" spans="1:5" ht="15" hidden="1" customHeight="1" x14ac:dyDescent="0.25">
      <c r="A107" s="11"/>
      <c r="B107" s="12" t="s">
        <v>40</v>
      </c>
      <c r="C107" s="13">
        <v>8.8853985738347241</v>
      </c>
      <c r="D107" s="13">
        <v>8.8853985738347241</v>
      </c>
      <c r="E107" s="8" t="s">
        <v>5</v>
      </c>
    </row>
    <row r="108" spans="1:5" ht="15" hidden="1" customHeight="1" x14ac:dyDescent="0.25">
      <c r="A108" s="157">
        <v>2008</v>
      </c>
      <c r="B108" s="157"/>
      <c r="C108" s="13"/>
      <c r="D108" s="13"/>
    </row>
    <row r="109" spans="1:5" ht="15" hidden="1" customHeight="1" x14ac:dyDescent="0.25">
      <c r="A109" s="11"/>
      <c r="B109" s="12" t="s">
        <v>45</v>
      </c>
      <c r="C109" s="13">
        <v>8.4323132207184024</v>
      </c>
      <c r="D109" s="13">
        <v>8.4323132207184024</v>
      </c>
      <c r="E109" s="8" t="s">
        <v>5</v>
      </c>
    </row>
    <row r="110" spans="1:5" ht="15" hidden="1" customHeight="1" x14ac:dyDescent="0.25">
      <c r="A110" s="11"/>
      <c r="B110" s="12" t="s">
        <v>46</v>
      </c>
      <c r="C110" s="13">
        <v>10.632041205993769</v>
      </c>
      <c r="D110" s="13">
        <v>10.632041205993769</v>
      </c>
      <c r="E110" s="8" t="s">
        <v>5</v>
      </c>
    </row>
    <row r="111" spans="1:5" ht="15" hidden="1" customHeight="1" x14ac:dyDescent="0.25">
      <c r="A111" s="11"/>
      <c r="B111" s="12" t="s">
        <v>43</v>
      </c>
      <c r="C111" s="13">
        <v>12.692256239996036</v>
      </c>
      <c r="D111" s="13">
        <v>12.692256239996036</v>
      </c>
      <c r="E111" s="8" t="s">
        <v>5</v>
      </c>
    </row>
    <row r="112" spans="1:5" ht="15" hidden="1" customHeight="1" x14ac:dyDescent="0.25">
      <c r="A112" s="11"/>
      <c r="B112" s="12" t="s">
        <v>47</v>
      </c>
      <c r="C112" s="13">
        <v>14.024317365430349</v>
      </c>
      <c r="D112" s="13">
        <v>14.024317365430349</v>
      </c>
      <c r="E112" s="8" t="s">
        <v>5</v>
      </c>
    </row>
    <row r="113" spans="1:5" ht="15" hidden="1" customHeight="1" x14ac:dyDescent="0.25">
      <c r="A113" s="11"/>
      <c r="B113" s="12" t="s">
        <v>35</v>
      </c>
      <c r="C113" s="13">
        <v>13.983360493412157</v>
      </c>
      <c r="D113" s="13">
        <v>13.983360493412157</v>
      </c>
      <c r="E113" s="8" t="s">
        <v>5</v>
      </c>
    </row>
    <row r="114" spans="1:5" ht="15" hidden="1" customHeight="1" x14ac:dyDescent="0.25">
      <c r="A114" s="11"/>
      <c r="B114" s="12" t="s">
        <v>42</v>
      </c>
      <c r="C114" s="13">
        <v>14.345185379560688</v>
      </c>
      <c r="D114" s="13">
        <v>14.345185379560688</v>
      </c>
      <c r="E114" s="8" t="s">
        <v>5</v>
      </c>
    </row>
    <row r="115" spans="1:5" ht="15" hidden="1" customHeight="1" x14ac:dyDescent="0.25">
      <c r="A115" s="11"/>
      <c r="B115" s="12" t="s">
        <v>48</v>
      </c>
      <c r="C115" s="13">
        <v>16.226265664706709</v>
      </c>
      <c r="D115" s="13">
        <v>16.226265664706709</v>
      </c>
      <c r="E115" s="8" t="s">
        <v>5</v>
      </c>
    </row>
    <row r="116" spans="1:5" ht="15" hidden="1" customHeight="1" x14ac:dyDescent="0.25">
      <c r="A116" s="11"/>
      <c r="B116" s="12" t="s">
        <v>49</v>
      </c>
      <c r="C116" s="13">
        <v>14.144672109086054</v>
      </c>
      <c r="D116" s="13">
        <v>14.144672109086054</v>
      </c>
      <c r="E116" s="8" t="s">
        <v>5</v>
      </c>
    </row>
    <row r="117" spans="1:5" ht="15" hidden="1" customHeight="1" x14ac:dyDescent="0.25">
      <c r="A117" s="11"/>
      <c r="B117" s="12" t="s">
        <v>41</v>
      </c>
      <c r="C117" s="13">
        <v>12.451135345872189</v>
      </c>
      <c r="D117" s="13">
        <v>12.451135345872189</v>
      </c>
      <c r="E117" s="8" t="s">
        <v>5</v>
      </c>
    </row>
    <row r="118" spans="1:5" ht="15" hidden="1" customHeight="1" x14ac:dyDescent="0.25">
      <c r="A118" s="11"/>
      <c r="B118" s="12" t="s">
        <v>50</v>
      </c>
      <c r="C118" s="13">
        <v>10.525995039277447</v>
      </c>
      <c r="D118" s="13">
        <v>10.525995039277447</v>
      </c>
      <c r="E118" s="8" t="s">
        <v>5</v>
      </c>
    </row>
    <row r="119" spans="1:5" ht="15" hidden="1" customHeight="1" x14ac:dyDescent="0.25">
      <c r="A119" s="11"/>
      <c r="B119" s="12" t="s">
        <v>51</v>
      </c>
      <c r="C119" s="13">
        <v>8.4335942365984184</v>
      </c>
      <c r="D119" s="13">
        <v>8.4335942365984184</v>
      </c>
      <c r="E119" s="8" t="s">
        <v>5</v>
      </c>
    </row>
    <row r="120" spans="1:5" ht="15" hidden="1" customHeight="1" x14ac:dyDescent="0.25">
      <c r="A120" s="11"/>
      <c r="B120" s="12" t="s">
        <v>40</v>
      </c>
      <c r="C120" s="13">
        <v>8.9383248168224192</v>
      </c>
      <c r="D120" s="13">
        <v>8.9383248168224192</v>
      </c>
      <c r="E120" s="8" t="s">
        <v>5</v>
      </c>
    </row>
    <row r="121" spans="1:5" ht="15" hidden="1" customHeight="1" x14ac:dyDescent="0.25">
      <c r="A121" s="157">
        <v>2009</v>
      </c>
      <c r="B121" s="157"/>
      <c r="C121" s="13"/>
      <c r="D121" s="13"/>
    </row>
    <row r="122" spans="1:5" ht="15" hidden="1" customHeight="1" x14ac:dyDescent="0.25">
      <c r="A122" s="11"/>
      <c r="B122" s="12" t="s">
        <v>45</v>
      </c>
      <c r="C122" s="13">
        <v>8.6987893306259778</v>
      </c>
      <c r="D122" s="13">
        <v>8.6987893306259778</v>
      </c>
      <c r="E122" s="8" t="s">
        <v>5</v>
      </c>
    </row>
    <row r="123" spans="1:5" ht="15" hidden="1" customHeight="1" x14ac:dyDescent="0.25">
      <c r="A123" s="11"/>
      <c r="B123" s="12" t="s">
        <v>46</v>
      </c>
      <c r="C123" s="13">
        <v>6.2349604819357696</v>
      </c>
      <c r="D123" s="13">
        <v>6.2349604819357696</v>
      </c>
      <c r="E123" s="8" t="s">
        <v>5</v>
      </c>
    </row>
    <row r="124" spans="1:5" ht="15" hidden="1" customHeight="1" x14ac:dyDescent="0.25">
      <c r="A124" s="11"/>
      <c r="B124" s="12" t="s">
        <v>43</v>
      </c>
      <c r="C124" s="13">
        <v>7.7443187714018924</v>
      </c>
      <c r="D124" s="13">
        <v>7.7443187714018924</v>
      </c>
      <c r="E124" s="8" t="s">
        <v>5</v>
      </c>
    </row>
    <row r="125" spans="1:5" ht="15" hidden="1" customHeight="1" x14ac:dyDescent="0.25">
      <c r="A125" s="11"/>
      <c r="B125" s="12" t="s">
        <v>47</v>
      </c>
      <c r="C125" s="13">
        <v>4.2630194600207894</v>
      </c>
      <c r="D125" s="13">
        <v>4.2630194600207894</v>
      </c>
      <c r="E125" s="8" t="s">
        <v>5</v>
      </c>
    </row>
    <row r="126" spans="1:5" ht="15" hidden="1" customHeight="1" x14ac:dyDescent="0.25">
      <c r="A126" s="11"/>
      <c r="B126" s="12" t="s">
        <v>35</v>
      </c>
      <c r="C126" s="13">
        <v>3.8765821516782095</v>
      </c>
      <c r="D126" s="13">
        <v>3.8765821516782095</v>
      </c>
      <c r="E126" s="8" t="s">
        <v>5</v>
      </c>
    </row>
    <row r="127" spans="1:5" ht="15" hidden="1" customHeight="1" x14ac:dyDescent="0.25">
      <c r="A127" s="11"/>
      <c r="B127" s="12" t="s">
        <v>42</v>
      </c>
      <c r="C127" s="13">
        <v>3.6722643877368011</v>
      </c>
      <c r="D127" s="13">
        <v>3.6722643877368011</v>
      </c>
      <c r="E127" s="8" t="s">
        <v>5</v>
      </c>
    </row>
    <row r="128" spans="1:5" ht="15" hidden="1" customHeight="1" x14ac:dyDescent="0.25">
      <c r="A128" s="11"/>
      <c r="B128" s="12" t="s">
        <v>48</v>
      </c>
      <c r="C128" s="13">
        <v>1.2029381886379698</v>
      </c>
      <c r="D128" s="13">
        <v>1.2029381886379698</v>
      </c>
      <c r="E128" s="8" t="s">
        <v>5</v>
      </c>
    </row>
    <row r="129" spans="1:5" ht="15" hidden="1" customHeight="1" x14ac:dyDescent="0.25">
      <c r="A129" s="11"/>
      <c r="B129" s="12" t="s">
        <v>49</v>
      </c>
      <c r="C129" s="13">
        <v>1.3814627780475153</v>
      </c>
      <c r="D129" s="13">
        <v>1.3814627780475153</v>
      </c>
      <c r="E129" s="8" t="s">
        <v>5</v>
      </c>
    </row>
    <row r="130" spans="1:5" ht="15" hidden="1" customHeight="1" x14ac:dyDescent="0.25">
      <c r="A130" s="11"/>
      <c r="B130" s="12" t="s">
        <v>41</v>
      </c>
      <c r="C130" s="13">
        <v>2.5986580367482137</v>
      </c>
      <c r="D130" s="13">
        <v>2.5986580367482137</v>
      </c>
      <c r="E130" s="8" t="s">
        <v>5</v>
      </c>
    </row>
    <row r="131" spans="1:5" ht="15" hidden="1" customHeight="1" x14ac:dyDescent="0.25">
      <c r="A131" s="11"/>
      <c r="B131" s="12" t="s">
        <v>50</v>
      </c>
      <c r="C131" s="13">
        <v>3.038533248997477</v>
      </c>
      <c r="D131" s="13">
        <v>3.038533248997477</v>
      </c>
      <c r="E131" s="8" t="s">
        <v>5</v>
      </c>
    </row>
    <row r="132" spans="1:5" ht="15" hidden="1" customHeight="1" x14ac:dyDescent="0.25">
      <c r="A132" s="11"/>
      <c r="B132" s="12" t="s">
        <v>51</v>
      </c>
      <c r="C132" s="13">
        <v>6.9150960330281785</v>
      </c>
      <c r="D132" s="13">
        <v>6.9150960330281785</v>
      </c>
      <c r="E132" s="8" t="s">
        <v>5</v>
      </c>
    </row>
    <row r="133" spans="1:5" ht="15" hidden="1" customHeight="1" x14ac:dyDescent="0.25">
      <c r="A133" s="11"/>
      <c r="B133" s="12" t="s">
        <v>40</v>
      </c>
      <c r="C133" s="13">
        <v>5.4132841065408499</v>
      </c>
      <c r="D133" s="13">
        <v>5.4132841065408499</v>
      </c>
      <c r="E133" s="8" t="s">
        <v>5</v>
      </c>
    </row>
    <row r="134" spans="1:5" ht="3.75" customHeight="1" x14ac:dyDescent="0.25">
      <c r="A134" s="34"/>
      <c r="B134" s="35"/>
      <c r="C134" s="54"/>
      <c r="D134" s="54"/>
      <c r="E134" s="32"/>
    </row>
    <row r="135" spans="1:5" x14ac:dyDescent="0.25">
      <c r="A135" s="167" t="s">
        <v>53</v>
      </c>
      <c r="B135" s="168"/>
      <c r="C135" s="168"/>
      <c r="D135" s="168"/>
      <c r="E135" s="168"/>
    </row>
    <row r="136" spans="1:5" ht="9.75" customHeight="1" x14ac:dyDescent="0.25">
      <c r="A136" s="11"/>
      <c r="B136" s="12"/>
      <c r="C136" s="13"/>
      <c r="D136" s="13"/>
    </row>
    <row r="137" spans="1:5" x14ac:dyDescent="0.25">
      <c r="A137" s="154">
        <v>2010</v>
      </c>
      <c r="B137" s="154"/>
      <c r="C137" s="28">
        <f>'[1]Chnages in rep.'!LO78</f>
        <v>6.1498853675017617</v>
      </c>
      <c r="D137" s="28">
        <f>'[1]Male, month on month'!LO78</f>
        <v>6.1498853675017617</v>
      </c>
      <c r="E137" s="29" t="s">
        <v>5</v>
      </c>
    </row>
    <row r="138" spans="1:5" x14ac:dyDescent="0.25">
      <c r="A138" s="154">
        <v>2011</v>
      </c>
      <c r="B138" s="154"/>
      <c r="C138" s="28">
        <f>'[1]Chnages in rep.'!LP78</f>
        <v>11.273414605593723</v>
      </c>
      <c r="D138" s="28">
        <f>'[1]Chnages in rep.'!LP78</f>
        <v>11.273414605593723</v>
      </c>
      <c r="E138" s="29" t="s">
        <v>5</v>
      </c>
    </row>
    <row r="139" spans="1:5" x14ac:dyDescent="0.25">
      <c r="A139" s="154">
        <v>2012</v>
      </c>
      <c r="B139" s="154"/>
      <c r="C139" s="28">
        <f>'[1]Chnages in rep.'!LQ78</f>
        <v>10.884695658563071</v>
      </c>
      <c r="D139" s="28">
        <f>'[1]Male, month on month'!LQ78</f>
        <v>10.890821576540755</v>
      </c>
      <c r="E139" s="29" t="s">
        <v>5</v>
      </c>
    </row>
    <row r="140" spans="1:5" x14ac:dyDescent="0.25">
      <c r="A140" s="154">
        <v>2013</v>
      </c>
      <c r="B140" s="154"/>
      <c r="C140" s="28">
        <v>3.8056300091942941</v>
      </c>
      <c r="D140" s="28">
        <v>3.9971959307297356</v>
      </c>
      <c r="E140" s="29" t="s">
        <v>5</v>
      </c>
    </row>
    <row r="141" spans="1:5" x14ac:dyDescent="0.25">
      <c r="A141" s="154">
        <v>2014</v>
      </c>
      <c r="B141" s="154"/>
      <c r="C141" s="28">
        <f>(('[1]table 8'!C138/'[1]table 8'!C137)-1)*100</f>
        <v>2.1200017571813001</v>
      </c>
      <c r="D141" s="28">
        <f>(('[1]table 8'!D138/'[1]table 8'!D137)-1)*100</f>
        <v>2.4484985272985815</v>
      </c>
      <c r="E141" s="28">
        <f>(('[1]table 8'!E138/'[1]table 8'!E137)-1)*100</f>
        <v>1.8380373043106468</v>
      </c>
    </row>
    <row r="142" spans="1:5" ht="9" customHeight="1" x14ac:dyDescent="0.25">
      <c r="A142" s="166"/>
      <c r="B142" s="166"/>
      <c r="C142" s="26"/>
      <c r="D142" s="26"/>
      <c r="E142" s="19"/>
    </row>
    <row r="143" spans="1:5" x14ac:dyDescent="0.25">
      <c r="A143" s="164" t="s">
        <v>52</v>
      </c>
      <c r="B143" s="165"/>
      <c r="C143" s="165"/>
      <c r="D143" s="165"/>
      <c r="E143" s="165"/>
    </row>
    <row r="144" spans="1:5" ht="9.75" customHeight="1" x14ac:dyDescent="0.25">
      <c r="A144" s="11"/>
      <c r="B144" s="24"/>
      <c r="C144" s="13"/>
      <c r="D144" s="13"/>
    </row>
    <row r="145" spans="1:5" x14ac:dyDescent="0.25">
      <c r="A145" s="154">
        <v>2010</v>
      </c>
      <c r="B145" s="154"/>
      <c r="C145" s="13"/>
      <c r="D145" s="13"/>
    </row>
    <row r="146" spans="1:5" ht="15" hidden="1" customHeight="1" x14ac:dyDescent="0.25">
      <c r="A146" s="11"/>
      <c r="B146" s="12" t="s">
        <v>45</v>
      </c>
      <c r="C146" s="13">
        <v>3.6787192502928612</v>
      </c>
      <c r="D146" s="13">
        <v>3.6787192502928612</v>
      </c>
      <c r="E146" s="8" t="s">
        <v>5</v>
      </c>
    </row>
    <row r="147" spans="1:5" ht="15" hidden="1" customHeight="1" x14ac:dyDescent="0.25">
      <c r="A147" s="11"/>
      <c r="B147" s="12" t="s">
        <v>46</v>
      </c>
      <c r="C147" s="13">
        <v>5.833804569995249</v>
      </c>
      <c r="D147" s="13">
        <v>5.833804569995249</v>
      </c>
      <c r="E147" s="8" t="s">
        <v>5</v>
      </c>
    </row>
    <row r="148" spans="1:5" ht="15" hidden="1" customHeight="1" x14ac:dyDescent="0.25">
      <c r="A148" s="11"/>
      <c r="B148" s="12" t="s">
        <v>43</v>
      </c>
      <c r="C148" s="13">
        <v>4.1543552543887641</v>
      </c>
      <c r="D148" s="13">
        <v>4.1543552543887641</v>
      </c>
      <c r="E148" s="8" t="s">
        <v>5</v>
      </c>
    </row>
    <row r="149" spans="1:5" ht="15" hidden="1" customHeight="1" x14ac:dyDescent="0.25">
      <c r="A149" s="11"/>
      <c r="B149" s="12" t="s">
        <v>47</v>
      </c>
      <c r="C149" s="13">
        <v>6.2780317985318801</v>
      </c>
      <c r="D149" s="13">
        <v>6.2780317985318801</v>
      </c>
      <c r="E149" s="8" t="s">
        <v>5</v>
      </c>
    </row>
    <row r="150" spans="1:5" ht="15" hidden="1" customHeight="1" x14ac:dyDescent="0.25">
      <c r="A150" s="11"/>
      <c r="B150" s="12" t="s">
        <v>35</v>
      </c>
      <c r="C150" s="13">
        <v>5.3389178667781589</v>
      </c>
      <c r="D150" s="13">
        <v>5.3389178667781589</v>
      </c>
      <c r="E150" s="8" t="s">
        <v>5</v>
      </c>
    </row>
    <row r="151" spans="1:5" ht="15" hidden="1" customHeight="1" x14ac:dyDescent="0.25">
      <c r="A151" s="11"/>
      <c r="B151" s="12" t="s">
        <v>42</v>
      </c>
      <c r="C151" s="13">
        <v>6.0835733297670114</v>
      </c>
      <c r="D151" s="13">
        <v>6.0835733297670114</v>
      </c>
      <c r="E151" s="8" t="s">
        <v>5</v>
      </c>
    </row>
    <row r="152" spans="1:5" ht="15" hidden="1" customHeight="1" x14ac:dyDescent="0.25">
      <c r="A152" s="11"/>
      <c r="B152" s="12" t="s">
        <v>48</v>
      </c>
      <c r="C152" s="13">
        <v>8.9066893986073481</v>
      </c>
      <c r="D152" s="13">
        <v>8.9066893986073481</v>
      </c>
      <c r="E152" s="8" t="s">
        <v>5</v>
      </c>
    </row>
    <row r="153" spans="1:5" ht="15" hidden="1" customHeight="1" x14ac:dyDescent="0.25">
      <c r="A153" s="11"/>
      <c r="B153" s="12" t="s">
        <v>49</v>
      </c>
      <c r="C153" s="13">
        <v>8.2362262487674975</v>
      </c>
      <c r="D153" s="13">
        <v>8.2362262487674975</v>
      </c>
      <c r="E153" s="8" t="s">
        <v>5</v>
      </c>
    </row>
    <row r="154" spans="1:5" ht="15" hidden="1" customHeight="1" x14ac:dyDescent="0.25">
      <c r="A154" s="11"/>
      <c r="B154" s="12" t="s">
        <v>41</v>
      </c>
      <c r="C154" s="13">
        <v>6.6341639388678653</v>
      </c>
      <c r="D154" s="13">
        <v>6.6341639388678653</v>
      </c>
      <c r="E154" s="8" t="s">
        <v>5</v>
      </c>
    </row>
    <row r="155" spans="1:5" ht="15" hidden="1" customHeight="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54">
        <v>2011</v>
      </c>
      <c r="B158" s="154"/>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54">
        <v>2012</v>
      </c>
      <c r="B171" s="154"/>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f>'[1]Chnages in rep.'!LW21</f>
        <v>10.500729503740637</v>
      </c>
      <c r="D178" s="28">
        <f>'[1]Male, month on month'!LX21</f>
        <v>10.418307822199768</v>
      </c>
      <c r="E178" s="29" t="s">
        <v>5</v>
      </c>
    </row>
    <row r="179" spans="1:5" x14ac:dyDescent="0.25">
      <c r="A179" s="11"/>
      <c r="B179" s="12" t="s">
        <v>49</v>
      </c>
      <c r="C179" s="28">
        <f>'[1]Chnages in rep.'!LX21</f>
        <v>10.866575206924933</v>
      </c>
      <c r="D179" s="28">
        <f>'[1]Male, month on month'!LY21</f>
        <v>10.713898954305412</v>
      </c>
      <c r="E179" s="29" t="s">
        <v>5</v>
      </c>
    </row>
    <row r="180" spans="1:5" x14ac:dyDescent="0.25">
      <c r="A180" s="11"/>
      <c r="B180" s="12" t="s">
        <v>41</v>
      </c>
      <c r="C180" s="28">
        <f>'[1]Chnages in rep.'!LY21</f>
        <v>9.463825267482683</v>
      </c>
      <c r="D180" s="28">
        <f>'[1]Male, month on month'!LZ21</f>
        <v>9.3772912618951043</v>
      </c>
      <c r="E180" s="29" t="s">
        <v>5</v>
      </c>
    </row>
    <row r="181" spans="1:5" x14ac:dyDescent="0.25">
      <c r="A181" s="11"/>
      <c r="B181" s="12" t="s">
        <v>50</v>
      </c>
      <c r="C181" s="28">
        <f>'[1]Chnages in rep.'!LZ21</f>
        <v>9.1472951710695796</v>
      </c>
      <c r="D181" s="28">
        <f>'[1]Male, month on month'!MA21</f>
        <v>9.0798386481207203</v>
      </c>
      <c r="E181" s="29" t="s">
        <v>5</v>
      </c>
    </row>
    <row r="182" spans="1:5" x14ac:dyDescent="0.25">
      <c r="A182" s="11"/>
      <c r="B182" s="12" t="s">
        <v>51</v>
      </c>
      <c r="C182" s="28">
        <f>'[1]Chnages in rep.'!MA21</f>
        <v>5.8961751504207349</v>
      </c>
      <c r="D182" s="28">
        <f>'[1]Male, month on month'!MB21</f>
        <v>5.9694378646101054</v>
      </c>
      <c r="E182" s="29" t="s">
        <v>5</v>
      </c>
    </row>
    <row r="183" spans="1:5" x14ac:dyDescent="0.25">
      <c r="A183" s="72"/>
      <c r="B183" s="73" t="s">
        <v>40</v>
      </c>
      <c r="C183" s="70">
        <f>'[1]Chnages in rep.'!MB21</f>
        <v>5.0669562125144729</v>
      </c>
      <c r="D183" s="70">
        <f>'[1]Male, month on month'!MC21</f>
        <v>5.4302984659286402</v>
      </c>
      <c r="E183" s="71" t="s">
        <v>5</v>
      </c>
    </row>
    <row r="184" spans="1:5" x14ac:dyDescent="0.25">
      <c r="A184" s="154">
        <v>2013</v>
      </c>
      <c r="B184" s="154"/>
      <c r="C184" s="70"/>
      <c r="D184" s="70"/>
      <c r="E184" s="71"/>
    </row>
    <row r="185" spans="1:5" x14ac:dyDescent="0.25">
      <c r="A185" s="11"/>
      <c r="B185" s="12" t="s">
        <v>45</v>
      </c>
      <c r="C185" s="28">
        <v>4.3286082082422128</v>
      </c>
      <c r="D185" s="70">
        <v>4.7136399686493746</v>
      </c>
      <c r="E185" s="71" t="s">
        <v>5</v>
      </c>
    </row>
    <row r="186" spans="1:5" x14ac:dyDescent="0.25">
      <c r="A186" s="72"/>
      <c r="B186" s="12" t="s">
        <v>46</v>
      </c>
      <c r="C186" s="70">
        <f>'[1]Chnages in rep.'!MD21</f>
        <v>4.4335929403362728</v>
      </c>
      <c r="D186" s="70">
        <f>'[1]Male, month on month'!ME21</f>
        <v>4.7506196050961735</v>
      </c>
      <c r="E186" s="71" t="s">
        <v>5</v>
      </c>
    </row>
    <row r="187" spans="1:5" x14ac:dyDescent="0.25">
      <c r="A187" s="72"/>
      <c r="B187" s="81" t="s">
        <v>43</v>
      </c>
      <c r="C187" s="1">
        <v>4.1651035441879092</v>
      </c>
      <c r="D187" s="70">
        <v>4.560427345403717</v>
      </c>
      <c r="E187" s="71" t="s">
        <v>5</v>
      </c>
    </row>
    <row r="188" spans="1:5" x14ac:dyDescent="0.25">
      <c r="A188" s="72"/>
      <c r="B188" s="81" t="s">
        <v>47</v>
      </c>
      <c r="C188" s="70">
        <v>4.3799485182937303</v>
      </c>
      <c r="D188" s="70">
        <v>4.659753913552378</v>
      </c>
      <c r="E188" s="71" t="s">
        <v>5</v>
      </c>
    </row>
    <row r="189" spans="1:5" x14ac:dyDescent="0.25">
      <c r="A189" s="72"/>
      <c r="B189" s="81" t="s">
        <v>35</v>
      </c>
      <c r="C189" s="70">
        <f>'[1]Chnages in rep.'!MG21</f>
        <v>6.5969864911449738</v>
      </c>
      <c r="D189" s="70">
        <f>'[1]Male, month on month'!MH21</f>
        <v>7.0330353890180275</v>
      </c>
      <c r="E189" s="71" t="s">
        <v>5</v>
      </c>
    </row>
    <row r="190" spans="1:5" x14ac:dyDescent="0.25">
      <c r="A190" s="72"/>
      <c r="B190" s="81" t="s">
        <v>42</v>
      </c>
      <c r="C190" s="70">
        <f>'[1]Chnages in rep.'!MH21</f>
        <v>2.0671926734614932</v>
      </c>
      <c r="D190" s="70">
        <f>'[1]Male, month on month'!MI21</f>
        <v>2.4449780638472474</v>
      </c>
      <c r="E190" s="70">
        <f>'[1]Atolls month on month'!MI21</f>
        <v>1.7440628387641155</v>
      </c>
    </row>
    <row r="191" spans="1:5" x14ac:dyDescent="0.25">
      <c r="A191" s="72"/>
      <c r="B191" s="81" t="s">
        <v>48</v>
      </c>
      <c r="C191" s="70">
        <f>'[1]Chnages in rep.'!MI$21</f>
        <v>3.004512575531848</v>
      </c>
      <c r="D191" s="70">
        <f>'[1]Male, month on month'!MJ$21</f>
        <v>3.5615520903521602</v>
      </c>
      <c r="E191" s="70">
        <f>'[1]Atolls month on month'!MJ$21</f>
        <v>2.5287208753609125</v>
      </c>
    </row>
    <row r="192" spans="1:5" x14ac:dyDescent="0.25">
      <c r="A192" s="72"/>
      <c r="B192" s="81" t="s">
        <v>49</v>
      </c>
      <c r="C192" s="70">
        <f>'[1]Chnages in rep.'!MJ$21</f>
        <v>2.5148873159002383</v>
      </c>
      <c r="D192" s="70">
        <f>'[1]Male, month on month'!MK$21</f>
        <v>2.7000905223472982</v>
      </c>
      <c r="E192" s="70">
        <f>'[1]Atolls month on month'!MK$21</f>
        <v>2.356882375447511</v>
      </c>
    </row>
    <row r="193" spans="1:5" x14ac:dyDescent="0.25">
      <c r="A193" s="72"/>
      <c r="B193" s="81" t="s">
        <v>41</v>
      </c>
      <c r="C193" s="70">
        <f>'[1]Chnages in rep.'!MK$21</f>
        <v>3.401101668818729</v>
      </c>
      <c r="D193" s="70">
        <f>'[1]Male, month on month'!ML$21</f>
        <v>3.4050825888838565</v>
      </c>
      <c r="E193" s="70">
        <f>'[1]Atolls month on month'!ML$21</f>
        <v>3.3977016732779974</v>
      </c>
    </row>
    <row r="194" spans="1:5" x14ac:dyDescent="0.25">
      <c r="A194" s="72"/>
      <c r="B194" s="81" t="s">
        <v>50</v>
      </c>
      <c r="C194" s="70">
        <f>'[1]Chnages in rep.'!ML$21</f>
        <v>3.9514741793007513</v>
      </c>
      <c r="D194" s="70">
        <f>'[1]Male, month on month'!MM$21</f>
        <v>3.6733537034947084</v>
      </c>
      <c r="E194" s="70">
        <f>'[1]Atolls month on month'!MM$21</f>
        <v>4.1890853513676163</v>
      </c>
    </row>
    <row r="195" spans="1:5" x14ac:dyDescent="0.25">
      <c r="A195" s="72"/>
      <c r="B195" s="81" t="s">
        <v>51</v>
      </c>
      <c r="C195" s="70">
        <f>'[1]Chnages in rep.'!MM$21</f>
        <v>3.7229145759384741</v>
      </c>
      <c r="D195" s="70">
        <f>'[1]Male, month on month'!MN$21</f>
        <v>3.6220277766843889</v>
      </c>
      <c r="E195" s="70">
        <f>'[1]Atolls month on month'!MN$21</f>
        <v>3.8093165504330395</v>
      </c>
    </row>
    <row r="196" spans="1:5" x14ac:dyDescent="0.25">
      <c r="A196" s="72"/>
      <c r="B196" s="81" t="s">
        <v>40</v>
      </c>
      <c r="C196" s="70">
        <f>'[1]Chnages in rep.'!MN$21</f>
        <v>3.2866700653403358</v>
      </c>
      <c r="D196" s="70">
        <f>'[1]Male, month on month'!MO$21</f>
        <v>3.0677014377208378</v>
      </c>
      <c r="E196" s="70">
        <f>'[1]Atolls month on month'!MO$21</f>
        <v>3.4751649542801966</v>
      </c>
    </row>
    <row r="197" spans="1:5" x14ac:dyDescent="0.25">
      <c r="A197" s="154">
        <v>2014</v>
      </c>
      <c r="B197" s="154"/>
      <c r="C197" s="70"/>
      <c r="D197" s="70"/>
      <c r="E197" s="71"/>
    </row>
    <row r="198" spans="1:5" x14ac:dyDescent="0.25">
      <c r="A198" s="11"/>
      <c r="B198" s="12" t="s">
        <v>45</v>
      </c>
      <c r="C198" s="70">
        <f>'[1]Chnages in rep.'!MO$21</f>
        <v>3.2759797916374511</v>
      </c>
      <c r="D198" s="70">
        <f>'[1]Male, month on month'!MP$21</f>
        <v>2.5883906671014589</v>
      </c>
      <c r="E198" s="70">
        <f>'[1]Atolls month on month'!MP$21</f>
        <v>3.8681326372765668</v>
      </c>
    </row>
    <row r="199" spans="1:5" x14ac:dyDescent="0.25">
      <c r="A199" s="11"/>
      <c r="B199" s="12" t="s">
        <v>46</v>
      </c>
      <c r="C199" s="70">
        <f>'[1]Chnages in rep.'!MP$21</f>
        <v>3.3425454116763564</v>
      </c>
      <c r="D199" s="70">
        <f>'[1]Male, month on month'!MQ$21</f>
        <v>3.4012267464817336</v>
      </c>
      <c r="E199" s="70">
        <f>'[1]Atolls month on month'!MQ$21</f>
        <v>3.2920702900450571</v>
      </c>
    </row>
    <row r="200" spans="1:5" x14ac:dyDescent="0.25">
      <c r="A200" s="11"/>
      <c r="B200" s="12" t="s">
        <v>43</v>
      </c>
      <c r="C200" s="70">
        <f>'[1]Chnages in rep.'!MQ$21</f>
        <v>2.2250517630140187</v>
      </c>
      <c r="D200" s="70">
        <f>'[1]Male, month on month'!MR$21</f>
        <v>2.2546833127091936</v>
      </c>
      <c r="E200" s="70">
        <f>'[1]Atolls month on month'!MR$21</f>
        <v>2.1995280752597379</v>
      </c>
    </row>
    <row r="201" spans="1:5" x14ac:dyDescent="0.25">
      <c r="A201" s="11"/>
      <c r="B201" s="12" t="s">
        <v>47</v>
      </c>
      <c r="C201" s="70">
        <f>'[1]Chnages in rep.'!MR$21</f>
        <v>2.2981689589115506</v>
      </c>
      <c r="D201" s="70">
        <f>'[1]Male, month on month'!MS$21</f>
        <v>2.5798690121687118</v>
      </c>
      <c r="E201" s="70">
        <f>'[1]Atolls month on month'!MS$21</f>
        <v>2.0560223652975163</v>
      </c>
    </row>
    <row r="202" spans="1:5" x14ac:dyDescent="0.25">
      <c r="A202" s="11"/>
      <c r="B202" s="12" t="s">
        <v>35</v>
      </c>
      <c r="C202" s="70">
        <f>'[1]Chnages in rep.'!MS$21</f>
        <v>3.1917361463479121</v>
      </c>
      <c r="D202" s="70">
        <f>'[1]Male, month on month'!MT$21</f>
        <v>3.2576126103493364</v>
      </c>
      <c r="E202" s="70">
        <f>'[1]Atolls month on month'!MT$21</f>
        <v>3.1349611286097812</v>
      </c>
    </row>
    <row r="203" spans="1:5" x14ac:dyDescent="0.25">
      <c r="A203" s="11"/>
      <c r="B203" s="12" t="s">
        <v>42</v>
      </c>
      <c r="C203" s="70">
        <f>'[1]Chnages in rep.'!MT$21</f>
        <v>3.319010765104502</v>
      </c>
      <c r="D203" s="70">
        <f>'[1]Male, month on month'!MU$21</f>
        <v>3.5272395616125607</v>
      </c>
      <c r="E203" s="70">
        <f>'[1]Atolls month on month'!MU$21</f>
        <v>3.1396802126375079</v>
      </c>
    </row>
    <row r="204" spans="1:5" x14ac:dyDescent="0.25">
      <c r="A204" s="11"/>
      <c r="B204" s="12" t="s">
        <v>48</v>
      </c>
      <c r="C204" s="70">
        <f>'[1]Chnages in rep.'!MU$21</f>
        <v>2.550840899025264</v>
      </c>
      <c r="D204" s="70">
        <f>'[1]Male, month on month'!MV$21</f>
        <v>2.3800554124083106</v>
      </c>
      <c r="E204" s="70">
        <f>'[1]Atolls month on month'!MV$21</f>
        <v>2.6981857048613556</v>
      </c>
    </row>
    <row r="205" spans="1:5" x14ac:dyDescent="0.25">
      <c r="A205" s="11"/>
      <c r="B205" s="12" t="s">
        <v>49</v>
      </c>
      <c r="C205" s="70">
        <f>'[1]Chnages in rep.'!MV$21</f>
        <v>2.2333841551956946</v>
      </c>
      <c r="D205" s="70">
        <f>'[1]Male, month on month'!MW$21</f>
        <v>2.9342927834610677</v>
      </c>
      <c r="E205" s="70">
        <f>'[1]Atolls month on month'!MW$21</f>
        <v>1.6334033613703669</v>
      </c>
    </row>
    <row r="206" spans="1:5" x14ac:dyDescent="0.25">
      <c r="A206" s="11"/>
      <c r="B206" s="12" t="s">
        <v>41</v>
      </c>
      <c r="C206" s="70">
        <f>'[1]Chnages in rep.'!MW$21</f>
        <v>1.4023268050649573</v>
      </c>
      <c r="D206" s="70">
        <f>'[1]Male, month on month'!MX$21</f>
        <v>2.1302588161895564</v>
      </c>
      <c r="E206" s="70">
        <f>'[1]Atolls month on month'!MX$21</f>
        <v>0.78057549541474813</v>
      </c>
    </row>
    <row r="207" spans="1:5" x14ac:dyDescent="0.25">
      <c r="A207" s="11"/>
      <c r="B207" s="12" t="s">
        <v>50</v>
      </c>
      <c r="C207" s="70">
        <f>'[1]Chnages in rep.'!MX$21</f>
        <v>0.86577192066401576</v>
      </c>
      <c r="D207" s="70">
        <f>'[1]Male, month on month'!MY$21</f>
        <v>2.1845807645516135</v>
      </c>
      <c r="E207" s="70">
        <f>'[1]Atolls month on month'!MY$21</f>
        <v>-0.255370191730242</v>
      </c>
    </row>
    <row r="208" spans="1:5" x14ac:dyDescent="0.25">
      <c r="A208" s="11"/>
      <c r="B208" s="12" t="s">
        <v>51</v>
      </c>
      <c r="C208" s="70">
        <f>'[1]Chnages in rep.'!MY$21</f>
        <v>0.35227046319095123</v>
      </c>
      <c r="D208" s="70">
        <f>'[1]Male, month on month'!MZ$21</f>
        <v>1.0505361051722728</v>
      </c>
      <c r="E208" s="70">
        <f>'[1]Atolls month on month'!MZ$21</f>
        <v>-0.24466276106918095</v>
      </c>
    </row>
    <row r="209" spans="1:5" x14ac:dyDescent="0.25">
      <c r="A209" s="11"/>
      <c r="B209" s="12" t="s">
        <v>40</v>
      </c>
      <c r="C209" s="70">
        <f>'[1]Chnages in rep.'!MZ$21</f>
        <v>0.53111490457100619</v>
      </c>
      <c r="D209" s="70">
        <f>'[1]Male, month on month'!NA$21</f>
        <v>1.1727194340175329</v>
      </c>
      <c r="E209" s="70">
        <f>'[1]Atolls month on month'!NA$21</f>
        <v>-1.9022997393358665E-2</v>
      </c>
    </row>
    <row r="210" spans="1:5" x14ac:dyDescent="0.25">
      <c r="A210" s="154">
        <v>2015</v>
      </c>
      <c r="B210" s="154"/>
      <c r="C210" s="70"/>
      <c r="D210" s="70"/>
      <c r="E210" s="71"/>
    </row>
    <row r="211" spans="1:5" x14ac:dyDescent="0.25">
      <c r="A211" s="11"/>
      <c r="B211" s="12" t="s">
        <v>45</v>
      </c>
      <c r="C211" s="70">
        <f>'[1]Chnages in rep.'!NA$21</f>
        <v>0.13867773811122586</v>
      </c>
      <c r="D211" s="70">
        <f>'[1]Male, month on month'!NB$21</f>
        <v>1.4413130801289364</v>
      </c>
      <c r="E211" s="70">
        <f>'[1]Atolls month on month'!NB$21</f>
        <v>-0.9693319857626892</v>
      </c>
    </row>
    <row r="212" spans="1:5" x14ac:dyDescent="0.25">
      <c r="A212" s="11"/>
      <c r="B212" s="12" t="s">
        <v>46</v>
      </c>
      <c r="C212" s="70">
        <f>'[1]Chnages in rep.'!NB$21</f>
        <v>0.39863596242866173</v>
      </c>
      <c r="D212" s="70">
        <f>'[1]Male, month on month'!NC$21</f>
        <v>0.94292951928420798</v>
      </c>
      <c r="E212" s="70">
        <f>'[1]Atolls month on month'!NC$21</f>
        <v>-7.003634453616181E-2</v>
      </c>
    </row>
    <row r="213" spans="1:5" x14ac:dyDescent="0.25">
      <c r="A213" s="11"/>
      <c r="B213" s="12" t="s">
        <v>43</v>
      </c>
      <c r="C213" s="70">
        <f>'[1]Chnages in rep.'!NC$21</f>
        <v>0.91912324057839001</v>
      </c>
      <c r="D213" s="70">
        <f>'[1]Male, month on month'!ND$21</f>
        <v>1.0675105200332657</v>
      </c>
      <c r="E213" s="70">
        <f>'[1]Atolls month on month'!ND$21</f>
        <v>0.79123811095387353</v>
      </c>
    </row>
    <row r="214" spans="1:5" x14ac:dyDescent="0.25">
      <c r="A214" s="11"/>
      <c r="B214" s="12" t="s">
        <v>47</v>
      </c>
      <c r="C214" s="70">
        <f>'[1]Chnages in rep.'!ND$21</f>
        <v>1.4063293351472161</v>
      </c>
      <c r="D214" s="70">
        <f>'[1]Male, month on month'!NE$21</f>
        <v>1.745500084714724</v>
      </c>
      <c r="E214" s="70">
        <f>'[1]Atolls month on month'!NE$21</f>
        <v>1.1132850012462558</v>
      </c>
    </row>
    <row r="215" spans="1:5" x14ac:dyDescent="0.25">
      <c r="A215" s="11"/>
      <c r="B215" s="12" t="s">
        <v>35</v>
      </c>
      <c r="C215" s="70">
        <f>'[1]Chnages in rep.'!NE$21</f>
        <v>0.46753686639038339</v>
      </c>
      <c r="D215" s="70">
        <f>'[1]Male, month on month'!NF$21</f>
        <v>0.67549845172791834</v>
      </c>
      <c r="E215" s="70">
        <f>'[1]Atolls month on month'!NF$21</f>
        <v>0.28809396254589892</v>
      </c>
    </row>
    <row r="216" spans="1:5" x14ac:dyDescent="0.25">
      <c r="A216" s="11"/>
      <c r="B216" s="12" t="s">
        <v>42</v>
      </c>
      <c r="C216" s="70">
        <f>'[1]Chnages in rep.'!NF$21</f>
        <v>1.4530777795498828</v>
      </c>
      <c r="D216" s="70">
        <f>'[1]Male, month on month'!NG$21</f>
        <v>1.800727962135773</v>
      </c>
      <c r="E216" s="70">
        <f>'[1]Atolls month on month'!NG$21</f>
        <v>1.1525498683464086</v>
      </c>
    </row>
    <row r="217" spans="1:5" x14ac:dyDescent="0.25">
      <c r="A217" s="11"/>
      <c r="B217" s="12" t="s">
        <v>48</v>
      </c>
      <c r="C217" s="70">
        <f>'[1]Chnages in rep.'!NG$21</f>
        <v>0.91257571556515593</v>
      </c>
      <c r="D217" s="70">
        <f>'[1]Male, month on month'!NH$21</f>
        <v>1.6701469522034662</v>
      </c>
      <c r="E217" s="70">
        <f>'[1]Atolls month on month'!NH$21</f>
        <v>0.2610074329009171</v>
      </c>
    </row>
    <row r="218" spans="1:5" x14ac:dyDescent="0.25">
      <c r="A218" s="11"/>
      <c r="B218" s="12" t="s">
        <v>49</v>
      </c>
      <c r="C218" s="70">
        <f>'[1]Chnages in rep.'!NH$21</f>
        <v>1.2093954859348388</v>
      </c>
      <c r="D218" s="70">
        <f>'[1]Male, month on month'!NI$21</f>
        <v>1.5044467350011193</v>
      </c>
      <c r="E218" s="70">
        <f>'[1]Atolls month on month'!NI$21</f>
        <v>0.95359756183523992</v>
      </c>
    </row>
    <row r="219" spans="1:5" x14ac:dyDescent="0.25">
      <c r="A219" s="11"/>
      <c r="B219" s="12" t="s">
        <v>41</v>
      </c>
      <c r="C219" s="70">
        <f>'[1]Chnages in rep.'!NI$21</f>
        <v>1.1024778533301083</v>
      </c>
      <c r="D219" s="70">
        <f>'[1]Male, month on month'!NJ$21</f>
        <v>1.3605074168342668</v>
      </c>
      <c r="E219" s="70">
        <f>'[1]Atolls month on month'!NJ$21</f>
        <v>0.87913453888683879</v>
      </c>
    </row>
    <row r="220" spans="1:5" x14ac:dyDescent="0.25">
      <c r="A220" s="11"/>
      <c r="B220" s="12" t="s">
        <v>50</v>
      </c>
      <c r="C220" s="70">
        <f>'[1]Chnages in rep.'!NJ$21</f>
        <v>1.0379526456419041</v>
      </c>
      <c r="D220" s="70">
        <f>'[1]Male, month on month'!NK$21</f>
        <v>1.1133944903466864</v>
      </c>
      <c r="E220" s="70">
        <f>'[1]Atolls month on month'!NK$21</f>
        <v>0.97224937952828938</v>
      </c>
    </row>
    <row r="221" spans="1:5" ht="9.75" customHeight="1" x14ac:dyDescent="0.25">
      <c r="A221" s="25"/>
      <c r="B221" s="27"/>
      <c r="C221" s="19"/>
      <c r="D221" s="70"/>
      <c r="E221" s="19"/>
    </row>
    <row r="222" spans="1:5" x14ac:dyDescent="0.25">
      <c r="A222" s="164" t="s">
        <v>55</v>
      </c>
      <c r="B222" s="165"/>
      <c r="C222" s="165"/>
      <c r="D222" s="165"/>
      <c r="E222" s="165"/>
    </row>
    <row r="223" spans="1:5" ht="9.75" customHeight="1" x14ac:dyDescent="0.25"/>
    <row r="224" spans="1:5" x14ac:dyDescent="0.25">
      <c r="A224" s="154">
        <v>2010</v>
      </c>
      <c r="B224" s="154"/>
    </row>
    <row r="225" spans="1:5" ht="15" hidden="1" customHeight="1" x14ac:dyDescent="0.25">
      <c r="A225" s="11"/>
      <c r="B225" s="12" t="s">
        <v>45</v>
      </c>
      <c r="C225" s="28">
        <v>-0.26114093647122694</v>
      </c>
      <c r="D225" s="28">
        <v>-0.26114093647122694</v>
      </c>
      <c r="E225" s="28" t="s">
        <v>5</v>
      </c>
    </row>
    <row r="226" spans="1:5" ht="15" hidden="1" customHeight="1" x14ac:dyDescent="0.25">
      <c r="A226" s="11"/>
      <c r="B226" s="12" t="s">
        <v>46</v>
      </c>
      <c r="C226" s="28">
        <v>0.93642240242963748</v>
      </c>
      <c r="D226" s="28">
        <v>0.93642240242963748</v>
      </c>
      <c r="E226" s="28" t="s">
        <v>5</v>
      </c>
    </row>
    <row r="227" spans="1:5" ht="15" hidden="1" customHeight="1" x14ac:dyDescent="0.25">
      <c r="A227" s="11"/>
      <c r="B227" s="12" t="s">
        <v>43</v>
      </c>
      <c r="C227" s="28">
        <v>0.88034816923101555</v>
      </c>
      <c r="D227" s="28">
        <v>0.88034816923101555</v>
      </c>
      <c r="E227" s="28" t="s">
        <v>5</v>
      </c>
    </row>
    <row r="228" spans="1:5" ht="15" hidden="1" customHeight="1" x14ac:dyDescent="0.25">
      <c r="A228" s="11"/>
      <c r="B228" s="12" t="s">
        <v>47</v>
      </c>
      <c r="C228" s="28">
        <v>0.87747395207253831</v>
      </c>
      <c r="D228" s="28">
        <v>0.87747395207253831</v>
      </c>
      <c r="E228" s="28" t="s">
        <v>5</v>
      </c>
    </row>
    <row r="229" spans="1:5" ht="15" hidden="1" customHeight="1" x14ac:dyDescent="0.25">
      <c r="A229" s="11"/>
      <c r="B229" s="12" t="s">
        <v>35</v>
      </c>
      <c r="C229" s="28">
        <v>0.1250277737649963</v>
      </c>
      <c r="D229" s="28">
        <v>0.1250277737649963</v>
      </c>
      <c r="E229" s="28" t="s">
        <v>5</v>
      </c>
    </row>
    <row r="230" spans="1:5" ht="15" hidden="1" customHeight="1" x14ac:dyDescent="0.25">
      <c r="A230" s="11"/>
      <c r="B230" s="12" t="s">
        <v>42</v>
      </c>
      <c r="C230" s="28">
        <v>1.0846622459905753</v>
      </c>
      <c r="D230" s="28">
        <v>1.0846622459905753</v>
      </c>
      <c r="E230" s="28" t="s">
        <v>5</v>
      </c>
    </row>
    <row r="231" spans="1:5" ht="15" hidden="1" customHeight="1" x14ac:dyDescent="0.25">
      <c r="A231" s="11"/>
      <c r="B231" s="12" t="s">
        <v>48</v>
      </c>
      <c r="C231" s="28">
        <v>2.1903881432707273</v>
      </c>
      <c r="D231" s="28">
        <v>2.1903881432707273</v>
      </c>
      <c r="E231" s="28" t="s">
        <v>5</v>
      </c>
    </row>
    <row r="232" spans="1:5" ht="15" hidden="1" customHeight="1" x14ac:dyDescent="0.25">
      <c r="A232" s="11"/>
      <c r="B232" s="12" t="s">
        <v>49</v>
      </c>
      <c r="C232" s="28">
        <v>0.63207046859004024</v>
      </c>
      <c r="D232" s="28">
        <v>0.63207046859004024</v>
      </c>
      <c r="E232" s="28" t="s">
        <v>5</v>
      </c>
    </row>
    <row r="233" spans="1:5" ht="15" hidden="1" customHeight="1" x14ac:dyDescent="0.25">
      <c r="A233" s="11"/>
      <c r="B233" s="12" t="s">
        <v>41</v>
      </c>
      <c r="C233" s="28">
        <v>-1.2857212304991372</v>
      </c>
      <c r="D233" s="28">
        <v>-1.2857212304991372</v>
      </c>
      <c r="E233" s="28" t="s">
        <v>5</v>
      </c>
    </row>
    <row r="234" spans="1:5" ht="15" hidden="1" customHeight="1" x14ac:dyDescent="0.25">
      <c r="A234" s="11"/>
      <c r="B234" s="12" t="s">
        <v>50</v>
      </c>
      <c r="C234" s="28">
        <v>-0.22603507219276509</v>
      </c>
      <c r="D234" s="28">
        <v>-0.22603507219276509</v>
      </c>
      <c r="E234" s="28" t="s">
        <v>5</v>
      </c>
    </row>
    <row r="235" spans="1:5" x14ac:dyDescent="0.25">
      <c r="A235" s="11"/>
      <c r="B235" s="12" t="s">
        <v>51</v>
      </c>
      <c r="C235" s="28">
        <v>0.47362446108318856</v>
      </c>
      <c r="D235" s="28">
        <v>0.47362446108318856</v>
      </c>
      <c r="E235" s="28" t="s">
        <v>5</v>
      </c>
    </row>
    <row r="236" spans="1:5" x14ac:dyDescent="0.25">
      <c r="A236" s="11"/>
      <c r="B236" s="12" t="s">
        <v>40</v>
      </c>
      <c r="C236" s="28">
        <v>1.3414839053257799</v>
      </c>
      <c r="D236" s="28">
        <v>1.3414839053257799</v>
      </c>
      <c r="E236" s="28" t="s">
        <v>5</v>
      </c>
    </row>
    <row r="237" spans="1:5" x14ac:dyDescent="0.25">
      <c r="A237" s="11"/>
      <c r="B237" s="12"/>
      <c r="C237" s="28"/>
      <c r="D237" s="28"/>
      <c r="E237" s="28"/>
    </row>
    <row r="238" spans="1:5" x14ac:dyDescent="0.25">
      <c r="A238" s="154">
        <v>2011</v>
      </c>
      <c r="B238" s="154"/>
      <c r="C238" s="28"/>
      <c r="D238" s="29"/>
      <c r="E238" s="28"/>
    </row>
    <row r="239" spans="1:5" x14ac:dyDescent="0.25">
      <c r="A239" s="11"/>
      <c r="B239" s="12" t="s">
        <v>45</v>
      </c>
      <c r="C239" s="28">
        <v>0.540955988663816</v>
      </c>
      <c r="D239" s="28">
        <v>0.540955988663816</v>
      </c>
      <c r="E239" s="28" t="s">
        <v>5</v>
      </c>
    </row>
    <row r="240" spans="1:5" x14ac:dyDescent="0.25">
      <c r="A240" s="11"/>
      <c r="B240" s="12" t="s">
        <v>46</v>
      </c>
      <c r="C240" s="28">
        <v>-0.79050748162610152</v>
      </c>
      <c r="D240" s="28">
        <v>-0.79050748162610152</v>
      </c>
      <c r="E240" s="28" t="s">
        <v>5</v>
      </c>
    </row>
    <row r="241" spans="1:8" x14ac:dyDescent="0.25">
      <c r="A241" s="11"/>
      <c r="B241" s="12" t="s">
        <v>43</v>
      </c>
      <c r="C241" s="28">
        <v>0.63178223867843553</v>
      </c>
      <c r="D241" s="28">
        <v>0.63178223867843553</v>
      </c>
      <c r="E241" s="28" t="s">
        <v>5</v>
      </c>
    </row>
    <row r="242" spans="1:8" x14ac:dyDescent="0.25">
      <c r="A242" s="11"/>
      <c r="B242" s="12" t="s">
        <v>47</v>
      </c>
      <c r="C242" s="28">
        <v>4.4171076658620301</v>
      </c>
      <c r="D242" s="28">
        <v>4.4171076658620301</v>
      </c>
      <c r="E242" s="28" t="s">
        <v>5</v>
      </c>
    </row>
    <row r="243" spans="1:8" x14ac:dyDescent="0.25">
      <c r="A243" s="11"/>
      <c r="B243" s="12" t="s">
        <v>35</v>
      </c>
      <c r="C243" s="28">
        <v>3.3138209485660042</v>
      </c>
      <c r="D243" s="28">
        <v>3.3138209485660042</v>
      </c>
      <c r="E243" s="28" t="s">
        <v>5</v>
      </c>
    </row>
    <row r="244" spans="1:8" x14ac:dyDescent="0.25">
      <c r="A244" s="11"/>
      <c r="B244" s="12" t="s">
        <v>42</v>
      </c>
      <c r="C244" s="28">
        <v>0.90877181827677678</v>
      </c>
      <c r="D244" s="28">
        <v>0.90877181827677678</v>
      </c>
      <c r="E244" s="28" t="s">
        <v>5</v>
      </c>
    </row>
    <row r="245" spans="1:8" x14ac:dyDescent="0.25">
      <c r="A245" s="11"/>
      <c r="B245" s="12" t="s">
        <v>48</v>
      </c>
      <c r="C245" s="28">
        <v>6.0116323478554001E-2</v>
      </c>
      <c r="D245" s="28">
        <v>6.0116323478554001E-2</v>
      </c>
      <c r="E245" s="28" t="s">
        <v>5</v>
      </c>
    </row>
    <row r="246" spans="1:8" x14ac:dyDescent="0.25">
      <c r="A246" s="11"/>
      <c r="B246" s="12" t="s">
        <v>49</v>
      </c>
      <c r="C246" s="28">
        <v>0.31530862912392266</v>
      </c>
      <c r="D246" s="28">
        <v>0.31530862912392266</v>
      </c>
      <c r="E246" s="28" t="s">
        <v>5</v>
      </c>
    </row>
    <row r="247" spans="1:8" x14ac:dyDescent="0.25">
      <c r="A247" s="11"/>
      <c r="B247" s="12" t="s">
        <v>41</v>
      </c>
      <c r="C247" s="28">
        <v>1.301660303876595</v>
      </c>
      <c r="D247" s="28">
        <v>1.301660303876595</v>
      </c>
      <c r="E247" s="28" t="s">
        <v>5</v>
      </c>
    </row>
    <row r="248" spans="1:8" x14ac:dyDescent="0.25">
      <c r="A248" s="11"/>
      <c r="B248" s="12" t="s">
        <v>50</v>
      </c>
      <c r="C248" s="28">
        <v>0.33278932848386233</v>
      </c>
      <c r="D248" s="28">
        <v>0.33278932848386233</v>
      </c>
      <c r="E248" s="28" t="s">
        <v>5</v>
      </c>
    </row>
    <row r="249" spans="1:8" x14ac:dyDescent="0.25">
      <c r="A249" s="11"/>
      <c r="B249" s="12" t="s">
        <v>51</v>
      </c>
      <c r="C249" s="28">
        <v>3.4231104702459936</v>
      </c>
      <c r="D249" s="28">
        <v>3.4231104702459936</v>
      </c>
      <c r="E249" s="28" t="s">
        <v>5</v>
      </c>
    </row>
    <row r="250" spans="1:8" x14ac:dyDescent="0.25">
      <c r="A250" s="11"/>
      <c r="B250" s="12" t="s">
        <v>40</v>
      </c>
      <c r="C250" s="28">
        <v>1.1857736202019353</v>
      </c>
      <c r="D250" s="28">
        <v>1.1857736202019353</v>
      </c>
      <c r="E250" s="28" t="s">
        <v>5</v>
      </c>
      <c r="G250" s="28"/>
    </row>
    <row r="251" spans="1:8" x14ac:dyDescent="0.25">
      <c r="A251" s="11"/>
      <c r="B251" s="12"/>
      <c r="C251" s="28"/>
      <c r="D251" s="28"/>
      <c r="E251" s="28"/>
      <c r="G251" s="28"/>
      <c r="H251" s="28"/>
    </row>
    <row r="252" spans="1:8" x14ac:dyDescent="0.25">
      <c r="A252" s="154">
        <v>2012</v>
      </c>
      <c r="B252" s="154"/>
      <c r="C252" s="28"/>
      <c r="D252" s="29"/>
      <c r="E252" s="28"/>
      <c r="G252" s="1"/>
    </row>
    <row r="253" spans="1:8" x14ac:dyDescent="0.25">
      <c r="A253" s="11"/>
      <c r="B253" s="12" t="s">
        <v>45</v>
      </c>
      <c r="C253" s="28">
        <v>0.82878178572964867</v>
      </c>
      <c r="D253" s="28">
        <v>0.82878178572964867</v>
      </c>
      <c r="E253" s="28" t="s">
        <v>5</v>
      </c>
    </row>
    <row r="254" spans="1:8" x14ac:dyDescent="0.25">
      <c r="A254" s="11"/>
      <c r="B254" s="12" t="s">
        <v>46</v>
      </c>
      <c r="C254" s="28">
        <v>-0.3029315521839604</v>
      </c>
      <c r="D254" s="28">
        <v>-0.3029315521839604</v>
      </c>
      <c r="E254" s="28" t="s">
        <v>5</v>
      </c>
    </row>
    <row r="255" spans="1:8" x14ac:dyDescent="0.25">
      <c r="A255" s="11"/>
      <c r="B255" s="12" t="s">
        <v>43</v>
      </c>
      <c r="C255" s="28">
        <v>0.75965858228270733</v>
      </c>
      <c r="D255" s="28">
        <v>0.75965858228270733</v>
      </c>
      <c r="E255" s="28" t="s">
        <v>5</v>
      </c>
    </row>
    <row r="256" spans="1:8" x14ac:dyDescent="0.25">
      <c r="A256" s="11"/>
      <c r="B256" s="12" t="s">
        <v>47</v>
      </c>
      <c r="C256" s="28">
        <v>-9.0943691034139906E-2</v>
      </c>
      <c r="D256" s="28">
        <v>-9.0943691034139906E-2</v>
      </c>
      <c r="E256" s="28" t="s">
        <v>5</v>
      </c>
    </row>
    <row r="257" spans="1:5" x14ac:dyDescent="0.25">
      <c r="A257" s="11"/>
      <c r="B257" s="12" t="s">
        <v>35</v>
      </c>
      <c r="C257" s="28">
        <v>-1.9861394321378456</v>
      </c>
      <c r="D257" s="28">
        <v>-1.9861394321378456</v>
      </c>
      <c r="E257" s="28" t="s">
        <v>5</v>
      </c>
    </row>
    <row r="258" spans="1:5" x14ac:dyDescent="0.25">
      <c r="A258" s="11"/>
      <c r="B258" s="12" t="s">
        <v>42</v>
      </c>
      <c r="C258" s="28">
        <v>4.158564690507105</v>
      </c>
      <c r="D258" s="28">
        <v>4.158564690507105</v>
      </c>
      <c r="E258" s="28" t="s">
        <v>5</v>
      </c>
    </row>
    <row r="259" spans="1:5" x14ac:dyDescent="0.25">
      <c r="A259" s="11"/>
      <c r="B259" s="12" t="s">
        <v>48</v>
      </c>
      <c r="C259" s="28">
        <v>0.24448657012601238</v>
      </c>
      <c r="D259" s="28">
        <v>0.16971494476736293</v>
      </c>
      <c r="E259" s="28">
        <v>0.30844071858455724</v>
      </c>
    </row>
    <row r="260" spans="1:5" x14ac:dyDescent="0.25">
      <c r="A260" s="11"/>
      <c r="B260" s="12" t="s">
        <v>49</v>
      </c>
      <c r="C260" s="28">
        <v>0.64743245120539861</v>
      </c>
      <c r="D260" s="28">
        <v>0.58385391142401488</v>
      </c>
      <c r="E260" s="28">
        <v>0.70173764990701937</v>
      </c>
    </row>
    <row r="261" spans="1:5" x14ac:dyDescent="0.25">
      <c r="A261" s="11"/>
      <c r="B261" s="12" t="s">
        <v>41</v>
      </c>
      <c r="C261" s="28">
        <v>1.9931364460523682E-2</v>
      </c>
      <c r="D261" s="28">
        <v>7.8683065291751397E-2</v>
      </c>
      <c r="E261" s="28">
        <v>-3.0192276319884748E-2</v>
      </c>
    </row>
    <row r="262" spans="1:5" x14ac:dyDescent="0.25">
      <c r="A262" s="11"/>
      <c r="B262" s="12" t="s">
        <v>50</v>
      </c>
      <c r="C262" s="28">
        <v>4.2662910903112916E-2</v>
      </c>
      <c r="D262" s="28">
        <v>5.9933326212124882E-2</v>
      </c>
      <c r="E262" s="28">
        <v>2.7912718968425843E-2</v>
      </c>
    </row>
    <row r="263" spans="1:5" x14ac:dyDescent="0.25">
      <c r="A263" s="11"/>
      <c r="B263" s="12" t="s">
        <v>51</v>
      </c>
      <c r="C263" s="28">
        <v>0.34249409289468513</v>
      </c>
      <c r="D263" s="28">
        <v>0.47401072984865067</v>
      </c>
      <c r="E263" s="28">
        <v>1.6205766238419628E-2</v>
      </c>
    </row>
    <row r="264" spans="1:5" x14ac:dyDescent="0.25">
      <c r="A264" s="72"/>
      <c r="B264" s="73" t="s">
        <v>40</v>
      </c>
      <c r="C264" s="70">
        <f>'[1]Chnages in rep.'!MB40</f>
        <v>0.39343943425627081</v>
      </c>
      <c r="D264" s="70">
        <f>'[1]Male, month on month'!MC39</f>
        <v>0.67097201094534764</v>
      </c>
      <c r="E264" s="70">
        <f>'[1]Atolls month on month'!MC39</f>
        <v>0.15575360429840313</v>
      </c>
    </row>
    <row r="265" spans="1:5" x14ac:dyDescent="0.25">
      <c r="A265" s="154">
        <v>2013</v>
      </c>
      <c r="B265" s="154"/>
      <c r="C265" s="70"/>
      <c r="D265" s="70"/>
      <c r="E265" s="70"/>
    </row>
    <row r="266" spans="1:5" x14ac:dyDescent="0.25">
      <c r="A266" s="11"/>
      <c r="B266" s="12" t="s">
        <v>45</v>
      </c>
      <c r="C266" s="28">
        <v>0.12021714763241764</v>
      </c>
      <c r="D266" s="70">
        <v>0.14340192540029939</v>
      </c>
      <c r="E266" s="28">
        <v>0.10025898212731033</v>
      </c>
    </row>
    <row r="267" spans="1:5" x14ac:dyDescent="0.25">
      <c r="A267" s="72"/>
      <c r="B267" s="73" t="s">
        <v>46</v>
      </c>
      <c r="C267" s="70">
        <v>-0.20260748766021131</v>
      </c>
      <c r="D267" s="70">
        <v>-0.26772351866400923</v>
      </c>
      <c r="E267" s="70">
        <v>-0.14652945838417031</v>
      </c>
    </row>
    <row r="268" spans="1:5" ht="14.25" customHeight="1" x14ac:dyDescent="0.25">
      <c r="A268" s="88"/>
      <c r="B268" s="87" t="s">
        <v>43</v>
      </c>
      <c r="C268" s="74">
        <v>0.5006145416900365</v>
      </c>
      <c r="D268" s="74">
        <v>0.57671257944424958</v>
      </c>
      <c r="E268" s="74">
        <v>0.43515833275591387</v>
      </c>
    </row>
    <row r="269" spans="1:5" ht="14.25" customHeight="1" x14ac:dyDescent="0.25">
      <c r="A269" s="119"/>
      <c r="B269" s="112" t="s">
        <v>47</v>
      </c>
      <c r="C269" s="113">
        <v>0.11512300390781327</v>
      </c>
      <c r="D269" s="113">
        <v>3.9643343257678154E-3</v>
      </c>
      <c r="E269" s="113">
        <v>0.21087159629622487</v>
      </c>
    </row>
    <row r="270" spans="1:5" ht="14.25" customHeight="1" x14ac:dyDescent="0.25">
      <c r="A270" s="88"/>
      <c r="B270" s="118" t="s">
        <v>35</v>
      </c>
      <c r="C270" s="74">
        <f>'[1]Chnages in rep.'!MG40</f>
        <v>9.5682352882620059E-2</v>
      </c>
      <c r="D270" s="74">
        <f>'[1]Male, month on month'!MH39</f>
        <v>0.23643869294276421</v>
      </c>
      <c r="E270" s="115">
        <f>'[1]Atolls month on month'!MH39</f>
        <v>-2.5310411872159211E-2</v>
      </c>
    </row>
    <row r="271" spans="1:5" ht="14.25" customHeight="1" x14ac:dyDescent="0.25">
      <c r="A271" s="114"/>
      <c r="B271" s="118" t="s">
        <v>42</v>
      </c>
      <c r="C271" s="74">
        <f>'[1]Chnages in rep.'!MH40</f>
        <v>-0.2676094249594585</v>
      </c>
      <c r="D271" s="74">
        <f>'[1]Male, month on month'!MI39</f>
        <v>-0.30627613149381006</v>
      </c>
      <c r="E271" s="115">
        <f>'[1]Atolls month on month'!MI39</f>
        <v>-0.23428488359796829</v>
      </c>
    </row>
    <row r="272" spans="1:5" ht="14.25" customHeight="1" x14ac:dyDescent="0.25">
      <c r="A272" s="114"/>
      <c r="B272" s="118" t="s">
        <v>48</v>
      </c>
      <c r="C272" s="74">
        <f>'[1]Chnages in rep.'!MI$40</f>
        <v>1.1650679035972944</v>
      </c>
      <c r="D272" s="74">
        <f>'[1]Male, month on month'!MJ$39</f>
        <v>1.2614902964104724</v>
      </c>
      <c r="E272" s="115">
        <f>'[1]Atolls month on month'!MJ$39</f>
        <v>1.0820271269931014</v>
      </c>
    </row>
    <row r="273" spans="1:5" ht="14.25" customHeight="1" x14ac:dyDescent="0.25">
      <c r="A273" s="114"/>
      <c r="B273" s="118" t="s">
        <v>49</v>
      </c>
      <c r="C273" s="74">
        <f>'[1]Chnages in rep.'!MJ$40</f>
        <v>0.16901141883518545</v>
      </c>
      <c r="D273" s="74">
        <f>'[1]Male, month on month'!MK$39</f>
        <v>-0.25283811141193491</v>
      </c>
      <c r="E273" s="115">
        <f>'[1]Atolls month on month'!MK$39</f>
        <v>0.53296118036079143</v>
      </c>
    </row>
    <row r="274" spans="1:5" ht="14.25" customHeight="1" x14ac:dyDescent="0.25">
      <c r="A274" s="114"/>
      <c r="B274" s="118" t="s">
        <v>41</v>
      </c>
      <c r="C274" s="74">
        <f>'[1]Chnages in rep.'!MK$40</f>
        <v>0.88457747659020924</v>
      </c>
      <c r="D274" s="74">
        <f>'[1]Male, month on month'!ML$39</f>
        <v>0.76568029413164318</v>
      </c>
      <c r="E274" s="115">
        <f>'[1]Atolls month on month'!ML$39</f>
        <v>0.98635397503572531</v>
      </c>
    </row>
    <row r="275" spans="1:5" ht="14.25" customHeight="1" x14ac:dyDescent="0.25">
      <c r="A275" s="114"/>
      <c r="B275" s="118" t="s">
        <v>50</v>
      </c>
      <c r="C275" s="74">
        <f>'[1]Chnages in rep.'!ML$40</f>
        <v>0.5751594767321011</v>
      </c>
      <c r="D275" s="74">
        <f>'[1]Male, month on month'!MM$39</f>
        <v>0.31952588364987378</v>
      </c>
      <c r="E275" s="115">
        <f>'[1]Atolls month on month'!MM$39</f>
        <v>0.79350476016584182</v>
      </c>
    </row>
    <row r="276" spans="1:5" ht="14.25" customHeight="1" x14ac:dyDescent="0.25">
      <c r="A276" s="114"/>
      <c r="B276" s="118" t="s">
        <v>51</v>
      </c>
      <c r="C276" s="74">
        <f>'[1]Chnages in rep.'!MM$40</f>
        <v>0.12186960602404984</v>
      </c>
      <c r="D276" s="74">
        <f>'[1]Male, month on month'!MN$39</f>
        <v>0.42426871286125323</v>
      </c>
      <c r="E276" s="115">
        <f>'[1]Atolls month on month'!MN$39</f>
        <v>-0.13520508300082223</v>
      </c>
    </row>
    <row r="277" spans="1:5" ht="14.25" customHeight="1" x14ac:dyDescent="0.25">
      <c r="A277" s="114"/>
      <c r="B277" s="118" t="s">
        <v>40</v>
      </c>
      <c r="C277" s="74">
        <f>'[1]Chnages in rep.'!MN$40</f>
        <v>-2.8801755478091717E-2</v>
      </c>
      <c r="D277" s="74">
        <f>'[1]Male, month on month'!MO$39</f>
        <v>0.13243235338340487</v>
      </c>
      <c r="E277" s="115">
        <f>'[1]Atolls month on month'!MO$39</f>
        <v>-0.16663754557982857</v>
      </c>
    </row>
    <row r="278" spans="1:5" x14ac:dyDescent="0.25">
      <c r="A278" s="154">
        <v>2014</v>
      </c>
      <c r="B278" s="154"/>
      <c r="C278" s="70"/>
      <c r="D278" s="70"/>
      <c r="E278" s="70"/>
    </row>
    <row r="279" spans="1:5" x14ac:dyDescent="0.25">
      <c r="A279" s="11"/>
      <c r="B279" s="12" t="s">
        <v>45</v>
      </c>
      <c r="C279" s="74">
        <f>'[1]Chnages in rep.'!MO$40</f>
        <v>0.10985460497494604</v>
      </c>
      <c r="D279" s="74">
        <f>'[1]Male, month on month'!MQ$39</f>
        <v>0.52248278124586989</v>
      </c>
      <c r="E279" s="115">
        <f>'[1]Atolls month on month'!MQ$39</f>
        <v>-0.70032611534622813</v>
      </c>
    </row>
    <row r="280" spans="1:5" x14ac:dyDescent="0.25">
      <c r="A280" s="11"/>
      <c r="B280" s="12" t="s">
        <v>46</v>
      </c>
      <c r="C280" s="74">
        <f>'[1]Chnages in rep.'!MQ$40</f>
        <v>-0.58614791407883837</v>
      </c>
      <c r="D280" s="74">
        <f>'[1]Male, month on month'!MQ$39</f>
        <v>0.52248278124586989</v>
      </c>
      <c r="E280" s="115">
        <f>'[1]Atolls month on month'!MQ$39</f>
        <v>-0.70032611534622813</v>
      </c>
    </row>
    <row r="281" spans="1:5" x14ac:dyDescent="0.25">
      <c r="A281" s="11"/>
      <c r="B281" s="12" t="s">
        <v>43</v>
      </c>
      <c r="C281" s="74">
        <f>'[1]Chnages in rep.'!MQ$40</f>
        <v>-0.58614791407883837</v>
      </c>
      <c r="D281" s="74">
        <f>'[1]Male, month on month'!MR$39</f>
        <v>-0.5385118045093229</v>
      </c>
      <c r="E281" s="115">
        <f>'[1]Atolls month on month'!MR$39</f>
        <v>-0.62716571611890481</v>
      </c>
    </row>
    <row r="282" spans="1:5" x14ac:dyDescent="0.25">
      <c r="A282" s="11"/>
      <c r="B282" s="12" t="s">
        <v>47</v>
      </c>
      <c r="C282" s="74">
        <f>'[1]Chnages in rep.'!MR$40</f>
        <v>0.1867310582422288</v>
      </c>
      <c r="D282" s="74">
        <f>'[1]Male, month on month'!MS$39</f>
        <v>0.32199239951795633</v>
      </c>
      <c r="E282" s="115">
        <f>'[1]Atolls month on month'!MS$39</f>
        <v>7.0158301967038206E-2</v>
      </c>
    </row>
    <row r="283" spans="1:5" x14ac:dyDescent="0.25">
      <c r="A283" s="11"/>
      <c r="B283" s="12" t="s">
        <v>35</v>
      </c>
      <c r="C283" s="74">
        <f>'[1]Chnages in rep.'!MS$40</f>
        <v>0.97001097738138586</v>
      </c>
      <c r="D283" s="74">
        <f>'[1]Male, month on month'!MT$39</f>
        <v>0.89869928347352523</v>
      </c>
      <c r="E283" s="115">
        <f>'[1]Atolls month on month'!MT$39</f>
        <v>1.0316244504395167</v>
      </c>
    </row>
    <row r="284" spans="1:5" x14ac:dyDescent="0.25">
      <c r="A284" s="11"/>
      <c r="B284" s="12" t="s">
        <v>42</v>
      </c>
      <c r="C284" s="74">
        <f>'[1]Chnages in rep.'!MT$40</f>
        <v>-0.14460149368364927</v>
      </c>
      <c r="D284" s="74">
        <f>'[1]Male, month on month'!MU$39</f>
        <v>-4.5955229748984028E-2</v>
      </c>
      <c r="E284" s="115">
        <f>'[1]Atolls month on month'!MU$39</f>
        <v>-0.22971996412188833</v>
      </c>
    </row>
    <row r="285" spans="1:5" x14ac:dyDescent="0.25">
      <c r="A285" s="11"/>
      <c r="B285" s="12" t="s">
        <v>48</v>
      </c>
      <c r="C285" s="74">
        <f>'[1]Chnages in rep.'!MU$40</f>
        <v>0.4129124571995213</v>
      </c>
      <c r="D285" s="74">
        <f>'[1]Male, month on month'!MV$39</f>
        <v>0.13941288871810453</v>
      </c>
      <c r="E285" s="115">
        <f>'[1]Atolls month on month'!MV$39</f>
        <v>0.64934050512805985</v>
      </c>
    </row>
    <row r="286" spans="1:5" x14ac:dyDescent="0.25">
      <c r="A286" s="11"/>
      <c r="B286" s="12" t="s">
        <v>49</v>
      </c>
      <c r="C286" s="74">
        <f>'[1]Chnages in rep.'!MV$40</f>
        <v>-0.14107212527697532</v>
      </c>
      <c r="D286" s="74">
        <f>'[1]Male, month on month'!MW$39</f>
        <v>0.28714601491433012</v>
      </c>
      <c r="E286" s="115">
        <f>'[1]Atolls month on month'!MW$39</f>
        <v>-0.50937195599417562</v>
      </c>
    </row>
    <row r="287" spans="1:5" x14ac:dyDescent="0.25">
      <c r="A287" s="11"/>
      <c r="B287" s="12" t="s">
        <v>41</v>
      </c>
      <c r="C287" s="74">
        <f>'[1]Chnages in rep.'!MW$40</f>
        <v>6.4484604583947558E-2</v>
      </c>
      <c r="D287" s="74">
        <f>'[1]Male, month on month'!MX$39</f>
        <v>-2.1414341687531202E-2</v>
      </c>
      <c r="E287" s="115">
        <f>'[1]Atolls month on month'!MX$39</f>
        <v>0.13895564040606878</v>
      </c>
    </row>
    <row r="288" spans="1:5" x14ac:dyDescent="0.25">
      <c r="A288" s="114"/>
      <c r="B288" s="12" t="s">
        <v>50</v>
      </c>
      <c r="C288" s="74">
        <f>'[1]Chnages in rep.'!MX$40</f>
        <v>4.2981421583676571E-2</v>
      </c>
      <c r="D288" s="74">
        <f>'[1]Male, month on month'!MY$39</f>
        <v>0.37288472331133971</v>
      </c>
      <c r="E288" s="115">
        <f>'[1]Atolls month on month'!MY$39</f>
        <v>-0.24257382973338348</v>
      </c>
    </row>
    <row r="289" spans="1:5" x14ac:dyDescent="0.25">
      <c r="A289" s="114"/>
      <c r="B289" s="12" t="s">
        <v>51</v>
      </c>
      <c r="C289" s="74">
        <f>'[1]Chnages in rep.'!MY$40</f>
        <v>-0.3878446903981092</v>
      </c>
      <c r="D289" s="74">
        <f>'[1]Male, month on month'!MZ$39</f>
        <v>-0.69024000023221177</v>
      </c>
      <c r="E289" s="115">
        <f>'[1]Atolls month on month'!MZ$39</f>
        <v>-0.1244847528024895</v>
      </c>
    </row>
    <row r="290" spans="1:5" x14ac:dyDescent="0.25">
      <c r="A290" s="114"/>
      <c r="B290" s="12" t="s">
        <v>40</v>
      </c>
      <c r="C290" s="74">
        <f>'[1]Chnages in rep.'!MZ$40</f>
        <v>0.14936355181003336</v>
      </c>
      <c r="D290" s="74">
        <f>'[1]Male, month on month'!NA$39</f>
        <v>0.25350557458407863</v>
      </c>
      <c r="E290" s="115">
        <f>'[1]Atolls month on month'!NA$39</f>
        <v>5.9178705807538812E-2</v>
      </c>
    </row>
    <row r="291" spans="1:5" x14ac:dyDescent="0.25">
      <c r="A291" s="154">
        <v>2015</v>
      </c>
      <c r="B291" s="154"/>
      <c r="C291" s="70"/>
      <c r="D291" s="70"/>
      <c r="E291" s="70"/>
    </row>
    <row r="292" spans="1:5" x14ac:dyDescent="0.25">
      <c r="A292" s="11"/>
      <c r="B292" s="12" t="s">
        <v>45</v>
      </c>
      <c r="C292" s="74">
        <f>'[1]Chnages in rep.'!NA$40</f>
        <v>-0.28093811341051156</v>
      </c>
      <c r="D292" s="74">
        <f>'[1]Male, month on month'!NB$39</f>
        <v>-5.7684909932509409E-2</v>
      </c>
      <c r="E292" s="115">
        <f>'[1]Atolls month on month'!NB$39</f>
        <v>-0.47464626289253076</v>
      </c>
    </row>
    <row r="293" spans="1:5" x14ac:dyDescent="0.25">
      <c r="A293" s="11"/>
      <c r="B293" s="12" t="s">
        <v>46</v>
      </c>
      <c r="C293" s="74">
        <f>'[1]Chnages in rep.'!NB$40</f>
        <v>0.12095527637097092</v>
      </c>
      <c r="D293" s="74">
        <f>'[1]Male, month on month'!NC$39</f>
        <v>2.8613455304693503E-2</v>
      </c>
      <c r="E293" s="115">
        <f>'[1]Atolls month on month'!NC$39</f>
        <v>0.2014123631506104</v>
      </c>
    </row>
    <row r="294" spans="1:5" x14ac:dyDescent="0.25">
      <c r="A294" s="11"/>
      <c r="B294" s="12" t="s">
        <v>43</v>
      </c>
      <c r="C294" s="74">
        <f>'[1]Chnages in rep.'!NC$40</f>
        <v>-7.0765959069563067E-2</v>
      </c>
      <c r="D294" s="74">
        <f>'[1]Male, month on month'!ND$39</f>
        <v>-0.41575915809420882</v>
      </c>
      <c r="E294" s="115">
        <f>'[1]Atolls month on month'!ND$39</f>
        <v>0.22930696342131629</v>
      </c>
    </row>
    <row r="295" spans="1:5" x14ac:dyDescent="0.25">
      <c r="A295" s="11"/>
      <c r="B295" s="12" t="s">
        <v>47</v>
      </c>
      <c r="C295" s="74">
        <f>'[1]Chnages in rep.'!ND$40</f>
        <v>0.67040139146681277</v>
      </c>
      <c r="D295" s="74">
        <f>'[1]Male, month on month'!NE$39</f>
        <v>0.99498081691289375</v>
      </c>
      <c r="E295" s="115">
        <f>'[1]Atolls month on month'!NE$39</f>
        <v>0.38990120716617671</v>
      </c>
    </row>
    <row r="296" spans="1:5" x14ac:dyDescent="0.25">
      <c r="A296" s="11"/>
      <c r="B296" s="12" t="s">
        <v>35</v>
      </c>
      <c r="C296" s="74">
        <f>'[1]Chnages in rep.'!NE$40</f>
        <v>3.5257826396306591E-2</v>
      </c>
      <c r="D296" s="74">
        <f>'[1]Male, month on month'!NF$39</f>
        <v>-0.16239700982366712</v>
      </c>
      <c r="E296" s="115">
        <f>'[1]Atolls month on month'!NF$39</f>
        <v>0.20709984795217462</v>
      </c>
    </row>
    <row r="297" spans="1:5" x14ac:dyDescent="0.25">
      <c r="A297" s="11"/>
      <c r="B297" s="12" t="s">
        <v>42</v>
      </c>
      <c r="C297" s="74">
        <f>'[1]Chnages in rep.'!NF$40</f>
        <v>0.83493462014281317</v>
      </c>
      <c r="D297" s="74">
        <f>'[1]Male, month on month'!NG$39</f>
        <v>1.0712107400230986</v>
      </c>
      <c r="E297" s="115">
        <f>'[1]Atolls month on month'!NG$39</f>
        <v>0.63027252743543816</v>
      </c>
    </row>
    <row r="298" spans="1:5" x14ac:dyDescent="0.25">
      <c r="A298" s="11"/>
      <c r="B298" s="12" t="s">
        <v>48</v>
      </c>
      <c r="C298" s="74">
        <f>'[1]Chnages in rep.'!NG$40</f>
        <v>-0.12204801538236998</v>
      </c>
      <c r="D298" s="74">
        <f>'[1]Male, month on month'!NH$39</f>
        <v>1.0962867477593008E-2</v>
      </c>
      <c r="E298" s="115">
        <f>'[1]Atolls month on month'!NH$39</f>
        <v>-0.23776672327809889</v>
      </c>
    </row>
    <row r="299" spans="1:5" x14ac:dyDescent="0.25">
      <c r="A299" s="11"/>
      <c r="B299" s="12" t="s">
        <v>49</v>
      </c>
      <c r="C299" s="74">
        <f>'[1]Chnages in rep.'!NH$40</f>
        <v>0.15264849210854248</v>
      </c>
      <c r="D299" s="74">
        <f>'[1]Male, month on month'!NI$39</f>
        <v>0.12369978831363593</v>
      </c>
      <c r="E299" s="115">
        <f>'[1]Atolls month on month'!NI$39</f>
        <v>0.17789649132189389</v>
      </c>
    </row>
    <row r="300" spans="1:5" x14ac:dyDescent="0.25">
      <c r="A300" s="11"/>
      <c r="B300" s="12" t="s">
        <v>41</v>
      </c>
      <c r="C300" s="74">
        <f>'[1]Chnages in rep.'!NI$40</f>
        <v>-4.122354385786009E-2</v>
      </c>
      <c r="D300" s="74">
        <f>'[1]Male, month on month'!NJ$39</f>
        <v>-0.16318989846205723</v>
      </c>
      <c r="E300" s="115">
        <f>'[1]Atolls month on month'!NJ$39</f>
        <v>6.5093494509649297E-2</v>
      </c>
    </row>
    <row r="301" spans="1:5" x14ac:dyDescent="0.25">
      <c r="A301" s="11"/>
      <c r="B301" s="12" t="s">
        <v>50</v>
      </c>
      <c r="C301" s="74">
        <f>'[1]Chnages in rep.'!NJ$40</f>
        <v>-2.0867598648455221E-2</v>
      </c>
      <c r="D301" s="74">
        <f>'[1]Male, month on month'!NK$39</f>
        <v>0.12817958206756686</v>
      </c>
      <c r="E301" s="115">
        <f>'[1]Atolls month on month'!NK$39</f>
        <v>-0.15049436371591396</v>
      </c>
    </row>
    <row r="302" spans="1:5" ht="14.25" customHeight="1" x14ac:dyDescent="0.25">
      <c r="A302" s="114"/>
      <c r="B302" s="12" t="s">
        <v>51</v>
      </c>
      <c r="C302" s="74">
        <f>'[1]Chnages in rep.'!NK$40</f>
        <v>0.10438468518554345</v>
      </c>
      <c r="D302" s="74">
        <f>'[1]Male, month on month'!NL$39</f>
        <v>0.15574977254748656</v>
      </c>
      <c r="E302" s="115">
        <f>'[1]Atolls month on month'!NL$39</f>
        <v>5.9587641953773307E-2</v>
      </c>
    </row>
    <row r="303" spans="1:5" ht="15" customHeight="1" x14ac:dyDescent="0.25">
      <c r="A303" s="114"/>
      <c r="B303" s="12" t="s">
        <v>40</v>
      </c>
      <c r="C303" s="74">
        <f>'[2]Chnages in rep.'!$NL$40</f>
        <v>-0.52474466393057639</v>
      </c>
      <c r="D303" s="74">
        <f>'[2]Male , month on month &amp; monthly'!$NM$39</f>
        <v>-0.54907255143328282</v>
      </c>
      <c r="E303" s="115">
        <f>'[2]Atolls month on month'!$NM$39</f>
        <v>-0.5035071882096509</v>
      </c>
    </row>
    <row r="304" spans="1:5" ht="15" customHeight="1" x14ac:dyDescent="0.25">
      <c r="A304" s="154">
        <v>2016</v>
      </c>
      <c r="B304" s="154"/>
      <c r="C304" s="74"/>
      <c r="D304" s="74"/>
      <c r="E304" s="115"/>
    </row>
    <row r="305" spans="1:5" ht="15" customHeight="1" x14ac:dyDescent="0.25">
      <c r="A305" s="114"/>
      <c r="B305" s="12" t="s">
        <v>45</v>
      </c>
      <c r="C305" s="74">
        <f>'[3]table 9'!$C$311</f>
        <v>-9.6110738358101688E-2</v>
      </c>
      <c r="D305" s="74">
        <f>'[3]table 9'!$D$311</f>
        <v>0.1466545323528079</v>
      </c>
      <c r="E305" s="115">
        <f>'[3]table 9'!$E$311</f>
        <v>-0.30794008155210495</v>
      </c>
    </row>
    <row r="306" spans="1:5" ht="15" customHeight="1" x14ac:dyDescent="0.25">
      <c r="A306" s="114"/>
      <c r="B306" s="175"/>
      <c r="C306" s="74"/>
      <c r="D306" s="74"/>
      <c r="E306" s="115"/>
    </row>
    <row r="307" spans="1:5" ht="15" customHeight="1" x14ac:dyDescent="0.25">
      <c r="A307" s="158" t="s">
        <v>252</v>
      </c>
      <c r="B307" s="159"/>
      <c r="C307" s="159"/>
      <c r="D307" s="159"/>
      <c r="E307" s="160"/>
    </row>
    <row r="308" spans="1:5" x14ac:dyDescent="0.25">
      <c r="A308" s="150" t="s">
        <v>249</v>
      </c>
      <c r="B308" s="151"/>
      <c r="C308" s="151"/>
      <c r="D308" s="151"/>
      <c r="E308" s="161"/>
    </row>
    <row r="309" spans="1:5" x14ac:dyDescent="0.25">
      <c r="A309" s="152"/>
      <c r="B309" s="153"/>
      <c r="C309" s="153"/>
      <c r="D309" s="153"/>
      <c r="E309" s="162"/>
    </row>
    <row r="310" spans="1:5" x14ac:dyDescent="0.25">
      <c r="A310" s="139"/>
      <c r="B310" s="140"/>
      <c r="C310" s="140"/>
      <c r="D310" s="140"/>
      <c r="E310" s="163"/>
    </row>
  </sheetData>
  <mergeCells count="36">
    <mergeCell ref="A1:E1"/>
    <mergeCell ref="A56:B56"/>
    <mergeCell ref="A3:B3"/>
    <mergeCell ref="A4:B4"/>
    <mergeCell ref="A17:B17"/>
    <mergeCell ref="A30:B30"/>
    <mergeCell ref="A43:B43"/>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84:B184"/>
    <mergeCell ref="A265:B265"/>
    <mergeCell ref="A222:E222"/>
    <mergeCell ref="A224:B224"/>
    <mergeCell ref="A238:B238"/>
    <mergeCell ref="A252:B252"/>
    <mergeCell ref="A210:B210"/>
    <mergeCell ref="A291:B291"/>
    <mergeCell ref="A307:E307"/>
    <mergeCell ref="A308:E310"/>
    <mergeCell ref="A197:B197"/>
    <mergeCell ref="A278:B278"/>
    <mergeCell ref="A304:B304"/>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2016-01-24T11:21:13Z</cp:lastPrinted>
  <dcterms:created xsi:type="dcterms:W3CDTF">2012-11-24T10:19:41Z</dcterms:created>
  <dcterms:modified xsi:type="dcterms:W3CDTF">2016-02-28T07:56:59Z</dcterms:modified>
</cp:coreProperties>
</file>