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2" windowWidth="9168" windowHeight="4368" tabRatio="884"/>
  </bookViews>
  <sheets>
    <sheet name="5.1" sheetId="1" r:id="rId1"/>
  </sheets>
  <externalReferences>
    <externalReference r:id="rId2"/>
  </externalReferences>
  <definedNames>
    <definedName name="_xlnm.Print_Area" localSheetId="0">'5.1'!$A$1:$N$72</definedName>
  </definedNames>
  <calcPr calcId="124519"/>
</workbook>
</file>

<file path=xl/calcChain.xml><?xml version="1.0" encoding="utf-8"?>
<calcChain xmlns="http://schemas.openxmlformats.org/spreadsheetml/2006/main">
  <c r="K41" i="1"/>
  <c r="I41"/>
  <c r="G41"/>
  <c r="E41"/>
  <c r="D41"/>
  <c r="B41"/>
  <c r="K26"/>
  <c r="I26"/>
  <c r="G26"/>
  <c r="E26"/>
  <c r="D26" s="1"/>
  <c r="B26"/>
  <c r="K23"/>
  <c r="I23"/>
  <c r="G23"/>
  <c r="E23"/>
  <c r="D23"/>
  <c r="B23"/>
  <c r="K22"/>
  <c r="I22"/>
  <c r="G22"/>
  <c r="E22"/>
  <c r="D22"/>
  <c r="B22"/>
  <c r="K21"/>
  <c r="I21"/>
  <c r="G21"/>
  <c r="E21"/>
  <c r="D21"/>
  <c r="B21"/>
  <c r="K20"/>
  <c r="I20"/>
  <c r="G20"/>
  <c r="E20"/>
  <c r="D20"/>
  <c r="B20"/>
  <c r="K19"/>
  <c r="I19"/>
  <c r="G19"/>
  <c r="E19"/>
  <c r="D19"/>
  <c r="B19"/>
  <c r="K18"/>
  <c r="I18"/>
  <c r="G18"/>
  <c r="E18"/>
  <c r="D18"/>
  <c r="B18"/>
  <c r="K17"/>
  <c r="I17"/>
  <c r="G17"/>
  <c r="E17"/>
  <c r="D17"/>
  <c r="B17"/>
  <c r="K16"/>
  <c r="I16"/>
  <c r="G16"/>
  <c r="E16"/>
  <c r="D16"/>
  <c r="B16"/>
  <c r="K15"/>
  <c r="I15"/>
  <c r="G15"/>
  <c r="E15"/>
  <c r="D15"/>
  <c r="B15"/>
  <c r="K14"/>
  <c r="I14"/>
  <c r="G14"/>
  <c r="E14"/>
  <c r="D14"/>
  <c r="B14"/>
  <c r="K13"/>
  <c r="I13"/>
  <c r="G13"/>
  <c r="E13"/>
  <c r="D13"/>
  <c r="B13"/>
  <c r="K12"/>
  <c r="I12"/>
  <c r="G12"/>
  <c r="G11" s="1"/>
  <c r="E12"/>
  <c r="E11" s="1"/>
  <c r="D12"/>
  <c r="B12"/>
  <c r="K11"/>
  <c r="I11"/>
  <c r="D11"/>
  <c r="B11"/>
  <c r="L11" l="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6"/>
  <c r="M26"/>
  <c r="L41"/>
  <c r="M41"/>
</calcChain>
</file>

<file path=xl/sharedStrings.xml><?xml version="1.0" encoding="utf-8"?>
<sst xmlns="http://schemas.openxmlformats.org/spreadsheetml/2006/main" count="93" uniqueCount="56">
  <si>
    <t>ތާވަލު 5.1 : އިޤްތިޞާދީ މަސައްކަތުގެ ގޮތުން 15 އަހަރުންމަތީގެ ދިވެހިންގެ އާބާދީ، އަދި ޖިންސާއި އުމުރުފުރާ، ހަޔަސް 2009/2010</t>
  </si>
  <si>
    <t>Table 5.1 :  LOCAL POPULATION 15 YEARS OF AGE AND OVER BY TYPE OF ACTIVITY, CROSS CLASSIFIED BY AGE AND LOCALITY, HIES 2009/2010</t>
  </si>
  <si>
    <t xml:space="preserve"> (with unemployed as per ILO definition of seeking and available of work)</t>
  </si>
  <si>
    <t xml:space="preserve">Activity Status                 </t>
  </si>
  <si>
    <t>ctogWviretctWkwrwH</t>
  </si>
  <si>
    <t>cnegiSefcnurwhwa 15</t>
  </si>
  <si>
    <t xml:space="preserve">       WviretctWkwrwH cnutogIdWBitcqia </t>
  </si>
  <si>
    <t xml:space="preserve">    cnutogIdWBitcqia</t>
  </si>
  <si>
    <t>ބަޔާންނުކުރާ</t>
  </si>
  <si>
    <t>cnutog eguscnij iaWrumua</t>
  </si>
  <si>
    <t xml:space="preserve"> ibitiawfiten WfIzwv</t>
  </si>
  <si>
    <t xml:space="preserve">WrufurumuA </t>
  </si>
  <si>
    <t>IdWbWa egItwm</t>
  </si>
  <si>
    <t xml:space="preserve">       Economically Active</t>
  </si>
  <si>
    <t xml:space="preserve">     WvuniretctWkwrwH</t>
  </si>
  <si>
    <t>urwvcnim WviretctWkwrwh</t>
  </si>
  <si>
    <t>ctwbcsin egcnuhIm</t>
  </si>
  <si>
    <t>wlcmuj</t>
  </si>
  <si>
    <t>iawfibilctwkcawswm</t>
  </si>
  <si>
    <t>iawfitenctwkcawswm</t>
  </si>
  <si>
    <t xml:space="preserve">Not Economically  </t>
  </si>
  <si>
    <t>Not Stated</t>
  </si>
  <si>
    <t>Age specific</t>
  </si>
  <si>
    <t xml:space="preserve">Unemployment </t>
  </si>
  <si>
    <t>Age group</t>
  </si>
  <si>
    <t>Total</t>
  </si>
  <si>
    <t>Employed</t>
  </si>
  <si>
    <t>Unemployed</t>
  </si>
  <si>
    <t xml:space="preserve">Active </t>
  </si>
  <si>
    <t>activity rate</t>
  </si>
  <si>
    <t>Rate</t>
  </si>
  <si>
    <t>Republic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</si>
  <si>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</si>
  <si>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</si>
  <si>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</si>
  <si>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</si>
  <si>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</si>
  <si>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</si>
  <si>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</si>
  <si>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</si>
  <si>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</si>
  <si>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</si>
  <si>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</si>
  <si>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 not stated</t>
  </si>
  <si>
    <t>Male'</t>
  </si>
  <si>
    <t>Atolls</t>
  </si>
  <si>
    <t>Source :  Household Income and Expenditure Survey (HIES 2009/2010)</t>
  </si>
  <si>
    <t>މަޢުލޫމާތު ދެއްވި ފަރާތް: ގޭބިސީގެ އާމްދަނީ އާއި ޚަރަދުކުރުން ހުރި ގޮތުގެ ސަރވޭ، (ހަޔަސް 2010/2009)</t>
  </si>
  <si>
    <t>Department of National Planning</t>
  </si>
  <si>
    <t>Note: Includs only the local population</t>
  </si>
  <si>
    <t>ނޯޓް: ހިމެނެނީ ހަމައެކަނި ދިވެހިން</t>
  </si>
  <si>
    <t>2010 ILO definition</t>
  </si>
  <si>
    <t>2010 Broad definition</t>
  </si>
  <si>
    <t>Total 15 years of  age and over</t>
  </si>
  <si>
    <r>
      <rPr>
        <sz val="9"/>
        <rFont val="Faruma"/>
      </rPr>
      <t>ޑިޕާޓްމަންޓް އޮފް ނޭޝަނަލް ޕްލޭނިންގ</t>
    </r>
    <r>
      <rPr>
        <sz val="9"/>
        <rFont val="A_Randhoo"/>
      </rPr>
      <t xml:space="preserve"> </t>
    </r>
  </si>
  <si>
    <t>WvunufWs urumuA</t>
  </si>
</sst>
</file>

<file path=xl/styles.xml><?xml version="1.0" encoding="utf-8"?>
<styleSheet xmlns="http://schemas.openxmlformats.org/spreadsheetml/2006/main">
  <numFmts count="8">
    <numFmt numFmtId="164" formatCode="_-* #,##0\ _ރ_._-;_-* #,##0\ _ރ_.\-;_-* &quot;-&quot;??\ _ރ_._-;_-@_-"/>
    <numFmt numFmtId="165" formatCode="#,##0.0"/>
    <numFmt numFmtId="166" formatCode="#,##0;[Red]#,##0"/>
    <numFmt numFmtId="167" formatCode="0;[Red]0"/>
    <numFmt numFmtId="168" formatCode="_-* #,##0.0\ _ރ_._-;_-* #,##0.0\ _ރ_.\-;_-* &quot;-&quot;??\ _ރ_._-;_-@_-"/>
    <numFmt numFmtId="169" formatCode="_-* #,##0.00\ _ރ_._-;_-* #,##0.00\ _ރ_.\-;_-* &quot;-&quot;??\ _ރ_._-;_-@_-"/>
    <numFmt numFmtId="170" formatCode="0.0"/>
    <numFmt numFmtId="171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name val="Win Ahamedey PRB"/>
      <family val="2"/>
    </font>
    <font>
      <b/>
      <sz val="9"/>
      <name val="A_Randhoo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Faruma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9"/>
      <name val="A_Randhoo"/>
    </font>
    <font>
      <i/>
      <sz val="10"/>
      <name val="Calibri"/>
      <family val="2"/>
      <scheme val="minor"/>
    </font>
    <font>
      <sz val="9"/>
      <name val="Arial"/>
      <family val="2"/>
    </font>
    <font>
      <sz val="9"/>
      <name val="Faruma"/>
    </font>
    <font>
      <sz val="10"/>
      <color theme="1"/>
      <name val="Calibri"/>
      <family val="2"/>
      <scheme val="minor"/>
    </font>
    <font>
      <sz val="10"/>
      <name val="A_Randhoo Aa"/>
    </font>
    <font>
      <i/>
      <sz val="9"/>
      <name val="Calibri"/>
      <family val="2"/>
      <scheme val="minor"/>
    </font>
    <font>
      <b/>
      <sz val="11"/>
      <color theme="1"/>
      <name val="Faruma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71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0" borderId="0"/>
  </cellStyleXfs>
  <cellXfs count="91">
    <xf numFmtId="0" fontId="0" fillId="0" borderId="0" xfId="0"/>
    <xf numFmtId="0" fontId="0" fillId="2" borderId="0" xfId="0" applyFill="1"/>
    <xf numFmtId="0" fontId="6" fillId="2" borderId="1" xfId="2" applyFont="1" applyFill="1" applyBorder="1" applyAlignment="1">
      <alignment horizontal="right" vertical="center"/>
    </xf>
    <xf numFmtId="0" fontId="4" fillId="2" borderId="2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right" vertical="center"/>
    </xf>
    <xf numFmtId="0" fontId="8" fillId="2" borderId="1" xfId="2" applyFont="1" applyFill="1" applyBorder="1"/>
    <xf numFmtId="0" fontId="6" fillId="2" borderId="0" xfId="2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right"/>
    </xf>
    <xf numFmtId="164" fontId="1" fillId="2" borderId="0" xfId="3" applyNumberFormat="1" applyFont="1" applyFill="1"/>
    <xf numFmtId="0" fontId="4" fillId="2" borderId="0" xfId="2" applyFont="1" applyFill="1" applyBorder="1" applyAlignment="1">
      <alignment horizontal="right"/>
    </xf>
    <xf numFmtId="0" fontId="4" fillId="2" borderId="5" xfId="2" applyFont="1" applyFill="1" applyBorder="1" applyAlignment="1">
      <alignment horizontal="right" vertical="top"/>
    </xf>
    <xf numFmtId="0" fontId="4" fillId="2" borderId="5" xfId="2" applyFont="1" applyFill="1" applyBorder="1" applyAlignment="1">
      <alignment horizontal="right"/>
    </xf>
    <xf numFmtId="3" fontId="4" fillId="2" borderId="0" xfId="2" applyNumberFormat="1" applyFont="1" applyFill="1"/>
    <xf numFmtId="165" fontId="4" fillId="2" borderId="0" xfId="2" applyNumberFormat="1" applyFont="1" applyFill="1" applyAlignment="1">
      <alignment horizontal="right"/>
    </xf>
    <xf numFmtId="166" fontId="11" fillId="2" borderId="0" xfId="4" applyNumberFormat="1" applyFont="1" applyFill="1"/>
    <xf numFmtId="165" fontId="11" fillId="2" borderId="0" xfId="2" applyNumberFormat="1" applyFont="1" applyFill="1" applyAlignment="1">
      <alignment horizontal="right"/>
    </xf>
    <xf numFmtId="166" fontId="11" fillId="2" borderId="0" xfId="4" applyNumberFormat="1" applyFont="1" applyFill="1" applyBorder="1"/>
    <xf numFmtId="3" fontId="13" fillId="2" borderId="0" xfId="2" applyNumberFormat="1" applyFont="1" applyFill="1" applyAlignment="1">
      <alignment vertical="center"/>
    </xf>
    <xf numFmtId="0" fontId="14" fillId="2" borderId="0" xfId="2" applyFont="1" applyFill="1" applyAlignment="1">
      <alignment vertical="center"/>
    </xf>
    <xf numFmtId="167" fontId="14" fillId="2" borderId="0" xfId="2" applyNumberFormat="1" applyFont="1" applyFill="1" applyAlignment="1">
      <alignment vertical="center"/>
    </xf>
    <xf numFmtId="0" fontId="4" fillId="2" borderId="0" xfId="2" applyFont="1" applyFill="1"/>
    <xf numFmtId="3" fontId="4" fillId="2" borderId="0" xfId="6" applyNumberFormat="1" applyFont="1" applyFill="1"/>
    <xf numFmtId="0" fontId="14" fillId="2" borderId="0" xfId="2" applyFont="1" applyFill="1"/>
    <xf numFmtId="49" fontId="11" fillId="2" borderId="0" xfId="2" applyNumberFormat="1" applyFont="1" applyFill="1"/>
    <xf numFmtId="166" fontId="4" fillId="2" borderId="0" xfId="4" applyNumberFormat="1" applyFont="1" applyFill="1"/>
    <xf numFmtId="49" fontId="14" fillId="2" borderId="0" xfId="2" applyNumberFormat="1" applyFont="1" applyFill="1"/>
    <xf numFmtId="165" fontId="14" fillId="2" borderId="0" xfId="2" applyNumberFormat="1" applyFont="1" applyFill="1" applyAlignment="1">
      <alignment horizontal="right"/>
    </xf>
    <xf numFmtId="0" fontId="4" fillId="2" borderId="0" xfId="2" applyFont="1" applyFill="1" applyAlignment="1">
      <alignment vertical="top"/>
    </xf>
    <xf numFmtId="0" fontId="3" fillId="2" borderId="0" xfId="2" applyFont="1" applyFill="1"/>
    <xf numFmtId="3" fontId="11" fillId="2" borderId="0" xfId="6" applyNumberFormat="1" applyFont="1" applyFill="1"/>
    <xf numFmtId="169" fontId="3" fillId="2" borderId="0" xfId="3" applyNumberFormat="1" applyFont="1" applyFill="1"/>
    <xf numFmtId="170" fontId="3" fillId="2" borderId="0" xfId="2" applyNumberFormat="1" applyFont="1" applyFill="1"/>
    <xf numFmtId="49" fontId="11" fillId="2" borderId="5" xfId="2" applyNumberFormat="1" applyFont="1" applyFill="1" applyBorder="1"/>
    <xf numFmtId="3" fontId="15" fillId="2" borderId="0" xfId="2" applyNumberFormat="1" applyFont="1" applyFill="1" applyBorder="1" applyAlignment="1" applyProtection="1">
      <alignment horizontal="right" vertical="center"/>
    </xf>
    <xf numFmtId="49" fontId="11" fillId="2" borderId="0" xfId="2" applyNumberFormat="1" applyFont="1" applyFill="1" applyAlignment="1">
      <alignment vertical="top"/>
    </xf>
    <xf numFmtId="0" fontId="0" fillId="0" borderId="6" xfId="0" applyBorder="1"/>
    <xf numFmtId="9" fontId="1" fillId="0" borderId="6" xfId="1" applyFont="1" applyBorder="1"/>
    <xf numFmtId="0" fontId="6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right" vertical="center" wrapText="1"/>
    </xf>
    <xf numFmtId="0" fontId="4" fillId="2" borderId="5" xfId="2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wrapText="1"/>
    </xf>
    <xf numFmtId="0" fontId="6" fillId="2" borderId="0" xfId="2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top"/>
    </xf>
    <xf numFmtId="3" fontId="11" fillId="2" borderId="0" xfId="2" applyNumberFormat="1" applyFont="1" applyFill="1" applyAlignment="1">
      <alignment horizontal="right"/>
    </xf>
    <xf numFmtId="3" fontId="11" fillId="2" borderId="0" xfId="5" applyNumberFormat="1" applyFont="1" applyFill="1"/>
    <xf numFmtId="164" fontId="11" fillId="2" borderId="0" xfId="3" applyNumberFormat="1" applyFont="1" applyFill="1"/>
    <xf numFmtId="168" fontId="11" fillId="2" borderId="0" xfId="3" applyNumberFormat="1" applyFont="1" applyFill="1"/>
    <xf numFmtId="0" fontId="11" fillId="2" borderId="0" xfId="5" applyFont="1" applyFill="1"/>
    <xf numFmtId="0" fontId="11" fillId="2" borderId="0" xfId="2" applyFont="1" applyFill="1"/>
    <xf numFmtId="169" fontId="11" fillId="2" borderId="0" xfId="3" applyNumberFormat="1" applyFont="1" applyFill="1"/>
    <xf numFmtId="170" fontId="11" fillId="2" borderId="0" xfId="2" applyNumberFormat="1" applyFont="1" applyFill="1"/>
    <xf numFmtId="0" fontId="11" fillId="2" borderId="5" xfId="2" applyFont="1" applyFill="1" applyBorder="1"/>
    <xf numFmtId="164" fontId="16" fillId="2" borderId="0" xfId="0" applyNumberFormat="1" applyFont="1" applyFill="1"/>
    <xf numFmtId="165" fontId="16" fillId="2" borderId="0" xfId="0" applyNumberFormat="1" applyFont="1" applyFill="1"/>
    <xf numFmtId="3" fontId="16" fillId="2" borderId="0" xfId="0" applyNumberFormat="1" applyFont="1" applyFill="1"/>
    <xf numFmtId="0" fontId="16" fillId="2" borderId="0" xfId="0" applyFont="1" applyFill="1"/>
    <xf numFmtId="49" fontId="11" fillId="2" borderId="0" xfId="2" applyNumberFormat="1" applyFont="1" applyFill="1" applyBorder="1"/>
    <xf numFmtId="0" fontId="11" fillId="2" borderId="0" xfId="2" applyFont="1" applyFill="1" applyAlignment="1">
      <alignment vertical="center"/>
    </xf>
    <xf numFmtId="167" fontId="11" fillId="2" borderId="0" xfId="2" applyNumberFormat="1" applyFont="1" applyFill="1" applyAlignment="1">
      <alignment vertical="center"/>
    </xf>
    <xf numFmtId="3" fontId="11" fillId="2" borderId="0" xfId="2" applyNumberFormat="1" applyFont="1" applyFill="1" applyBorder="1" applyAlignment="1" applyProtection="1">
      <alignment horizontal="right" vertical="center"/>
    </xf>
    <xf numFmtId="1" fontId="11" fillId="2" borderId="0" xfId="2" applyNumberFormat="1" applyFont="1" applyFill="1"/>
    <xf numFmtId="1" fontId="11" fillId="2" borderId="0" xfId="2" applyNumberFormat="1" applyFont="1" applyFill="1" applyAlignment="1">
      <alignment horizontal="right"/>
    </xf>
    <xf numFmtId="0" fontId="11" fillId="2" borderId="0" xfId="2" applyFont="1" applyFill="1" applyAlignment="1">
      <alignment horizontal="right"/>
    </xf>
    <xf numFmtId="171" fontId="11" fillId="2" borderId="5" xfId="6" applyNumberFormat="1" applyFont="1" applyFill="1" applyBorder="1"/>
    <xf numFmtId="171" fontId="11" fillId="2" borderId="5" xfId="6" applyNumberFormat="1" applyFont="1" applyFill="1" applyBorder="1" applyAlignment="1">
      <alignment horizontal="right"/>
    </xf>
    <xf numFmtId="165" fontId="11" fillId="2" borderId="5" xfId="2" applyNumberFormat="1" applyFont="1" applyFill="1" applyBorder="1" applyAlignment="1">
      <alignment horizontal="right"/>
    </xf>
    <xf numFmtId="0" fontId="17" fillId="2" borderId="0" xfId="2" applyFont="1" applyFill="1" applyBorder="1" applyAlignment="1">
      <alignment vertical="center"/>
    </xf>
    <xf numFmtId="3" fontId="12" fillId="2" borderId="0" xfId="2" applyNumberFormat="1" applyFont="1" applyFill="1" applyBorder="1" applyAlignment="1" applyProtection="1">
      <alignment vertical="center"/>
    </xf>
    <xf numFmtId="3" fontId="18" fillId="2" borderId="0" xfId="2" applyNumberFormat="1" applyFont="1" applyFill="1" applyAlignment="1">
      <alignment vertical="center"/>
    </xf>
    <xf numFmtId="0" fontId="4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right" vertical="top"/>
    </xf>
    <xf numFmtId="0" fontId="4" fillId="2" borderId="0" xfId="2" applyFont="1" applyFill="1" applyBorder="1" applyAlignment="1"/>
    <xf numFmtId="0" fontId="4" fillId="2" borderId="5" xfId="2" applyFont="1" applyFill="1" applyBorder="1" applyAlignment="1"/>
    <xf numFmtId="3" fontId="18" fillId="2" borderId="0" xfId="2" applyNumberFormat="1" applyFont="1" applyFill="1" applyAlignment="1">
      <alignment horizontal="left" vertical="top" indent="5"/>
    </xf>
    <xf numFmtId="0" fontId="2" fillId="2" borderId="0" xfId="0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right" vertical="center" wrapText="1"/>
    </xf>
    <xf numFmtId="0" fontId="4" fillId="2" borderId="5" xfId="2" applyFont="1" applyFill="1" applyBorder="1" applyAlignment="1">
      <alignment horizontal="right" vertical="center" wrapText="1"/>
    </xf>
    <xf numFmtId="3" fontId="18" fillId="2" borderId="0" xfId="2" applyNumberFormat="1" applyFont="1" applyFill="1" applyAlignment="1">
      <alignment horizontal="left" vertical="top" indent="5"/>
    </xf>
    <xf numFmtId="0" fontId="19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6" fillId="2" borderId="3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right" vertical="center"/>
    </xf>
    <xf numFmtId="0" fontId="7" fillId="2" borderId="4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</cellXfs>
  <cellStyles count="9">
    <cellStyle name="Comma 3" xfId="3"/>
    <cellStyle name="Comma_II-16(Populaion)" xfId="6"/>
    <cellStyle name="Normal" xfId="0" builtinId="0"/>
    <cellStyle name="Normal 2" xfId="4"/>
    <cellStyle name="Normal 4" xfId="8"/>
    <cellStyle name="Normal_5 Employment_done" xfId="5"/>
    <cellStyle name="Normal_II-16(Populaion)" xfId="2"/>
    <cellStyle name="Percent" xfId="1" builtinId="5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/>
              <a:t>Figure</a:t>
            </a:r>
            <a:r>
              <a:rPr lang="en-US" sz="1050" baseline="0"/>
              <a:t>  5.1:  </a:t>
            </a:r>
            <a:r>
              <a:rPr lang="en-US" sz="1050"/>
              <a:t>Unemployment Rates (ILO  and broad definition)</a:t>
            </a:r>
            <a:r>
              <a:rPr lang="en-US" sz="1050" baseline="0"/>
              <a:t> </a:t>
            </a:r>
            <a:r>
              <a:rPr lang="en-US" sz="1050"/>
              <a:t>by location, 2010</a:t>
            </a:r>
          </a:p>
        </c:rich>
      </c:tx>
      <c:layout>
        <c:manualLayout>
          <c:xMode val="edge"/>
          <c:yMode val="edge"/>
          <c:x val="0.18980024953160746"/>
          <c:y val="3.3694344163658241E-2"/>
        </c:manualLayout>
      </c:layout>
    </c:title>
    <c:plotArea>
      <c:layout>
        <c:manualLayout>
          <c:layoutTarget val="inner"/>
          <c:xMode val="edge"/>
          <c:yMode val="edge"/>
          <c:x val="0.24235193971182917"/>
          <c:y val="0.14001231795484048"/>
          <c:w val="0.69617482234434813"/>
          <c:h val="0.55131186219051165"/>
        </c:manualLayout>
      </c:layout>
      <c:barChart>
        <c:barDir val="col"/>
        <c:grouping val="clustered"/>
        <c:ser>
          <c:idx val="0"/>
          <c:order val="0"/>
          <c:tx>
            <c:strRef>
              <c:f>'5.1'!$R$63</c:f>
              <c:strCache>
                <c:ptCount val="1"/>
                <c:pt idx="0">
                  <c:v>2010 ILO definition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'5.1'!$S$62:$U$62</c:f>
              <c:strCache>
                <c:ptCount val="3"/>
                <c:pt idx="0">
                  <c:v>Republic</c:v>
                </c:pt>
                <c:pt idx="1">
                  <c:v>Male'</c:v>
                </c:pt>
                <c:pt idx="2">
                  <c:v>Atolls</c:v>
                </c:pt>
              </c:strCache>
            </c:strRef>
          </c:cat>
          <c:val>
            <c:numRef>
              <c:f>'5.1'!$S$63:$U$63</c:f>
              <c:numCache>
                <c:formatCode>0%</c:formatCode>
                <c:ptCount val="3"/>
                <c:pt idx="0">
                  <c:v>0.11700000000000001</c:v>
                </c:pt>
                <c:pt idx="1">
                  <c:v>9.1999999999999998E-2</c:v>
                </c:pt>
                <c:pt idx="2">
                  <c:v>0.13300000000000001</c:v>
                </c:pt>
              </c:numCache>
            </c:numRef>
          </c:val>
        </c:ser>
        <c:ser>
          <c:idx val="1"/>
          <c:order val="1"/>
          <c:tx>
            <c:strRef>
              <c:f>'5.1'!$R$64</c:f>
              <c:strCache>
                <c:ptCount val="1"/>
                <c:pt idx="0">
                  <c:v>2010 Broad definition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'5.1'!$S$62:$U$62</c:f>
              <c:strCache>
                <c:ptCount val="3"/>
                <c:pt idx="0">
                  <c:v>Republic</c:v>
                </c:pt>
                <c:pt idx="1">
                  <c:v>Male'</c:v>
                </c:pt>
                <c:pt idx="2">
                  <c:v>Atolls</c:v>
                </c:pt>
              </c:strCache>
            </c:strRef>
          </c:cat>
          <c:val>
            <c:numRef>
              <c:f>'5.1'!$S$64:$U$64</c:f>
              <c:numCache>
                <c:formatCode>0%</c:formatCode>
                <c:ptCount val="3"/>
                <c:pt idx="0">
                  <c:v>0.28100000000000003</c:v>
                </c:pt>
                <c:pt idx="1">
                  <c:v>0.23699999999999999</c:v>
                </c:pt>
                <c:pt idx="2">
                  <c:v>0.30819999999999997</c:v>
                </c:pt>
              </c:numCache>
            </c:numRef>
          </c:val>
        </c:ser>
        <c:axId val="62982784"/>
        <c:axId val="65696128"/>
      </c:barChart>
      <c:catAx>
        <c:axId val="62982784"/>
        <c:scaling>
          <c:orientation val="minMax"/>
        </c:scaling>
        <c:axPos val="b"/>
        <c:numFmt formatCode="#,##0.0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696128"/>
        <c:crosses val="autoZero"/>
        <c:auto val="1"/>
        <c:lblAlgn val="ctr"/>
        <c:lblOffset val="100"/>
      </c:catAx>
      <c:valAx>
        <c:axId val="6569612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9827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185207</xdr:colOff>
      <xdr:row>57</xdr:row>
      <xdr:rowOff>89958</xdr:rowOff>
    </xdr:from>
    <xdr:to>
      <xdr:col>11</xdr:col>
      <xdr:colOff>680507</xdr:colOff>
      <xdr:row>71</xdr:row>
      <xdr:rowOff>61383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Unit/Publications/Statistical%20%20Year%20Book/YEARBOOK%202014/RECEIVED/Employment%20Statistics%20Year%20Book_1703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5.9"/>
      <sheetName val="5.10"/>
      <sheetName val="5.11"/>
      <sheetName val="New"/>
    </sheetNames>
    <sheetDataSet>
      <sheetData sheetId="0" refreshError="1"/>
      <sheetData sheetId="1">
        <row r="151">
          <cell r="T151" t="str">
            <v>Male</v>
          </cell>
        </row>
      </sheetData>
      <sheetData sheetId="2" refreshError="1"/>
      <sheetData sheetId="3">
        <row r="5">
          <cell r="E5" t="str">
            <v>Education (School)</v>
          </cell>
          <cell r="F5">
            <v>7200</v>
          </cell>
        </row>
        <row r="6">
          <cell r="E6" t="str">
            <v>Health  (Hospitals &amp; Health Centres)</v>
          </cell>
          <cell r="F6">
            <v>1422</v>
          </cell>
        </row>
        <row r="7">
          <cell r="E7" t="str">
            <v>Councils  (Atolls &amp; Island)</v>
          </cell>
          <cell r="F7">
            <v>4440</v>
          </cell>
        </row>
        <row r="8">
          <cell r="E8" t="str">
            <v>Govnt ministries &amp; other offices</v>
          </cell>
          <cell r="F8">
            <v>4595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81"/>
  <sheetViews>
    <sheetView tabSelected="1" view="pageBreakPreview" zoomScale="114" zoomScaleSheetLayoutView="114" workbookViewId="0">
      <selection activeCell="O8" sqref="O8"/>
    </sheetView>
  </sheetViews>
  <sheetFormatPr defaultColWidth="9.109375" defaultRowHeight="14.4"/>
  <cols>
    <col min="1" max="1" width="12.6640625" style="1" customWidth="1"/>
    <col min="2" max="2" width="14.6640625" style="1" customWidth="1"/>
    <col min="3" max="3" width="1.88671875" style="1" customWidth="1"/>
    <col min="4" max="4" width="10.44140625" style="1" customWidth="1"/>
    <col min="5" max="5" width="14" style="1" customWidth="1"/>
    <col min="6" max="6" width="1.5546875" style="1" customWidth="1"/>
    <col min="7" max="7" width="14.6640625" style="1" customWidth="1"/>
    <col min="8" max="8" width="1" style="1" customWidth="1"/>
    <col min="9" max="9" width="15.88671875" style="1" customWidth="1"/>
    <col min="10" max="10" width="3" style="1" customWidth="1"/>
    <col min="11" max="11" width="9.109375" style="1"/>
    <col min="12" max="12" width="16.44140625" style="1" customWidth="1"/>
    <col min="13" max="13" width="15.6640625" style="1" customWidth="1"/>
    <col min="14" max="14" width="3.44140625" style="1" customWidth="1"/>
    <col min="15" max="16384" width="9.109375" style="1"/>
  </cols>
  <sheetData>
    <row r="1" spans="1:20" ht="19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20" ht="15.75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>
      <c r="A4" s="46"/>
      <c r="B4" s="46"/>
      <c r="C4" s="46"/>
      <c r="D4" s="46"/>
      <c r="E4" s="46"/>
      <c r="F4" s="78"/>
      <c r="G4" s="46"/>
      <c r="H4" s="78"/>
      <c r="I4" s="46"/>
      <c r="J4" s="46"/>
      <c r="K4" s="46"/>
      <c r="L4" s="46"/>
      <c r="M4" s="46"/>
    </row>
    <row r="5" spans="1:20">
      <c r="A5" s="89" t="s">
        <v>11</v>
      </c>
      <c r="B5" s="2" t="s">
        <v>5</v>
      </c>
      <c r="C5" s="2"/>
      <c r="D5" s="3" t="s">
        <v>3</v>
      </c>
      <c r="E5" s="4"/>
      <c r="F5" s="4"/>
      <c r="G5" s="5"/>
      <c r="H5" s="5"/>
      <c r="I5" s="5"/>
      <c r="J5" s="5"/>
      <c r="K5" s="6" t="s">
        <v>4</v>
      </c>
      <c r="L5" s="44"/>
      <c r="M5" s="7"/>
    </row>
    <row r="6" spans="1:20" ht="15.75" customHeight="1">
      <c r="A6" s="90"/>
      <c r="B6" s="8" t="s">
        <v>12</v>
      </c>
      <c r="C6" s="8"/>
      <c r="D6" s="85" t="s">
        <v>6</v>
      </c>
      <c r="E6" s="85"/>
      <c r="F6" s="85"/>
      <c r="G6" s="85"/>
      <c r="H6" s="39"/>
      <c r="I6" s="8" t="s">
        <v>7</v>
      </c>
      <c r="J6" s="8"/>
      <c r="K6" s="86" t="s">
        <v>8</v>
      </c>
      <c r="L6" s="43" t="s">
        <v>9</v>
      </c>
      <c r="M6" s="8" t="s">
        <v>10</v>
      </c>
    </row>
    <row r="7" spans="1:20" ht="15" customHeight="1">
      <c r="A7" s="75" t="s">
        <v>24</v>
      </c>
      <c r="B7" s="79" t="s">
        <v>53</v>
      </c>
      <c r="C7" s="41"/>
      <c r="D7" s="88" t="s">
        <v>13</v>
      </c>
      <c r="E7" s="88"/>
      <c r="F7" s="88"/>
      <c r="G7" s="88"/>
      <c r="H7" s="40"/>
      <c r="I7" s="8" t="s">
        <v>14</v>
      </c>
      <c r="J7" s="8"/>
      <c r="K7" s="87"/>
      <c r="L7" s="45" t="s">
        <v>15</v>
      </c>
      <c r="M7" s="9" t="s">
        <v>16</v>
      </c>
      <c r="N7" s="10"/>
      <c r="O7" s="10"/>
    </row>
    <row r="8" spans="1:20">
      <c r="A8" s="75"/>
      <c r="B8" s="79"/>
      <c r="C8" s="41"/>
      <c r="D8" s="8" t="s">
        <v>17</v>
      </c>
      <c r="E8" s="8" t="s">
        <v>18</v>
      </c>
      <c r="F8" s="8"/>
      <c r="G8" s="8" t="s">
        <v>19</v>
      </c>
      <c r="H8" s="8"/>
      <c r="I8" s="11" t="s">
        <v>20</v>
      </c>
      <c r="J8" s="11"/>
      <c r="K8" s="79" t="s">
        <v>21</v>
      </c>
      <c r="L8" s="11" t="s">
        <v>22</v>
      </c>
      <c r="M8" s="11" t="s">
        <v>23</v>
      </c>
      <c r="N8" s="10"/>
      <c r="O8" s="10"/>
    </row>
    <row r="9" spans="1:20">
      <c r="A9" s="76"/>
      <c r="B9" s="80"/>
      <c r="C9" s="42"/>
      <c r="D9" s="13" t="s">
        <v>25</v>
      </c>
      <c r="E9" s="13" t="s">
        <v>26</v>
      </c>
      <c r="F9" s="13"/>
      <c r="G9" s="13" t="s">
        <v>27</v>
      </c>
      <c r="H9" s="13"/>
      <c r="I9" s="12" t="s">
        <v>28</v>
      </c>
      <c r="J9" s="12"/>
      <c r="K9" s="80"/>
      <c r="L9" s="13" t="s">
        <v>29</v>
      </c>
      <c r="M9" s="13" t="s">
        <v>30</v>
      </c>
      <c r="N9" s="10"/>
      <c r="O9" s="10"/>
    </row>
    <row r="10" spans="1:20">
      <c r="A10" s="73"/>
      <c r="B10" s="41"/>
      <c r="C10" s="41"/>
      <c r="D10" s="11"/>
      <c r="E10" s="11"/>
      <c r="F10" s="11"/>
      <c r="G10" s="11"/>
      <c r="H10" s="11"/>
      <c r="I10" s="74"/>
      <c r="J10" s="74"/>
      <c r="K10" s="41"/>
      <c r="L10" s="11"/>
      <c r="M10" s="11"/>
      <c r="N10" s="10"/>
      <c r="O10" s="10"/>
    </row>
    <row r="11" spans="1:20" s="59" customFormat="1" ht="13.8">
      <c r="A11" s="22" t="s">
        <v>31</v>
      </c>
      <c r="B11" s="14">
        <f t="shared" ref="B11:K11" si="0">SUM(B12:B24)</f>
        <v>213872.42941046885</v>
      </c>
      <c r="C11" s="14"/>
      <c r="D11" s="14">
        <f>SUM(D12:D24)</f>
        <v>111426.1142863555</v>
      </c>
      <c r="E11" s="14">
        <f t="shared" si="0"/>
        <v>98393.09335793677</v>
      </c>
      <c r="F11" s="14"/>
      <c r="G11" s="14">
        <f t="shared" si="0"/>
        <v>13033.020928418708</v>
      </c>
      <c r="H11" s="14"/>
      <c r="I11" s="14">
        <f t="shared" si="0"/>
        <v>100616.85478368786</v>
      </c>
      <c r="J11" s="14"/>
      <c r="K11" s="14">
        <f t="shared" si="0"/>
        <v>1829.4603404254356</v>
      </c>
      <c r="L11" s="15">
        <f>D11/B11*100</f>
        <v>52.099335381141607</v>
      </c>
      <c r="M11" s="15">
        <f>G11/D11*100</f>
        <v>11.696558757245153</v>
      </c>
      <c r="N11" s="56"/>
      <c r="O11" s="57"/>
      <c r="P11" s="57"/>
      <c r="Q11" s="58"/>
      <c r="R11" s="58"/>
      <c r="S11" s="58"/>
      <c r="T11" s="58"/>
    </row>
    <row r="12" spans="1:20" s="59" customFormat="1" ht="13.8">
      <c r="A12" s="25" t="s">
        <v>32</v>
      </c>
      <c r="B12" s="16">
        <f t="shared" ref="B12:K23" si="1">B27+B42</f>
        <v>38442.738164545262</v>
      </c>
      <c r="C12" s="16"/>
      <c r="D12" s="16">
        <f t="shared" si="1"/>
        <v>8527.769267349966</v>
      </c>
      <c r="E12" s="16">
        <f t="shared" si="1"/>
        <v>5530.0569277582508</v>
      </c>
      <c r="F12" s="16"/>
      <c r="G12" s="16">
        <f t="shared" si="1"/>
        <v>2997.7123395917151</v>
      </c>
      <c r="H12" s="16"/>
      <c r="I12" s="16">
        <f t="shared" si="1"/>
        <v>29580.215165527283</v>
      </c>
      <c r="J12" s="16"/>
      <c r="K12" s="16">
        <f t="shared" si="1"/>
        <v>334.75373166797954</v>
      </c>
      <c r="L12" s="17">
        <f t="shared" ref="L12:L22" si="2">D12/B12*100</f>
        <v>22.183043337987058</v>
      </c>
      <c r="M12" s="17">
        <f t="shared" ref="M12:M22" si="3">G12/D12*100</f>
        <v>35.152362190062689</v>
      </c>
      <c r="N12" s="56"/>
      <c r="O12" s="57"/>
      <c r="P12" s="57"/>
      <c r="Q12" s="58"/>
      <c r="R12" s="58"/>
      <c r="S12" s="58"/>
      <c r="T12" s="58"/>
    </row>
    <row r="13" spans="1:20" s="59" customFormat="1" ht="13.8">
      <c r="A13" s="25" t="s">
        <v>33</v>
      </c>
      <c r="B13" s="16">
        <f t="shared" si="1"/>
        <v>34247.980649691031</v>
      </c>
      <c r="C13" s="16"/>
      <c r="D13" s="16">
        <f t="shared" si="1"/>
        <v>21904.974578932961</v>
      </c>
      <c r="E13" s="16">
        <f t="shared" si="1"/>
        <v>17171.987275535343</v>
      </c>
      <c r="F13" s="16"/>
      <c r="G13" s="16">
        <f t="shared" si="1"/>
        <v>4732.9873033976182</v>
      </c>
      <c r="H13" s="16"/>
      <c r="I13" s="16">
        <f t="shared" si="1"/>
        <v>12121.686965440258</v>
      </c>
      <c r="J13" s="16"/>
      <c r="K13" s="16">
        <f t="shared" si="1"/>
        <v>221.31910531778041</v>
      </c>
      <c r="L13" s="17">
        <f t="shared" si="2"/>
        <v>63.959901177795651</v>
      </c>
      <c r="M13" s="17">
        <f t="shared" si="3"/>
        <v>21.606906168015158</v>
      </c>
      <c r="N13" s="56"/>
      <c r="O13" s="57"/>
      <c r="P13" s="57"/>
      <c r="Q13" s="58"/>
      <c r="R13" s="58"/>
      <c r="S13" s="58"/>
      <c r="T13" s="58"/>
    </row>
    <row r="14" spans="1:20" s="59" customFormat="1" ht="13.8">
      <c r="A14" s="25" t="s">
        <v>34</v>
      </c>
      <c r="B14" s="16">
        <f t="shared" si="1"/>
        <v>27599.639643235452</v>
      </c>
      <c r="C14" s="16"/>
      <c r="D14" s="16">
        <f t="shared" si="1"/>
        <v>16835.987708553126</v>
      </c>
      <c r="E14" s="16">
        <f t="shared" si="1"/>
        <v>15239.160343905058</v>
      </c>
      <c r="F14" s="16"/>
      <c r="G14" s="16">
        <f t="shared" si="1"/>
        <v>1596.8273646480689</v>
      </c>
      <c r="H14" s="16"/>
      <c r="I14" s="16">
        <f t="shared" si="1"/>
        <v>10350.430119929795</v>
      </c>
      <c r="J14" s="16"/>
      <c r="K14" s="16">
        <f t="shared" si="1"/>
        <v>413.22181475252182</v>
      </c>
      <c r="L14" s="17">
        <f t="shared" si="2"/>
        <v>61.000751916264782</v>
      </c>
      <c r="M14" s="17">
        <f t="shared" si="3"/>
        <v>9.484607569752729</v>
      </c>
      <c r="O14" s="57"/>
      <c r="P14" s="57"/>
      <c r="Q14" s="58"/>
      <c r="R14" s="58"/>
      <c r="S14" s="58"/>
      <c r="T14" s="58"/>
    </row>
    <row r="15" spans="1:20" s="59" customFormat="1" ht="13.8">
      <c r="A15" s="25" t="s">
        <v>35</v>
      </c>
      <c r="B15" s="16">
        <f t="shared" si="1"/>
        <v>21386.694672986872</v>
      </c>
      <c r="C15" s="16"/>
      <c r="D15" s="16">
        <f t="shared" si="1"/>
        <v>13273.493707337309</v>
      </c>
      <c r="E15" s="16">
        <f t="shared" si="1"/>
        <v>12347.565536531711</v>
      </c>
      <c r="F15" s="16"/>
      <c r="G15" s="16">
        <f t="shared" si="1"/>
        <v>925.92817080559848</v>
      </c>
      <c r="H15" s="16"/>
      <c r="I15" s="16">
        <f t="shared" si="1"/>
        <v>7924.04168370757</v>
      </c>
      <c r="J15" s="16"/>
      <c r="K15" s="16">
        <f t="shared" si="1"/>
        <v>189.15928194199256</v>
      </c>
      <c r="L15" s="17">
        <f t="shared" si="2"/>
        <v>62.064259626349873</v>
      </c>
      <c r="M15" s="17">
        <f t="shared" si="3"/>
        <v>6.9757683336510317</v>
      </c>
      <c r="O15" s="57"/>
      <c r="P15" s="57"/>
      <c r="Q15" s="58"/>
      <c r="R15" s="58"/>
      <c r="S15" s="58"/>
      <c r="T15" s="58"/>
    </row>
    <row r="16" spans="1:20" s="59" customFormat="1" ht="13.8">
      <c r="A16" s="25" t="s">
        <v>36</v>
      </c>
      <c r="B16" s="16">
        <f t="shared" si="1"/>
        <v>19724.726678268125</v>
      </c>
      <c r="C16" s="16"/>
      <c r="D16" s="16">
        <f t="shared" si="1"/>
        <v>13242.56225225146</v>
      </c>
      <c r="E16" s="16">
        <f t="shared" si="1"/>
        <v>12247.911657952884</v>
      </c>
      <c r="F16" s="16"/>
      <c r="G16" s="16">
        <f t="shared" si="1"/>
        <v>994.65059429857592</v>
      </c>
      <c r="H16" s="16"/>
      <c r="I16" s="16">
        <f t="shared" si="1"/>
        <v>6421.1214119556807</v>
      </c>
      <c r="J16" s="16"/>
      <c r="K16" s="16">
        <f t="shared" si="1"/>
        <v>61.043014060993045</v>
      </c>
      <c r="L16" s="17">
        <f t="shared" si="2"/>
        <v>67.136860592555422</v>
      </c>
      <c r="M16" s="17">
        <f t="shared" si="3"/>
        <v>7.5110131661225026</v>
      </c>
      <c r="O16" s="57"/>
      <c r="P16" s="57"/>
      <c r="Q16" s="58"/>
      <c r="R16" s="58"/>
      <c r="S16" s="58"/>
      <c r="T16" s="58"/>
    </row>
    <row r="17" spans="1:27" s="59" customFormat="1" ht="13.8">
      <c r="A17" s="25" t="s">
        <v>37</v>
      </c>
      <c r="B17" s="16">
        <f t="shared" si="1"/>
        <v>18950.107516993387</v>
      </c>
      <c r="C17" s="16"/>
      <c r="D17" s="16">
        <f t="shared" si="1"/>
        <v>12858.343293808306</v>
      </c>
      <c r="E17" s="16">
        <f t="shared" si="1"/>
        <v>12089.872412413035</v>
      </c>
      <c r="F17" s="16"/>
      <c r="G17" s="16">
        <f t="shared" si="1"/>
        <v>768.47088139526977</v>
      </c>
      <c r="H17" s="16"/>
      <c r="I17" s="16">
        <f t="shared" si="1"/>
        <v>6037.3804367053117</v>
      </c>
      <c r="J17" s="16"/>
      <c r="K17" s="16">
        <f t="shared" si="1"/>
        <v>54.383786479760026</v>
      </c>
      <c r="L17" s="17">
        <f t="shared" si="2"/>
        <v>67.853669338169553</v>
      </c>
      <c r="M17" s="17">
        <f t="shared" si="3"/>
        <v>5.976437740352698</v>
      </c>
      <c r="O17" s="57"/>
      <c r="P17" s="57"/>
      <c r="Q17" s="58"/>
      <c r="R17" s="58"/>
      <c r="S17" s="58"/>
      <c r="T17" s="58"/>
    </row>
    <row r="18" spans="1:27" s="59" customFormat="1" ht="13.8">
      <c r="A18" s="25" t="s">
        <v>38</v>
      </c>
      <c r="B18" s="16">
        <f t="shared" si="1"/>
        <v>14536.734777723614</v>
      </c>
      <c r="C18" s="16"/>
      <c r="D18" s="16">
        <f t="shared" si="1"/>
        <v>9433.1001713164806</v>
      </c>
      <c r="E18" s="16">
        <f t="shared" si="1"/>
        <v>9071.5098269715199</v>
      </c>
      <c r="F18" s="16"/>
      <c r="G18" s="16">
        <f t="shared" si="1"/>
        <v>361.59034434496169</v>
      </c>
      <c r="H18" s="16"/>
      <c r="I18" s="16">
        <f t="shared" si="1"/>
        <v>4967.2194706443352</v>
      </c>
      <c r="J18" s="16"/>
      <c r="K18" s="16">
        <f t="shared" si="1"/>
        <v>136.41513576280579</v>
      </c>
      <c r="L18" s="17">
        <f t="shared" si="2"/>
        <v>64.891465074893944</v>
      </c>
      <c r="M18" s="17">
        <f t="shared" si="3"/>
        <v>3.833207935652593</v>
      </c>
      <c r="O18" s="57"/>
      <c r="P18" s="57"/>
      <c r="Q18" s="58"/>
      <c r="R18" s="58"/>
      <c r="S18" s="58"/>
      <c r="T18" s="58"/>
    </row>
    <row r="19" spans="1:27" s="59" customFormat="1" ht="13.8">
      <c r="A19" s="25" t="s">
        <v>39</v>
      </c>
      <c r="B19" s="16">
        <f t="shared" si="1"/>
        <v>11915.126550855206</v>
      </c>
      <c r="C19" s="16"/>
      <c r="D19" s="16">
        <f t="shared" si="1"/>
        <v>7876.9271629334044</v>
      </c>
      <c r="E19" s="16">
        <f t="shared" si="1"/>
        <v>7560.0484961108741</v>
      </c>
      <c r="F19" s="16"/>
      <c r="G19" s="16">
        <f t="shared" si="1"/>
        <v>316.87866682253059</v>
      </c>
      <c r="H19" s="16"/>
      <c r="I19" s="16">
        <f t="shared" si="1"/>
        <v>3938.8378025860766</v>
      </c>
      <c r="J19" s="16"/>
      <c r="K19" s="16">
        <f t="shared" si="1"/>
        <v>99.361585335722452</v>
      </c>
      <c r="L19" s="17">
        <f t="shared" si="2"/>
        <v>66.108631992398259</v>
      </c>
      <c r="M19" s="17">
        <f t="shared" si="3"/>
        <v>4.0228716131040558</v>
      </c>
      <c r="O19" s="57"/>
      <c r="P19" s="57"/>
      <c r="Q19" s="58"/>
      <c r="R19" s="58"/>
      <c r="S19" s="58"/>
      <c r="T19" s="58"/>
    </row>
    <row r="20" spans="1:27" s="59" customFormat="1" ht="13.8">
      <c r="A20" s="25" t="s">
        <v>40</v>
      </c>
      <c r="B20" s="16">
        <f t="shared" si="1"/>
        <v>6482.5374336167642</v>
      </c>
      <c r="C20" s="16"/>
      <c r="D20" s="16">
        <f t="shared" si="1"/>
        <v>3312.0296072126398</v>
      </c>
      <c r="E20" s="16">
        <f t="shared" si="1"/>
        <v>3141.2174624801537</v>
      </c>
      <c r="F20" s="16"/>
      <c r="G20" s="16">
        <f t="shared" si="1"/>
        <v>170.81214473248616</v>
      </c>
      <c r="H20" s="16"/>
      <c r="I20" s="16">
        <f t="shared" si="1"/>
        <v>3150.7480385292311</v>
      </c>
      <c r="J20" s="16"/>
      <c r="K20" s="16">
        <f t="shared" si="1"/>
        <v>19.759787874892609</v>
      </c>
      <c r="L20" s="17">
        <f t="shared" si="2"/>
        <v>51.091561616556348</v>
      </c>
      <c r="M20" s="17">
        <f t="shared" si="3"/>
        <v>5.1573254164306634</v>
      </c>
      <c r="O20" s="57"/>
      <c r="P20" s="57"/>
      <c r="Q20" s="58"/>
      <c r="R20" s="58"/>
      <c r="S20" s="58"/>
      <c r="T20" s="58"/>
    </row>
    <row r="21" spans="1:27" s="59" customFormat="1" ht="13.8">
      <c r="A21" s="25" t="s">
        <v>41</v>
      </c>
      <c r="B21" s="16">
        <f t="shared" si="1"/>
        <v>4678.3525997682545</v>
      </c>
      <c r="C21" s="16"/>
      <c r="D21" s="16">
        <f t="shared" si="1"/>
        <v>2035.7204344002685</v>
      </c>
      <c r="E21" s="16">
        <f t="shared" si="1"/>
        <v>1985.6977113311939</v>
      </c>
      <c r="F21" s="16"/>
      <c r="G21" s="16">
        <f t="shared" si="1"/>
        <v>50.022723069074608</v>
      </c>
      <c r="H21" s="16"/>
      <c r="I21" s="16">
        <f t="shared" si="1"/>
        <v>2609.8404252253913</v>
      </c>
      <c r="J21" s="16"/>
      <c r="K21" s="16">
        <f t="shared" si="1"/>
        <v>32.791740142594691</v>
      </c>
      <c r="L21" s="17">
        <f t="shared" si="2"/>
        <v>43.513617047614353</v>
      </c>
      <c r="M21" s="17">
        <f t="shared" si="3"/>
        <v>2.457249149921291</v>
      </c>
      <c r="O21" s="57"/>
      <c r="P21" s="57"/>
      <c r="Q21" s="58"/>
      <c r="R21" s="58"/>
      <c r="S21" s="58"/>
      <c r="T21" s="58"/>
    </row>
    <row r="22" spans="1:27" s="59" customFormat="1" ht="13.8">
      <c r="A22" s="25" t="s">
        <v>42</v>
      </c>
      <c r="B22" s="16">
        <f t="shared" si="1"/>
        <v>15520.492320922314</v>
      </c>
      <c r="C22" s="16"/>
      <c r="D22" s="16">
        <f t="shared" si="1"/>
        <v>2029.9917985261523</v>
      </c>
      <c r="E22" s="16">
        <f t="shared" si="1"/>
        <v>1912.8514032133432</v>
      </c>
      <c r="F22" s="16"/>
      <c r="G22" s="16">
        <f t="shared" si="1"/>
        <v>117.14039531280891</v>
      </c>
      <c r="H22" s="16"/>
      <c r="I22" s="16">
        <f t="shared" si="1"/>
        <v>13304.591431315001</v>
      </c>
      <c r="J22" s="16"/>
      <c r="K22" s="16">
        <f t="shared" si="1"/>
        <v>185.90909108117211</v>
      </c>
      <c r="L22" s="17">
        <f t="shared" si="2"/>
        <v>13.079429160823933</v>
      </c>
      <c r="M22" s="17">
        <f t="shared" si="3"/>
        <v>5.7704861368335125</v>
      </c>
      <c r="O22" s="57"/>
      <c r="P22" s="57"/>
      <c r="Q22" s="58"/>
      <c r="R22" s="58"/>
      <c r="S22" s="58"/>
      <c r="T22" s="58"/>
    </row>
    <row r="23" spans="1:27" s="59" customFormat="1" ht="15">
      <c r="A23" s="70" t="s">
        <v>55</v>
      </c>
      <c r="B23" s="16">
        <f t="shared" si="1"/>
        <v>387.29840186256001</v>
      </c>
      <c r="C23" s="16"/>
      <c r="D23" s="16">
        <f t="shared" si="1"/>
        <v>95.214303733411512</v>
      </c>
      <c r="E23" s="16">
        <f t="shared" si="1"/>
        <v>95.214303733411512</v>
      </c>
      <c r="F23" s="16"/>
      <c r="G23" s="16">
        <f t="shared" si="1"/>
        <v>0</v>
      </c>
      <c r="H23" s="16"/>
      <c r="I23" s="16">
        <f t="shared" si="1"/>
        <v>210.74183212192821</v>
      </c>
      <c r="J23" s="16"/>
      <c r="K23" s="16">
        <f t="shared" si="1"/>
        <v>81.342266007220303</v>
      </c>
      <c r="L23" s="17">
        <v>0</v>
      </c>
      <c r="M23" s="17">
        <v>0</v>
      </c>
      <c r="O23" s="57"/>
      <c r="P23" s="57"/>
      <c r="Q23" s="58"/>
      <c r="R23" s="58"/>
      <c r="S23" s="58"/>
      <c r="T23" s="58"/>
    </row>
    <row r="24" spans="1:27" s="59" customFormat="1" ht="13.8">
      <c r="A24" s="60" t="s">
        <v>43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P24" s="25"/>
      <c r="Q24" s="47"/>
      <c r="R24" s="48"/>
    </row>
    <row r="25" spans="1:27" s="59" customFormat="1" ht="13.8">
      <c r="A25" s="19"/>
      <c r="B25" s="61"/>
      <c r="C25" s="61"/>
      <c r="D25" s="61"/>
      <c r="E25" s="61"/>
      <c r="F25" s="61"/>
      <c r="G25" s="62"/>
      <c r="H25" s="62"/>
      <c r="I25" s="61"/>
      <c r="J25" s="61"/>
      <c r="K25" s="61"/>
      <c r="L25" s="61"/>
      <c r="M25" s="63"/>
      <c r="P25" s="25"/>
      <c r="Q25" s="47"/>
      <c r="R25" s="48"/>
    </row>
    <row r="26" spans="1:27" s="59" customFormat="1" ht="13.8">
      <c r="A26" s="22" t="s">
        <v>44</v>
      </c>
      <c r="B26" s="14">
        <f>SUM(B27:B39)</f>
        <v>82288.605289321262</v>
      </c>
      <c r="C26" s="14"/>
      <c r="D26" s="23">
        <f>SUM(E26:G26)</f>
        <v>43781.50790271884</v>
      </c>
      <c r="E26" s="14">
        <f>SUM(E27:E39)</f>
        <v>39775.159362769184</v>
      </c>
      <c r="F26" s="14"/>
      <c r="G26" s="14">
        <f>SUM(G27:G39)</f>
        <v>4006.3485399496553</v>
      </c>
      <c r="H26" s="14"/>
      <c r="I26" s="14">
        <f>SUM(I27:I39)</f>
        <v>37849.488294453848</v>
      </c>
      <c r="J26" s="14"/>
      <c r="K26" s="14">
        <f>SUM(K27:K39)</f>
        <v>657.6090921484622</v>
      </c>
      <c r="L26" s="15">
        <f>SUM(D26/B26)*100</f>
        <v>53.204824348141486</v>
      </c>
      <c r="M26" s="15">
        <f>(G26/D26)*100</f>
        <v>9.1507778783034102</v>
      </c>
      <c r="N26" s="52"/>
      <c r="O26" s="52"/>
      <c r="P26" s="25"/>
      <c r="Q26" s="47"/>
      <c r="R26" s="48"/>
      <c r="S26" s="48"/>
      <c r="T26" s="52"/>
      <c r="U26" s="52"/>
      <c r="V26" s="52"/>
      <c r="W26" s="52"/>
      <c r="X26" s="52"/>
      <c r="Y26" s="52"/>
      <c r="Z26" s="52"/>
      <c r="AA26" s="52"/>
    </row>
    <row r="27" spans="1:27" s="59" customFormat="1" ht="13.8">
      <c r="A27" s="25" t="s">
        <v>32</v>
      </c>
      <c r="B27" s="26">
        <v>15919.974715829938</v>
      </c>
      <c r="C27" s="26"/>
      <c r="D27" s="16">
        <v>3825.4022887042129</v>
      </c>
      <c r="E27" s="16">
        <v>2655.3603685989465</v>
      </c>
      <c r="F27" s="16"/>
      <c r="G27" s="16">
        <v>1170.0419201052662</v>
      </c>
      <c r="H27" s="16"/>
      <c r="I27" s="16">
        <v>11972.826262580164</v>
      </c>
      <c r="J27" s="16"/>
      <c r="K27" s="16">
        <v>121.74616454552825</v>
      </c>
      <c r="L27" s="17">
        <v>24.028947011457532</v>
      </c>
      <c r="M27" s="17">
        <v>30.586114395346303</v>
      </c>
      <c r="N27" s="49"/>
      <c r="O27" s="50"/>
      <c r="P27" s="25"/>
      <c r="Q27" s="47"/>
      <c r="R27" s="48"/>
      <c r="S27" s="48"/>
      <c r="T27" s="52"/>
      <c r="U27" s="52"/>
      <c r="V27" s="52"/>
      <c r="W27" s="52"/>
      <c r="X27" s="52"/>
      <c r="Y27" s="52"/>
      <c r="Z27" s="52"/>
      <c r="AA27" s="52"/>
    </row>
    <row r="28" spans="1:27" s="59" customFormat="1" ht="13.8">
      <c r="A28" s="25" t="s">
        <v>33</v>
      </c>
      <c r="B28" s="26">
        <v>15830.643747112563</v>
      </c>
      <c r="C28" s="26"/>
      <c r="D28" s="16">
        <v>10251.099104834413</v>
      </c>
      <c r="E28" s="16">
        <v>8751.4420007494573</v>
      </c>
      <c r="F28" s="16"/>
      <c r="G28" s="16">
        <v>1499.6571040849562</v>
      </c>
      <c r="H28" s="16"/>
      <c r="I28" s="16">
        <v>5446.8318982004557</v>
      </c>
      <c r="J28" s="16"/>
      <c r="K28" s="16">
        <v>132.71274407765745</v>
      </c>
      <c r="L28" s="17">
        <v>64.75478362466572</v>
      </c>
      <c r="M28" s="17">
        <v>14.629232326685035</v>
      </c>
      <c r="N28" s="49"/>
      <c r="O28" s="50"/>
      <c r="P28" s="25"/>
      <c r="Q28" s="47"/>
      <c r="R28" s="48"/>
      <c r="S28" s="48"/>
      <c r="T28" s="52"/>
      <c r="U28" s="52"/>
      <c r="V28" s="52"/>
      <c r="W28" s="52"/>
      <c r="X28" s="52"/>
      <c r="Y28" s="52"/>
      <c r="Z28" s="52"/>
      <c r="AA28" s="52"/>
    </row>
    <row r="29" spans="1:27" s="59" customFormat="1" ht="13.8">
      <c r="A29" s="25" t="s">
        <v>34</v>
      </c>
      <c r="B29" s="26">
        <v>11459.296995558876</v>
      </c>
      <c r="C29" s="26"/>
      <c r="D29" s="16">
        <v>7412.1097636007544</v>
      </c>
      <c r="E29" s="16">
        <v>6940.0795302911047</v>
      </c>
      <c r="F29" s="16"/>
      <c r="G29" s="16">
        <v>472.03023330964953</v>
      </c>
      <c r="H29" s="16"/>
      <c r="I29" s="16">
        <v>3939.5037660824869</v>
      </c>
      <c r="J29" s="16"/>
      <c r="K29" s="16">
        <v>107.68346587561862</v>
      </c>
      <c r="L29" s="17">
        <v>64.682063537347574</v>
      </c>
      <c r="M29" s="17">
        <v>6.3683653961478885</v>
      </c>
      <c r="P29" s="25"/>
      <c r="Q29" s="47"/>
      <c r="R29" s="48"/>
      <c r="S29" s="48"/>
      <c r="T29" s="52"/>
      <c r="U29" s="52"/>
      <c r="V29" s="52"/>
      <c r="W29" s="52"/>
      <c r="X29" s="52"/>
      <c r="Y29" s="52"/>
      <c r="Z29" s="52"/>
      <c r="AA29" s="52"/>
    </row>
    <row r="30" spans="1:27" s="59" customFormat="1" ht="13.8">
      <c r="A30" s="25" t="s">
        <v>35</v>
      </c>
      <c r="B30" s="26">
        <v>8261.7181626534039</v>
      </c>
      <c r="C30" s="26"/>
      <c r="D30" s="16">
        <v>5418.5185177384828</v>
      </c>
      <c r="E30" s="16">
        <v>5214.1217368848156</v>
      </c>
      <c r="F30" s="16"/>
      <c r="G30" s="16">
        <v>204.39678085366685</v>
      </c>
      <c r="H30" s="16"/>
      <c r="I30" s="16">
        <v>2806.928330684791</v>
      </c>
      <c r="J30" s="16"/>
      <c r="K30" s="16">
        <v>36.271314230126237</v>
      </c>
      <c r="L30" s="17">
        <v>65.585855279263427</v>
      </c>
      <c r="M30" s="17">
        <v>3.7721893942880822</v>
      </c>
      <c r="N30" s="52"/>
      <c r="O30" s="52"/>
      <c r="P30" s="25"/>
      <c r="Q30" s="47"/>
      <c r="R30" s="48"/>
      <c r="S30" s="48"/>
      <c r="T30" s="52"/>
      <c r="U30" s="52"/>
      <c r="V30" s="52"/>
      <c r="W30" s="52"/>
      <c r="X30" s="52"/>
      <c r="Y30" s="52"/>
      <c r="Z30" s="52"/>
      <c r="AA30" s="52"/>
    </row>
    <row r="31" spans="1:27" s="59" customFormat="1" ht="13.8">
      <c r="A31" s="25" t="s">
        <v>36</v>
      </c>
      <c r="B31" s="26">
        <v>7031.1991519356006</v>
      </c>
      <c r="C31" s="26"/>
      <c r="D31" s="16">
        <v>4442.0500826733669</v>
      </c>
      <c r="E31" s="16">
        <v>4099.415737118281</v>
      </c>
      <c r="F31" s="16"/>
      <c r="G31" s="16">
        <v>342.6343455550861</v>
      </c>
      <c r="H31" s="16"/>
      <c r="I31" s="16">
        <v>2556.3855545710608</v>
      </c>
      <c r="J31" s="16"/>
      <c r="K31" s="16">
        <v>32.763514691170066</v>
      </c>
      <c r="L31" s="17">
        <v>63.176280271488629</v>
      </c>
      <c r="M31" s="17">
        <v>7.7134282409728678</v>
      </c>
      <c r="N31" s="52"/>
      <c r="O31" s="52"/>
      <c r="P31" s="25"/>
      <c r="Q31" s="47"/>
      <c r="R31" s="48"/>
      <c r="S31" s="48"/>
      <c r="T31" s="52"/>
      <c r="U31" s="52"/>
      <c r="V31" s="52"/>
      <c r="W31" s="52"/>
      <c r="X31" s="52"/>
      <c r="Y31" s="52"/>
      <c r="Z31" s="52"/>
      <c r="AA31" s="52"/>
    </row>
    <row r="32" spans="1:27" s="59" customFormat="1" ht="13.8">
      <c r="A32" s="25" t="s">
        <v>37</v>
      </c>
      <c r="B32" s="26">
        <v>7464.2454966421619</v>
      </c>
      <c r="C32" s="26"/>
      <c r="D32" s="16">
        <v>4977.3727243529993</v>
      </c>
      <c r="E32" s="16">
        <v>4904.204123066891</v>
      </c>
      <c r="F32" s="16"/>
      <c r="G32" s="16">
        <v>73.168601286108327</v>
      </c>
      <c r="H32" s="16"/>
      <c r="I32" s="16">
        <v>2486.8727722891504</v>
      </c>
      <c r="J32" s="16"/>
      <c r="K32" s="16">
        <v>0</v>
      </c>
      <c r="L32" s="17">
        <v>66.682864685949866</v>
      </c>
      <c r="M32" s="17">
        <v>1.4700245558889584</v>
      </c>
      <c r="N32" s="52"/>
      <c r="O32" s="52"/>
      <c r="P32" s="25"/>
      <c r="Q32" s="47"/>
      <c r="R32" s="48"/>
      <c r="S32" s="48"/>
      <c r="T32" s="52"/>
      <c r="U32" s="52"/>
      <c r="V32" s="52"/>
      <c r="W32" s="52"/>
      <c r="X32" s="52"/>
      <c r="Y32" s="52"/>
      <c r="Z32" s="52"/>
      <c r="AA32" s="52"/>
    </row>
    <row r="33" spans="1:27" s="59" customFormat="1" ht="13.8">
      <c r="A33" s="25" t="s">
        <v>38</v>
      </c>
      <c r="B33" s="26">
        <v>4575.8134549527704</v>
      </c>
      <c r="C33" s="26"/>
      <c r="D33" s="16">
        <v>2952.9736819272816</v>
      </c>
      <c r="E33" s="16">
        <v>2952.9736819272816</v>
      </c>
      <c r="F33" s="16"/>
      <c r="G33" s="16">
        <v>0</v>
      </c>
      <c r="H33" s="16"/>
      <c r="I33" s="16">
        <v>1593.8857832061351</v>
      </c>
      <c r="J33" s="16"/>
      <c r="K33" s="16">
        <v>28.953989819355719</v>
      </c>
      <c r="L33" s="17">
        <v>64.534398331536906</v>
      </c>
      <c r="M33" s="17">
        <v>0</v>
      </c>
      <c r="N33" s="52"/>
      <c r="O33" s="52"/>
      <c r="P33" s="25"/>
      <c r="Q33" s="47"/>
      <c r="R33" s="48"/>
      <c r="S33" s="48"/>
      <c r="T33" s="52"/>
      <c r="U33" s="52"/>
      <c r="V33" s="52"/>
      <c r="W33" s="52"/>
      <c r="X33" s="52"/>
      <c r="Y33" s="52"/>
      <c r="Z33" s="52"/>
      <c r="AA33" s="52"/>
    </row>
    <row r="34" spans="1:27" s="59" customFormat="1" ht="13.8">
      <c r="A34" s="25" t="s">
        <v>39</v>
      </c>
      <c r="B34" s="26">
        <v>4322.7296203360647</v>
      </c>
      <c r="C34" s="26"/>
      <c r="D34" s="16">
        <v>2535.9157998304563</v>
      </c>
      <c r="E34" s="16">
        <v>2403.6679046357731</v>
      </c>
      <c r="F34" s="16"/>
      <c r="G34" s="16">
        <v>132.24789519468342</v>
      </c>
      <c r="H34" s="16"/>
      <c r="I34" s="16">
        <v>1706.8706748780144</v>
      </c>
      <c r="J34" s="16"/>
      <c r="K34" s="16">
        <v>79.943145627590823</v>
      </c>
      <c r="L34" s="17">
        <v>58.664686958452542</v>
      </c>
      <c r="M34" s="17">
        <v>5.2149955137913144</v>
      </c>
      <c r="N34" s="52"/>
      <c r="O34" s="52"/>
      <c r="P34" s="51"/>
      <c r="Q34" s="17"/>
      <c r="R34" s="51"/>
      <c r="S34" s="51"/>
      <c r="T34" s="52"/>
      <c r="U34" s="52"/>
      <c r="V34" s="52"/>
      <c r="W34" s="52"/>
      <c r="X34" s="52"/>
      <c r="Y34" s="52"/>
      <c r="Z34" s="52"/>
      <c r="AA34" s="52"/>
    </row>
    <row r="35" spans="1:27" s="59" customFormat="1" ht="13.8">
      <c r="A35" s="25" t="s">
        <v>40</v>
      </c>
      <c r="B35" s="26">
        <v>2431.7287126503775</v>
      </c>
      <c r="C35" s="26"/>
      <c r="D35" s="16">
        <v>1060.4697206008314</v>
      </c>
      <c r="E35" s="16">
        <v>977.25205085994764</v>
      </c>
      <c r="F35" s="16"/>
      <c r="G35" s="16">
        <v>83.217669740883764</v>
      </c>
      <c r="H35" s="16"/>
      <c r="I35" s="16">
        <v>1371.2589920495464</v>
      </c>
      <c r="J35" s="16"/>
      <c r="K35" s="16">
        <v>0</v>
      </c>
      <c r="L35" s="17">
        <v>43.609705107483371</v>
      </c>
      <c r="M35" s="17">
        <v>7.8472461895220409</v>
      </c>
      <c r="N35" s="52"/>
      <c r="O35" s="52"/>
      <c r="P35" s="51"/>
      <c r="Q35" s="51"/>
      <c r="R35" s="51"/>
      <c r="S35" s="51"/>
      <c r="T35" s="52"/>
      <c r="U35" s="52"/>
      <c r="V35" s="52"/>
      <c r="W35" s="52"/>
      <c r="X35" s="52"/>
      <c r="Y35" s="52"/>
      <c r="Z35" s="52"/>
      <c r="AA35" s="52"/>
    </row>
    <row r="36" spans="1:27" s="59" customFormat="1" ht="13.8">
      <c r="A36" s="25" t="s">
        <v>41</v>
      </c>
      <c r="B36" s="26">
        <v>1433.2214189996575</v>
      </c>
      <c r="C36" s="26"/>
      <c r="D36" s="16">
        <v>550.88932555448014</v>
      </c>
      <c r="E36" s="16">
        <v>521.93533573512445</v>
      </c>
      <c r="F36" s="16"/>
      <c r="G36" s="16">
        <v>28.953989819355719</v>
      </c>
      <c r="H36" s="16"/>
      <c r="I36" s="16">
        <v>882.33209344517752</v>
      </c>
      <c r="J36" s="16"/>
      <c r="K36" s="16">
        <v>0</v>
      </c>
      <c r="L36" s="17">
        <v>38.437140155146658</v>
      </c>
      <c r="M36" s="17">
        <v>5.2558632880048997</v>
      </c>
      <c r="N36" s="52"/>
      <c r="O36" s="52"/>
      <c r="P36" s="51"/>
      <c r="Q36" s="51"/>
      <c r="R36" s="51"/>
      <c r="S36" s="51"/>
      <c r="T36" s="52"/>
      <c r="U36" s="52"/>
      <c r="V36" s="52"/>
      <c r="W36" s="52"/>
      <c r="X36" s="52"/>
      <c r="Y36" s="52"/>
      <c r="Z36" s="52"/>
      <c r="AA36" s="52"/>
    </row>
    <row r="37" spans="1:27" s="59" customFormat="1" ht="13.8">
      <c r="A37" s="25" t="s">
        <v>42</v>
      </c>
      <c r="B37" s="26">
        <v>3294.6377635420508</v>
      </c>
      <c r="C37" s="26"/>
      <c r="D37" s="16">
        <v>283.34497096892818</v>
      </c>
      <c r="E37" s="16">
        <v>283.34497096892818</v>
      </c>
      <c r="F37" s="16"/>
      <c r="G37" s="16">
        <v>0</v>
      </c>
      <c r="H37" s="16"/>
      <c r="I37" s="16">
        <v>2975.1003052989272</v>
      </c>
      <c r="J37" s="16"/>
      <c r="K37" s="16">
        <v>36.19248727419464</v>
      </c>
      <c r="L37" s="17">
        <v>8.6001858566783742</v>
      </c>
      <c r="M37" s="17">
        <v>0</v>
      </c>
      <c r="N37" s="52"/>
      <c r="O37" s="52"/>
      <c r="P37" s="51"/>
      <c r="Q37" s="51"/>
      <c r="R37" s="51"/>
      <c r="S37" s="51"/>
      <c r="T37" s="52"/>
      <c r="U37" s="52"/>
      <c r="V37" s="52"/>
      <c r="W37" s="52"/>
      <c r="X37" s="52"/>
      <c r="Y37" s="52"/>
      <c r="Z37" s="52"/>
      <c r="AA37" s="52"/>
    </row>
    <row r="38" spans="1:27" s="59" customFormat="1" ht="15" customHeight="1">
      <c r="A38" s="70" t="s">
        <v>55</v>
      </c>
      <c r="B38" s="26">
        <v>263.39604910780361</v>
      </c>
      <c r="C38" s="26"/>
      <c r="D38" s="16">
        <v>71.361921932637031</v>
      </c>
      <c r="E38" s="64">
        <v>71.361921932637031</v>
      </c>
      <c r="F38" s="64"/>
      <c r="G38" s="64">
        <v>0</v>
      </c>
      <c r="H38" s="64"/>
      <c r="I38" s="64">
        <v>110.69186116794627</v>
      </c>
      <c r="J38" s="64"/>
      <c r="K38" s="64">
        <v>81.342266007220303</v>
      </c>
      <c r="L38" s="65">
        <v>27.093011521759685</v>
      </c>
      <c r="M38" s="66">
        <v>0</v>
      </c>
      <c r="N38" s="52"/>
      <c r="O38" s="52"/>
      <c r="P38" s="51"/>
      <c r="Q38" s="51"/>
      <c r="R38" s="51"/>
      <c r="S38" s="51"/>
      <c r="T38" s="52"/>
      <c r="U38" s="52"/>
      <c r="V38" s="52"/>
      <c r="W38" s="52"/>
      <c r="X38" s="52"/>
      <c r="Y38" s="52"/>
      <c r="Z38" s="52"/>
      <c r="AA38" s="52"/>
    </row>
    <row r="39" spans="1:27" s="59" customFormat="1" ht="13.8">
      <c r="A39" s="25" t="s">
        <v>43</v>
      </c>
      <c r="B39" s="26"/>
      <c r="C39" s="2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49"/>
      <c r="O39" s="50"/>
      <c r="P39" s="51"/>
      <c r="Q39" s="51"/>
      <c r="R39" s="51"/>
      <c r="S39" s="51"/>
      <c r="T39" s="52"/>
      <c r="U39" s="52"/>
      <c r="V39" s="52"/>
      <c r="W39" s="52"/>
      <c r="X39" s="52"/>
      <c r="Y39" s="52"/>
      <c r="Z39" s="52"/>
      <c r="AA39" s="52"/>
    </row>
    <row r="40" spans="1:27" s="59" customFormat="1" ht="13.8">
      <c r="A40" s="2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17"/>
      <c r="M40" s="52"/>
      <c r="N40" s="52"/>
      <c r="O40" s="52"/>
      <c r="P40" s="51"/>
      <c r="Q40" s="51"/>
      <c r="R40" s="51"/>
      <c r="S40" s="51"/>
      <c r="T40" s="52"/>
      <c r="U40" s="52"/>
      <c r="V40" s="52"/>
      <c r="W40" s="52"/>
      <c r="X40" s="52"/>
      <c r="Y40" s="52"/>
      <c r="Z40" s="52"/>
      <c r="AA40" s="52"/>
    </row>
    <row r="41" spans="1:27" s="59" customFormat="1" ht="13.8">
      <c r="A41" s="29" t="s">
        <v>45</v>
      </c>
      <c r="B41" s="14">
        <f>SUM(B42:B53)</f>
        <v>131583.82412114757</v>
      </c>
      <c r="C41" s="14"/>
      <c r="D41" s="23">
        <f>SUM(E41:G41)</f>
        <v>67644.606383636637</v>
      </c>
      <c r="E41" s="14">
        <f>SUM(E42:E53)</f>
        <v>58617.933995167587</v>
      </c>
      <c r="F41" s="14"/>
      <c r="G41" s="14">
        <f>SUM(G42:G53)</f>
        <v>9026.6723884690527</v>
      </c>
      <c r="H41" s="14"/>
      <c r="I41" s="14">
        <f>SUM(I42:I53)</f>
        <v>62767.366489234009</v>
      </c>
      <c r="J41" s="14"/>
      <c r="K41" s="14">
        <f>SUM(K42:K53)</f>
        <v>1171.8512482769731</v>
      </c>
      <c r="L41" s="15">
        <f>SUM(D41/B41)*100</f>
        <v>51.407995500538959</v>
      </c>
      <c r="M41" s="15">
        <f>(G41/D41)*100</f>
        <v>13.344260349857876</v>
      </c>
      <c r="N41" s="52"/>
      <c r="O41" s="52"/>
      <c r="P41" s="25" t="s">
        <v>36</v>
      </c>
      <c r="Q41" s="16">
        <v>13242.562252251457</v>
      </c>
      <c r="R41" s="16">
        <v>6421.1214119556807</v>
      </c>
      <c r="S41" s="51"/>
      <c r="T41" s="52"/>
      <c r="U41" s="52"/>
      <c r="V41" s="52"/>
      <c r="W41" s="52"/>
      <c r="X41" s="52"/>
      <c r="Y41" s="52"/>
      <c r="Z41" s="52"/>
      <c r="AA41" s="52"/>
    </row>
    <row r="42" spans="1:27" s="59" customFormat="1" ht="13.8">
      <c r="A42" s="25" t="s">
        <v>32</v>
      </c>
      <c r="B42" s="26">
        <v>22522.763448715323</v>
      </c>
      <c r="C42" s="26"/>
      <c r="D42" s="31">
        <v>4702.3669786457531</v>
      </c>
      <c r="E42" s="16">
        <v>2874.6965591593043</v>
      </c>
      <c r="F42" s="16"/>
      <c r="G42" s="16">
        <v>1827.6704194864487</v>
      </c>
      <c r="H42" s="16"/>
      <c r="I42" s="16">
        <v>17607.388902947121</v>
      </c>
      <c r="J42" s="16"/>
      <c r="K42" s="16">
        <v>213.00756712245129</v>
      </c>
      <c r="L42" s="17">
        <v>20.878286047594091</v>
      </c>
      <c r="M42" s="17">
        <v>38.867030748263808</v>
      </c>
      <c r="N42" s="53"/>
      <c r="O42" s="54"/>
      <c r="P42" s="25" t="s">
        <v>37</v>
      </c>
      <c r="Q42" s="16">
        <v>12858.343293808308</v>
      </c>
      <c r="R42" s="16">
        <v>6037.3804367053108</v>
      </c>
      <c r="S42" s="51"/>
      <c r="T42" s="52"/>
      <c r="U42" s="52"/>
      <c r="V42" s="52"/>
      <c r="W42" s="52"/>
      <c r="X42" s="52"/>
      <c r="Y42" s="52"/>
      <c r="Z42" s="52"/>
      <c r="AA42" s="52"/>
    </row>
    <row r="43" spans="1:27" s="59" customFormat="1" ht="13.8">
      <c r="A43" s="25" t="s">
        <v>33</v>
      </c>
      <c r="B43" s="26">
        <v>18417.33690257847</v>
      </c>
      <c r="C43" s="26"/>
      <c r="D43" s="31">
        <v>11653.87547409855</v>
      </c>
      <c r="E43" s="16">
        <v>8420.5452747858872</v>
      </c>
      <c r="F43" s="16"/>
      <c r="G43" s="16">
        <v>3233.330199312662</v>
      </c>
      <c r="H43" s="16"/>
      <c r="I43" s="16">
        <v>6674.8550672398032</v>
      </c>
      <c r="J43" s="16"/>
      <c r="K43" s="16">
        <v>88.606361240122965</v>
      </c>
      <c r="L43" s="17">
        <v>63.276659029172556</v>
      </c>
      <c r="M43" s="17">
        <v>27.744677781214804</v>
      </c>
      <c r="N43" s="53"/>
      <c r="O43" s="54"/>
      <c r="P43" s="25" t="s">
        <v>38</v>
      </c>
      <c r="Q43" s="16">
        <v>9433.1001713164878</v>
      </c>
      <c r="R43" s="16">
        <v>4967.2194706443352</v>
      </c>
      <c r="S43" s="51"/>
      <c r="T43" s="52"/>
      <c r="U43" s="52"/>
      <c r="V43" s="52"/>
      <c r="W43" s="52"/>
      <c r="X43" s="52"/>
      <c r="Y43" s="52"/>
      <c r="Z43" s="52"/>
      <c r="AA43" s="52"/>
    </row>
    <row r="44" spans="1:27" s="59" customFormat="1" ht="13.8">
      <c r="A44" s="25" t="s">
        <v>34</v>
      </c>
      <c r="B44" s="26">
        <v>16140.342647676574</v>
      </c>
      <c r="C44" s="26"/>
      <c r="D44" s="31">
        <v>9423.8779449523718</v>
      </c>
      <c r="E44" s="16">
        <v>8299.0808136139531</v>
      </c>
      <c r="F44" s="16"/>
      <c r="G44" s="16">
        <v>1124.7971313384194</v>
      </c>
      <c r="H44" s="16"/>
      <c r="I44" s="16">
        <v>6410.9263538473078</v>
      </c>
      <c r="J44" s="16"/>
      <c r="K44" s="16">
        <v>305.53834887690323</v>
      </c>
      <c r="L44" s="17">
        <v>58.387099646295006</v>
      </c>
      <c r="M44" s="17">
        <v>11.93560801517898</v>
      </c>
      <c r="N44" s="53"/>
      <c r="O44" s="54"/>
      <c r="P44" s="25" t="s">
        <v>39</v>
      </c>
      <c r="Q44" s="16">
        <v>7876.9271629334071</v>
      </c>
      <c r="R44" s="16">
        <v>3938.8378025860766</v>
      </c>
      <c r="S44" s="51"/>
      <c r="T44" s="52"/>
      <c r="U44" s="52"/>
      <c r="V44" s="52"/>
      <c r="W44" s="52"/>
      <c r="X44" s="52"/>
      <c r="Y44" s="52"/>
      <c r="Z44" s="52"/>
      <c r="AA44" s="52"/>
    </row>
    <row r="45" spans="1:27" s="59" customFormat="1" ht="13.8">
      <c r="A45" s="25" t="s">
        <v>35</v>
      </c>
      <c r="B45" s="26">
        <v>13124.976510333467</v>
      </c>
      <c r="C45" s="26"/>
      <c r="D45" s="31">
        <v>7854.9751895988265</v>
      </c>
      <c r="E45" s="16">
        <v>7133.4437996468951</v>
      </c>
      <c r="F45" s="16"/>
      <c r="G45" s="16">
        <v>721.5313899519316</v>
      </c>
      <c r="H45" s="16"/>
      <c r="I45" s="16">
        <v>5117.1133530227789</v>
      </c>
      <c r="J45" s="16"/>
      <c r="K45" s="16">
        <v>152.88796771186634</v>
      </c>
      <c r="L45" s="17">
        <v>59.847537124462669</v>
      </c>
      <c r="M45" s="17">
        <v>9.1856609669162044</v>
      </c>
      <c r="N45" s="53"/>
      <c r="O45" s="54"/>
      <c r="P45" s="25" t="s">
        <v>40</v>
      </c>
      <c r="Q45" s="16">
        <v>3312.0296072126412</v>
      </c>
      <c r="R45" s="16">
        <v>3150.7480385292311</v>
      </c>
      <c r="S45" s="51"/>
      <c r="T45" s="52"/>
      <c r="U45" s="52"/>
      <c r="V45" s="52"/>
      <c r="W45" s="52"/>
      <c r="X45" s="52"/>
      <c r="Y45" s="52"/>
      <c r="Z45" s="52"/>
      <c r="AA45" s="52"/>
    </row>
    <row r="46" spans="1:27" s="59" customFormat="1" ht="13.8">
      <c r="A46" s="25" t="s">
        <v>36</v>
      </c>
      <c r="B46" s="26">
        <v>12693.527526332524</v>
      </c>
      <c r="C46" s="26"/>
      <c r="D46" s="31">
        <v>8800.5121695780927</v>
      </c>
      <c r="E46" s="16">
        <v>8148.4959208346027</v>
      </c>
      <c r="F46" s="16"/>
      <c r="G46" s="16">
        <v>652.01624874348977</v>
      </c>
      <c r="H46" s="16"/>
      <c r="I46" s="16">
        <v>3864.7358573846204</v>
      </c>
      <c r="J46" s="16"/>
      <c r="K46" s="16">
        <v>28.279499369822975</v>
      </c>
      <c r="L46" s="17">
        <v>69.33070536398624</v>
      </c>
      <c r="M46" s="17">
        <v>7.4088443510981277</v>
      </c>
      <c r="N46" s="53"/>
      <c r="O46" s="54"/>
      <c r="P46" s="25" t="s">
        <v>41</v>
      </c>
      <c r="Q46" s="16">
        <v>2035.7204344002685</v>
      </c>
      <c r="R46" s="16">
        <v>2609.8404252253908</v>
      </c>
      <c r="S46" s="51"/>
      <c r="T46" s="52"/>
      <c r="U46" s="52"/>
      <c r="V46" s="52"/>
      <c r="W46" s="52"/>
      <c r="X46" s="52"/>
      <c r="Y46" s="52"/>
      <c r="Z46" s="52"/>
      <c r="AA46" s="52"/>
    </row>
    <row r="47" spans="1:27" s="59" customFormat="1" ht="13.8">
      <c r="A47" s="25" t="s">
        <v>37</v>
      </c>
      <c r="B47" s="26">
        <v>11485.862020351224</v>
      </c>
      <c r="C47" s="26"/>
      <c r="D47" s="31">
        <v>7880.9705694553058</v>
      </c>
      <c r="E47" s="16">
        <v>7185.6682893461448</v>
      </c>
      <c r="F47" s="16"/>
      <c r="G47" s="16">
        <v>695.30228010916142</v>
      </c>
      <c r="H47" s="16"/>
      <c r="I47" s="16">
        <v>3550.5076644161613</v>
      </c>
      <c r="J47" s="16"/>
      <c r="K47" s="16">
        <v>54.383786479760026</v>
      </c>
      <c r="L47" s="17">
        <v>68.614532853445468</v>
      </c>
      <c r="M47" s="17">
        <v>8.8225463346352431</v>
      </c>
      <c r="N47" s="53"/>
      <c r="O47" s="54"/>
      <c r="P47" s="25" t="s">
        <v>42</v>
      </c>
      <c r="Q47" s="16">
        <v>2029.9917985261532</v>
      </c>
      <c r="R47" s="16">
        <v>13304.591431314988</v>
      </c>
      <c r="S47" s="51"/>
      <c r="T47" s="52"/>
      <c r="U47" s="52"/>
      <c r="V47" s="52"/>
      <c r="W47" s="52"/>
      <c r="X47" s="52"/>
      <c r="Y47" s="52"/>
      <c r="Z47" s="52"/>
      <c r="AA47" s="52"/>
    </row>
    <row r="48" spans="1:27" s="59" customFormat="1" ht="13.8">
      <c r="A48" s="25" t="s">
        <v>38</v>
      </c>
      <c r="B48" s="26">
        <v>9960.9213227708442</v>
      </c>
      <c r="C48" s="26"/>
      <c r="D48" s="31">
        <v>6480.1264893891994</v>
      </c>
      <c r="E48" s="16">
        <v>6118.5361450442379</v>
      </c>
      <c r="F48" s="16"/>
      <c r="G48" s="16">
        <v>361.59034434496169</v>
      </c>
      <c r="H48" s="16"/>
      <c r="I48" s="16">
        <v>3373.3336874381998</v>
      </c>
      <c r="J48" s="16"/>
      <c r="K48" s="16">
        <v>107.46114594345008</v>
      </c>
      <c r="L48" s="17">
        <v>65.055493155793869</v>
      </c>
      <c r="M48" s="17">
        <v>5.5799889853545785</v>
      </c>
      <c r="N48" s="53"/>
      <c r="O48" s="54"/>
      <c r="P48" s="25" t="s">
        <v>43</v>
      </c>
      <c r="Q48" s="16">
        <v>95.214303733411512</v>
      </c>
      <c r="R48" s="16">
        <v>210.74183212192821</v>
      </c>
      <c r="S48" s="51"/>
      <c r="T48" s="52"/>
      <c r="U48" s="52"/>
      <c r="V48" s="52"/>
      <c r="W48" s="52"/>
      <c r="X48" s="52"/>
      <c r="Y48" s="52"/>
      <c r="Z48" s="52"/>
      <c r="AA48" s="52"/>
    </row>
    <row r="49" spans="1:27" s="59" customFormat="1" ht="13.8">
      <c r="A49" s="25" t="s">
        <v>39</v>
      </c>
      <c r="B49" s="26">
        <v>7592.3969305191422</v>
      </c>
      <c r="C49" s="26"/>
      <c r="D49" s="31">
        <v>5341.0113631029481</v>
      </c>
      <c r="E49" s="16">
        <v>5156.380591475101</v>
      </c>
      <c r="F49" s="16"/>
      <c r="G49" s="16">
        <v>184.63077162784714</v>
      </c>
      <c r="H49" s="16"/>
      <c r="I49" s="16">
        <v>2231.967127708062</v>
      </c>
      <c r="J49" s="16"/>
      <c r="K49" s="16">
        <v>19.418439708131633</v>
      </c>
      <c r="L49" s="17">
        <v>70.34684055615817</v>
      </c>
      <c r="M49" s="17">
        <v>3.4568503804976531</v>
      </c>
      <c r="N49" s="53"/>
      <c r="O49" s="54"/>
      <c r="P49" s="51"/>
      <c r="Q49" s="51"/>
      <c r="R49" s="51"/>
      <c r="S49" s="51"/>
      <c r="T49" s="52"/>
      <c r="U49" s="52"/>
      <c r="V49" s="52"/>
      <c r="W49" s="52"/>
      <c r="X49" s="52"/>
      <c r="Y49" s="52"/>
      <c r="Z49" s="52"/>
      <c r="AA49" s="52"/>
    </row>
    <row r="50" spans="1:27" s="59" customFormat="1" ht="13.8">
      <c r="A50" s="25" t="s">
        <v>40</v>
      </c>
      <c r="B50" s="26">
        <v>4050.8087209663868</v>
      </c>
      <c r="C50" s="26"/>
      <c r="D50" s="31">
        <v>2251.5598866118085</v>
      </c>
      <c r="E50" s="16">
        <v>2163.9654116202059</v>
      </c>
      <c r="F50" s="16"/>
      <c r="G50" s="16">
        <v>87.594474991602382</v>
      </c>
      <c r="H50" s="16"/>
      <c r="I50" s="16">
        <v>1779.4890464796849</v>
      </c>
      <c r="J50" s="16"/>
      <c r="K50" s="16">
        <v>19.759787874892609</v>
      </c>
      <c r="L50" s="17">
        <v>55.582972233620112</v>
      </c>
      <c r="M50" s="17">
        <v>3.8903906359522273</v>
      </c>
      <c r="N50" s="53"/>
      <c r="O50" s="54"/>
      <c r="P50" s="51"/>
      <c r="Q50" s="51"/>
      <c r="R50" s="51"/>
      <c r="S50" s="51"/>
      <c r="T50" s="52"/>
      <c r="U50" s="52"/>
      <c r="V50" s="52"/>
      <c r="W50" s="52"/>
      <c r="X50" s="52"/>
      <c r="Y50" s="52"/>
      <c r="Z50" s="52"/>
      <c r="AA50" s="52"/>
    </row>
    <row r="51" spans="1:27" s="59" customFormat="1" ht="13.8">
      <c r="A51" s="25" t="s">
        <v>41</v>
      </c>
      <c r="B51" s="26">
        <v>3245.131180768597</v>
      </c>
      <c r="C51" s="26"/>
      <c r="D51" s="31">
        <v>1484.8311088457883</v>
      </c>
      <c r="E51" s="16">
        <v>1463.7623755960694</v>
      </c>
      <c r="F51" s="16"/>
      <c r="G51" s="16">
        <v>21.068733249718889</v>
      </c>
      <c r="H51" s="16"/>
      <c r="I51" s="16">
        <v>1727.5083317802137</v>
      </c>
      <c r="J51" s="16"/>
      <c r="K51" s="16">
        <v>32.791740142594691</v>
      </c>
      <c r="L51" s="17">
        <v>45.755657510711529</v>
      </c>
      <c r="M51" s="17">
        <v>1.418931292872518</v>
      </c>
      <c r="N51" s="53"/>
      <c r="O51" s="54"/>
      <c r="P51" s="51"/>
      <c r="Q51" s="51"/>
      <c r="R51" s="51"/>
      <c r="S51" s="51"/>
      <c r="T51" s="52"/>
      <c r="U51" s="52"/>
      <c r="V51" s="52"/>
      <c r="W51" s="52"/>
      <c r="X51" s="52"/>
      <c r="Y51" s="52"/>
      <c r="Z51" s="52"/>
      <c r="AA51" s="52"/>
    </row>
    <row r="52" spans="1:27" s="59" customFormat="1" ht="13.8">
      <c r="A52" s="25" t="s">
        <v>42</v>
      </c>
      <c r="B52" s="26">
        <v>12225.854557380264</v>
      </c>
      <c r="C52" s="26"/>
      <c r="D52" s="31">
        <v>1746.646827557224</v>
      </c>
      <c r="E52" s="16">
        <v>1629.506432244415</v>
      </c>
      <c r="F52" s="16"/>
      <c r="G52" s="16">
        <v>117.14039531280891</v>
      </c>
      <c r="H52" s="16"/>
      <c r="I52" s="16">
        <v>10329.491126016073</v>
      </c>
      <c r="J52" s="16"/>
      <c r="K52" s="16">
        <v>149.71660380697747</v>
      </c>
      <c r="L52" s="17">
        <v>14.286500950584616</v>
      </c>
      <c r="M52" s="17">
        <v>6.7065873572527428</v>
      </c>
      <c r="N52" s="53"/>
      <c r="O52" s="54"/>
      <c r="P52" s="51"/>
      <c r="Q52" s="51"/>
      <c r="R52" s="51"/>
      <c r="S52" s="51"/>
      <c r="T52" s="52"/>
      <c r="U52" s="52"/>
      <c r="V52" s="52"/>
      <c r="W52" s="52"/>
      <c r="X52" s="52"/>
      <c r="Y52" s="52"/>
      <c r="Z52" s="52"/>
      <c r="AA52" s="52"/>
    </row>
    <row r="53" spans="1:27" s="59" customFormat="1" ht="15">
      <c r="A53" s="70" t="s">
        <v>55</v>
      </c>
      <c r="B53" s="26">
        <v>123.90235275475641</v>
      </c>
      <c r="C53" s="26"/>
      <c r="D53" s="31">
        <v>23.852381800774477</v>
      </c>
      <c r="E53" s="16">
        <v>23.852381800774477</v>
      </c>
      <c r="F53" s="16"/>
      <c r="G53" s="16">
        <v>0</v>
      </c>
      <c r="H53" s="16"/>
      <c r="I53" s="16">
        <v>100.04997095398193</v>
      </c>
      <c r="J53" s="16"/>
      <c r="K53" s="16">
        <v>0</v>
      </c>
      <c r="L53" s="17">
        <v>19.250951471427022</v>
      </c>
      <c r="M53" s="17">
        <v>0</v>
      </c>
      <c r="N53" s="53"/>
      <c r="O53" s="54"/>
      <c r="P53" s="51"/>
      <c r="Q53" s="51"/>
      <c r="R53" s="51"/>
      <c r="S53" s="51"/>
      <c r="T53" s="52"/>
      <c r="U53" s="52"/>
      <c r="V53" s="52"/>
      <c r="W53" s="52"/>
      <c r="X53" s="52"/>
      <c r="Y53" s="52"/>
      <c r="Z53" s="52"/>
      <c r="AA53" s="52"/>
    </row>
    <row r="54" spans="1:27" s="59" customFormat="1" ht="13.8">
      <c r="A54" s="34" t="s">
        <v>43</v>
      </c>
      <c r="B54" s="55"/>
      <c r="C54" s="55"/>
      <c r="D54" s="67"/>
      <c r="E54" s="67"/>
      <c r="F54" s="67"/>
      <c r="G54" s="68"/>
      <c r="H54" s="68"/>
      <c r="I54" s="67"/>
      <c r="J54" s="67"/>
      <c r="K54" s="67"/>
      <c r="L54" s="69"/>
      <c r="M54" s="55"/>
      <c r="N54" s="53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2"/>
    </row>
    <row r="55" spans="1:27" ht="16.5" customHeight="1">
      <c r="A55" s="36" t="s">
        <v>49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8"/>
      <c r="M55" s="35" t="s">
        <v>50</v>
      </c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0"/>
    </row>
    <row r="56" spans="1:27" ht="15.75" customHeight="1">
      <c r="A56" s="72" t="s">
        <v>46</v>
      </c>
      <c r="B56" s="20"/>
      <c r="C56" s="20"/>
      <c r="D56" s="20"/>
      <c r="E56" s="20"/>
      <c r="F56" s="20"/>
      <c r="G56" s="21"/>
      <c r="H56" s="21"/>
      <c r="I56" s="20"/>
      <c r="J56" s="20"/>
      <c r="K56" s="20"/>
      <c r="L56" s="20"/>
      <c r="M56" s="35" t="s">
        <v>47</v>
      </c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0"/>
    </row>
    <row r="57" spans="1:27" ht="16.8">
      <c r="A57" s="81" t="s">
        <v>48</v>
      </c>
      <c r="B57" s="81"/>
      <c r="C57" s="81"/>
      <c r="D57" s="81"/>
      <c r="E57" s="81"/>
      <c r="F57" s="77"/>
      <c r="G57" s="21"/>
      <c r="H57" s="21"/>
      <c r="I57" s="20"/>
      <c r="J57" s="20"/>
      <c r="L57" s="71" t="s">
        <v>54</v>
      </c>
      <c r="M57" s="71"/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0"/>
    </row>
    <row r="59" spans="1:27">
      <c r="N59" s="32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0"/>
    </row>
    <row r="60" spans="1:27"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0"/>
    </row>
    <row r="61" spans="1:27"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0"/>
    </row>
    <row r="62" spans="1:27">
      <c r="N62" s="32"/>
      <c r="O62" s="33"/>
      <c r="P62" s="33"/>
      <c r="Q62" s="33"/>
      <c r="R62" s="37"/>
      <c r="S62" s="37" t="s">
        <v>31</v>
      </c>
      <c r="T62" s="37" t="s">
        <v>44</v>
      </c>
      <c r="U62" s="37" t="s">
        <v>45</v>
      </c>
      <c r="V62" s="33"/>
      <c r="W62" s="33"/>
      <c r="X62" s="33"/>
      <c r="Y62" s="33"/>
      <c r="Z62" s="33"/>
      <c r="AA62" s="30"/>
    </row>
    <row r="63" spans="1:27">
      <c r="N63" s="32"/>
      <c r="O63" s="33"/>
      <c r="P63" s="33"/>
      <c r="Q63" s="33"/>
      <c r="R63" s="37" t="s">
        <v>51</v>
      </c>
      <c r="S63" s="38">
        <v>0.11700000000000001</v>
      </c>
      <c r="T63" s="38">
        <v>9.1999999999999998E-2</v>
      </c>
      <c r="U63" s="38">
        <v>0.13300000000000001</v>
      </c>
      <c r="V63" s="33"/>
      <c r="W63" s="33"/>
      <c r="X63" s="33"/>
      <c r="Y63" s="33"/>
      <c r="Z63" s="33"/>
      <c r="AA63" s="30"/>
    </row>
    <row r="64" spans="1:27">
      <c r="N64" s="32"/>
      <c r="O64" s="33"/>
      <c r="P64" s="33"/>
      <c r="Q64" s="33"/>
      <c r="R64" s="37" t="s">
        <v>52</v>
      </c>
      <c r="S64" s="38">
        <v>0.28100000000000003</v>
      </c>
      <c r="T64" s="38">
        <v>0.23699999999999999</v>
      </c>
      <c r="U64" s="38">
        <v>0.30819999999999997</v>
      </c>
      <c r="V64" s="33"/>
      <c r="W64" s="33"/>
      <c r="X64" s="33"/>
      <c r="Y64" s="33"/>
      <c r="Z64" s="33"/>
      <c r="AA64" s="30"/>
    </row>
    <row r="65" spans="1:27">
      <c r="N65" s="32"/>
      <c r="O65" s="33"/>
      <c r="P65" s="33"/>
      <c r="Q65" s="33"/>
      <c r="R65" s="37"/>
      <c r="S65" s="38"/>
      <c r="T65" s="38"/>
      <c r="U65" s="38"/>
      <c r="V65" s="33"/>
      <c r="W65" s="33"/>
      <c r="X65" s="33"/>
      <c r="Y65" s="33"/>
      <c r="Z65" s="33"/>
      <c r="AA65" s="30"/>
    </row>
    <row r="66" spans="1:27">
      <c r="N66" s="32"/>
      <c r="O66" s="33"/>
      <c r="P66" s="33"/>
      <c r="Q66" s="33"/>
      <c r="V66" s="33"/>
      <c r="W66" s="33"/>
      <c r="X66" s="33"/>
      <c r="Y66" s="33"/>
      <c r="Z66" s="33"/>
      <c r="AA66" s="30"/>
    </row>
    <row r="67" spans="1:27">
      <c r="N67" s="32"/>
      <c r="O67" s="33"/>
      <c r="P67" s="33"/>
      <c r="Q67" s="33"/>
      <c r="R67" s="33"/>
      <c r="S67" s="33"/>
      <c r="T67" s="33"/>
      <c r="U67" s="33"/>
      <c r="V67" s="33"/>
      <c r="W67" s="30"/>
      <c r="X67" s="30"/>
      <c r="Y67" s="30"/>
      <c r="Z67" s="30"/>
      <c r="AA67" s="30"/>
    </row>
    <row r="68" spans="1:27">
      <c r="N68" s="32"/>
      <c r="O68" s="33"/>
      <c r="P68" s="33"/>
      <c r="Q68" s="33"/>
      <c r="R68" s="33"/>
      <c r="S68" s="33"/>
      <c r="T68" s="33"/>
      <c r="U68" s="33"/>
      <c r="V68" s="33"/>
      <c r="W68" s="30"/>
      <c r="X68" s="30"/>
      <c r="Y68" s="30"/>
      <c r="Z68" s="30"/>
      <c r="AA68" s="30"/>
    </row>
    <row r="69" spans="1:27">
      <c r="N69" s="32"/>
      <c r="O69" s="33"/>
      <c r="P69" s="33"/>
      <c r="Q69" s="33"/>
      <c r="R69" s="33"/>
      <c r="S69" s="33"/>
      <c r="T69" s="33"/>
      <c r="U69" s="33"/>
      <c r="V69" s="33"/>
      <c r="W69" s="30"/>
      <c r="X69" s="30"/>
      <c r="Y69" s="30"/>
      <c r="Z69" s="30"/>
      <c r="AA69" s="30"/>
    </row>
    <row r="70" spans="1:27">
      <c r="N70" s="32"/>
      <c r="O70" s="33"/>
      <c r="P70" s="33"/>
      <c r="Q70" s="33"/>
      <c r="R70" s="33"/>
      <c r="S70" s="33"/>
      <c r="T70" s="33"/>
      <c r="U70" s="33"/>
      <c r="V70" s="33"/>
      <c r="W70" s="30"/>
      <c r="X70" s="30"/>
      <c r="Y70" s="30"/>
      <c r="Z70" s="30"/>
      <c r="AA70" s="30"/>
    </row>
    <row r="71" spans="1:27">
      <c r="N71" s="32"/>
      <c r="O71" s="33"/>
      <c r="P71" s="33"/>
      <c r="Q71" s="33"/>
      <c r="R71" s="33"/>
      <c r="S71" s="33"/>
      <c r="T71" s="33"/>
      <c r="U71" s="33"/>
      <c r="V71" s="33"/>
      <c r="W71" s="30"/>
      <c r="X71" s="30"/>
      <c r="Y71" s="30"/>
      <c r="Z71" s="30"/>
      <c r="AA71" s="30"/>
    </row>
    <row r="72" spans="1:27">
      <c r="N72" s="30"/>
      <c r="O72" s="33"/>
      <c r="P72" s="33"/>
      <c r="Q72" s="33"/>
      <c r="R72" s="33"/>
      <c r="S72" s="33"/>
      <c r="T72" s="33"/>
      <c r="U72" s="33"/>
      <c r="V72" s="33"/>
      <c r="W72" s="30"/>
      <c r="X72" s="30"/>
      <c r="Y72" s="30"/>
      <c r="Z72" s="30"/>
      <c r="AA72" s="30"/>
    </row>
    <row r="73" spans="1:27">
      <c r="N73" s="20"/>
      <c r="O73" s="33"/>
      <c r="P73" s="33"/>
      <c r="Q73" s="33"/>
      <c r="R73" s="33"/>
      <c r="S73" s="33"/>
      <c r="T73" s="33"/>
      <c r="U73" s="33"/>
      <c r="V73" s="33"/>
      <c r="W73" s="20"/>
      <c r="X73" s="20"/>
      <c r="Y73" s="20"/>
      <c r="Z73" s="20"/>
      <c r="AA73" s="20"/>
    </row>
    <row r="74" spans="1:27">
      <c r="N74" s="24"/>
      <c r="O74" s="33"/>
      <c r="P74" s="33"/>
      <c r="Q74" s="33"/>
      <c r="R74" s="33"/>
      <c r="S74" s="33"/>
      <c r="T74" s="33"/>
      <c r="U74" s="33"/>
      <c r="V74" s="33"/>
      <c r="W74" s="24"/>
      <c r="X74" s="24"/>
      <c r="Y74" s="24"/>
      <c r="Z74" s="24"/>
      <c r="AA74" s="24"/>
    </row>
    <row r="75" spans="1:27">
      <c r="A75" s="27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8"/>
      <c r="M75" s="24"/>
      <c r="N75" s="24"/>
      <c r="O75" s="33"/>
      <c r="P75" s="33"/>
      <c r="Q75" s="33"/>
      <c r="R75" s="33"/>
      <c r="S75" s="33"/>
      <c r="T75" s="33"/>
      <c r="U75" s="33"/>
      <c r="V75" s="33"/>
      <c r="W75" s="24"/>
      <c r="X75" s="24"/>
      <c r="Y75" s="24"/>
      <c r="Z75" s="24"/>
      <c r="AA75" s="24"/>
    </row>
    <row r="76" spans="1:27">
      <c r="A76" s="27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8"/>
      <c r="M76" s="24"/>
      <c r="N76" s="24"/>
      <c r="O76" s="33"/>
      <c r="P76" s="33"/>
      <c r="Q76" s="33"/>
      <c r="R76" s="33"/>
      <c r="S76" s="33"/>
      <c r="T76" s="33"/>
      <c r="U76" s="33"/>
      <c r="V76" s="33"/>
      <c r="W76" s="24"/>
      <c r="X76" s="24"/>
      <c r="Y76" s="24"/>
      <c r="Z76" s="24"/>
      <c r="AA76" s="24"/>
    </row>
    <row r="77" spans="1:27">
      <c r="A77" s="2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8"/>
      <c r="M77" s="24"/>
      <c r="N77" s="24"/>
      <c r="O77" s="33"/>
      <c r="P77" s="33"/>
      <c r="Q77" s="33"/>
      <c r="R77" s="33"/>
      <c r="S77" s="33"/>
      <c r="T77" s="33"/>
      <c r="U77" s="33"/>
      <c r="V77" s="33"/>
      <c r="W77" s="24"/>
      <c r="X77" s="24"/>
      <c r="Y77" s="24"/>
      <c r="Z77" s="24"/>
      <c r="AA77" s="24"/>
    </row>
    <row r="78" spans="1:27">
      <c r="O78" s="33"/>
      <c r="P78" s="33"/>
      <c r="Q78" s="33"/>
      <c r="R78" s="33"/>
      <c r="S78" s="33"/>
      <c r="T78" s="33"/>
      <c r="U78" s="33"/>
      <c r="V78" s="33"/>
    </row>
    <row r="79" spans="1:27">
      <c r="O79" s="33"/>
    </row>
    <row r="80" spans="1:27">
      <c r="O80" s="33"/>
    </row>
    <row r="81" spans="15:15">
      <c r="O81" s="33"/>
    </row>
  </sheetData>
  <mergeCells count="10">
    <mergeCell ref="K8:K9"/>
    <mergeCell ref="A57:E57"/>
    <mergeCell ref="B7:B9"/>
    <mergeCell ref="A1:M1"/>
    <mergeCell ref="A2:M2"/>
    <mergeCell ref="A3:M3"/>
    <mergeCell ref="D6:G6"/>
    <mergeCell ref="K6:K7"/>
    <mergeCell ref="D7:G7"/>
    <mergeCell ref="A5:A6"/>
  </mergeCells>
  <pageMargins left="0.7" right="0.7" top="0.75" bottom="0.48" header="0.3" footer="0.3"/>
  <pageSetup scale="66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</vt:lpstr>
      <vt:lpstr>'5.1'!Print_Area</vt:lpstr>
    </vt:vector>
  </TitlesOfParts>
  <Company>Department of National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F.shifaza</cp:lastModifiedBy>
  <cp:lastPrinted>2015-01-20T06:54:33Z</cp:lastPrinted>
  <dcterms:created xsi:type="dcterms:W3CDTF">2013-03-26T05:45:33Z</dcterms:created>
  <dcterms:modified xsi:type="dcterms:W3CDTF">2015-01-20T06:56:47Z</dcterms:modified>
</cp:coreProperties>
</file>