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Population\"/>
    </mc:Choice>
  </mc:AlternateContent>
  <xr:revisionPtr revIDLastSave="0" documentId="13_ncr:1_{5475FDE2-2FB1-4CDF-B555-8998ABEB42B0}" xr6:coauthVersionLast="47" xr6:coauthVersionMax="47" xr10:uidLastSave="{00000000-0000-0000-0000-000000000000}"/>
  <bookViews>
    <workbookView xWindow="-120" yWindow="-120" windowWidth="29040" windowHeight="15720" tabRatio="966" xr2:uid="{00000000-000D-0000-FFFF-FFFF00000000}"/>
  </bookViews>
  <sheets>
    <sheet name="3.3.." sheetId="25" r:id="rId1"/>
  </sheets>
  <definedNames>
    <definedName name="_xlnm.Print_Area" localSheetId="0">'3.3..'!$A$1:$Q$281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6" i="25" l="1"/>
  <c r="O156" i="25"/>
  <c r="M250" i="25"/>
  <c r="M249" i="25"/>
  <c r="M248" i="25"/>
  <c r="M247" i="25"/>
  <c r="M246" i="25"/>
  <c r="M245" i="25"/>
  <c r="P244" i="25"/>
  <c r="O244" i="25"/>
  <c r="L244" i="25"/>
  <c r="K244" i="25"/>
  <c r="I244" i="25"/>
  <c r="G244" i="25" s="1"/>
  <c r="H244" i="25"/>
  <c r="F244" i="25"/>
  <c r="E244" i="25"/>
  <c r="D244" i="25" s="1"/>
  <c r="M242" i="25"/>
  <c r="P241" i="25"/>
  <c r="O241" i="25"/>
  <c r="N241" i="25" s="1"/>
  <c r="L241" i="25"/>
  <c r="K241" i="25"/>
  <c r="J241" i="25" s="1"/>
  <c r="I241" i="25"/>
  <c r="M241" i="25" s="1"/>
  <c r="H241" i="25"/>
  <c r="G241" i="25"/>
  <c r="F241" i="25"/>
  <c r="E241" i="25"/>
  <c r="M239" i="25"/>
  <c r="M238" i="25"/>
  <c r="M237" i="25"/>
  <c r="M236" i="25"/>
  <c r="M235" i="25"/>
  <c r="M234" i="25"/>
  <c r="M233" i="25"/>
  <c r="M232" i="25"/>
  <c r="M231" i="25"/>
  <c r="P230" i="25"/>
  <c r="O230" i="25"/>
  <c r="N230" i="25" s="1"/>
  <c r="M230" i="25"/>
  <c r="L230" i="25"/>
  <c r="K230" i="25"/>
  <c r="J230" i="25"/>
  <c r="I230" i="25"/>
  <c r="H230" i="25"/>
  <c r="G230" i="25" s="1"/>
  <c r="F230" i="25"/>
  <c r="E230" i="25"/>
  <c r="D230" i="25" s="1"/>
  <c r="M227" i="25"/>
  <c r="M226" i="25"/>
  <c r="M225" i="25"/>
  <c r="M224" i="25"/>
  <c r="M223" i="25"/>
  <c r="M222" i="25"/>
  <c r="M221" i="25"/>
  <c r="M220" i="25"/>
  <c r="M219" i="25"/>
  <c r="P218" i="25"/>
  <c r="N218" i="25" s="1"/>
  <c r="O218" i="25"/>
  <c r="L218" i="25"/>
  <c r="K218" i="25"/>
  <c r="J218" i="25" s="1"/>
  <c r="I218" i="25"/>
  <c r="M218" i="25" s="1"/>
  <c r="H218" i="25"/>
  <c r="G218" i="25" s="1"/>
  <c r="F218" i="25"/>
  <c r="E218" i="25"/>
  <c r="D218" i="25"/>
  <c r="M215" i="25"/>
  <c r="M214" i="25"/>
  <c r="M213" i="25"/>
  <c r="M212" i="25"/>
  <c r="M211" i="25"/>
  <c r="M210" i="25"/>
  <c r="M209" i="25"/>
  <c r="M208" i="25"/>
  <c r="M207" i="25"/>
  <c r="M206" i="25"/>
  <c r="M205" i="25"/>
  <c r="P204" i="25"/>
  <c r="O204" i="25"/>
  <c r="N204" i="25"/>
  <c r="L204" i="25"/>
  <c r="K204" i="25"/>
  <c r="J204" i="25" s="1"/>
  <c r="I204" i="25"/>
  <c r="H204" i="25"/>
  <c r="G204" i="25" s="1"/>
  <c r="F204" i="25"/>
  <c r="E204" i="25"/>
  <c r="M202" i="25"/>
  <c r="M201" i="25"/>
  <c r="M200" i="25"/>
  <c r="M199" i="25"/>
  <c r="M198" i="25"/>
  <c r="M197" i="25"/>
  <c r="M196" i="25"/>
  <c r="M195" i="25"/>
  <c r="M194" i="25"/>
  <c r="M193" i="25"/>
  <c r="M192" i="25"/>
  <c r="M191" i="25"/>
  <c r="M190" i="25"/>
  <c r="P189" i="25"/>
  <c r="O189" i="25"/>
  <c r="L189" i="25"/>
  <c r="K189" i="25"/>
  <c r="J189" i="25" s="1"/>
  <c r="I189" i="25"/>
  <c r="M189" i="25" s="1"/>
  <c r="H189" i="25"/>
  <c r="F189" i="25"/>
  <c r="E189" i="25"/>
  <c r="D189" i="25" s="1"/>
  <c r="M186" i="25"/>
  <c r="M185" i="25"/>
  <c r="M184" i="25"/>
  <c r="M183" i="25"/>
  <c r="M182" i="25"/>
  <c r="M181" i="25"/>
  <c r="P180" i="25"/>
  <c r="O180" i="25"/>
  <c r="N180" i="25" s="1"/>
  <c r="L180" i="25"/>
  <c r="K180" i="25"/>
  <c r="I180" i="25"/>
  <c r="H180" i="25"/>
  <c r="G180" i="25" s="1"/>
  <c r="F180" i="25"/>
  <c r="E180" i="25"/>
  <c r="M178" i="25"/>
  <c r="M177" i="25"/>
  <c r="M176" i="25"/>
  <c r="M175" i="25"/>
  <c r="M174" i="25"/>
  <c r="P173" i="25"/>
  <c r="O173" i="25"/>
  <c r="N173" i="25" s="1"/>
  <c r="L173" i="25"/>
  <c r="K173" i="25"/>
  <c r="I173" i="25"/>
  <c r="H173" i="25"/>
  <c r="G173" i="25" s="1"/>
  <c r="F173" i="25"/>
  <c r="E173" i="25"/>
  <c r="M171" i="25"/>
  <c r="M170" i="25"/>
  <c r="M169" i="25"/>
  <c r="M168" i="25"/>
  <c r="M167" i="25"/>
  <c r="M166" i="25"/>
  <c r="M165" i="25"/>
  <c r="M164" i="25"/>
  <c r="P163" i="25"/>
  <c r="O163" i="25"/>
  <c r="L163" i="25"/>
  <c r="K163" i="25"/>
  <c r="J163" i="25" s="1"/>
  <c r="I163" i="25"/>
  <c r="M163" i="25" s="1"/>
  <c r="H163" i="25"/>
  <c r="G163" i="25" s="1"/>
  <c r="F163" i="25"/>
  <c r="E163" i="25"/>
  <c r="M161" i="25"/>
  <c r="M160" i="25"/>
  <c r="M159" i="25"/>
  <c r="M158" i="25"/>
  <c r="M157" i="25"/>
  <c r="M156" i="25"/>
  <c r="J156" i="25"/>
  <c r="G156" i="25"/>
  <c r="D156" i="25"/>
  <c r="M154" i="25"/>
  <c r="M153" i="25"/>
  <c r="M152" i="25"/>
  <c r="M151" i="25"/>
  <c r="M150" i="25"/>
  <c r="M149" i="25"/>
  <c r="M148" i="25"/>
  <c r="M147" i="25"/>
  <c r="M146" i="25"/>
  <c r="M145" i="25"/>
  <c r="P144" i="25"/>
  <c r="O144" i="25"/>
  <c r="N144" i="25" s="1"/>
  <c r="M144" i="25"/>
  <c r="L144" i="25"/>
  <c r="J144" i="25" s="1"/>
  <c r="K144" i="25"/>
  <c r="I144" i="25"/>
  <c r="H144" i="25"/>
  <c r="G144" i="25" s="1"/>
  <c r="F144" i="25"/>
  <c r="E144" i="25"/>
  <c r="D144" i="25" s="1"/>
  <c r="M142" i="25"/>
  <c r="M141" i="25"/>
  <c r="M140" i="25"/>
  <c r="M139" i="25"/>
  <c r="M138" i="25"/>
  <c r="M137" i="25"/>
  <c r="M136" i="25"/>
  <c r="M135" i="25"/>
  <c r="P134" i="25"/>
  <c r="O134" i="25"/>
  <c r="L134" i="25"/>
  <c r="K134" i="25"/>
  <c r="J134" i="25" s="1"/>
  <c r="I134" i="25"/>
  <c r="H134" i="25"/>
  <c r="G134" i="25" s="1"/>
  <c r="F134" i="25"/>
  <c r="E134" i="25"/>
  <c r="D134" i="25" s="1"/>
  <c r="M132" i="25"/>
  <c r="M131" i="25"/>
  <c r="M130" i="25"/>
  <c r="M129" i="25"/>
  <c r="M128" i="25"/>
  <c r="M127" i="25"/>
  <c r="M126" i="25"/>
  <c r="M125" i="25"/>
  <c r="M124" i="25"/>
  <c r="P123" i="25"/>
  <c r="O123" i="25"/>
  <c r="N123" i="25" s="1"/>
  <c r="M123" i="25"/>
  <c r="L123" i="25"/>
  <c r="K123" i="25"/>
  <c r="I123" i="25"/>
  <c r="H123" i="25"/>
  <c r="G123" i="25" s="1"/>
  <c r="F123" i="25"/>
  <c r="E123" i="25"/>
  <c r="D123" i="25"/>
  <c r="M121" i="25"/>
  <c r="M120" i="25"/>
  <c r="M119" i="25"/>
  <c r="M118" i="25"/>
  <c r="P117" i="25"/>
  <c r="O117" i="25"/>
  <c r="M117" i="25"/>
  <c r="L117" i="25"/>
  <c r="K117" i="25"/>
  <c r="I117" i="25"/>
  <c r="H117" i="25"/>
  <c r="G117" i="25"/>
  <c r="F117" i="25"/>
  <c r="E117" i="25"/>
  <c r="D117" i="25"/>
  <c r="M115" i="25"/>
  <c r="M114" i="25"/>
  <c r="M113" i="25"/>
  <c r="M112" i="25"/>
  <c r="M111" i="25"/>
  <c r="M110" i="25"/>
  <c r="M109" i="25"/>
  <c r="M108" i="25"/>
  <c r="M107" i="25"/>
  <c r="M106" i="25"/>
  <c r="M105" i="25"/>
  <c r="M104" i="25"/>
  <c r="M103" i="25"/>
  <c r="P102" i="25"/>
  <c r="O102" i="25"/>
  <c r="L102" i="25"/>
  <c r="K102" i="25"/>
  <c r="J102" i="25" s="1"/>
  <c r="I102" i="25"/>
  <c r="H102" i="25"/>
  <c r="G102" i="25"/>
  <c r="F102" i="25"/>
  <c r="E102" i="25"/>
  <c r="D102" i="25" s="1"/>
  <c r="M99" i="25"/>
  <c r="M98" i="25"/>
  <c r="M97" i="25"/>
  <c r="M96" i="25"/>
  <c r="M95" i="25"/>
  <c r="M94" i="25"/>
  <c r="M93" i="25"/>
  <c r="M92" i="25"/>
  <c r="M91" i="25"/>
  <c r="M90" i="25"/>
  <c r="M89" i="25"/>
  <c r="M88" i="25"/>
  <c r="M87" i="25"/>
  <c r="M86" i="25"/>
  <c r="M85" i="25"/>
  <c r="P84" i="25"/>
  <c r="O84" i="25"/>
  <c r="N84" i="25" s="1"/>
  <c r="L84" i="25"/>
  <c r="K84" i="25"/>
  <c r="I84" i="25"/>
  <c r="H84" i="25"/>
  <c r="G84" i="25" s="1"/>
  <c r="F84" i="25"/>
  <c r="E84" i="25"/>
  <c r="M82" i="25"/>
  <c r="M81" i="25"/>
  <c r="M80" i="25"/>
  <c r="M79" i="25"/>
  <c r="M78" i="25"/>
  <c r="M77" i="25"/>
  <c r="M76" i="25"/>
  <c r="M75" i="25"/>
  <c r="M74" i="25"/>
  <c r="M73" i="25"/>
  <c r="M72" i="25"/>
  <c r="M71" i="25"/>
  <c r="M70" i="25"/>
  <c r="P69" i="25"/>
  <c r="O69" i="25"/>
  <c r="N69" i="25" s="1"/>
  <c r="L69" i="25"/>
  <c r="K69" i="25"/>
  <c r="I69" i="25"/>
  <c r="H69" i="25"/>
  <c r="M69" i="25" s="1"/>
  <c r="F69" i="25"/>
  <c r="E69" i="25"/>
  <c r="D69" i="25" s="1"/>
  <c r="M67" i="25"/>
  <c r="M66" i="25"/>
  <c r="M65" i="25"/>
  <c r="M64" i="25"/>
  <c r="M63" i="25"/>
  <c r="M62" i="25"/>
  <c r="M61" i="25"/>
  <c r="M60" i="25"/>
  <c r="M59" i="25"/>
  <c r="M58" i="25"/>
  <c r="M57" i="25"/>
  <c r="M56" i="25"/>
  <c r="M55" i="25"/>
  <c r="M54" i="25"/>
  <c r="P53" i="25"/>
  <c r="O53" i="25"/>
  <c r="N53" i="25" s="1"/>
  <c r="L53" i="25"/>
  <c r="K53" i="25"/>
  <c r="J53" i="25"/>
  <c r="I53" i="25"/>
  <c r="H53" i="25"/>
  <c r="G53" i="25" s="1"/>
  <c r="F53" i="25"/>
  <c r="D53" i="25" s="1"/>
  <c r="E53" i="25"/>
  <c r="M49" i="25"/>
  <c r="M48" i="25"/>
  <c r="M47" i="25"/>
  <c r="M46" i="25"/>
  <c r="M45" i="25"/>
  <c r="M44" i="25"/>
  <c r="M43" i="25"/>
  <c r="M42" i="25"/>
  <c r="M41" i="25"/>
  <c r="M40" i="25"/>
  <c r="M39" i="25"/>
  <c r="M38" i="25"/>
  <c r="M37" i="25"/>
  <c r="P36" i="25"/>
  <c r="O36" i="25"/>
  <c r="L36" i="25"/>
  <c r="K36" i="25"/>
  <c r="J36" i="25" s="1"/>
  <c r="I36" i="25"/>
  <c r="H36" i="25"/>
  <c r="G36" i="25" s="1"/>
  <c r="F36" i="25"/>
  <c r="D36" i="25" s="1"/>
  <c r="E36" i="25"/>
  <c r="M34" i="25"/>
  <c r="M33" i="25"/>
  <c r="M32" i="25"/>
  <c r="M31" i="25"/>
  <c r="M30" i="25"/>
  <c r="M29" i="25"/>
  <c r="M28" i="25"/>
  <c r="M27" i="25"/>
  <c r="M26" i="25"/>
  <c r="M25" i="25"/>
  <c r="M24" i="25"/>
  <c r="M23" i="25"/>
  <c r="M22" i="25"/>
  <c r="M21" i="25"/>
  <c r="P20" i="25"/>
  <c r="O20" i="25"/>
  <c r="N20" i="25"/>
  <c r="L20" i="25"/>
  <c r="K20" i="25"/>
  <c r="J20" i="25"/>
  <c r="I20" i="25"/>
  <c r="H20" i="25"/>
  <c r="G20" i="25"/>
  <c r="F20" i="25"/>
  <c r="E20" i="25"/>
  <c r="D20" i="25"/>
  <c r="M19" i="25"/>
  <c r="M14" i="25"/>
  <c r="M13" i="25"/>
  <c r="M12" i="25"/>
  <c r="M11" i="25"/>
  <c r="M10" i="25"/>
  <c r="M9" i="25"/>
  <c r="M8" i="25"/>
  <c r="P7" i="25"/>
  <c r="O7" i="25"/>
  <c r="N7" i="25" s="1"/>
  <c r="M7" i="25"/>
  <c r="L5" i="25"/>
  <c r="K5" i="25"/>
  <c r="J5" i="25"/>
  <c r="I5" i="25"/>
  <c r="M5" i="25" s="1"/>
  <c r="H5" i="25"/>
  <c r="G5" i="25"/>
  <c r="F5" i="25"/>
  <c r="E5" i="25"/>
  <c r="D5" i="25"/>
  <c r="M204" i="25" l="1"/>
  <c r="M180" i="25"/>
  <c r="D180" i="25"/>
  <c r="J180" i="25"/>
  <c r="D84" i="25"/>
  <c r="N36" i="25"/>
  <c r="P19" i="25"/>
  <c r="P5" i="25" s="1"/>
  <c r="M84" i="25"/>
  <c r="M102" i="25"/>
  <c r="N134" i="25"/>
  <c r="D173" i="25"/>
  <c r="J244" i="25"/>
  <c r="J84" i="25"/>
  <c r="J117" i="25"/>
  <c r="N163" i="25"/>
  <c r="N189" i="25"/>
  <c r="N244" i="25"/>
  <c r="M173" i="25"/>
  <c r="M20" i="25"/>
  <c r="M36" i="25"/>
  <c r="M53" i="25"/>
  <c r="J69" i="25"/>
  <c r="N102" i="25"/>
  <c r="N117" i="25"/>
  <c r="J123" i="25"/>
  <c r="J173" i="25"/>
  <c r="D204" i="25"/>
  <c r="D163" i="25"/>
  <c r="M134" i="25"/>
  <c r="G189" i="25"/>
  <c r="D241" i="25"/>
  <c r="O19" i="25"/>
  <c r="O5" i="25" s="1"/>
  <c r="N156" i="25"/>
  <c r="G69" i="25"/>
  <c r="M244" i="25"/>
  <c r="N19" i="25" l="1"/>
  <c r="N5" i="25" s="1"/>
</calcChain>
</file>

<file path=xl/sharedStrings.xml><?xml version="1.0" encoding="utf-8"?>
<sst xmlns="http://schemas.openxmlformats.org/spreadsheetml/2006/main" count="558" uniqueCount="268">
  <si>
    <t>Both Sexes</t>
  </si>
  <si>
    <t>Male</t>
  </si>
  <si>
    <t>Female</t>
  </si>
  <si>
    <t>Republic</t>
  </si>
  <si>
    <t>Galolhu</t>
  </si>
  <si>
    <t>Machchangolhi</t>
  </si>
  <si>
    <t>Maafannu</t>
  </si>
  <si>
    <t>Dhafthar</t>
  </si>
  <si>
    <t>-</t>
  </si>
  <si>
    <t>North Thiladhunmathi (HA)</t>
  </si>
  <si>
    <t>Thuraakunu</t>
  </si>
  <si>
    <t>Uligamu</t>
  </si>
  <si>
    <t>Mulhadhoo</t>
  </si>
  <si>
    <t>Hoarafushi</t>
  </si>
  <si>
    <t>Ihavandhoo</t>
  </si>
  <si>
    <t>Kelaa</t>
  </si>
  <si>
    <t>Vashafaru</t>
  </si>
  <si>
    <t>Dhidhdhoo</t>
  </si>
  <si>
    <t>Filladhoo</t>
  </si>
  <si>
    <t>Maarandhoo</t>
  </si>
  <si>
    <t>Thakandhoo</t>
  </si>
  <si>
    <t>Utheemu</t>
  </si>
  <si>
    <t>Muraidhoo</t>
  </si>
  <si>
    <t>Baarah</t>
  </si>
  <si>
    <t>South Thiladhunmathi (HDh)</t>
  </si>
  <si>
    <t>Hanimaadhoo</t>
  </si>
  <si>
    <t>Finey</t>
  </si>
  <si>
    <t>Naivaadhoo</t>
  </si>
  <si>
    <t>Hirimaradhoo</t>
  </si>
  <si>
    <t>Nolhivaranfaru</t>
  </si>
  <si>
    <t>Nellaidhoo</t>
  </si>
  <si>
    <t>Nolhivaramu</t>
  </si>
  <si>
    <t>Kunburudhoo</t>
  </si>
  <si>
    <t>Kulhudhuffushi</t>
  </si>
  <si>
    <t>Kumundhoo</t>
  </si>
  <si>
    <t>Neykurendhoo</t>
  </si>
  <si>
    <t>Vaikaradhoo</t>
  </si>
  <si>
    <t>Maavaidhoo</t>
  </si>
  <si>
    <t>Makunudhoo</t>
  </si>
  <si>
    <t>North Miladhunmadulu (Sh)</t>
  </si>
  <si>
    <t>Noomaraa</t>
  </si>
  <si>
    <t>Goidhoo</t>
  </si>
  <si>
    <t>Feydhoo</t>
  </si>
  <si>
    <t>Feevah</t>
  </si>
  <si>
    <t>Foakaidhoo</t>
  </si>
  <si>
    <t>Narudhoo</t>
  </si>
  <si>
    <t>Maroshi</t>
  </si>
  <si>
    <t>Lhaimagu</t>
  </si>
  <si>
    <t>Funadhoo</t>
  </si>
  <si>
    <t>South Miladhunmadulu (N)</t>
  </si>
  <si>
    <t>Maalhendhoo</t>
  </si>
  <si>
    <t>Kudafari</t>
  </si>
  <si>
    <t>Landhoo</t>
  </si>
  <si>
    <t>Maafaru</t>
  </si>
  <si>
    <t>Lhohi</t>
  </si>
  <si>
    <t>Miladhoo</t>
  </si>
  <si>
    <t>Magoodhoo</t>
  </si>
  <si>
    <t>Manadhoo</t>
  </si>
  <si>
    <t>Holhudhoo</t>
  </si>
  <si>
    <t>Fodhdhoo</t>
  </si>
  <si>
    <t>Velidhoo</t>
  </si>
  <si>
    <t>North Maalhosmadulu (R)</t>
  </si>
  <si>
    <t>Alifushi</t>
  </si>
  <si>
    <t>Vaadhoo</t>
  </si>
  <si>
    <t>Rasgetheemu</t>
  </si>
  <si>
    <t>Maakurathu</t>
  </si>
  <si>
    <t>Rasmaadhoo</t>
  </si>
  <si>
    <t>Innamaadhoo</t>
  </si>
  <si>
    <t>Maduvvari</t>
  </si>
  <si>
    <t>Fainu</t>
  </si>
  <si>
    <t>Meedhoo</t>
  </si>
  <si>
    <t>Kinolhas</t>
  </si>
  <si>
    <t>Hulhudhuffaaru</t>
  </si>
  <si>
    <t>South Maalhosmadulu (B)</t>
  </si>
  <si>
    <t>Kudarikilu</t>
  </si>
  <si>
    <t>Kamadhoo</t>
  </si>
  <si>
    <t>Kendhoo</t>
  </si>
  <si>
    <t>Kihaadhoo</t>
  </si>
  <si>
    <t>Dhonfanu</t>
  </si>
  <si>
    <t>Maalhos</t>
  </si>
  <si>
    <t>Eydhafushi</t>
  </si>
  <si>
    <t>Thulhaadhoo</t>
  </si>
  <si>
    <t>Hithaadhoo</t>
  </si>
  <si>
    <t>Fulhadhoo</t>
  </si>
  <si>
    <t>Fehendhoo</t>
  </si>
  <si>
    <t>Faadhippolhu (Lh)</t>
  </si>
  <si>
    <t>Hinnavaru</t>
  </si>
  <si>
    <t>Naifaru</t>
  </si>
  <si>
    <t>Kurendhoo</t>
  </si>
  <si>
    <t>Olhuvelifushi</t>
  </si>
  <si>
    <t>Male' Atoll (K)</t>
  </si>
  <si>
    <t>Kaashidhoo</t>
  </si>
  <si>
    <t>Gaafaru</t>
  </si>
  <si>
    <t>Dhiffushi</t>
  </si>
  <si>
    <t>Thulusdhoo</t>
  </si>
  <si>
    <t>Huraa</t>
  </si>
  <si>
    <t>Himmafushi</t>
  </si>
  <si>
    <t>Gulhi</t>
  </si>
  <si>
    <t>Maafushi</t>
  </si>
  <si>
    <t>Guraidhoo</t>
  </si>
  <si>
    <t>North Ari Atoll (AA)</t>
  </si>
  <si>
    <t>Thoddoo</t>
  </si>
  <si>
    <t>Rasdhoo</t>
  </si>
  <si>
    <t>Ukulhas</t>
  </si>
  <si>
    <t>Mathiveri</t>
  </si>
  <si>
    <t>Bodufolhudhoo</t>
  </si>
  <si>
    <t>Feridhoo</t>
  </si>
  <si>
    <t>Himandhoo</t>
  </si>
  <si>
    <t>South Ari Atoll (ADh)</t>
  </si>
  <si>
    <t>Omadhoo</t>
  </si>
  <si>
    <t>Mahibadhoo</t>
  </si>
  <si>
    <t>Mandhoo</t>
  </si>
  <si>
    <t>Dhigurah</t>
  </si>
  <si>
    <t>Fenfushi</t>
  </si>
  <si>
    <t>Maamigili</t>
  </si>
  <si>
    <t>Felidhu Atoll (V)</t>
  </si>
  <si>
    <t>Fulidhoo</t>
  </si>
  <si>
    <t>Thinadhoo</t>
  </si>
  <si>
    <t>Felidhoo</t>
  </si>
  <si>
    <t>Keyodhoo</t>
  </si>
  <si>
    <t>Rakeedhoo</t>
  </si>
  <si>
    <t>Mulakatholhu (M)</t>
  </si>
  <si>
    <t>Veyvah</t>
  </si>
  <si>
    <t>Mulah</t>
  </si>
  <si>
    <t>Muli</t>
  </si>
  <si>
    <t>Naalaafushi</t>
  </si>
  <si>
    <t>Kolhufushi</t>
  </si>
  <si>
    <t>Dhiggaru</t>
  </si>
  <si>
    <t>North Nilandhe Atoll (F)</t>
  </si>
  <si>
    <t>Feeali</t>
  </si>
  <si>
    <t>Nilandhoo</t>
  </si>
  <si>
    <t>South Nilandhe Atoll (Dh)</t>
  </si>
  <si>
    <t>Vaani</t>
  </si>
  <si>
    <t>Kudahuvadhoo</t>
  </si>
  <si>
    <t>Kolhumadulu (Th)</t>
  </si>
  <si>
    <t>Buruni</t>
  </si>
  <si>
    <t>Madifushi</t>
  </si>
  <si>
    <t>Dhiyamigili</t>
  </si>
  <si>
    <t>Vandhoo</t>
  </si>
  <si>
    <t>Hirilandhoo</t>
  </si>
  <si>
    <t>Gaadhiffushi</t>
  </si>
  <si>
    <t>Thimarafushi</t>
  </si>
  <si>
    <t>Veymandoo</t>
  </si>
  <si>
    <t>Hadhdhunmathi (L)</t>
  </si>
  <si>
    <t>Maabaidhoo</t>
  </si>
  <si>
    <t>Mundoo</t>
  </si>
  <si>
    <t>Gamu</t>
  </si>
  <si>
    <t>Maavah</t>
  </si>
  <si>
    <t>Fonadhoo</t>
  </si>
  <si>
    <t>Gaadhoo</t>
  </si>
  <si>
    <t>Maamendhoo</t>
  </si>
  <si>
    <t>Hithadhoo</t>
  </si>
  <si>
    <t>Kunahandhoo</t>
  </si>
  <si>
    <t>North Huvadhu Atoll (GA)</t>
  </si>
  <si>
    <t>Kolamaafushi</t>
  </si>
  <si>
    <t>Viligili</t>
  </si>
  <si>
    <t>Dhaandhoo</t>
  </si>
  <si>
    <t>Kodey</t>
  </si>
  <si>
    <t>Gemanafushi</t>
  </si>
  <si>
    <t>South Huvadhu Atoll (GDh)</t>
  </si>
  <si>
    <t>Madaveli</t>
  </si>
  <si>
    <t>Nadallaa</t>
  </si>
  <si>
    <t>Gadhdhoo</t>
  </si>
  <si>
    <t>Rathafandhoo</t>
  </si>
  <si>
    <t>Fiyoari</t>
  </si>
  <si>
    <t>Fuvahmulah (Gn)</t>
  </si>
  <si>
    <t>Fuvahmulah</t>
  </si>
  <si>
    <t>Addu City</t>
  </si>
  <si>
    <t>Maradhoo</t>
  </si>
  <si>
    <t>Hulhudhoo</t>
  </si>
  <si>
    <t>1_/ Population relocated to other islands under population consolidation programme</t>
  </si>
  <si>
    <t xml:space="preserve">2_/ Population displaced to other islands due to tsunami </t>
  </si>
  <si>
    <t>3_/ Newly inhabited under population consolidation programme</t>
  </si>
  <si>
    <t>Dhafthar in Male' is a special registry where people who have migrated and who have lived for 5 years are registered.</t>
  </si>
  <si>
    <t>HA. Hathifushi population relocated to  HD. Hanimaadhoo under population consolidation programme in 2007</t>
  </si>
  <si>
    <t>HA. Hoarafushi population includes population of  Ha.Berinmadhoo (Berinmadhoo population relocated to Ha.Hoarafushi under population consolidation programme)</t>
  </si>
  <si>
    <t>Population of HDh.Faridhoo, Kuburudhoo and  Maavaidhoo relocated to HDh.Nolhivaranfaru,under population consolidation programme in 2009.</t>
  </si>
  <si>
    <t>Sh. Maakandoodhoo population relocated to Sh. Milandhoo under population consolidation programme in 2007</t>
  </si>
  <si>
    <t>Major proportion of Sh. Noomara  population relocated to Sh. Funadhoo under population consolidation programme in 2006 and 2012.</t>
  </si>
  <si>
    <t>R. Kandholhudoo population was hosted in R. Ungoofaaru in 2006 due to the destruction caused by 2004 tsunami .  They have  now been relocated to  R.Dhuvaafaru (newly inhabited)  in 2008.</t>
  </si>
  <si>
    <t>*  Population of R.Dhuvaafaru is  included in R.Kandholhudhoo, as the registration process is not complete.</t>
  </si>
  <si>
    <t>Some of Lh. Maafilafushi population relocated to HDh. Hanimaadhoo under population consolidation programme in 2014</t>
  </si>
  <si>
    <t xml:space="preserve">Due to Tsunami in 2004 large proportion of Dh. Vaanee  population was relocated to Dh.Kudahuvadhoo . Remaining population relocated to Dh. Kudahuvadhoo under    population consolidation in 2012. Current population of Vaanee included in Industrial and Other island.        
</t>
  </si>
  <si>
    <t>L. Kalhaidhoo population is  residing in L.Gamu since 2010</t>
  </si>
  <si>
    <t xml:space="preserve">From 2016 onwards L.Gaadhoo population  reside in L.Fonadhoo </t>
  </si>
  <si>
    <t>GA. Dhiyadhoo population is  residing in  GA. Gemanafushi since 2010</t>
  </si>
  <si>
    <t>S</t>
  </si>
  <si>
    <t>B</t>
  </si>
  <si>
    <t>Lh</t>
  </si>
  <si>
    <t>L</t>
  </si>
  <si>
    <t>AA</t>
  </si>
  <si>
    <t>ADh</t>
  </si>
  <si>
    <t>V</t>
  </si>
  <si>
    <t>M</t>
  </si>
  <si>
    <t>F</t>
  </si>
  <si>
    <t>Dh</t>
  </si>
  <si>
    <t>Th</t>
  </si>
  <si>
    <t>GA</t>
  </si>
  <si>
    <t>GDh</t>
  </si>
  <si>
    <t>Gn</t>
  </si>
  <si>
    <t>N</t>
  </si>
  <si>
    <t>K</t>
  </si>
  <si>
    <t>Other Areas include Hulhule and  Habours (Male', Villingilli and Hulhumale')</t>
  </si>
  <si>
    <t xml:space="preserve">Large proportion of the population evacuated from Vilufushi due to tsunami were temporarily residing in Buruni in 2006,  </t>
  </si>
  <si>
    <t>Th. Vilusfushi was evacuated due to tsunami and the island has been re-constructed and population has moved back to the island by 2014</t>
  </si>
  <si>
    <t>L. Kalaidhoo is currently treated as a separate administrative unit/island. It was  a ward of L.Isdhoo in 2006</t>
  </si>
  <si>
    <t xml:space="preserve">GDh. Faresmaathoda population is a combination of Fares &amp; Maathoda population </t>
  </si>
  <si>
    <t>Kalaidhoo</t>
  </si>
  <si>
    <t>Atoll</t>
  </si>
  <si>
    <t>Island</t>
  </si>
  <si>
    <t>Population</t>
  </si>
  <si>
    <t>Maldivian</t>
  </si>
  <si>
    <t>Foreign</t>
  </si>
  <si>
    <t>Sex Ratio (males per 100 females)</t>
  </si>
  <si>
    <t>Maale</t>
  </si>
  <si>
    <t>Henveiru</t>
  </si>
  <si>
    <t>Vilimaale</t>
  </si>
  <si>
    <t>Hulhumaale Phase 1</t>
  </si>
  <si>
    <t>Hulhumaale Phase 2</t>
  </si>
  <si>
    <t>Hulhule</t>
  </si>
  <si>
    <t>Harbours (Maale, Hulhumaale &amp; Vilimaale)</t>
  </si>
  <si>
    <t>Admin islands</t>
  </si>
  <si>
    <t>HA</t>
  </si>
  <si>
    <t>HDh</t>
  </si>
  <si>
    <t>Kuribi</t>
  </si>
  <si>
    <t>Sh</t>
  </si>
  <si>
    <t>Bilehffahi</t>
  </si>
  <si>
    <t>Kaditheemu</t>
  </si>
  <si>
    <t>Komandoo</t>
  </si>
  <si>
    <t>Maaugoodhoo</t>
  </si>
  <si>
    <t>Milandhoo</t>
  </si>
  <si>
    <t>Henbadhoo</t>
  </si>
  <si>
    <t>Kedhikulhudhoo</t>
  </si>
  <si>
    <t>R</t>
  </si>
  <si>
    <t>Agolhitheemu</t>
  </si>
  <si>
    <t>Dhuvaafaru</t>
  </si>
  <si>
    <t>Iguraidhoo</t>
  </si>
  <si>
    <t>Ugoofaaru</t>
  </si>
  <si>
    <r>
      <t xml:space="preserve">Kandolhudhoo </t>
    </r>
    <r>
      <rPr>
        <i/>
        <vertAlign val="superscript"/>
        <sz val="9"/>
        <color theme="1"/>
        <rFont val="Calibri"/>
        <family val="2"/>
      </rPr>
      <t xml:space="preserve"> 2_/</t>
    </r>
  </si>
  <si>
    <t>Dharavandhoo</t>
  </si>
  <si>
    <t>Dhagethi</t>
  </si>
  <si>
    <t>Hangnameedhoo</t>
  </si>
  <si>
    <t>Kuburudhoo</t>
  </si>
  <si>
    <t>Raimandhoo</t>
  </si>
  <si>
    <t>Biledhdhoo</t>
  </si>
  <si>
    <t>Dharaboodhoo</t>
  </si>
  <si>
    <t>Badidhoo</t>
  </si>
  <si>
    <t>Hulhudheli</t>
  </si>
  <si>
    <t>Maaeboodhoo</t>
  </si>
  <si>
    <t>Ribudhoo</t>
  </si>
  <si>
    <t>Kadoodhoo</t>
  </si>
  <si>
    <t>Kibidhoo</t>
  </si>
  <si>
    <t>Vilufushi</t>
  </si>
  <si>
    <t>Dhabidhoo</t>
  </si>
  <si>
    <t>Isdhoo</t>
  </si>
  <si>
    <t>Dhevvadhoo</t>
  </si>
  <si>
    <t>Kanduhulhudhoo</t>
  </si>
  <si>
    <r>
      <t xml:space="preserve">Dhiyadhoo </t>
    </r>
    <r>
      <rPr>
        <i/>
        <vertAlign val="superscript"/>
        <sz val="9"/>
        <color theme="1"/>
        <rFont val="Calibri"/>
        <family val="2"/>
      </rPr>
      <t xml:space="preserve">2_/  </t>
    </r>
  </si>
  <si>
    <t>Fares-Maathodaa</t>
  </si>
  <si>
    <t>Hoadedhdhoo</t>
  </si>
  <si>
    <t>Maradhoo-Feydhoo</t>
  </si>
  <si>
    <t>Non-admin islands</t>
  </si>
  <si>
    <t>Source: Maldives  Bureau of Statistics</t>
  </si>
  <si>
    <t xml:space="preserve">    Department of National Registration</t>
  </si>
  <si>
    <r>
      <rPr>
        <i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</t>
    </r>
  </si>
  <si>
    <r>
      <rPr>
        <b/>
        <i/>
        <sz val="10"/>
        <color theme="1"/>
        <rFont val="Calibri"/>
        <family val="2"/>
      </rPr>
      <t xml:space="preserve">Definition: </t>
    </r>
    <r>
      <rPr>
        <i/>
        <sz val="10"/>
        <color theme="1"/>
        <rFont val="Calibri"/>
        <family val="2"/>
      </rPr>
      <t xml:space="preserve">The concept of registered population is different from enumerated. In census people are counted at the place where they are residing at the census reference time. A person can be registered in one island and be living in another island </t>
    </r>
  </si>
  <si>
    <t xml:space="preserve">        Registered Population as of             31 Dec 2024</t>
  </si>
  <si>
    <t>Table 3.3:  POPULATION BY ISLANDS, CENSUS 2022 AND REGISTERED POPULATION,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</si>
</sst>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6" formatCode="_-* #,##0.00\ _ރ_._-;_-* #,##0.00\ _ރ_.\-;_-* &quot;-&quot;??\ _ރ_._-;_-@_-"/>
    <numFmt numFmtId="167" formatCode="General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8"/>
      <color theme="1"/>
      <name val="Calibri"/>
      <family val="2"/>
    </font>
    <font>
      <sz val="10"/>
      <color theme="1"/>
      <name val="Faruma"/>
    </font>
    <font>
      <b/>
      <i/>
      <sz val="9"/>
      <color theme="1"/>
      <name val="Calibri"/>
      <family val="2"/>
    </font>
    <font>
      <i/>
      <sz val="9"/>
      <color theme="1"/>
      <name val="Arial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0"/>
      <color theme="1"/>
      <name val="Arial"/>
      <family val="2"/>
    </font>
    <font>
      <b/>
      <i/>
      <sz val="10"/>
      <color theme="1"/>
      <name val="Calibri"/>
      <family val="2"/>
    </font>
    <font>
      <sz val="9"/>
      <color theme="1"/>
      <name val="A_Faseyha"/>
    </font>
    <font>
      <sz val="8"/>
      <color theme="1"/>
      <name val="A_Faseyha"/>
    </font>
    <font>
      <sz val="10"/>
      <color theme="1"/>
      <name val="A_Faseyha"/>
    </font>
    <font>
      <i/>
      <sz val="10"/>
      <color theme="1"/>
      <name val="A_Faseyha"/>
    </font>
    <font>
      <b/>
      <i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vertAlign val="superscript"/>
      <sz val="9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</borders>
  <cellStyleXfs count="26">
    <xf numFmtId="0" fontId="0" fillId="0" borderId="0"/>
    <xf numFmtId="167" fontId="3" fillId="0" borderId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25" fillId="0" borderId="0"/>
    <xf numFmtId="0" fontId="5" fillId="0" borderId="0"/>
    <xf numFmtId="0" fontId="5" fillId="0" borderId="0"/>
    <xf numFmtId="0" fontId="1" fillId="0" borderId="0"/>
    <xf numFmtId="167" fontId="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3">
    <xf numFmtId="0" fontId="0" fillId="0" borderId="0" xfId="0"/>
    <xf numFmtId="0" fontId="0" fillId="2" borderId="0" xfId="0" applyFill="1"/>
    <xf numFmtId="0" fontId="2" fillId="2" borderId="0" xfId="0" applyFont="1" applyFill="1"/>
    <xf numFmtId="3" fontId="2" fillId="2" borderId="0" xfId="0" applyNumberFormat="1" applyFont="1" applyFill="1"/>
    <xf numFmtId="0" fontId="0" fillId="2" borderId="2" xfId="0" applyFill="1" applyBorder="1"/>
    <xf numFmtId="167" fontId="30" fillId="2" borderId="0" xfId="1" applyFont="1" applyFill="1" applyAlignment="1" applyProtection="1">
      <alignment horizontal="left" indent="1"/>
      <protection locked="0"/>
    </xf>
    <xf numFmtId="49" fontId="20" fillId="2" borderId="0" xfId="1" applyNumberFormat="1" applyFont="1" applyFill="1" applyAlignment="1" applyProtection="1">
      <alignment horizontal="left" vertical="center" indent="1"/>
      <protection locked="0"/>
    </xf>
    <xf numFmtId="167" fontId="20" fillId="2" borderId="0" xfId="1" applyFont="1" applyFill="1" applyAlignment="1" applyProtection="1">
      <alignment horizontal="left" vertical="center" indent="1"/>
      <protection locked="0"/>
    </xf>
    <xf numFmtId="37" fontId="20" fillId="2" borderId="0" xfId="1" applyNumberFormat="1" applyFont="1" applyFill="1" applyAlignment="1" applyProtection="1">
      <alignment horizontal="left" indent="1"/>
      <protection locked="0"/>
    </xf>
    <xf numFmtId="37" fontId="20" fillId="2" borderId="0" xfId="1" applyNumberFormat="1" applyFont="1" applyFill="1" applyAlignment="1" applyProtection="1">
      <alignment horizontal="left" vertical="center" indent="1"/>
      <protection locked="0"/>
    </xf>
    <xf numFmtId="4" fontId="20" fillId="2" borderId="0" xfId="1" applyNumberFormat="1" applyFont="1" applyFill="1" applyAlignment="1" applyProtection="1">
      <alignment horizontal="left" vertical="center" indent="1"/>
      <protection locked="0"/>
    </xf>
    <xf numFmtId="2" fontId="11" fillId="2" borderId="0" xfId="1" applyNumberFormat="1" applyFont="1" applyFill="1" applyAlignment="1" applyProtection="1">
      <alignment horizontal="left" indent="1"/>
      <protection locked="0"/>
    </xf>
    <xf numFmtId="2" fontId="11" fillId="2" borderId="0" xfId="1" applyNumberFormat="1" applyFont="1" applyFill="1" applyAlignment="1" applyProtection="1">
      <alignment horizontal="left" vertical="center" indent="1"/>
      <protection locked="0"/>
    </xf>
    <xf numFmtId="167" fontId="29" fillId="2" borderId="0" xfId="1" applyFont="1" applyFill="1" applyAlignment="1" applyProtection="1">
      <alignment horizontal="left" vertical="center" indent="1"/>
      <protection locked="0"/>
    </xf>
    <xf numFmtId="167" fontId="31" fillId="2" borderId="0" xfId="1" applyFont="1" applyFill="1" applyAlignment="1" applyProtection="1">
      <alignment horizontal="left" indent="1"/>
      <protection locked="0"/>
    </xf>
    <xf numFmtId="167" fontId="30" fillId="2" borderId="0" xfId="1" applyFont="1" applyFill="1" applyAlignment="1" applyProtection="1">
      <alignment horizontal="left" vertical="center" indent="3"/>
      <protection locked="0"/>
    </xf>
    <xf numFmtId="167" fontId="21" fillId="2" borderId="0" xfId="1" applyFont="1" applyFill="1" applyAlignment="1" applyProtection="1">
      <alignment horizontal="left" vertical="center" wrapText="1" indent="3"/>
      <protection locked="0"/>
    </xf>
    <xf numFmtId="167" fontId="30" fillId="2" borderId="0" xfId="1" applyFont="1" applyFill="1" applyAlignment="1" applyProtection="1">
      <alignment horizontal="left" vertical="center" wrapText="1" indent="3"/>
      <protection locked="0"/>
    </xf>
    <xf numFmtId="0" fontId="24" fillId="2" borderId="0" xfId="7" applyFont="1" applyFill="1" applyAlignment="1">
      <alignment horizontal="left" vertical="center" indent="3"/>
    </xf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3" fontId="13" fillId="2" borderId="0" xfId="2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3" fillId="2" borderId="0" xfId="0" applyFont="1" applyFill="1"/>
    <xf numFmtId="0" fontId="3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4" fillId="2" borderId="1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4" fillId="2" borderId="13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/>
    </xf>
    <xf numFmtId="0" fontId="34" fillId="2" borderId="0" xfId="0" applyFont="1" applyFill="1"/>
    <xf numFmtId="3" fontId="34" fillId="2" borderId="0" xfId="0" applyNumberFormat="1" applyFont="1" applyFill="1" applyAlignment="1">
      <alignment vertical="center"/>
    </xf>
    <xf numFmtId="1" fontId="34" fillId="2" borderId="17" xfId="0" applyNumberFormat="1" applyFont="1" applyFill="1" applyBorder="1" applyAlignment="1">
      <alignment horizontal="right" vertical="center" indent="5"/>
    </xf>
    <xf numFmtId="0" fontId="33" fillId="2" borderId="18" xfId="0" applyFont="1" applyFill="1" applyBorder="1" applyAlignment="1">
      <alignment vertical="center"/>
    </xf>
    <xf numFmtId="0" fontId="33" fillId="2" borderId="19" xfId="0" applyFont="1" applyFill="1" applyBorder="1" applyAlignment="1">
      <alignment vertical="center"/>
    </xf>
    <xf numFmtId="1" fontId="33" fillId="2" borderId="17" xfId="0" applyNumberFormat="1" applyFont="1" applyFill="1" applyBorder="1" applyAlignment="1">
      <alignment horizontal="right" vertical="center" indent="5"/>
    </xf>
    <xf numFmtId="3" fontId="34" fillId="2" borderId="18" xfId="0" applyNumberFormat="1" applyFont="1" applyFill="1" applyBorder="1" applyAlignment="1">
      <alignment vertical="center"/>
    </xf>
    <xf numFmtId="3" fontId="34" fillId="2" borderId="19" xfId="0" applyNumberFormat="1" applyFont="1" applyFill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33" fillId="2" borderId="0" xfId="0" applyNumberFormat="1" applyFont="1" applyFill="1" applyAlignment="1">
      <alignment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9" xfId="0" applyNumberFormat="1" applyFont="1" applyFill="1" applyBorder="1" applyAlignment="1">
      <alignment vertical="center"/>
    </xf>
    <xf numFmtId="3" fontId="13" fillId="2" borderId="18" xfId="20" applyNumberFormat="1" applyFont="1" applyFill="1" applyBorder="1" applyAlignment="1">
      <alignment horizontal="right" vertical="center"/>
    </xf>
    <xf numFmtId="3" fontId="13" fillId="2" borderId="19" xfId="20" applyNumberFormat="1" applyFont="1" applyFill="1" applyBorder="1" applyAlignment="1">
      <alignment horizontal="right" vertical="center"/>
    </xf>
    <xf numFmtId="0" fontId="35" fillId="2" borderId="0" xfId="0" applyFont="1" applyFill="1"/>
    <xf numFmtId="3" fontId="35" fillId="2" borderId="0" xfId="0" applyNumberFormat="1" applyFont="1" applyFill="1" applyAlignment="1">
      <alignment vertical="center"/>
    </xf>
    <xf numFmtId="3" fontId="35" fillId="2" borderId="18" xfId="0" applyNumberFormat="1" applyFont="1" applyFill="1" applyBorder="1" applyAlignment="1">
      <alignment vertical="center"/>
    </xf>
    <xf numFmtId="3" fontId="35" fillId="2" borderId="19" xfId="0" applyNumberFormat="1" applyFont="1" applyFill="1" applyBorder="1" applyAlignment="1">
      <alignment vertical="center"/>
    </xf>
    <xf numFmtId="0" fontId="35" fillId="2" borderId="0" xfId="0" applyFont="1" applyFill="1" applyAlignment="1">
      <alignment wrapText="1"/>
    </xf>
    <xf numFmtId="3" fontId="2" fillId="2" borderId="18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vertical="center"/>
    </xf>
    <xf numFmtId="3" fontId="36" fillId="2" borderId="0" xfId="0" applyNumberFormat="1" applyFont="1" applyFill="1" applyAlignment="1">
      <alignment vertical="center"/>
    </xf>
    <xf numFmtId="3" fontId="16" fillId="2" borderId="0" xfId="20" applyNumberFormat="1" applyFont="1" applyFill="1" applyAlignment="1" applyProtection="1">
      <alignment horizontal="right" vertical="center"/>
      <protection locked="0"/>
    </xf>
    <xf numFmtId="3" fontId="16" fillId="2" borderId="19" xfId="20" applyNumberFormat="1" applyFont="1" applyFill="1" applyBorder="1" applyAlignment="1" applyProtection="1">
      <alignment horizontal="right" vertical="center"/>
      <protection locked="0"/>
    </xf>
    <xf numFmtId="3" fontId="18" fillId="2" borderId="0" xfId="20" applyNumberFormat="1" applyFont="1" applyFill="1"/>
    <xf numFmtId="3" fontId="14" fillId="2" borderId="0" xfId="20" applyNumberFormat="1" applyFont="1" applyFill="1"/>
    <xf numFmtId="0" fontId="34" fillId="2" borderId="1" xfId="0" applyFont="1" applyFill="1" applyBorder="1"/>
    <xf numFmtId="3" fontId="34" fillId="2" borderId="1" xfId="0" applyNumberFormat="1" applyFont="1" applyFill="1" applyBorder="1" applyAlignment="1">
      <alignment vertical="center"/>
    </xf>
    <xf numFmtId="3" fontId="34" fillId="2" borderId="20" xfId="0" applyNumberFormat="1" applyFont="1" applyFill="1" applyBorder="1" applyAlignment="1">
      <alignment vertical="center"/>
    </xf>
    <xf numFmtId="3" fontId="34" fillId="2" borderId="21" xfId="0" applyNumberFormat="1" applyFont="1" applyFill="1" applyBorder="1" applyAlignment="1">
      <alignment vertical="center"/>
    </xf>
    <xf numFmtId="3" fontId="19" fillId="2" borderId="0" xfId="20" applyNumberFormat="1" applyFont="1" applyFill="1" applyAlignment="1" applyProtection="1">
      <alignment horizontal="left" vertical="center" indent="1"/>
      <protection locked="0"/>
    </xf>
    <xf numFmtId="3" fontId="18" fillId="2" borderId="0" xfId="20" applyNumberFormat="1" applyFont="1" applyFill="1" applyAlignment="1" applyProtection="1">
      <alignment horizontal="left" indent="1"/>
      <protection locked="0"/>
    </xf>
    <xf numFmtId="3" fontId="18" fillId="2" borderId="0" xfId="20" applyNumberFormat="1" applyFont="1" applyFill="1" applyAlignment="1" applyProtection="1">
      <alignment horizontal="left" vertical="center" indent="1"/>
      <protection locked="0"/>
    </xf>
    <xf numFmtId="3" fontId="12" fillId="2" borderId="0" xfId="20" applyNumberFormat="1" applyFont="1" applyFill="1" applyAlignment="1" applyProtection="1">
      <alignment horizontal="left" indent="1"/>
      <protection locked="0"/>
    </xf>
    <xf numFmtId="3" fontId="12" fillId="2" borderId="0" xfId="20" applyNumberFormat="1" applyFont="1" applyFill="1" applyAlignment="1" applyProtection="1">
      <alignment horizontal="left" vertical="center" indent="1"/>
      <protection locked="0"/>
    </xf>
    <xf numFmtId="3" fontId="17" fillId="2" borderId="0" xfId="20" applyNumberFormat="1" applyFont="1" applyFill="1" applyAlignment="1" applyProtection="1">
      <alignment horizontal="left" vertical="center" indent="1"/>
      <protection locked="0"/>
    </xf>
    <xf numFmtId="0" fontId="28" fillId="2" borderId="0" xfId="20" applyFont="1" applyFill="1" applyAlignment="1" applyProtection="1">
      <alignment horizontal="left" vertical="center" indent="1"/>
      <protection locked="0"/>
    </xf>
    <xf numFmtId="3" fontId="14" fillId="2" borderId="0" xfId="20" applyNumberFormat="1" applyFont="1" applyFill="1" applyAlignment="1" applyProtection="1">
      <alignment horizontal="left" vertical="center" indent="1"/>
      <protection locked="0"/>
    </xf>
    <xf numFmtId="3" fontId="14" fillId="2" borderId="0" xfId="20" applyNumberFormat="1" applyFont="1" applyFill="1" applyAlignment="1" applyProtection="1">
      <alignment horizontal="left" indent="1"/>
      <protection locked="0"/>
    </xf>
    <xf numFmtId="3" fontId="22" fillId="2" borderId="0" xfId="20" applyNumberFormat="1" applyFont="1" applyFill="1" applyAlignment="1" applyProtection="1">
      <alignment horizontal="left" indent="1"/>
      <protection locked="0"/>
    </xf>
    <xf numFmtId="3" fontId="19" fillId="2" borderId="0" xfId="20" applyNumberFormat="1" applyFont="1" applyFill="1" applyAlignment="1" applyProtection="1">
      <alignment horizontal="left" indent="1"/>
      <protection locked="0"/>
    </xf>
    <xf numFmtId="3" fontId="23" fillId="2" borderId="0" xfId="20" applyNumberFormat="1" applyFont="1" applyFill="1" applyAlignment="1" applyProtection="1">
      <alignment horizontal="left" indent="1"/>
      <protection locked="0"/>
    </xf>
    <xf numFmtId="3" fontId="24" fillId="2" borderId="0" xfId="20" applyNumberFormat="1" applyFont="1" applyFill="1" applyAlignment="1" applyProtection="1">
      <alignment horizontal="left" vertical="center" indent="3"/>
      <protection locked="0"/>
    </xf>
    <xf numFmtId="4" fontId="8" fillId="2" borderId="3" xfId="20" applyNumberFormat="1" applyFont="1" applyFill="1" applyBorder="1" applyAlignment="1" applyProtection="1">
      <alignment horizontal="left" vertical="center" indent="3"/>
      <protection locked="0"/>
    </xf>
    <xf numFmtId="3" fontId="8" fillId="2" borderId="0" xfId="20" applyNumberFormat="1" applyFont="1" applyFill="1" applyAlignment="1" applyProtection="1">
      <alignment horizontal="left" vertical="center" indent="3"/>
      <protection locked="0"/>
    </xf>
    <xf numFmtId="3" fontId="21" fillId="2" borderId="3" xfId="20" applyNumberFormat="1" applyFont="1" applyFill="1" applyBorder="1" applyAlignment="1" applyProtection="1">
      <alignment horizontal="left" vertical="center" indent="3"/>
      <protection locked="0"/>
    </xf>
    <xf numFmtId="3" fontId="8" fillId="2" borderId="3" xfId="20" applyNumberFormat="1" applyFont="1" applyFill="1" applyBorder="1" applyAlignment="1" applyProtection="1">
      <alignment horizontal="left" vertical="center" indent="3"/>
      <protection locked="0"/>
    </xf>
    <xf numFmtId="3" fontId="8" fillId="2" borderId="4" xfId="20" applyNumberFormat="1" applyFont="1" applyFill="1" applyBorder="1" applyAlignment="1" applyProtection="1">
      <alignment horizontal="left" vertical="center" indent="3"/>
      <protection locked="0"/>
    </xf>
    <xf numFmtId="3" fontId="8" fillId="2" borderId="5" xfId="20" applyNumberFormat="1" applyFont="1" applyFill="1" applyBorder="1" applyAlignment="1" applyProtection="1">
      <alignment horizontal="left" vertical="center" indent="3"/>
      <protection locked="0"/>
    </xf>
    <xf numFmtId="3" fontId="8" fillId="2" borderId="6" xfId="20" applyNumberFormat="1" applyFont="1" applyFill="1" applyBorder="1" applyAlignment="1" applyProtection="1">
      <alignment horizontal="left" vertical="center" indent="3"/>
      <protection locked="0"/>
    </xf>
    <xf numFmtId="3" fontId="8" fillId="2" borderId="7" xfId="20" applyNumberFormat="1" applyFont="1" applyFill="1" applyBorder="1" applyAlignment="1" applyProtection="1">
      <alignment horizontal="left" vertical="center" indent="3"/>
      <protection locked="0"/>
    </xf>
    <xf numFmtId="3" fontId="24" fillId="2" borderId="0" xfId="20" applyNumberFormat="1" applyFont="1" applyFill="1" applyAlignment="1" applyProtection="1">
      <alignment horizontal="left" vertical="center" wrapText="1" indent="3"/>
      <protection locked="0"/>
    </xf>
    <xf numFmtId="3" fontId="30" fillId="2" borderId="0" xfId="20" applyNumberFormat="1" applyFont="1" applyFill="1" applyAlignment="1" applyProtection="1">
      <alignment horizontal="left" vertical="center" indent="3"/>
      <protection locked="0"/>
    </xf>
    <xf numFmtId="4" fontId="8" fillId="2" borderId="0" xfId="20" applyNumberFormat="1" applyFont="1" applyFill="1" applyAlignment="1" applyProtection="1">
      <alignment horizontal="left" vertical="center" indent="3"/>
      <protection locked="0"/>
    </xf>
    <xf numFmtId="3" fontId="21" fillId="2" borderId="8" xfId="20" applyNumberFormat="1" applyFont="1" applyFill="1" applyBorder="1" applyAlignment="1" applyProtection="1">
      <alignment horizontal="left" vertical="center" indent="3"/>
      <protection locked="0"/>
    </xf>
    <xf numFmtId="3" fontId="30" fillId="2" borderId="0" xfId="20" applyNumberFormat="1" applyFont="1" applyFill="1" applyAlignment="1" applyProtection="1">
      <alignment horizontal="left" vertical="center" indent="3" readingOrder="2"/>
      <protection locked="0"/>
    </xf>
    <xf numFmtId="3" fontId="8" fillId="2" borderId="0" xfId="20" applyNumberFormat="1" applyFont="1" applyFill="1" applyProtection="1">
      <protection locked="0"/>
    </xf>
    <xf numFmtId="3" fontId="26" fillId="2" borderId="0" xfId="20" applyNumberFormat="1" applyFont="1" applyFill="1" applyAlignment="1" applyProtection="1">
      <alignment horizontal="right"/>
      <protection locked="0"/>
    </xf>
    <xf numFmtId="3" fontId="8" fillId="2" borderId="0" xfId="20" applyNumberFormat="1" applyFont="1" applyFill="1" applyAlignment="1" applyProtection="1">
      <alignment horizontal="right"/>
      <protection locked="0"/>
    </xf>
    <xf numFmtId="3" fontId="8" fillId="2" borderId="0" xfId="20" applyNumberFormat="1" applyFont="1" applyFill="1" applyAlignment="1" applyProtection="1">
      <alignment horizontal="center"/>
      <protection locked="0"/>
    </xf>
    <xf numFmtId="3" fontId="8" fillId="2" borderId="0" xfId="20" applyNumberFormat="1" applyFont="1" applyFill="1" applyAlignment="1" applyProtection="1">
      <alignment horizontal="center" vertical="center"/>
      <protection locked="0"/>
    </xf>
    <xf numFmtId="3" fontId="8" fillId="2" borderId="0" xfId="20" applyNumberFormat="1" applyFont="1" applyFill="1" applyAlignment="1" applyProtection="1">
      <alignment horizontal="right" vertical="center"/>
      <protection locked="0"/>
    </xf>
    <xf numFmtId="3" fontId="30" fillId="2" borderId="0" xfId="20" applyNumberFormat="1" applyFont="1" applyFill="1" applyProtection="1">
      <protection locked="0"/>
    </xf>
    <xf numFmtId="3" fontId="12" fillId="2" borderId="0" xfId="20" applyNumberFormat="1" applyFont="1" applyFill="1" applyProtection="1">
      <protection locked="0"/>
    </xf>
    <xf numFmtId="3" fontId="15" fillId="2" borderId="0" xfId="20" applyNumberFormat="1" applyFont="1" applyFill="1" applyAlignment="1" applyProtection="1">
      <alignment horizontal="right"/>
      <protection locked="0"/>
    </xf>
    <xf numFmtId="3" fontId="12" fillId="2" borderId="0" xfId="20" applyNumberFormat="1" applyFont="1" applyFill="1" applyAlignment="1" applyProtection="1">
      <alignment horizontal="right"/>
      <protection locked="0"/>
    </xf>
    <xf numFmtId="3" fontId="12" fillId="2" borderId="0" xfId="20" applyNumberFormat="1" applyFont="1" applyFill="1" applyAlignment="1" applyProtection="1">
      <alignment horizontal="center"/>
      <protection locked="0"/>
    </xf>
    <xf numFmtId="3" fontId="12" fillId="2" borderId="0" xfId="20" applyNumberFormat="1" applyFont="1" applyFill="1" applyAlignment="1" applyProtection="1">
      <alignment horizontal="center" vertical="center"/>
      <protection locked="0"/>
    </xf>
    <xf numFmtId="3" fontId="12" fillId="2" borderId="0" xfId="20" applyNumberFormat="1" applyFont="1" applyFill="1" applyAlignment="1" applyProtection="1">
      <alignment horizontal="right" vertical="center"/>
      <protection locked="0"/>
    </xf>
    <xf numFmtId="3" fontId="28" fillId="2" borderId="0" xfId="20" applyNumberFormat="1" applyFont="1" applyFill="1" applyAlignment="1" applyProtection="1">
      <alignment horizontal="right"/>
      <protection locked="0"/>
    </xf>
    <xf numFmtId="4" fontId="8" fillId="2" borderId="0" xfId="20" applyNumberFormat="1" applyFont="1" applyFill="1" applyAlignment="1" applyProtection="1">
      <alignment horizontal="center"/>
      <protection locked="0"/>
    </xf>
    <xf numFmtId="3" fontId="21" fillId="2" borderId="0" xfId="20" applyNumberFormat="1" applyFont="1" applyFill="1" applyAlignment="1" applyProtection="1">
      <alignment horizontal="right" vertical="center"/>
      <protection locked="0"/>
    </xf>
    <xf numFmtId="3" fontId="19" fillId="2" borderId="0" xfId="20" applyNumberFormat="1" applyFont="1" applyFill="1" applyAlignment="1" applyProtection="1">
      <alignment vertical="center" wrapText="1"/>
      <protection locked="0"/>
    </xf>
    <xf numFmtId="3" fontId="19" fillId="2" borderId="0" xfId="20" applyNumberFormat="1" applyFont="1" applyFill="1" applyAlignment="1" applyProtection="1">
      <alignment horizontal="left" vertical="center"/>
      <protection locked="0"/>
    </xf>
    <xf numFmtId="3" fontId="23" fillId="2" borderId="0" xfId="20" applyNumberFormat="1" applyFont="1" applyFill="1" applyAlignment="1" applyProtection="1">
      <alignment horizontal="left" vertical="center"/>
      <protection locked="0"/>
    </xf>
    <xf numFmtId="3" fontId="8" fillId="2" borderId="0" xfId="20" applyNumberFormat="1" applyFont="1" applyFill="1" applyAlignment="1" applyProtection="1">
      <alignment horizontal="left" vertical="center"/>
      <protection locked="0"/>
    </xf>
    <xf numFmtId="3" fontId="24" fillId="2" borderId="0" xfId="20" applyNumberFormat="1" applyFont="1" applyFill="1" applyAlignment="1" applyProtection="1">
      <alignment vertical="center" wrapText="1"/>
      <protection locked="0"/>
    </xf>
    <xf numFmtId="167" fontId="38" fillId="2" borderId="0" xfId="1" applyFont="1" applyFill="1" applyAlignment="1" applyProtection="1">
      <alignment horizontal="left" vertical="center"/>
      <protection locked="0"/>
    </xf>
    <xf numFmtId="167" fontId="38" fillId="2" borderId="0" xfId="1" applyFont="1" applyFill="1" applyAlignment="1" applyProtection="1">
      <alignment horizontal="left" vertical="center" indent="3"/>
      <protection locked="0"/>
    </xf>
    <xf numFmtId="3" fontId="38" fillId="2" borderId="0" xfId="20" applyNumberFormat="1" applyFont="1" applyFill="1" applyAlignment="1" applyProtection="1">
      <alignment horizontal="left" vertical="center" indent="1"/>
      <protection locked="0"/>
    </xf>
    <xf numFmtId="167" fontId="39" fillId="2" borderId="0" xfId="1" applyFont="1" applyFill="1" applyAlignment="1" applyProtection="1">
      <alignment horizontal="left" vertical="center" indent="1"/>
      <protection locked="0"/>
    </xf>
    <xf numFmtId="3" fontId="10" fillId="2" borderId="0" xfId="20" applyNumberFormat="1" applyFont="1" applyFill="1" applyAlignment="1" applyProtection="1">
      <alignment horizontal="left" vertical="center" indent="1"/>
      <protection locked="0"/>
    </xf>
    <xf numFmtId="3" fontId="34" fillId="2" borderId="23" xfId="0" applyNumberFormat="1" applyFont="1" applyFill="1" applyBorder="1" applyAlignment="1">
      <alignment vertical="center"/>
    </xf>
    <xf numFmtId="3" fontId="34" fillId="2" borderId="24" xfId="0" applyNumberFormat="1" applyFont="1" applyFill="1" applyBorder="1" applyAlignment="1">
      <alignment vertical="center"/>
    </xf>
    <xf numFmtId="3" fontId="34" fillId="2" borderId="25" xfId="0" applyNumberFormat="1" applyFont="1" applyFill="1" applyBorder="1" applyAlignment="1">
      <alignment vertical="center"/>
    </xf>
    <xf numFmtId="3" fontId="10" fillId="2" borderId="0" xfId="20" applyNumberFormat="1" applyFont="1" applyFill="1" applyAlignment="1" applyProtection="1">
      <alignment horizontal="left" vertical="center"/>
      <protection locked="0"/>
    </xf>
    <xf numFmtId="3" fontId="9" fillId="2" borderId="0" xfId="20" applyNumberFormat="1" applyFont="1" applyFill="1" applyAlignment="1" applyProtection="1">
      <alignment horizontal="left" vertical="center"/>
      <protection locked="0"/>
    </xf>
    <xf numFmtId="49" fontId="10" fillId="2" borderId="0" xfId="1" applyNumberFormat="1" applyFont="1" applyFill="1" applyAlignment="1" applyProtection="1">
      <alignment horizontal="left" vertical="center"/>
      <protection locked="0"/>
    </xf>
    <xf numFmtId="3" fontId="32" fillId="2" borderId="0" xfId="20" applyNumberFormat="1" applyFont="1" applyFill="1" applyAlignment="1" applyProtection="1">
      <alignment horizontal="left" vertical="center"/>
      <protection locked="0"/>
    </xf>
    <xf numFmtId="4" fontId="8" fillId="2" borderId="3" xfId="20" applyNumberFormat="1" applyFont="1" applyFill="1" applyBorder="1" applyAlignment="1" applyProtection="1">
      <alignment horizontal="left" vertical="center"/>
      <protection locked="0"/>
    </xf>
    <xf numFmtId="4" fontId="8" fillId="2" borderId="0" xfId="20" applyNumberFormat="1" applyFont="1" applyFill="1" applyAlignment="1" applyProtection="1">
      <alignment horizontal="left" vertical="center"/>
      <protection locked="0"/>
    </xf>
    <xf numFmtId="3" fontId="24" fillId="2" borderId="0" xfId="20" applyNumberFormat="1" applyFont="1" applyFill="1" applyAlignment="1" applyProtection="1">
      <alignment horizontal="left" vertical="center" wrapText="1"/>
      <protection locked="0"/>
    </xf>
    <xf numFmtId="0" fontId="33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3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3" fontId="26" fillId="2" borderId="0" xfId="20" applyNumberFormat="1" applyFont="1" applyFill="1" applyAlignment="1" applyProtection="1">
      <alignment horizontal="left" vertical="center"/>
      <protection locked="0"/>
    </xf>
    <xf numFmtId="3" fontId="15" fillId="2" borderId="0" xfId="20" applyNumberFormat="1" applyFont="1" applyFill="1" applyAlignment="1" applyProtection="1">
      <alignment horizontal="left" vertical="center"/>
      <protection locked="0"/>
    </xf>
    <xf numFmtId="3" fontId="12" fillId="2" borderId="0" xfId="20" applyNumberFormat="1" applyFont="1" applyFill="1" applyAlignment="1" applyProtection="1">
      <alignment horizontal="left" vertical="center"/>
      <protection locked="0"/>
    </xf>
    <xf numFmtId="3" fontId="24" fillId="2" borderId="0" xfId="20" applyNumberFormat="1" applyFont="1" applyFill="1" applyAlignment="1" applyProtection="1">
      <alignment horizontal="left" vertical="center" wrapText="1" indent="1"/>
      <protection locked="0"/>
    </xf>
    <xf numFmtId="0" fontId="6" fillId="2" borderId="13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3" fontId="0" fillId="2" borderId="0" xfId="20" applyNumberFormat="1" applyFont="1" applyFill="1" applyAlignment="1" applyProtection="1">
      <alignment horizontal="right" vertical="center"/>
      <protection locked="0"/>
    </xf>
    <xf numFmtId="3" fontId="10" fillId="2" borderId="0" xfId="20" applyNumberFormat="1" applyFont="1" applyFill="1" applyAlignment="1">
      <alignment horizontal="right" vertical="center"/>
    </xf>
    <xf numFmtId="3" fontId="32" fillId="2" borderId="0" xfId="20" applyNumberFormat="1" applyFont="1" applyFill="1" applyAlignment="1">
      <alignment horizontal="right" vertical="center"/>
    </xf>
    <xf numFmtId="3" fontId="40" fillId="2" borderId="0" xfId="20" applyNumberFormat="1" applyFont="1" applyFill="1" applyAlignment="1" applyProtection="1">
      <alignment horizontal="right" vertical="center"/>
      <protection locked="0"/>
    </xf>
    <xf numFmtId="3" fontId="32" fillId="2" borderId="1" xfId="20" applyNumberFormat="1" applyFont="1" applyFill="1" applyBorder="1" applyAlignment="1">
      <alignment horizontal="right" vertical="center"/>
    </xf>
    <xf numFmtId="3" fontId="32" fillId="2" borderId="0" xfId="20" applyNumberFormat="1" applyFont="1" applyFill="1" applyAlignment="1">
      <alignment horizontal="center" vertical="center"/>
    </xf>
    <xf numFmtId="3" fontId="32" fillId="2" borderId="18" xfId="20" applyNumberFormat="1" applyFont="1" applyFill="1" applyBorder="1" applyAlignment="1">
      <alignment horizontal="right" vertical="center"/>
    </xf>
    <xf numFmtId="3" fontId="32" fillId="2" borderId="19" xfId="20" applyNumberFormat="1" applyFont="1" applyFill="1" applyBorder="1" applyAlignment="1">
      <alignment horizontal="right" vertical="center"/>
    </xf>
    <xf numFmtId="3" fontId="32" fillId="2" borderId="17" xfId="20" applyNumberFormat="1" applyFont="1" applyFill="1" applyBorder="1" applyAlignment="1">
      <alignment horizontal="center" vertical="center"/>
    </xf>
    <xf numFmtId="3" fontId="32" fillId="2" borderId="17" xfId="20" applyNumberFormat="1" applyFont="1" applyFill="1" applyBorder="1" applyAlignment="1">
      <alignment horizontal="right" vertical="center"/>
    </xf>
    <xf numFmtId="3" fontId="32" fillId="2" borderId="22" xfId="20" applyNumberFormat="1" applyFont="1" applyFill="1" applyBorder="1" applyAlignment="1">
      <alignment horizontal="center" vertical="center"/>
    </xf>
    <xf numFmtId="167" fontId="21" fillId="2" borderId="0" xfId="1" applyFont="1" applyFill="1" applyAlignment="1" applyProtection="1">
      <alignment horizontal="right" wrapText="1"/>
      <protection locked="0"/>
    </xf>
    <xf numFmtId="0" fontId="34" fillId="2" borderId="9" xfId="0" applyFont="1" applyFill="1" applyBorder="1" applyAlignment="1">
      <alignment horizontal="left" vertical="center"/>
    </xf>
    <xf numFmtId="0" fontId="34" fillId="2" borderId="13" xfId="0" applyFont="1" applyFill="1" applyBorder="1" applyAlignment="1">
      <alignment horizontal="left"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4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3" fontId="34" fillId="2" borderId="0" xfId="0" applyNumberFormat="1" applyFont="1" applyFill="1" applyAlignment="1">
      <alignment horizontal="right" vertical="center"/>
    </xf>
    <xf numFmtId="3" fontId="10" fillId="2" borderId="0" xfId="20" applyNumberFormat="1" applyFont="1" applyFill="1" applyAlignment="1">
      <alignment horizontal="right" vertical="center"/>
    </xf>
    <xf numFmtId="0" fontId="41" fillId="2" borderId="0" xfId="0" applyFont="1" applyFill="1" applyAlignment="1">
      <alignment horizontal="center" vertical="center"/>
    </xf>
    <xf numFmtId="3" fontId="24" fillId="2" borderId="0" xfId="20" applyNumberFormat="1" applyFont="1" applyFill="1" applyAlignment="1" applyProtection="1">
      <alignment horizontal="left" vertical="center" wrapText="1" indent="1"/>
      <protection locked="0"/>
    </xf>
    <xf numFmtId="3" fontId="24" fillId="2" borderId="0" xfId="20" applyNumberFormat="1" applyFont="1" applyFill="1" applyAlignment="1" applyProtection="1">
      <alignment horizontal="left" vertical="center" wrapText="1" indent="3"/>
      <protection locked="0"/>
    </xf>
  </cellXfs>
  <cellStyles count="26">
    <cellStyle name="1" xfId="14" xr:uid="{00000000-0005-0000-0000-000000000000}"/>
    <cellStyle name="Comma 2" xfId="13" xr:uid="{00000000-0005-0000-0000-000002000000}"/>
    <cellStyle name="Comma 2 2" xfId="24" xr:uid="{00000000-0005-0000-0000-000003000000}"/>
    <cellStyle name="Comma 3" xfId="6" xr:uid="{00000000-0005-0000-0000-000004000000}"/>
    <cellStyle name="Comma 3 2" xfId="16" xr:uid="{00000000-0005-0000-0000-000005000000}"/>
    <cellStyle name="Comma 3 3" xfId="25" xr:uid="{00000000-0005-0000-0000-000006000000}"/>
    <cellStyle name="Comma 4" xfId="4" xr:uid="{00000000-0005-0000-0000-000007000000}"/>
    <cellStyle name="Comma 4 2" xfId="19" xr:uid="{00000000-0005-0000-0000-000008000000}"/>
    <cellStyle name="Comma 7" xfId="15" xr:uid="{00000000-0005-0000-0000-000009000000}"/>
    <cellStyle name="Normal" xfId="0" builtinId="0"/>
    <cellStyle name="Normal 11" xfId="7" xr:uid="{00000000-0005-0000-0000-00000E000000}"/>
    <cellStyle name="Normal 2" xfId="5" xr:uid="{00000000-0005-0000-0000-00000F000000}"/>
    <cellStyle name="Normal 2 2" xfId="21" xr:uid="{00000000-0005-0000-0000-000010000000}"/>
    <cellStyle name="Normal 20" xfId="3" xr:uid="{00000000-0005-0000-0000-000011000000}"/>
    <cellStyle name="Normal 20 2" xfId="18" xr:uid="{00000000-0005-0000-0000-000012000000}"/>
    <cellStyle name="Normal 3" xfId="12" xr:uid="{00000000-0005-0000-0000-000013000000}"/>
    <cellStyle name="Normal 32" xfId="8" xr:uid="{00000000-0005-0000-0000-000014000000}"/>
    <cellStyle name="Normal 32 2" xfId="22" xr:uid="{00000000-0005-0000-0000-000015000000}"/>
    <cellStyle name="Normal 4" xfId="11" xr:uid="{00000000-0005-0000-0000-000016000000}"/>
    <cellStyle name="Normal 44" xfId="9" xr:uid="{00000000-0005-0000-0000-000017000000}"/>
    <cellStyle name="Normal 44 2" xfId="23" xr:uid="{00000000-0005-0000-0000-000018000000}"/>
    <cellStyle name="Normal 48" xfId="10" xr:uid="{00000000-0005-0000-0000-000019000000}"/>
    <cellStyle name="Normal 5" xfId="2" xr:uid="{00000000-0005-0000-0000-00001A000000}"/>
    <cellStyle name="Normal 5 2" xfId="17" xr:uid="{00000000-0005-0000-0000-00001B000000}"/>
    <cellStyle name="Normal_3 Population." xfId="1" xr:uid="{00000000-0005-0000-0000-00001D000000}"/>
    <cellStyle name="Normal_II-15(Population) 2 2" xfId="20" xr:uid="{00000000-0005-0000-0000-000022000000}"/>
  </cellStyles>
  <dxfs count="0"/>
  <tableStyles count="0" defaultTableStyle="TableStyleMedium2" defaultPivotStyle="PivotStyleLight16"/>
  <colors>
    <mruColors>
      <color rgb="FF003399"/>
      <color rgb="FF9BC2E6"/>
      <color rgb="FFEFF5FB"/>
      <color rgb="FFEEEEEE"/>
      <color rgb="FFAEAAAA"/>
      <color rgb="FF7E5400"/>
      <color rgb="FF33CCCC"/>
      <color rgb="FF009999"/>
      <color rgb="FF00DFDA"/>
      <color rgb="FF006F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D287"/>
  <sheetViews>
    <sheetView tabSelected="1" topLeftCell="A133" zoomScale="75" zoomScaleNormal="75" workbookViewId="0">
      <selection activeCell="U162" sqref="U162"/>
    </sheetView>
  </sheetViews>
  <sheetFormatPr defaultRowHeight="15" x14ac:dyDescent="0.25"/>
  <cols>
    <col min="1" max="1" width="5.7109375" style="1" customWidth="1"/>
    <col min="2" max="2" width="5.140625" style="128" customWidth="1"/>
    <col min="3" max="3" width="24.28515625" style="1" customWidth="1"/>
    <col min="4" max="12" width="13.7109375" style="25" customWidth="1"/>
    <col min="13" max="16" width="17.42578125" style="25" customWidth="1"/>
    <col min="17" max="16384" width="9.140625" style="1"/>
  </cols>
  <sheetData>
    <row r="1" spans="1:16" ht="18.75" customHeight="1" x14ac:dyDescent="0.25">
      <c r="A1" s="160" t="s">
        <v>267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</row>
    <row r="2" spans="1:16" x14ac:dyDescent="0.25">
      <c r="B2" s="126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6" ht="29.25" customHeight="1" x14ac:dyDescent="0.25">
      <c r="A3" s="4"/>
      <c r="B3" s="150" t="s">
        <v>208</v>
      </c>
      <c r="C3" s="150" t="s">
        <v>209</v>
      </c>
      <c r="D3" s="152" t="s">
        <v>210</v>
      </c>
      <c r="E3" s="153"/>
      <c r="F3" s="154"/>
      <c r="G3" s="153" t="s">
        <v>211</v>
      </c>
      <c r="H3" s="153"/>
      <c r="I3" s="153"/>
      <c r="J3" s="152" t="s">
        <v>212</v>
      </c>
      <c r="K3" s="153"/>
      <c r="L3" s="154"/>
      <c r="M3" s="26" t="s">
        <v>213</v>
      </c>
      <c r="N3" s="155" t="s">
        <v>266</v>
      </c>
      <c r="O3" s="156"/>
      <c r="P3" s="157"/>
    </row>
    <row r="4" spans="1:16" ht="18.75" customHeight="1" x14ac:dyDescent="0.25">
      <c r="A4" s="27"/>
      <c r="B4" s="151"/>
      <c r="C4" s="151"/>
      <c r="D4" s="28" t="s">
        <v>0</v>
      </c>
      <c r="E4" s="28" t="s">
        <v>2</v>
      </c>
      <c r="F4" s="28" t="s">
        <v>1</v>
      </c>
      <c r="G4" s="29" t="s">
        <v>0</v>
      </c>
      <c r="H4" s="28" t="s">
        <v>2</v>
      </c>
      <c r="I4" s="30" t="s">
        <v>1</v>
      </c>
      <c r="J4" s="28" t="s">
        <v>0</v>
      </c>
      <c r="K4" s="28" t="s">
        <v>2</v>
      </c>
      <c r="L4" s="28" t="s">
        <v>1</v>
      </c>
      <c r="M4" s="31" t="s">
        <v>211</v>
      </c>
      <c r="N4" s="135" t="s">
        <v>0</v>
      </c>
      <c r="O4" s="135" t="s">
        <v>1</v>
      </c>
      <c r="P4" s="135" t="s">
        <v>2</v>
      </c>
    </row>
    <row r="5" spans="1:16" s="2" customFormat="1" x14ac:dyDescent="0.25">
      <c r="B5" s="127"/>
      <c r="C5" s="32" t="s">
        <v>3</v>
      </c>
      <c r="D5" s="33">
        <f>D7+D19+D252</f>
        <v>515132</v>
      </c>
      <c r="E5" s="33">
        <f t="shared" ref="E5:L5" si="0">E7+E19+E252</f>
        <v>203138</v>
      </c>
      <c r="F5" s="33">
        <f t="shared" si="0"/>
        <v>311994</v>
      </c>
      <c r="G5" s="114">
        <f t="shared" si="0"/>
        <v>382639</v>
      </c>
      <c r="H5" s="115">
        <f t="shared" si="0"/>
        <v>188077</v>
      </c>
      <c r="I5" s="116">
        <f t="shared" si="0"/>
        <v>194562</v>
      </c>
      <c r="J5" s="33">
        <f t="shared" si="0"/>
        <v>132493</v>
      </c>
      <c r="K5" s="33">
        <f t="shared" si="0"/>
        <v>15061</v>
      </c>
      <c r="L5" s="33">
        <f t="shared" si="0"/>
        <v>117432</v>
      </c>
      <c r="M5" s="34">
        <f>I5/H5*100</f>
        <v>103.4480558494659</v>
      </c>
      <c r="N5" s="136">
        <f t="shared" ref="N5:P5" si="1">N7+N19</f>
        <v>410769</v>
      </c>
      <c r="O5" s="136">
        <f t="shared" si="1"/>
        <v>210013</v>
      </c>
      <c r="P5" s="136">
        <f t="shared" si="1"/>
        <v>200756</v>
      </c>
    </row>
    <row r="6" spans="1:16" x14ac:dyDescent="0.25">
      <c r="B6" s="126"/>
      <c r="C6" s="23"/>
      <c r="D6" s="24"/>
      <c r="E6" s="24"/>
      <c r="F6" s="24"/>
      <c r="G6" s="35"/>
      <c r="H6" s="24"/>
      <c r="I6" s="36"/>
      <c r="J6" s="24"/>
      <c r="K6" s="24"/>
      <c r="L6" s="24"/>
      <c r="M6" s="37"/>
      <c r="N6" s="137"/>
      <c r="O6" s="137"/>
      <c r="P6" s="137"/>
    </row>
    <row r="7" spans="1:16" s="2" customFormat="1" x14ac:dyDescent="0.25">
      <c r="B7" s="127"/>
      <c r="C7" s="32" t="s">
        <v>214</v>
      </c>
      <c r="D7" s="33">
        <v>211908</v>
      </c>
      <c r="E7" s="33">
        <v>87014</v>
      </c>
      <c r="F7" s="33">
        <v>124894</v>
      </c>
      <c r="G7" s="38">
        <v>160187</v>
      </c>
      <c r="H7" s="33">
        <v>80852</v>
      </c>
      <c r="I7" s="39">
        <v>79335</v>
      </c>
      <c r="J7" s="33">
        <v>51721</v>
      </c>
      <c r="K7" s="33">
        <v>6162</v>
      </c>
      <c r="L7" s="33">
        <v>45559</v>
      </c>
      <c r="M7" s="34">
        <f t="shared" ref="M7:M70" si="2">I7/H7*100</f>
        <v>98.123732251521304</v>
      </c>
      <c r="N7" s="33">
        <f>SUM(O7:P7)</f>
        <v>80657</v>
      </c>
      <c r="O7" s="40">
        <f>SUM(O8:O15)</f>
        <v>41156</v>
      </c>
      <c r="P7" s="40">
        <f>SUM(P8:P15)</f>
        <v>39501</v>
      </c>
    </row>
    <row r="8" spans="1:16" x14ac:dyDescent="0.25">
      <c r="B8" s="126"/>
      <c r="C8" s="23" t="s">
        <v>215</v>
      </c>
      <c r="D8" s="41">
        <v>34012</v>
      </c>
      <c r="E8" s="41">
        <v>13629</v>
      </c>
      <c r="F8" s="41">
        <v>20383</v>
      </c>
      <c r="G8" s="42">
        <v>24784</v>
      </c>
      <c r="H8" s="41">
        <v>12399</v>
      </c>
      <c r="I8" s="43">
        <v>12385</v>
      </c>
      <c r="J8" s="41">
        <v>9228</v>
      </c>
      <c r="K8" s="41">
        <v>1230</v>
      </c>
      <c r="L8" s="41">
        <v>7998</v>
      </c>
      <c r="M8" s="37">
        <f t="shared" si="2"/>
        <v>99.887087668360351</v>
      </c>
      <c r="N8" s="33">
        <v>16072</v>
      </c>
      <c r="O8" s="138">
        <v>8041</v>
      </c>
      <c r="P8" s="138">
        <v>8031</v>
      </c>
    </row>
    <row r="9" spans="1:16" x14ac:dyDescent="0.25">
      <c r="B9" s="126"/>
      <c r="C9" s="23" t="s">
        <v>4</v>
      </c>
      <c r="D9" s="41">
        <v>28484</v>
      </c>
      <c r="E9" s="41">
        <v>11694</v>
      </c>
      <c r="F9" s="41">
        <v>16790</v>
      </c>
      <c r="G9" s="42">
        <v>21210</v>
      </c>
      <c r="H9" s="41">
        <v>10768</v>
      </c>
      <c r="I9" s="43">
        <v>10442</v>
      </c>
      <c r="J9" s="41">
        <v>7274</v>
      </c>
      <c r="K9" s="41">
        <v>926</v>
      </c>
      <c r="L9" s="41">
        <v>6348</v>
      </c>
      <c r="M9" s="37">
        <f t="shared" si="2"/>
        <v>96.972511144130763</v>
      </c>
      <c r="N9" s="33">
        <v>11667</v>
      </c>
      <c r="O9" s="138">
        <v>5922</v>
      </c>
      <c r="P9" s="138">
        <v>5745</v>
      </c>
    </row>
    <row r="10" spans="1:16" x14ac:dyDescent="0.25">
      <c r="B10" s="126"/>
      <c r="C10" s="23" t="s">
        <v>5</v>
      </c>
      <c r="D10" s="41">
        <v>27706</v>
      </c>
      <c r="E10" s="41">
        <v>11318</v>
      </c>
      <c r="F10" s="41">
        <v>16388</v>
      </c>
      <c r="G10" s="42">
        <v>20839</v>
      </c>
      <c r="H10" s="41">
        <v>10549</v>
      </c>
      <c r="I10" s="43">
        <v>10290</v>
      </c>
      <c r="J10" s="41">
        <v>6867</v>
      </c>
      <c r="K10" s="41">
        <v>769</v>
      </c>
      <c r="L10" s="41">
        <v>6098</v>
      </c>
      <c r="M10" s="37">
        <f t="shared" si="2"/>
        <v>97.54479097544791</v>
      </c>
      <c r="N10" s="33">
        <v>12397</v>
      </c>
      <c r="O10" s="138">
        <v>6207</v>
      </c>
      <c r="P10" s="138">
        <v>6190</v>
      </c>
    </row>
    <row r="11" spans="1:16" x14ac:dyDescent="0.25">
      <c r="B11" s="126"/>
      <c r="C11" s="23" t="s">
        <v>6</v>
      </c>
      <c r="D11" s="41">
        <v>47036</v>
      </c>
      <c r="E11" s="41">
        <v>18570</v>
      </c>
      <c r="F11" s="41">
        <v>28466</v>
      </c>
      <c r="G11" s="42">
        <v>33781</v>
      </c>
      <c r="H11" s="41">
        <v>17051</v>
      </c>
      <c r="I11" s="43">
        <v>16730</v>
      </c>
      <c r="J11" s="41">
        <v>13255</v>
      </c>
      <c r="K11" s="41">
        <v>1519</v>
      </c>
      <c r="L11" s="41">
        <v>11736</v>
      </c>
      <c r="M11" s="37">
        <f t="shared" si="2"/>
        <v>98.117412468476914</v>
      </c>
      <c r="N11" s="33">
        <v>20651</v>
      </c>
      <c r="O11" s="138">
        <v>10536</v>
      </c>
      <c r="P11" s="138">
        <v>10115</v>
      </c>
    </row>
    <row r="12" spans="1:16" x14ac:dyDescent="0.25">
      <c r="B12" s="126"/>
      <c r="C12" s="23" t="s">
        <v>216</v>
      </c>
      <c r="D12" s="41">
        <v>6755</v>
      </c>
      <c r="E12" s="41">
        <v>3174</v>
      </c>
      <c r="F12" s="41">
        <v>3581</v>
      </c>
      <c r="G12" s="42">
        <v>5971</v>
      </c>
      <c r="H12" s="41">
        <v>3060</v>
      </c>
      <c r="I12" s="43">
        <v>2911</v>
      </c>
      <c r="J12" s="41">
        <v>784</v>
      </c>
      <c r="K12" s="41">
        <v>114</v>
      </c>
      <c r="L12" s="41">
        <v>670</v>
      </c>
      <c r="M12" s="37">
        <f t="shared" si="2"/>
        <v>95.130718954248366</v>
      </c>
      <c r="N12" s="33">
        <v>3303</v>
      </c>
      <c r="O12" s="138">
        <v>1683</v>
      </c>
      <c r="P12" s="138">
        <v>1620</v>
      </c>
    </row>
    <row r="13" spans="1:16" x14ac:dyDescent="0.25">
      <c r="B13" s="126"/>
      <c r="C13" s="23" t="s">
        <v>217</v>
      </c>
      <c r="D13" s="41">
        <v>35859</v>
      </c>
      <c r="E13" s="41">
        <v>14715</v>
      </c>
      <c r="F13" s="41">
        <v>21144</v>
      </c>
      <c r="G13" s="42">
        <v>26511</v>
      </c>
      <c r="H13" s="41">
        <v>13404</v>
      </c>
      <c r="I13" s="43">
        <v>13107</v>
      </c>
      <c r="J13" s="41">
        <v>9348</v>
      </c>
      <c r="K13" s="41">
        <v>1311</v>
      </c>
      <c r="L13" s="41">
        <v>8037</v>
      </c>
      <c r="M13" s="37">
        <f t="shared" si="2"/>
        <v>97.784243509400184</v>
      </c>
      <c r="N13" s="158">
        <v>7632</v>
      </c>
      <c r="O13" s="159">
        <v>3922</v>
      </c>
      <c r="P13" s="159">
        <v>3710</v>
      </c>
    </row>
    <row r="14" spans="1:16" ht="15.75" customHeight="1" x14ac:dyDescent="0.25">
      <c r="B14" s="126"/>
      <c r="C14" s="23" t="s">
        <v>218</v>
      </c>
      <c r="D14" s="41">
        <v>29855</v>
      </c>
      <c r="E14" s="41">
        <v>13871</v>
      </c>
      <c r="F14" s="41">
        <v>15984</v>
      </c>
      <c r="G14" s="42">
        <v>26618</v>
      </c>
      <c r="H14" s="41">
        <v>13620</v>
      </c>
      <c r="I14" s="43">
        <v>12998</v>
      </c>
      <c r="J14" s="41">
        <v>3237</v>
      </c>
      <c r="K14" s="41">
        <v>251</v>
      </c>
      <c r="L14" s="41">
        <v>2986</v>
      </c>
      <c r="M14" s="37">
        <f t="shared" si="2"/>
        <v>95.433186490455213</v>
      </c>
      <c r="N14" s="158"/>
      <c r="O14" s="159"/>
      <c r="P14" s="159"/>
    </row>
    <row r="15" spans="1:16" x14ac:dyDescent="0.25">
      <c r="B15" s="126"/>
      <c r="C15" s="23" t="s">
        <v>7</v>
      </c>
      <c r="D15" s="140" t="s">
        <v>8</v>
      </c>
      <c r="E15" s="140" t="s">
        <v>8</v>
      </c>
      <c r="F15" s="140" t="s">
        <v>8</v>
      </c>
      <c r="G15" s="144" t="s">
        <v>8</v>
      </c>
      <c r="H15" s="140" t="s">
        <v>8</v>
      </c>
      <c r="I15" s="145" t="s">
        <v>8</v>
      </c>
      <c r="J15" s="140" t="s">
        <v>8</v>
      </c>
      <c r="K15" s="140" t="s">
        <v>8</v>
      </c>
      <c r="L15" s="140" t="s">
        <v>8</v>
      </c>
      <c r="M15" s="146" t="s">
        <v>8</v>
      </c>
      <c r="N15" s="33">
        <v>8935</v>
      </c>
      <c r="O15" s="138">
        <v>4845</v>
      </c>
      <c r="P15" s="138">
        <v>4090</v>
      </c>
    </row>
    <row r="16" spans="1:16" x14ac:dyDescent="0.25">
      <c r="B16" s="127"/>
      <c r="C16" s="46" t="s">
        <v>219</v>
      </c>
      <c r="D16" s="47">
        <v>802</v>
      </c>
      <c r="E16" s="47">
        <v>41</v>
      </c>
      <c r="F16" s="47">
        <v>761</v>
      </c>
      <c r="G16" s="48">
        <v>50</v>
      </c>
      <c r="H16" s="47">
        <v>1</v>
      </c>
      <c r="I16" s="49">
        <v>49</v>
      </c>
      <c r="J16" s="47">
        <v>752</v>
      </c>
      <c r="K16" s="47">
        <v>40</v>
      </c>
      <c r="L16" s="47">
        <v>712</v>
      </c>
      <c r="M16" s="146" t="s">
        <v>8</v>
      </c>
      <c r="N16" s="140" t="s">
        <v>8</v>
      </c>
      <c r="O16" s="140" t="s">
        <v>8</v>
      </c>
      <c r="P16" s="140" t="s">
        <v>8</v>
      </c>
    </row>
    <row r="17" spans="1:26" ht="30" x14ac:dyDescent="0.25">
      <c r="B17" s="127"/>
      <c r="C17" s="50" t="s">
        <v>220</v>
      </c>
      <c r="D17" s="47">
        <v>1399</v>
      </c>
      <c r="E17" s="47">
        <v>2</v>
      </c>
      <c r="F17" s="47">
        <v>1397</v>
      </c>
      <c r="G17" s="48">
        <v>423</v>
      </c>
      <c r="H17" s="47">
        <v>0</v>
      </c>
      <c r="I17" s="49">
        <v>423</v>
      </c>
      <c r="J17" s="47">
        <v>976</v>
      </c>
      <c r="K17" s="47">
        <v>2</v>
      </c>
      <c r="L17" s="47">
        <v>974</v>
      </c>
      <c r="M17" s="146" t="s">
        <v>8</v>
      </c>
      <c r="N17" s="140" t="s">
        <v>8</v>
      </c>
      <c r="O17" s="140" t="s">
        <v>8</v>
      </c>
      <c r="P17" s="140" t="s">
        <v>8</v>
      </c>
    </row>
    <row r="18" spans="1:26" x14ac:dyDescent="0.25">
      <c r="B18" s="126"/>
      <c r="C18" s="23"/>
      <c r="D18" s="33"/>
      <c r="E18" s="33"/>
      <c r="F18" s="33"/>
      <c r="G18" s="35"/>
      <c r="H18" s="24"/>
      <c r="I18" s="36"/>
      <c r="J18" s="24"/>
      <c r="K18" s="24"/>
      <c r="L18" s="24"/>
      <c r="M18" s="37"/>
      <c r="N18" s="33"/>
    </row>
    <row r="19" spans="1:26" s="2" customFormat="1" x14ac:dyDescent="0.25">
      <c r="B19" s="127"/>
      <c r="C19" s="32" t="s">
        <v>221</v>
      </c>
      <c r="D19" s="33">
        <v>236911</v>
      </c>
      <c r="E19" s="33">
        <v>110076</v>
      </c>
      <c r="F19" s="33">
        <v>126835</v>
      </c>
      <c r="G19" s="38">
        <v>205312</v>
      </c>
      <c r="H19" s="33">
        <v>106280</v>
      </c>
      <c r="I19" s="39">
        <v>99032</v>
      </c>
      <c r="J19" s="33">
        <v>31599</v>
      </c>
      <c r="K19" s="33">
        <v>3796</v>
      </c>
      <c r="L19" s="33">
        <v>27803</v>
      </c>
      <c r="M19" s="34">
        <f t="shared" si="2"/>
        <v>93.180278509597287</v>
      </c>
      <c r="N19" s="33">
        <f t="shared" ref="N19:P19" si="3">N20+N36+N53+N69+N84+N102+N117+N123+N134+N144+N156+N244+N241+N230+N218+N204+N189+N180+N173+N163</f>
        <v>330112</v>
      </c>
      <c r="O19" s="33">
        <f t="shared" si="3"/>
        <v>168857</v>
      </c>
      <c r="P19" s="33">
        <f t="shared" si="3"/>
        <v>161255</v>
      </c>
      <c r="R19" s="3"/>
      <c r="S19" s="3"/>
      <c r="T19" s="3"/>
      <c r="U19" s="3"/>
      <c r="V19" s="3"/>
      <c r="W19" s="3"/>
      <c r="X19" s="3"/>
      <c r="Y19" s="3"/>
      <c r="Z19" s="3"/>
    </row>
    <row r="20" spans="1:26" s="2" customFormat="1" x14ac:dyDescent="0.25">
      <c r="B20" s="127" t="s">
        <v>9</v>
      </c>
      <c r="D20" s="40">
        <f>SUM(D21:D34)</f>
        <v>14623</v>
      </c>
      <c r="E20" s="40">
        <f t="shared" ref="E20:L20" si="4">SUM(E21:E34)</f>
        <v>7307</v>
      </c>
      <c r="F20" s="40">
        <f t="shared" si="4"/>
        <v>7316</v>
      </c>
      <c r="G20" s="51">
        <f t="shared" si="4"/>
        <v>13341</v>
      </c>
      <c r="H20" s="40">
        <f t="shared" si="4"/>
        <v>7133</v>
      </c>
      <c r="I20" s="52">
        <f t="shared" si="4"/>
        <v>6208</v>
      </c>
      <c r="J20" s="40">
        <f t="shared" si="4"/>
        <v>1282</v>
      </c>
      <c r="K20" s="40">
        <f t="shared" si="4"/>
        <v>174</v>
      </c>
      <c r="L20" s="40">
        <f t="shared" si="4"/>
        <v>1108</v>
      </c>
      <c r="M20" s="34">
        <f t="shared" si="2"/>
        <v>87.032104303939434</v>
      </c>
      <c r="N20" s="33">
        <f>SUM(O20:P20)</f>
        <v>24057</v>
      </c>
      <c r="O20" s="40">
        <f>SUM(O21:O34)</f>
        <v>12289</v>
      </c>
      <c r="P20" s="40">
        <f>SUM(P21:P34)</f>
        <v>11768</v>
      </c>
    </row>
    <row r="21" spans="1:26" x14ac:dyDescent="0.25">
      <c r="A21" s="20">
        <v>1</v>
      </c>
      <c r="B21" s="124" t="s">
        <v>222</v>
      </c>
      <c r="C21" s="23" t="s">
        <v>23</v>
      </c>
      <c r="D21" s="41">
        <v>1141</v>
      </c>
      <c r="E21" s="41">
        <v>591</v>
      </c>
      <c r="F21" s="41">
        <v>550</v>
      </c>
      <c r="G21" s="42">
        <v>1053</v>
      </c>
      <c r="H21" s="41">
        <v>580</v>
      </c>
      <c r="I21" s="43">
        <v>473</v>
      </c>
      <c r="J21" s="41">
        <v>88</v>
      </c>
      <c r="K21" s="41">
        <v>11</v>
      </c>
      <c r="L21" s="41">
        <v>77</v>
      </c>
      <c r="M21" s="37">
        <f t="shared" si="2"/>
        <v>81.551724137931032</v>
      </c>
      <c r="N21" s="33">
        <v>2124</v>
      </c>
      <c r="O21" s="138">
        <v>1075</v>
      </c>
      <c r="P21" s="138">
        <v>1049</v>
      </c>
    </row>
    <row r="22" spans="1:26" x14ac:dyDescent="0.25">
      <c r="A22" s="20">
        <v>2</v>
      </c>
      <c r="B22" s="124" t="s">
        <v>222</v>
      </c>
      <c r="C22" s="23" t="s">
        <v>17</v>
      </c>
      <c r="D22" s="41">
        <v>3412</v>
      </c>
      <c r="E22" s="41">
        <v>1767</v>
      </c>
      <c r="F22" s="41">
        <v>1645</v>
      </c>
      <c r="G22" s="42">
        <v>3126</v>
      </c>
      <c r="H22" s="41">
        <v>1725</v>
      </c>
      <c r="I22" s="43">
        <v>1401</v>
      </c>
      <c r="J22" s="41">
        <v>286</v>
      </c>
      <c r="K22" s="41">
        <v>42</v>
      </c>
      <c r="L22" s="41">
        <v>244</v>
      </c>
      <c r="M22" s="37">
        <f t="shared" si="2"/>
        <v>81.217391304347828</v>
      </c>
      <c r="N22" s="33">
        <v>4527</v>
      </c>
      <c r="O22" s="138">
        <v>2299</v>
      </c>
      <c r="P22" s="138">
        <v>2228</v>
      </c>
    </row>
    <row r="23" spans="1:26" x14ac:dyDescent="0.25">
      <c r="A23" s="20">
        <v>3</v>
      </c>
      <c r="B23" s="124" t="s">
        <v>222</v>
      </c>
      <c r="C23" s="23" t="s">
        <v>18</v>
      </c>
      <c r="D23" s="41">
        <v>559</v>
      </c>
      <c r="E23" s="41">
        <v>291</v>
      </c>
      <c r="F23" s="41">
        <v>268</v>
      </c>
      <c r="G23" s="42">
        <v>529</v>
      </c>
      <c r="H23" s="41">
        <v>279</v>
      </c>
      <c r="I23" s="43">
        <v>250</v>
      </c>
      <c r="J23" s="41">
        <v>30</v>
      </c>
      <c r="K23" s="41">
        <v>12</v>
      </c>
      <c r="L23" s="41">
        <v>18</v>
      </c>
      <c r="M23" s="37">
        <f t="shared" si="2"/>
        <v>89.605734767025098</v>
      </c>
      <c r="N23" s="33">
        <v>1183</v>
      </c>
      <c r="O23" s="138">
        <v>599</v>
      </c>
      <c r="P23" s="138">
        <v>584</v>
      </c>
    </row>
    <row r="24" spans="1:26" x14ac:dyDescent="0.25">
      <c r="A24" s="20">
        <v>4</v>
      </c>
      <c r="B24" s="124" t="s">
        <v>222</v>
      </c>
      <c r="C24" s="23" t="s">
        <v>13</v>
      </c>
      <c r="D24" s="41">
        <v>1841</v>
      </c>
      <c r="E24" s="41">
        <v>856</v>
      </c>
      <c r="F24" s="41">
        <v>985</v>
      </c>
      <c r="G24" s="42">
        <v>1654</v>
      </c>
      <c r="H24" s="41">
        <v>825</v>
      </c>
      <c r="I24" s="43">
        <v>829</v>
      </c>
      <c r="J24" s="41">
        <v>187</v>
      </c>
      <c r="K24" s="41">
        <v>31</v>
      </c>
      <c r="L24" s="41">
        <v>156</v>
      </c>
      <c r="M24" s="37">
        <f>I24/H24*100</f>
        <v>100.48484848484848</v>
      </c>
      <c r="N24" s="33">
        <v>3542</v>
      </c>
      <c r="O24" s="138">
        <v>1801</v>
      </c>
      <c r="P24" s="138">
        <v>1741</v>
      </c>
    </row>
    <row r="25" spans="1:26" x14ac:dyDescent="0.25">
      <c r="A25" s="20">
        <v>5</v>
      </c>
      <c r="B25" s="124" t="s">
        <v>222</v>
      </c>
      <c r="C25" s="23" t="s">
        <v>14</v>
      </c>
      <c r="D25" s="41">
        <v>2873</v>
      </c>
      <c r="E25" s="41">
        <v>1447</v>
      </c>
      <c r="F25" s="41">
        <v>1426</v>
      </c>
      <c r="G25" s="42">
        <v>2699</v>
      </c>
      <c r="H25" s="41">
        <v>1431</v>
      </c>
      <c r="I25" s="43">
        <v>1268</v>
      </c>
      <c r="J25" s="41">
        <v>174</v>
      </c>
      <c r="K25" s="41">
        <v>16</v>
      </c>
      <c r="L25" s="41">
        <v>158</v>
      </c>
      <c r="M25" s="37">
        <f t="shared" si="2"/>
        <v>88.609364081062196</v>
      </c>
      <c r="N25" s="33">
        <v>3753</v>
      </c>
      <c r="O25" s="138">
        <v>1940</v>
      </c>
      <c r="P25" s="138">
        <v>1813</v>
      </c>
    </row>
    <row r="26" spans="1:26" x14ac:dyDescent="0.25">
      <c r="A26" s="20">
        <v>6</v>
      </c>
      <c r="B26" s="124" t="s">
        <v>222</v>
      </c>
      <c r="C26" s="23" t="s">
        <v>15</v>
      </c>
      <c r="D26" s="41">
        <v>1115</v>
      </c>
      <c r="E26" s="41">
        <v>534</v>
      </c>
      <c r="F26" s="41">
        <v>581</v>
      </c>
      <c r="G26" s="42">
        <v>967</v>
      </c>
      <c r="H26" s="41">
        <v>521</v>
      </c>
      <c r="I26" s="43">
        <v>446</v>
      </c>
      <c r="J26" s="41">
        <v>148</v>
      </c>
      <c r="K26" s="41">
        <v>13</v>
      </c>
      <c r="L26" s="41">
        <v>135</v>
      </c>
      <c r="M26" s="37">
        <f t="shared" si="2"/>
        <v>85.604606525911706</v>
      </c>
      <c r="N26" s="33">
        <v>2333</v>
      </c>
      <c r="O26" s="138">
        <v>1233</v>
      </c>
      <c r="P26" s="138">
        <v>1100</v>
      </c>
    </row>
    <row r="27" spans="1:26" x14ac:dyDescent="0.25">
      <c r="A27" s="20">
        <v>7</v>
      </c>
      <c r="B27" s="124" t="s">
        <v>222</v>
      </c>
      <c r="C27" s="23" t="s">
        <v>19</v>
      </c>
      <c r="D27" s="41">
        <v>668</v>
      </c>
      <c r="E27" s="41">
        <v>333</v>
      </c>
      <c r="F27" s="41">
        <v>335</v>
      </c>
      <c r="G27" s="42">
        <v>620</v>
      </c>
      <c r="H27" s="41">
        <v>330</v>
      </c>
      <c r="I27" s="43">
        <v>290</v>
      </c>
      <c r="J27" s="41">
        <v>48</v>
      </c>
      <c r="K27" s="41">
        <v>3</v>
      </c>
      <c r="L27" s="41">
        <v>45</v>
      </c>
      <c r="M27" s="37">
        <f t="shared" si="2"/>
        <v>87.878787878787875</v>
      </c>
      <c r="N27" s="33">
        <v>1108</v>
      </c>
      <c r="O27" s="138">
        <v>576</v>
      </c>
      <c r="P27" s="138">
        <v>532</v>
      </c>
    </row>
    <row r="28" spans="1:26" x14ac:dyDescent="0.25">
      <c r="A28" s="20">
        <v>8</v>
      </c>
      <c r="B28" s="124" t="s">
        <v>222</v>
      </c>
      <c r="C28" s="23" t="s">
        <v>12</v>
      </c>
      <c r="D28" s="41">
        <v>286</v>
      </c>
      <c r="E28" s="41">
        <v>123</v>
      </c>
      <c r="F28" s="41">
        <v>163</v>
      </c>
      <c r="G28" s="42">
        <v>245</v>
      </c>
      <c r="H28" s="41">
        <v>119</v>
      </c>
      <c r="I28" s="43">
        <v>126</v>
      </c>
      <c r="J28" s="41">
        <v>41</v>
      </c>
      <c r="K28" s="41">
        <v>4</v>
      </c>
      <c r="L28" s="41">
        <v>37</v>
      </c>
      <c r="M28" s="37">
        <f t="shared" si="2"/>
        <v>105.88235294117648</v>
      </c>
      <c r="N28" s="33">
        <v>416</v>
      </c>
      <c r="O28" s="138">
        <v>220</v>
      </c>
      <c r="P28" s="138">
        <v>196</v>
      </c>
    </row>
    <row r="29" spans="1:26" x14ac:dyDescent="0.25">
      <c r="A29" s="20">
        <v>9</v>
      </c>
      <c r="B29" s="124" t="s">
        <v>222</v>
      </c>
      <c r="C29" s="23" t="s">
        <v>22</v>
      </c>
      <c r="D29" s="41">
        <v>534</v>
      </c>
      <c r="E29" s="41">
        <v>277</v>
      </c>
      <c r="F29" s="41">
        <v>257</v>
      </c>
      <c r="G29" s="42">
        <v>494</v>
      </c>
      <c r="H29" s="41">
        <v>273</v>
      </c>
      <c r="I29" s="43">
        <v>221</v>
      </c>
      <c r="J29" s="41">
        <v>40</v>
      </c>
      <c r="K29" s="41">
        <v>4</v>
      </c>
      <c r="L29" s="41">
        <v>36</v>
      </c>
      <c r="M29" s="37">
        <f t="shared" si="2"/>
        <v>80.952380952380949</v>
      </c>
      <c r="N29" s="33">
        <v>924</v>
      </c>
      <c r="O29" s="138">
        <v>458</v>
      </c>
      <c r="P29" s="138">
        <v>466</v>
      </c>
    </row>
    <row r="30" spans="1:26" x14ac:dyDescent="0.25">
      <c r="A30" s="20">
        <v>10</v>
      </c>
      <c r="B30" s="124" t="s">
        <v>222</v>
      </c>
      <c r="C30" s="23" t="s">
        <v>20</v>
      </c>
      <c r="D30" s="41">
        <v>279</v>
      </c>
      <c r="E30" s="41">
        <v>143</v>
      </c>
      <c r="F30" s="41">
        <v>136</v>
      </c>
      <c r="G30" s="42">
        <v>241</v>
      </c>
      <c r="H30" s="41">
        <v>130</v>
      </c>
      <c r="I30" s="43">
        <v>111</v>
      </c>
      <c r="J30" s="41">
        <v>38</v>
      </c>
      <c r="K30" s="41">
        <v>13</v>
      </c>
      <c r="L30" s="41">
        <v>25</v>
      </c>
      <c r="M30" s="37">
        <f t="shared" si="2"/>
        <v>85.384615384615387</v>
      </c>
      <c r="N30" s="33">
        <v>942</v>
      </c>
      <c r="O30" s="138">
        <v>453</v>
      </c>
      <c r="P30" s="138">
        <v>489</v>
      </c>
    </row>
    <row r="31" spans="1:26" x14ac:dyDescent="0.25">
      <c r="A31" s="20">
        <v>11</v>
      </c>
      <c r="B31" s="124" t="s">
        <v>222</v>
      </c>
      <c r="C31" s="23" t="s">
        <v>10</v>
      </c>
      <c r="D31" s="41">
        <v>427</v>
      </c>
      <c r="E31" s="41">
        <v>203</v>
      </c>
      <c r="F31" s="41">
        <v>224</v>
      </c>
      <c r="G31" s="42">
        <v>380</v>
      </c>
      <c r="H31" s="41">
        <v>196</v>
      </c>
      <c r="I31" s="43">
        <v>184</v>
      </c>
      <c r="J31" s="41">
        <v>47</v>
      </c>
      <c r="K31" s="41">
        <v>7</v>
      </c>
      <c r="L31" s="41">
        <v>40</v>
      </c>
      <c r="M31" s="37">
        <f t="shared" si="2"/>
        <v>93.877551020408163</v>
      </c>
      <c r="N31" s="33">
        <v>702</v>
      </c>
      <c r="O31" s="138">
        <v>371</v>
      </c>
      <c r="P31" s="138">
        <v>331</v>
      </c>
    </row>
    <row r="32" spans="1:26" x14ac:dyDescent="0.25">
      <c r="A32" s="20">
        <v>12</v>
      </c>
      <c r="B32" s="124" t="s">
        <v>222</v>
      </c>
      <c r="C32" s="23" t="s">
        <v>11</v>
      </c>
      <c r="D32" s="41">
        <v>400</v>
      </c>
      <c r="E32" s="41">
        <v>200</v>
      </c>
      <c r="F32" s="41">
        <v>200</v>
      </c>
      <c r="G32" s="42">
        <v>356</v>
      </c>
      <c r="H32" s="41">
        <v>194</v>
      </c>
      <c r="I32" s="43">
        <v>162</v>
      </c>
      <c r="J32" s="41">
        <v>44</v>
      </c>
      <c r="K32" s="41">
        <v>6</v>
      </c>
      <c r="L32" s="41">
        <v>38</v>
      </c>
      <c r="M32" s="37">
        <f t="shared" si="2"/>
        <v>83.505154639175259</v>
      </c>
      <c r="N32" s="33">
        <v>560</v>
      </c>
      <c r="O32" s="138">
        <v>281</v>
      </c>
      <c r="P32" s="138">
        <v>279</v>
      </c>
    </row>
    <row r="33" spans="1:16" x14ac:dyDescent="0.25">
      <c r="A33" s="20">
        <v>13</v>
      </c>
      <c r="B33" s="124" t="s">
        <v>222</v>
      </c>
      <c r="C33" s="23" t="s">
        <v>21</v>
      </c>
      <c r="D33" s="41">
        <v>612</v>
      </c>
      <c r="E33" s="41">
        <v>318</v>
      </c>
      <c r="F33" s="41">
        <v>294</v>
      </c>
      <c r="G33" s="42">
        <v>571</v>
      </c>
      <c r="H33" s="41">
        <v>313</v>
      </c>
      <c r="I33" s="43">
        <v>258</v>
      </c>
      <c r="J33" s="41">
        <v>41</v>
      </c>
      <c r="K33" s="41">
        <v>5</v>
      </c>
      <c r="L33" s="41">
        <v>36</v>
      </c>
      <c r="M33" s="37">
        <f t="shared" si="2"/>
        <v>82.428115015974441</v>
      </c>
      <c r="N33" s="33">
        <v>1016</v>
      </c>
      <c r="O33" s="138">
        <v>502</v>
      </c>
      <c r="P33" s="138">
        <v>514</v>
      </c>
    </row>
    <row r="34" spans="1:16" x14ac:dyDescent="0.25">
      <c r="A34" s="20">
        <v>14</v>
      </c>
      <c r="B34" s="124" t="s">
        <v>222</v>
      </c>
      <c r="C34" s="23" t="s">
        <v>16</v>
      </c>
      <c r="D34" s="41">
        <v>476</v>
      </c>
      <c r="E34" s="41">
        <v>224</v>
      </c>
      <c r="F34" s="41">
        <v>252</v>
      </c>
      <c r="G34" s="42">
        <v>406</v>
      </c>
      <c r="H34" s="41">
        <v>217</v>
      </c>
      <c r="I34" s="43">
        <v>189</v>
      </c>
      <c r="J34" s="41">
        <v>70</v>
      </c>
      <c r="K34" s="41">
        <v>7</v>
      </c>
      <c r="L34" s="41">
        <v>63</v>
      </c>
      <c r="M34" s="37">
        <f t="shared" si="2"/>
        <v>87.096774193548384</v>
      </c>
      <c r="N34" s="33">
        <v>927</v>
      </c>
      <c r="O34" s="138">
        <v>481</v>
      </c>
      <c r="P34" s="138">
        <v>446</v>
      </c>
    </row>
    <row r="35" spans="1:16" x14ac:dyDescent="0.25">
      <c r="A35" s="20"/>
      <c r="B35" s="126"/>
      <c r="C35" s="23"/>
      <c r="D35" s="41"/>
      <c r="E35" s="41"/>
      <c r="F35" s="41"/>
      <c r="G35" s="42"/>
      <c r="H35" s="41"/>
      <c r="I35" s="43"/>
      <c r="J35" s="41"/>
      <c r="K35" s="41"/>
      <c r="L35" s="41"/>
      <c r="M35" s="37"/>
      <c r="N35" s="33"/>
      <c r="O35" s="138"/>
      <c r="P35" s="138"/>
    </row>
    <row r="36" spans="1:16" s="2" customFormat="1" x14ac:dyDescent="0.25">
      <c r="A36" s="22"/>
      <c r="B36" s="127" t="s">
        <v>24</v>
      </c>
      <c r="C36" s="32"/>
      <c r="D36" s="33">
        <f t="shared" ref="D36" si="5">SUM(E36:F36)</f>
        <v>22440</v>
      </c>
      <c r="E36" s="40">
        <f>SUM(E37:E51)</f>
        <v>11433</v>
      </c>
      <c r="F36" s="40">
        <f>SUM(F37:F51)</f>
        <v>11007</v>
      </c>
      <c r="G36" s="38">
        <f t="shared" ref="G36" si="6">SUM(H36:I36)</f>
        <v>20230</v>
      </c>
      <c r="H36" s="40">
        <f t="shared" ref="H36:I36" si="7">SUM(H37:H51)</f>
        <v>11093</v>
      </c>
      <c r="I36" s="52">
        <f t="shared" si="7"/>
        <v>9137</v>
      </c>
      <c r="J36" s="33">
        <f t="shared" ref="J36" si="8">SUM(K36:L36)</f>
        <v>2210</v>
      </c>
      <c r="K36" s="40">
        <f t="shared" ref="K36:L36" si="9">SUM(K37:K51)</f>
        <v>340</v>
      </c>
      <c r="L36" s="40">
        <f t="shared" si="9"/>
        <v>1870</v>
      </c>
      <c r="M36" s="34">
        <f t="shared" si="2"/>
        <v>82.367258631569456</v>
      </c>
      <c r="N36" s="33">
        <f t="shared" ref="N36" si="10">SUM(O36:P36)</f>
        <v>29040</v>
      </c>
      <c r="O36" s="40">
        <f>SUM(O37:O51)</f>
        <v>14741</v>
      </c>
      <c r="P36" s="40">
        <f>SUM(P37:P51)</f>
        <v>14299</v>
      </c>
    </row>
    <row r="37" spans="1:16" x14ac:dyDescent="0.25">
      <c r="A37" s="20">
        <v>15</v>
      </c>
      <c r="B37" s="124" t="s">
        <v>223</v>
      </c>
      <c r="C37" s="23" t="s">
        <v>26</v>
      </c>
      <c r="D37" s="41">
        <v>409</v>
      </c>
      <c r="E37" s="41">
        <v>227</v>
      </c>
      <c r="F37" s="41">
        <v>182</v>
      </c>
      <c r="G37" s="42">
        <v>385</v>
      </c>
      <c r="H37" s="41">
        <v>222</v>
      </c>
      <c r="I37" s="43">
        <v>163</v>
      </c>
      <c r="J37" s="41">
        <v>24</v>
      </c>
      <c r="K37" s="41">
        <v>5</v>
      </c>
      <c r="L37" s="41">
        <v>19</v>
      </c>
      <c r="M37" s="37">
        <f t="shared" si="2"/>
        <v>73.423423423423429</v>
      </c>
      <c r="N37" s="33">
        <v>612</v>
      </c>
      <c r="O37" s="138">
        <v>292</v>
      </c>
      <c r="P37" s="138">
        <v>320</v>
      </c>
    </row>
    <row r="38" spans="1:16" x14ac:dyDescent="0.25">
      <c r="A38" s="20">
        <v>16</v>
      </c>
      <c r="B38" s="124" t="s">
        <v>223</v>
      </c>
      <c r="C38" s="23" t="s">
        <v>25</v>
      </c>
      <c r="D38" s="41">
        <v>2664</v>
      </c>
      <c r="E38" s="41">
        <v>1130</v>
      </c>
      <c r="F38" s="41">
        <v>1534</v>
      </c>
      <c r="G38" s="42">
        <v>1895</v>
      </c>
      <c r="H38" s="41">
        <v>972</v>
      </c>
      <c r="I38" s="43">
        <v>923</v>
      </c>
      <c r="J38" s="41">
        <v>769</v>
      </c>
      <c r="K38" s="41">
        <v>158</v>
      </c>
      <c r="L38" s="41">
        <v>611</v>
      </c>
      <c r="M38" s="37">
        <f t="shared" si="2"/>
        <v>94.958847736625515</v>
      </c>
      <c r="N38" s="33">
        <v>2419</v>
      </c>
      <c r="O38" s="138">
        <v>1208</v>
      </c>
      <c r="P38" s="138">
        <v>1211</v>
      </c>
    </row>
    <row r="39" spans="1:16" x14ac:dyDescent="0.25">
      <c r="A39" s="20">
        <v>17</v>
      </c>
      <c r="B39" s="124" t="s">
        <v>223</v>
      </c>
      <c r="C39" s="23" t="s">
        <v>28</v>
      </c>
      <c r="D39" s="41">
        <v>293</v>
      </c>
      <c r="E39" s="41">
        <v>136</v>
      </c>
      <c r="F39" s="41">
        <v>157</v>
      </c>
      <c r="G39" s="42">
        <v>258</v>
      </c>
      <c r="H39" s="41">
        <v>132</v>
      </c>
      <c r="I39" s="43">
        <v>126</v>
      </c>
      <c r="J39" s="41">
        <v>35</v>
      </c>
      <c r="K39" s="41">
        <v>4</v>
      </c>
      <c r="L39" s="41">
        <v>31</v>
      </c>
      <c r="M39" s="37">
        <f t="shared" si="2"/>
        <v>95.454545454545453</v>
      </c>
      <c r="N39" s="33">
        <v>580</v>
      </c>
      <c r="O39" s="138">
        <v>303</v>
      </c>
      <c r="P39" s="138">
        <v>277</v>
      </c>
    </row>
    <row r="40" spans="1:16" x14ac:dyDescent="0.25">
      <c r="A40" s="20">
        <v>18</v>
      </c>
      <c r="B40" s="124" t="s">
        <v>223</v>
      </c>
      <c r="C40" s="23" t="s">
        <v>33</v>
      </c>
      <c r="D40" s="41">
        <v>10131</v>
      </c>
      <c r="E40" s="41">
        <v>5206</v>
      </c>
      <c r="F40" s="41">
        <v>4925</v>
      </c>
      <c r="G40" s="42">
        <v>9334</v>
      </c>
      <c r="H40" s="41">
        <v>5123</v>
      </c>
      <c r="I40" s="43">
        <v>4211</v>
      </c>
      <c r="J40" s="41">
        <v>797</v>
      </c>
      <c r="K40" s="41">
        <v>83</v>
      </c>
      <c r="L40" s="41">
        <v>714</v>
      </c>
      <c r="M40" s="37">
        <f t="shared" si="2"/>
        <v>82.197930899863366</v>
      </c>
      <c r="N40" s="33">
        <v>10869</v>
      </c>
      <c r="O40" s="138">
        <v>5491</v>
      </c>
      <c r="P40" s="138">
        <v>5378</v>
      </c>
    </row>
    <row r="41" spans="1:16" x14ac:dyDescent="0.25">
      <c r="A41" s="20">
        <v>19</v>
      </c>
      <c r="B41" s="124" t="s">
        <v>223</v>
      </c>
      <c r="C41" s="23" t="s">
        <v>34</v>
      </c>
      <c r="D41" s="41">
        <v>997</v>
      </c>
      <c r="E41" s="41">
        <v>532</v>
      </c>
      <c r="F41" s="41">
        <v>465</v>
      </c>
      <c r="G41" s="42">
        <v>941</v>
      </c>
      <c r="H41" s="41">
        <v>524</v>
      </c>
      <c r="I41" s="43">
        <v>417</v>
      </c>
      <c r="J41" s="41">
        <v>56</v>
      </c>
      <c r="K41" s="41">
        <v>8</v>
      </c>
      <c r="L41" s="41">
        <v>48</v>
      </c>
      <c r="M41" s="37">
        <f t="shared" si="2"/>
        <v>79.580152671755727</v>
      </c>
      <c r="N41" s="33">
        <v>1514</v>
      </c>
      <c r="O41" s="138">
        <v>766</v>
      </c>
      <c r="P41" s="138">
        <v>748</v>
      </c>
    </row>
    <row r="42" spans="1:16" x14ac:dyDescent="0.25">
      <c r="A42" s="20">
        <v>20</v>
      </c>
      <c r="B42" s="124" t="s">
        <v>223</v>
      </c>
      <c r="C42" s="23" t="s">
        <v>224</v>
      </c>
      <c r="D42" s="41">
        <v>492</v>
      </c>
      <c r="E42" s="41">
        <v>265</v>
      </c>
      <c r="F42" s="41">
        <v>227</v>
      </c>
      <c r="G42" s="42">
        <v>479</v>
      </c>
      <c r="H42" s="41">
        <v>261</v>
      </c>
      <c r="I42" s="43">
        <v>218</v>
      </c>
      <c r="J42" s="41">
        <v>13</v>
      </c>
      <c r="K42" s="41">
        <v>4</v>
      </c>
      <c r="L42" s="41">
        <v>9</v>
      </c>
      <c r="M42" s="37">
        <f t="shared" si="2"/>
        <v>83.524904214559399</v>
      </c>
      <c r="N42" s="33">
        <v>769</v>
      </c>
      <c r="O42" s="138">
        <v>398</v>
      </c>
      <c r="P42" s="138">
        <v>371</v>
      </c>
    </row>
    <row r="43" spans="1:16" x14ac:dyDescent="0.25">
      <c r="A43" s="20">
        <v>21</v>
      </c>
      <c r="B43" s="124" t="s">
        <v>223</v>
      </c>
      <c r="C43" s="23" t="s">
        <v>38</v>
      </c>
      <c r="D43" s="41">
        <v>1265</v>
      </c>
      <c r="E43" s="41">
        <v>657</v>
      </c>
      <c r="F43" s="41">
        <v>608</v>
      </c>
      <c r="G43" s="42">
        <v>1204</v>
      </c>
      <c r="H43" s="41">
        <v>646</v>
      </c>
      <c r="I43" s="43">
        <v>558</v>
      </c>
      <c r="J43" s="41">
        <v>61</v>
      </c>
      <c r="K43" s="41">
        <v>11</v>
      </c>
      <c r="L43" s="41">
        <v>50</v>
      </c>
      <c r="M43" s="37">
        <f t="shared" si="2"/>
        <v>86.377708978328172</v>
      </c>
      <c r="N43" s="33">
        <v>1945</v>
      </c>
      <c r="O43" s="138">
        <v>1003</v>
      </c>
      <c r="P43" s="138">
        <v>942</v>
      </c>
    </row>
    <row r="44" spans="1:16" x14ac:dyDescent="0.25">
      <c r="A44" s="20">
        <v>22</v>
      </c>
      <c r="B44" s="124" t="s">
        <v>223</v>
      </c>
      <c r="C44" s="23" t="s">
        <v>27</v>
      </c>
      <c r="D44" s="41">
        <v>495</v>
      </c>
      <c r="E44" s="41">
        <v>257</v>
      </c>
      <c r="F44" s="41">
        <v>238</v>
      </c>
      <c r="G44" s="42">
        <v>436</v>
      </c>
      <c r="H44" s="41">
        <v>246</v>
      </c>
      <c r="I44" s="43">
        <v>190</v>
      </c>
      <c r="J44" s="41">
        <v>59</v>
      </c>
      <c r="K44" s="41">
        <v>11</v>
      </c>
      <c r="L44" s="41">
        <v>48</v>
      </c>
      <c r="M44" s="37">
        <f t="shared" si="2"/>
        <v>77.235772357723576</v>
      </c>
      <c r="N44" s="33">
        <v>870</v>
      </c>
      <c r="O44" s="138">
        <v>449</v>
      </c>
      <c r="P44" s="138">
        <v>421</v>
      </c>
    </row>
    <row r="45" spans="1:16" x14ac:dyDescent="0.25">
      <c r="A45" s="20">
        <v>23</v>
      </c>
      <c r="B45" s="124" t="s">
        <v>223</v>
      </c>
      <c r="C45" s="23" t="s">
        <v>30</v>
      </c>
      <c r="D45" s="41">
        <v>1038</v>
      </c>
      <c r="E45" s="41">
        <v>558</v>
      </c>
      <c r="F45" s="41">
        <v>480</v>
      </c>
      <c r="G45" s="42">
        <v>990</v>
      </c>
      <c r="H45" s="41">
        <v>554</v>
      </c>
      <c r="I45" s="43">
        <v>436</v>
      </c>
      <c r="J45" s="41">
        <v>48</v>
      </c>
      <c r="K45" s="41">
        <v>4</v>
      </c>
      <c r="L45" s="41">
        <v>44</v>
      </c>
      <c r="M45" s="37">
        <f t="shared" si="2"/>
        <v>78.700361010830321</v>
      </c>
      <c r="N45" s="33">
        <v>1377</v>
      </c>
      <c r="O45" s="138">
        <v>709</v>
      </c>
      <c r="P45" s="138">
        <v>668</v>
      </c>
    </row>
    <row r="46" spans="1:16" x14ac:dyDescent="0.25">
      <c r="A46" s="20">
        <v>24</v>
      </c>
      <c r="B46" s="124" t="s">
        <v>223</v>
      </c>
      <c r="C46" s="23" t="s">
        <v>35</v>
      </c>
      <c r="D46" s="41">
        <v>641</v>
      </c>
      <c r="E46" s="41">
        <v>330</v>
      </c>
      <c r="F46" s="41">
        <v>311</v>
      </c>
      <c r="G46" s="42">
        <v>563</v>
      </c>
      <c r="H46" s="41">
        <v>312</v>
      </c>
      <c r="I46" s="43">
        <v>251</v>
      </c>
      <c r="J46" s="41">
        <v>78</v>
      </c>
      <c r="K46" s="41">
        <v>18</v>
      </c>
      <c r="L46" s="41">
        <v>60</v>
      </c>
      <c r="M46" s="37">
        <f t="shared" si="2"/>
        <v>80.448717948717956</v>
      </c>
      <c r="N46" s="33">
        <v>1438</v>
      </c>
      <c r="O46" s="138">
        <v>766</v>
      </c>
      <c r="P46" s="138">
        <v>672</v>
      </c>
    </row>
    <row r="47" spans="1:16" x14ac:dyDescent="0.25">
      <c r="A47" s="20">
        <v>25</v>
      </c>
      <c r="B47" s="124" t="s">
        <v>223</v>
      </c>
      <c r="C47" s="23" t="s">
        <v>31</v>
      </c>
      <c r="D47" s="41">
        <v>1985</v>
      </c>
      <c r="E47" s="41">
        <v>1110</v>
      </c>
      <c r="F47" s="41">
        <v>875</v>
      </c>
      <c r="G47" s="42">
        <v>1920</v>
      </c>
      <c r="H47" s="41">
        <v>1104</v>
      </c>
      <c r="I47" s="43">
        <v>816</v>
      </c>
      <c r="J47" s="41">
        <v>65</v>
      </c>
      <c r="K47" s="41">
        <v>6</v>
      </c>
      <c r="L47" s="41">
        <v>59</v>
      </c>
      <c r="M47" s="37">
        <f t="shared" si="2"/>
        <v>73.91304347826086</v>
      </c>
      <c r="N47" s="33">
        <v>2873</v>
      </c>
      <c r="O47" s="138">
        <v>1461</v>
      </c>
      <c r="P47" s="138">
        <v>1412</v>
      </c>
    </row>
    <row r="48" spans="1:16" x14ac:dyDescent="0.25">
      <c r="A48" s="20">
        <v>26</v>
      </c>
      <c r="B48" s="124" t="s">
        <v>223</v>
      </c>
      <c r="C48" s="23" t="s">
        <v>29</v>
      </c>
      <c r="D48" s="41">
        <v>1254</v>
      </c>
      <c r="E48" s="41">
        <v>652</v>
      </c>
      <c r="F48" s="41">
        <v>602</v>
      </c>
      <c r="G48" s="42">
        <v>1130</v>
      </c>
      <c r="H48" s="41">
        <v>637</v>
      </c>
      <c r="I48" s="43">
        <v>493</v>
      </c>
      <c r="J48" s="41">
        <v>124</v>
      </c>
      <c r="K48" s="41">
        <v>15</v>
      </c>
      <c r="L48" s="41">
        <v>109</v>
      </c>
      <c r="M48" s="37">
        <f t="shared" si="2"/>
        <v>77.394034536891681</v>
      </c>
      <c r="N48" s="33">
        <v>2001</v>
      </c>
      <c r="O48" s="138">
        <v>991</v>
      </c>
      <c r="P48" s="138">
        <v>1010</v>
      </c>
    </row>
    <row r="49" spans="1:16" x14ac:dyDescent="0.25">
      <c r="A49" s="20">
        <v>27</v>
      </c>
      <c r="B49" s="124" t="s">
        <v>223</v>
      </c>
      <c r="C49" s="23" t="s">
        <v>36</v>
      </c>
      <c r="D49" s="41">
        <v>776</v>
      </c>
      <c r="E49" s="41">
        <v>373</v>
      </c>
      <c r="F49" s="41">
        <v>403</v>
      </c>
      <c r="G49" s="42">
        <v>695</v>
      </c>
      <c r="H49" s="41">
        <v>360</v>
      </c>
      <c r="I49" s="43">
        <v>335</v>
      </c>
      <c r="J49" s="41">
        <v>81</v>
      </c>
      <c r="K49" s="41">
        <v>13</v>
      </c>
      <c r="L49" s="41">
        <v>68</v>
      </c>
      <c r="M49" s="37">
        <f t="shared" si="2"/>
        <v>93.055555555555557</v>
      </c>
      <c r="N49" s="33">
        <v>1773</v>
      </c>
      <c r="O49" s="138">
        <v>904</v>
      </c>
      <c r="P49" s="138">
        <v>869</v>
      </c>
    </row>
    <row r="50" spans="1:16" x14ac:dyDescent="0.25">
      <c r="A50" s="20"/>
      <c r="B50" s="124" t="s">
        <v>223</v>
      </c>
      <c r="C50" s="46" t="s">
        <v>32</v>
      </c>
      <c r="D50" s="140" t="s">
        <v>8</v>
      </c>
      <c r="E50" s="140" t="s">
        <v>8</v>
      </c>
      <c r="F50" s="140" t="s">
        <v>8</v>
      </c>
      <c r="G50" s="144" t="s">
        <v>8</v>
      </c>
      <c r="H50" s="140" t="s">
        <v>8</v>
      </c>
      <c r="I50" s="145" t="s">
        <v>8</v>
      </c>
      <c r="J50" s="140" t="s">
        <v>8</v>
      </c>
      <c r="K50" s="140" t="s">
        <v>8</v>
      </c>
      <c r="L50" s="140" t="s">
        <v>8</v>
      </c>
      <c r="M50" s="147" t="s">
        <v>8</v>
      </c>
      <c r="N50" s="140" t="s">
        <v>8</v>
      </c>
      <c r="O50" s="140" t="s">
        <v>8</v>
      </c>
      <c r="P50" s="140" t="s">
        <v>8</v>
      </c>
    </row>
    <row r="51" spans="1:16" x14ac:dyDescent="0.25">
      <c r="B51" s="124" t="s">
        <v>223</v>
      </c>
      <c r="C51" s="46" t="s">
        <v>37</v>
      </c>
      <c r="D51" s="140" t="s">
        <v>8</v>
      </c>
      <c r="E51" s="140" t="s">
        <v>8</v>
      </c>
      <c r="F51" s="140" t="s">
        <v>8</v>
      </c>
      <c r="G51" s="144" t="s">
        <v>8</v>
      </c>
      <c r="H51" s="140" t="s">
        <v>8</v>
      </c>
      <c r="I51" s="145" t="s">
        <v>8</v>
      </c>
      <c r="J51" s="140" t="s">
        <v>8</v>
      </c>
      <c r="K51" s="140" t="s">
        <v>8</v>
      </c>
      <c r="L51" s="140" t="s">
        <v>8</v>
      </c>
      <c r="M51" s="147" t="s">
        <v>8</v>
      </c>
      <c r="N51" s="140" t="s">
        <v>8</v>
      </c>
      <c r="O51" s="140" t="s">
        <v>8</v>
      </c>
      <c r="P51" s="140" t="s">
        <v>8</v>
      </c>
    </row>
    <row r="52" spans="1:16" x14ac:dyDescent="0.25">
      <c r="C52" s="23"/>
      <c r="D52" s="21"/>
      <c r="E52" s="21"/>
      <c r="F52" s="21"/>
      <c r="G52" s="44"/>
      <c r="H52" s="21"/>
      <c r="I52" s="45"/>
      <c r="J52" s="21"/>
      <c r="K52" s="21"/>
      <c r="L52" s="21"/>
      <c r="M52" s="37"/>
      <c r="N52" s="33"/>
      <c r="O52" s="138"/>
      <c r="P52" s="138"/>
    </row>
    <row r="53" spans="1:16" s="2" customFormat="1" x14ac:dyDescent="0.25">
      <c r="A53" s="22"/>
      <c r="B53" s="127" t="s">
        <v>39</v>
      </c>
      <c r="C53" s="32"/>
      <c r="D53" s="33">
        <f t="shared" ref="D53" si="11">SUM(E53:F53)</f>
        <v>13698</v>
      </c>
      <c r="E53" s="40">
        <f>SUM(E54:E67)</f>
        <v>7002</v>
      </c>
      <c r="F53" s="40">
        <f>SUM(F54:F67)</f>
        <v>6696</v>
      </c>
      <c r="G53" s="38">
        <f t="shared" ref="G53" si="12">SUM(H53:I53)</f>
        <v>12687</v>
      </c>
      <c r="H53" s="40">
        <f t="shared" ref="H53:I53" si="13">SUM(H54:H67)</f>
        <v>6862</v>
      </c>
      <c r="I53" s="52">
        <f t="shared" si="13"/>
        <v>5825</v>
      </c>
      <c r="J53" s="33">
        <f t="shared" ref="J53" si="14">SUM(K53:L53)</f>
        <v>1011</v>
      </c>
      <c r="K53" s="40">
        <f t="shared" ref="K53:L53" si="15">SUM(K54:K67)</f>
        <v>140</v>
      </c>
      <c r="L53" s="40">
        <f t="shared" si="15"/>
        <v>871</v>
      </c>
      <c r="M53" s="34">
        <f t="shared" si="2"/>
        <v>84.887787816962984</v>
      </c>
      <c r="N53" s="33">
        <f t="shared" ref="N53" si="16">SUM(O53:P53)</f>
        <v>19540</v>
      </c>
      <c r="O53" s="40">
        <f>SUM(O54:O67)</f>
        <v>9986</v>
      </c>
      <c r="P53" s="40">
        <f>SUM(P54:P67)</f>
        <v>9554</v>
      </c>
    </row>
    <row r="54" spans="1:16" x14ac:dyDescent="0.25">
      <c r="A54" s="20">
        <v>28</v>
      </c>
      <c r="B54" s="124" t="s">
        <v>225</v>
      </c>
      <c r="C54" s="23" t="s">
        <v>226</v>
      </c>
      <c r="D54" s="41">
        <v>502</v>
      </c>
      <c r="E54" s="41">
        <v>252</v>
      </c>
      <c r="F54" s="41">
        <v>250</v>
      </c>
      <c r="G54" s="42">
        <v>476</v>
      </c>
      <c r="H54" s="41">
        <v>246</v>
      </c>
      <c r="I54" s="43">
        <v>230</v>
      </c>
      <c r="J54" s="41">
        <v>26</v>
      </c>
      <c r="K54" s="41">
        <v>6</v>
      </c>
      <c r="L54" s="41">
        <v>20</v>
      </c>
      <c r="M54" s="37">
        <f t="shared" si="2"/>
        <v>93.495934959349597</v>
      </c>
      <c r="N54" s="33">
        <v>753</v>
      </c>
      <c r="O54" s="138">
        <v>391</v>
      </c>
      <c r="P54" s="138">
        <v>362</v>
      </c>
    </row>
    <row r="55" spans="1:16" x14ac:dyDescent="0.25">
      <c r="A55" s="20">
        <v>29</v>
      </c>
      <c r="B55" s="124" t="s">
        <v>225</v>
      </c>
      <c r="C55" s="23" t="s">
        <v>43</v>
      </c>
      <c r="D55" s="41">
        <v>694</v>
      </c>
      <c r="E55" s="41">
        <v>352</v>
      </c>
      <c r="F55" s="41">
        <v>342</v>
      </c>
      <c r="G55" s="42">
        <v>634</v>
      </c>
      <c r="H55" s="41">
        <v>347</v>
      </c>
      <c r="I55" s="43">
        <v>287</v>
      </c>
      <c r="J55" s="41">
        <v>60</v>
      </c>
      <c r="K55" s="41">
        <v>5</v>
      </c>
      <c r="L55" s="41">
        <v>55</v>
      </c>
      <c r="M55" s="37">
        <f t="shared" si="2"/>
        <v>82.708933717579242</v>
      </c>
      <c r="N55" s="33">
        <v>1214</v>
      </c>
      <c r="O55" s="138">
        <v>614</v>
      </c>
      <c r="P55" s="138">
        <v>600</v>
      </c>
    </row>
    <row r="56" spans="1:16" x14ac:dyDescent="0.25">
      <c r="A56" s="20">
        <v>30</v>
      </c>
      <c r="B56" s="124" t="s">
        <v>225</v>
      </c>
      <c r="C56" s="23" t="s">
        <v>42</v>
      </c>
      <c r="D56" s="41">
        <v>854</v>
      </c>
      <c r="E56" s="41">
        <v>442</v>
      </c>
      <c r="F56" s="41">
        <v>412</v>
      </c>
      <c r="G56" s="42">
        <v>781</v>
      </c>
      <c r="H56" s="41">
        <v>433</v>
      </c>
      <c r="I56" s="43">
        <v>348</v>
      </c>
      <c r="J56" s="41">
        <v>73</v>
      </c>
      <c r="K56" s="41">
        <v>9</v>
      </c>
      <c r="L56" s="41">
        <v>64</v>
      </c>
      <c r="M56" s="37">
        <f t="shared" si="2"/>
        <v>80.36951501154735</v>
      </c>
      <c r="N56" s="33">
        <v>1319</v>
      </c>
      <c r="O56" s="138">
        <v>677</v>
      </c>
      <c r="P56" s="138">
        <v>642</v>
      </c>
    </row>
    <row r="57" spans="1:16" x14ac:dyDescent="0.25">
      <c r="A57" s="20">
        <v>31</v>
      </c>
      <c r="B57" s="124" t="s">
        <v>225</v>
      </c>
      <c r="C57" s="23" t="s">
        <v>44</v>
      </c>
      <c r="D57" s="41">
        <v>1571</v>
      </c>
      <c r="E57" s="41">
        <v>828</v>
      </c>
      <c r="F57" s="41">
        <v>743</v>
      </c>
      <c r="G57" s="42">
        <v>1488</v>
      </c>
      <c r="H57" s="41">
        <v>818</v>
      </c>
      <c r="I57" s="43">
        <v>670</v>
      </c>
      <c r="J57" s="41">
        <v>83</v>
      </c>
      <c r="K57" s="41">
        <v>10</v>
      </c>
      <c r="L57" s="41">
        <v>73</v>
      </c>
      <c r="M57" s="37">
        <f t="shared" si="2"/>
        <v>81.907090464547679</v>
      </c>
      <c r="N57" s="33">
        <v>2006</v>
      </c>
      <c r="O57" s="138">
        <v>997</v>
      </c>
      <c r="P57" s="138">
        <v>1009</v>
      </c>
    </row>
    <row r="58" spans="1:16" x14ac:dyDescent="0.25">
      <c r="A58" s="20">
        <v>32</v>
      </c>
      <c r="B58" s="124" t="s">
        <v>225</v>
      </c>
      <c r="C58" s="23" t="s">
        <v>48</v>
      </c>
      <c r="D58" s="41">
        <v>2255</v>
      </c>
      <c r="E58" s="41">
        <v>1115</v>
      </c>
      <c r="F58" s="41">
        <v>1140</v>
      </c>
      <c r="G58" s="42">
        <v>2058</v>
      </c>
      <c r="H58" s="41">
        <v>1078</v>
      </c>
      <c r="I58" s="43">
        <v>980</v>
      </c>
      <c r="J58" s="41">
        <v>197</v>
      </c>
      <c r="K58" s="41">
        <v>37</v>
      </c>
      <c r="L58" s="41">
        <v>160</v>
      </c>
      <c r="M58" s="37">
        <f t="shared" si="2"/>
        <v>90.909090909090907</v>
      </c>
      <c r="N58" s="33">
        <v>2813</v>
      </c>
      <c r="O58" s="138">
        <v>1387</v>
      </c>
      <c r="P58" s="138">
        <v>1426</v>
      </c>
    </row>
    <row r="59" spans="1:16" x14ac:dyDescent="0.25">
      <c r="A59" s="20">
        <v>33</v>
      </c>
      <c r="B59" s="124" t="s">
        <v>225</v>
      </c>
      <c r="C59" s="23" t="s">
        <v>41</v>
      </c>
      <c r="D59" s="41">
        <v>592</v>
      </c>
      <c r="E59" s="41">
        <v>301</v>
      </c>
      <c r="F59" s="41">
        <v>291</v>
      </c>
      <c r="G59" s="42">
        <v>538</v>
      </c>
      <c r="H59" s="41">
        <v>291</v>
      </c>
      <c r="I59" s="43">
        <v>247</v>
      </c>
      <c r="J59" s="41">
        <v>54</v>
      </c>
      <c r="K59" s="41">
        <v>10</v>
      </c>
      <c r="L59" s="41">
        <v>44</v>
      </c>
      <c r="M59" s="37">
        <f t="shared" si="2"/>
        <v>84.87972508591065</v>
      </c>
      <c r="N59" s="33">
        <v>791</v>
      </c>
      <c r="O59" s="138">
        <v>418</v>
      </c>
      <c r="P59" s="138">
        <v>373</v>
      </c>
    </row>
    <row r="60" spans="1:16" x14ac:dyDescent="0.25">
      <c r="A60" s="20">
        <v>34</v>
      </c>
      <c r="B60" s="124" t="s">
        <v>225</v>
      </c>
      <c r="C60" s="23" t="s">
        <v>227</v>
      </c>
      <c r="D60" s="41">
        <v>1193</v>
      </c>
      <c r="E60" s="41">
        <v>649</v>
      </c>
      <c r="F60" s="41">
        <v>544</v>
      </c>
      <c r="G60" s="42">
        <v>1144</v>
      </c>
      <c r="H60" s="41">
        <v>646</v>
      </c>
      <c r="I60" s="43">
        <v>498</v>
      </c>
      <c r="J60" s="41">
        <v>49</v>
      </c>
      <c r="K60" s="41">
        <v>3</v>
      </c>
      <c r="L60" s="41">
        <v>46</v>
      </c>
      <c r="M60" s="37">
        <f t="shared" si="2"/>
        <v>77.089783281733745</v>
      </c>
      <c r="N60" s="33">
        <v>1680</v>
      </c>
      <c r="O60" s="138">
        <v>821</v>
      </c>
      <c r="P60" s="138">
        <v>859</v>
      </c>
    </row>
    <row r="61" spans="1:16" x14ac:dyDescent="0.25">
      <c r="A61" s="20">
        <v>35</v>
      </c>
      <c r="B61" s="124" t="s">
        <v>225</v>
      </c>
      <c r="C61" s="23" t="s">
        <v>228</v>
      </c>
      <c r="D61" s="41">
        <v>921</v>
      </c>
      <c r="E61" s="41">
        <v>470</v>
      </c>
      <c r="F61" s="41">
        <v>451</v>
      </c>
      <c r="G61" s="42">
        <v>857</v>
      </c>
      <c r="H61" s="41">
        <v>460</v>
      </c>
      <c r="I61" s="43">
        <v>397</v>
      </c>
      <c r="J61" s="41">
        <v>64</v>
      </c>
      <c r="K61" s="41">
        <v>10</v>
      </c>
      <c r="L61" s="41">
        <v>54</v>
      </c>
      <c r="M61" s="37">
        <f t="shared" si="2"/>
        <v>86.304347826086953</v>
      </c>
      <c r="N61" s="33">
        <v>1943</v>
      </c>
      <c r="O61" s="138">
        <v>986</v>
      </c>
      <c r="P61" s="138">
        <v>957</v>
      </c>
    </row>
    <row r="62" spans="1:16" x14ac:dyDescent="0.25">
      <c r="A62" s="20">
        <v>36</v>
      </c>
      <c r="B62" s="124" t="s">
        <v>225</v>
      </c>
      <c r="C62" s="23" t="s">
        <v>47</v>
      </c>
      <c r="D62" s="41">
        <v>684</v>
      </c>
      <c r="E62" s="41">
        <v>323</v>
      </c>
      <c r="F62" s="41">
        <v>361</v>
      </c>
      <c r="G62" s="42">
        <v>564</v>
      </c>
      <c r="H62" s="41">
        <v>308</v>
      </c>
      <c r="I62" s="43">
        <v>256</v>
      </c>
      <c r="J62" s="41">
        <v>120</v>
      </c>
      <c r="K62" s="41">
        <v>15</v>
      </c>
      <c r="L62" s="41">
        <v>105</v>
      </c>
      <c r="M62" s="37">
        <f t="shared" si="2"/>
        <v>83.116883116883116</v>
      </c>
      <c r="N62" s="33">
        <v>848</v>
      </c>
      <c r="O62" s="138">
        <v>445</v>
      </c>
      <c r="P62" s="138">
        <v>403</v>
      </c>
    </row>
    <row r="63" spans="1:16" x14ac:dyDescent="0.25">
      <c r="A63" s="20">
        <v>37</v>
      </c>
      <c r="B63" s="124" t="s">
        <v>225</v>
      </c>
      <c r="C63" s="23" t="s">
        <v>229</v>
      </c>
      <c r="D63" s="41">
        <v>944</v>
      </c>
      <c r="E63" s="41">
        <v>484</v>
      </c>
      <c r="F63" s="41">
        <v>460</v>
      </c>
      <c r="G63" s="42">
        <v>895</v>
      </c>
      <c r="H63" s="41">
        <v>479</v>
      </c>
      <c r="I63" s="43">
        <v>416</v>
      </c>
      <c r="J63" s="41">
        <v>49</v>
      </c>
      <c r="K63" s="41">
        <v>5</v>
      </c>
      <c r="L63" s="41">
        <v>44</v>
      </c>
      <c r="M63" s="37">
        <f t="shared" si="2"/>
        <v>86.847599164926933</v>
      </c>
      <c r="N63" s="33">
        <v>1232</v>
      </c>
      <c r="O63" s="138">
        <v>648</v>
      </c>
      <c r="P63" s="138">
        <v>584</v>
      </c>
    </row>
    <row r="64" spans="1:16" x14ac:dyDescent="0.25">
      <c r="A64" s="20">
        <v>38</v>
      </c>
      <c r="B64" s="124" t="s">
        <v>225</v>
      </c>
      <c r="C64" s="23" t="s">
        <v>46</v>
      </c>
      <c r="D64" s="41">
        <v>479</v>
      </c>
      <c r="E64" s="41">
        <v>252</v>
      </c>
      <c r="F64" s="41">
        <v>227</v>
      </c>
      <c r="G64" s="42">
        <v>425</v>
      </c>
      <c r="H64" s="41">
        <v>242</v>
      </c>
      <c r="I64" s="43">
        <v>183</v>
      </c>
      <c r="J64" s="41">
        <v>54</v>
      </c>
      <c r="K64" s="41">
        <v>10</v>
      </c>
      <c r="L64" s="41">
        <v>44</v>
      </c>
      <c r="M64" s="37">
        <f t="shared" si="2"/>
        <v>75.619834710743802</v>
      </c>
      <c r="N64" s="33">
        <v>1001</v>
      </c>
      <c r="O64" s="138">
        <v>494</v>
      </c>
      <c r="P64" s="138">
        <v>507</v>
      </c>
    </row>
    <row r="65" spans="1:16" x14ac:dyDescent="0.25">
      <c r="A65" s="20">
        <v>39</v>
      </c>
      <c r="B65" s="124" t="s">
        <v>225</v>
      </c>
      <c r="C65" s="23" t="s">
        <v>230</v>
      </c>
      <c r="D65" s="41">
        <v>2094</v>
      </c>
      <c r="E65" s="41">
        <v>1082</v>
      </c>
      <c r="F65" s="41">
        <v>1012</v>
      </c>
      <c r="G65" s="42">
        <v>1963</v>
      </c>
      <c r="H65" s="41">
        <v>1070</v>
      </c>
      <c r="I65" s="43">
        <v>893</v>
      </c>
      <c r="J65" s="41">
        <v>131</v>
      </c>
      <c r="K65" s="41">
        <v>12</v>
      </c>
      <c r="L65" s="41">
        <v>119</v>
      </c>
      <c r="M65" s="37">
        <f t="shared" si="2"/>
        <v>83.45794392523365</v>
      </c>
      <c r="N65" s="33">
        <v>2722</v>
      </c>
      <c r="O65" s="138">
        <v>1463</v>
      </c>
      <c r="P65" s="138">
        <v>1259</v>
      </c>
    </row>
    <row r="66" spans="1:16" x14ac:dyDescent="0.25">
      <c r="A66" s="20">
        <v>40</v>
      </c>
      <c r="B66" s="124" t="s">
        <v>225</v>
      </c>
      <c r="C66" s="23" t="s">
        <v>45</v>
      </c>
      <c r="D66" s="41">
        <v>544</v>
      </c>
      <c r="E66" s="41">
        <v>276</v>
      </c>
      <c r="F66" s="41">
        <v>268</v>
      </c>
      <c r="G66" s="42">
        <v>522</v>
      </c>
      <c r="H66" s="41">
        <v>272</v>
      </c>
      <c r="I66" s="43">
        <v>250</v>
      </c>
      <c r="J66" s="41">
        <v>22</v>
      </c>
      <c r="K66" s="41">
        <v>4</v>
      </c>
      <c r="L66" s="41">
        <v>18</v>
      </c>
      <c r="M66" s="37">
        <f t="shared" si="2"/>
        <v>91.911764705882348</v>
      </c>
      <c r="N66" s="33">
        <v>686</v>
      </c>
      <c r="O66" s="138">
        <v>360</v>
      </c>
      <c r="P66" s="138">
        <v>326</v>
      </c>
    </row>
    <row r="67" spans="1:16" x14ac:dyDescent="0.25">
      <c r="A67" s="20">
        <v>41</v>
      </c>
      <c r="B67" s="124" t="s">
        <v>225</v>
      </c>
      <c r="C67" s="23" t="s">
        <v>40</v>
      </c>
      <c r="D67" s="41">
        <v>371</v>
      </c>
      <c r="E67" s="41">
        <v>176</v>
      </c>
      <c r="F67" s="41">
        <v>195</v>
      </c>
      <c r="G67" s="42">
        <v>342</v>
      </c>
      <c r="H67" s="41">
        <v>172</v>
      </c>
      <c r="I67" s="43">
        <v>170</v>
      </c>
      <c r="J67" s="41">
        <v>29</v>
      </c>
      <c r="K67" s="41">
        <v>4</v>
      </c>
      <c r="L67" s="41">
        <v>25</v>
      </c>
      <c r="M67" s="37">
        <f t="shared" si="2"/>
        <v>98.837209302325576</v>
      </c>
      <c r="N67" s="33">
        <v>532</v>
      </c>
      <c r="O67" s="138">
        <v>285</v>
      </c>
      <c r="P67" s="138">
        <v>247</v>
      </c>
    </row>
    <row r="68" spans="1:16" x14ac:dyDescent="0.25">
      <c r="A68" s="20"/>
      <c r="B68" s="126"/>
      <c r="C68" s="23"/>
      <c r="D68" s="41"/>
      <c r="E68" s="41"/>
      <c r="F68" s="41"/>
      <c r="G68" s="42"/>
      <c r="H68" s="41"/>
      <c r="I68" s="43"/>
      <c r="J68" s="41"/>
      <c r="K68" s="41"/>
      <c r="L68" s="41"/>
      <c r="M68" s="37"/>
      <c r="N68" s="33"/>
      <c r="O68" s="138"/>
      <c r="P68" s="138"/>
    </row>
    <row r="69" spans="1:16" s="2" customFormat="1" x14ac:dyDescent="0.25">
      <c r="A69" s="22"/>
      <c r="B69" s="127" t="s">
        <v>49</v>
      </c>
      <c r="C69" s="32"/>
      <c r="D69" s="33">
        <f t="shared" ref="D69" si="17">SUM(E69:F69)</f>
        <v>12503</v>
      </c>
      <c r="E69" s="40">
        <f>SUM(E70:E82)</f>
        <v>6135</v>
      </c>
      <c r="F69" s="40">
        <f>SUM(F70:F82)</f>
        <v>6368</v>
      </c>
      <c r="G69" s="38">
        <f t="shared" ref="G69" si="18">SUM(H69:I69)</f>
        <v>11202</v>
      </c>
      <c r="H69" s="40">
        <f t="shared" ref="H69:I69" si="19">SUM(H70:H82)</f>
        <v>5986</v>
      </c>
      <c r="I69" s="52">
        <f t="shared" si="19"/>
        <v>5216</v>
      </c>
      <c r="J69" s="33">
        <f t="shared" ref="J69" si="20">SUM(K69:L69)</f>
        <v>1301</v>
      </c>
      <c r="K69" s="40">
        <f t="shared" ref="K69:L69" si="21">SUM(K70:K82)</f>
        <v>149</v>
      </c>
      <c r="L69" s="40">
        <f t="shared" si="21"/>
        <v>1152</v>
      </c>
      <c r="M69" s="34">
        <f t="shared" si="2"/>
        <v>87.136652188439683</v>
      </c>
      <c r="N69" s="33">
        <f t="shared" ref="N69" si="22">SUM(O69:P69)</f>
        <v>17717</v>
      </c>
      <c r="O69" s="40">
        <f>SUM(O70:O82)</f>
        <v>9022</v>
      </c>
      <c r="P69" s="40">
        <f>SUM(P70:P82)</f>
        <v>8695</v>
      </c>
    </row>
    <row r="70" spans="1:16" x14ac:dyDescent="0.25">
      <c r="A70" s="20">
        <v>42</v>
      </c>
      <c r="B70" s="124" t="s">
        <v>200</v>
      </c>
      <c r="C70" s="23" t="s">
        <v>59</v>
      </c>
      <c r="D70" s="41">
        <v>345</v>
      </c>
      <c r="E70" s="41">
        <v>135</v>
      </c>
      <c r="F70" s="41">
        <v>210</v>
      </c>
      <c r="G70" s="42">
        <v>274</v>
      </c>
      <c r="H70" s="41">
        <v>130</v>
      </c>
      <c r="I70" s="43">
        <v>144</v>
      </c>
      <c r="J70" s="41">
        <v>71</v>
      </c>
      <c r="K70" s="41">
        <v>5</v>
      </c>
      <c r="L70" s="41">
        <v>66</v>
      </c>
      <c r="M70" s="37">
        <f t="shared" si="2"/>
        <v>110.76923076923077</v>
      </c>
      <c r="N70" s="33">
        <v>500</v>
      </c>
      <c r="O70" s="138">
        <v>257</v>
      </c>
      <c r="P70" s="138">
        <v>243</v>
      </c>
    </row>
    <row r="71" spans="1:16" x14ac:dyDescent="0.25">
      <c r="A71" s="20">
        <v>43</v>
      </c>
      <c r="B71" s="124" t="s">
        <v>200</v>
      </c>
      <c r="C71" s="23" t="s">
        <v>231</v>
      </c>
      <c r="D71" s="41">
        <v>638</v>
      </c>
      <c r="E71" s="41">
        <v>328</v>
      </c>
      <c r="F71" s="41">
        <v>310</v>
      </c>
      <c r="G71" s="42">
        <v>588</v>
      </c>
      <c r="H71" s="41">
        <v>323</v>
      </c>
      <c r="I71" s="43">
        <v>265</v>
      </c>
      <c r="J71" s="41">
        <v>50</v>
      </c>
      <c r="K71" s="41">
        <v>5</v>
      </c>
      <c r="L71" s="41">
        <v>45</v>
      </c>
      <c r="M71" s="37">
        <f t="shared" ref="M71:M132" si="23">I71/H71*100</f>
        <v>82.043343653250773</v>
      </c>
      <c r="N71" s="33">
        <v>812</v>
      </c>
      <c r="O71" s="138">
        <v>405</v>
      </c>
      <c r="P71" s="138">
        <v>407</v>
      </c>
    </row>
    <row r="72" spans="1:16" x14ac:dyDescent="0.25">
      <c r="A72" s="20">
        <v>44</v>
      </c>
      <c r="B72" s="124" t="s">
        <v>200</v>
      </c>
      <c r="C72" s="23" t="s">
        <v>58</v>
      </c>
      <c r="D72" s="41">
        <v>1428</v>
      </c>
      <c r="E72" s="41">
        <v>776</v>
      </c>
      <c r="F72" s="41">
        <v>652</v>
      </c>
      <c r="G72" s="42">
        <v>1296</v>
      </c>
      <c r="H72" s="41">
        <v>762</v>
      </c>
      <c r="I72" s="43">
        <v>534</v>
      </c>
      <c r="J72" s="41">
        <v>132</v>
      </c>
      <c r="K72" s="41">
        <v>14</v>
      </c>
      <c r="L72" s="41">
        <v>118</v>
      </c>
      <c r="M72" s="37">
        <f t="shared" si="23"/>
        <v>70.078740157480311</v>
      </c>
      <c r="N72" s="33">
        <v>2218</v>
      </c>
      <c r="O72" s="138">
        <v>1142</v>
      </c>
      <c r="P72" s="138">
        <v>1076</v>
      </c>
    </row>
    <row r="73" spans="1:16" x14ac:dyDescent="0.25">
      <c r="A73" s="20">
        <v>45</v>
      </c>
      <c r="B73" s="124" t="s">
        <v>200</v>
      </c>
      <c r="C73" s="23" t="s">
        <v>232</v>
      </c>
      <c r="D73" s="41">
        <v>1556</v>
      </c>
      <c r="E73" s="41">
        <v>806</v>
      </c>
      <c r="F73" s="41">
        <v>750</v>
      </c>
      <c r="G73" s="42">
        <v>1481</v>
      </c>
      <c r="H73" s="41">
        <v>798</v>
      </c>
      <c r="I73" s="43">
        <v>683</v>
      </c>
      <c r="J73" s="41">
        <v>75</v>
      </c>
      <c r="K73" s="41">
        <v>8</v>
      </c>
      <c r="L73" s="41">
        <v>67</v>
      </c>
      <c r="M73" s="37">
        <f t="shared" si="23"/>
        <v>85.588972431077693</v>
      </c>
      <c r="N73" s="33">
        <v>2050</v>
      </c>
      <c r="O73" s="138">
        <v>1030</v>
      </c>
      <c r="P73" s="138">
        <v>1020</v>
      </c>
    </row>
    <row r="74" spans="1:16" x14ac:dyDescent="0.25">
      <c r="A74" s="20">
        <v>46</v>
      </c>
      <c r="B74" s="124" t="s">
        <v>200</v>
      </c>
      <c r="C74" s="23" t="s">
        <v>51</v>
      </c>
      <c r="D74" s="41">
        <v>628</v>
      </c>
      <c r="E74" s="41">
        <v>294</v>
      </c>
      <c r="F74" s="41">
        <v>334</v>
      </c>
      <c r="G74" s="42">
        <v>551</v>
      </c>
      <c r="H74" s="41">
        <v>285</v>
      </c>
      <c r="I74" s="43">
        <v>266</v>
      </c>
      <c r="J74" s="41">
        <v>77</v>
      </c>
      <c r="K74" s="41">
        <v>9</v>
      </c>
      <c r="L74" s="41">
        <v>68</v>
      </c>
      <c r="M74" s="37">
        <f t="shared" si="23"/>
        <v>93.333333333333329</v>
      </c>
      <c r="N74" s="33">
        <v>917</v>
      </c>
      <c r="O74" s="138">
        <v>498</v>
      </c>
      <c r="P74" s="138">
        <v>419</v>
      </c>
    </row>
    <row r="75" spans="1:16" x14ac:dyDescent="0.25">
      <c r="A75" s="20">
        <v>47</v>
      </c>
      <c r="B75" s="124" t="s">
        <v>200</v>
      </c>
      <c r="C75" s="23" t="s">
        <v>52</v>
      </c>
      <c r="D75" s="41">
        <v>757</v>
      </c>
      <c r="E75" s="41">
        <v>414</v>
      </c>
      <c r="F75" s="41">
        <v>343</v>
      </c>
      <c r="G75" s="42">
        <v>700</v>
      </c>
      <c r="H75" s="41">
        <v>397</v>
      </c>
      <c r="I75" s="43">
        <v>303</v>
      </c>
      <c r="J75" s="41">
        <v>57</v>
      </c>
      <c r="K75" s="41">
        <v>17</v>
      </c>
      <c r="L75" s="41">
        <v>40</v>
      </c>
      <c r="M75" s="37">
        <f t="shared" si="23"/>
        <v>76.322418136020147</v>
      </c>
      <c r="N75" s="33">
        <v>1136</v>
      </c>
      <c r="O75" s="138">
        <v>561</v>
      </c>
      <c r="P75" s="138">
        <v>575</v>
      </c>
    </row>
    <row r="76" spans="1:16" x14ac:dyDescent="0.25">
      <c r="A76" s="20">
        <v>48</v>
      </c>
      <c r="B76" s="124" t="s">
        <v>200</v>
      </c>
      <c r="C76" s="23" t="s">
        <v>54</v>
      </c>
      <c r="D76" s="41">
        <v>692</v>
      </c>
      <c r="E76" s="41">
        <v>338</v>
      </c>
      <c r="F76" s="41">
        <v>354</v>
      </c>
      <c r="G76" s="42">
        <v>611</v>
      </c>
      <c r="H76" s="41">
        <v>327</v>
      </c>
      <c r="I76" s="43">
        <v>284</v>
      </c>
      <c r="J76" s="41">
        <v>81</v>
      </c>
      <c r="K76" s="41">
        <v>11</v>
      </c>
      <c r="L76" s="41">
        <v>70</v>
      </c>
      <c r="M76" s="37">
        <f t="shared" si="23"/>
        <v>86.850152905198769</v>
      </c>
      <c r="N76" s="33">
        <v>994</v>
      </c>
      <c r="O76" s="138">
        <v>512</v>
      </c>
      <c r="P76" s="138">
        <v>482</v>
      </c>
    </row>
    <row r="77" spans="1:16" x14ac:dyDescent="0.25">
      <c r="A77" s="20">
        <v>49</v>
      </c>
      <c r="B77" s="124" t="s">
        <v>200</v>
      </c>
      <c r="C77" s="23" t="s">
        <v>53</v>
      </c>
      <c r="D77" s="41">
        <v>919</v>
      </c>
      <c r="E77" s="41">
        <v>457</v>
      </c>
      <c r="F77" s="41">
        <v>462</v>
      </c>
      <c r="G77" s="42">
        <v>846</v>
      </c>
      <c r="H77" s="41">
        <v>445</v>
      </c>
      <c r="I77" s="43">
        <v>401</v>
      </c>
      <c r="J77" s="41">
        <v>73</v>
      </c>
      <c r="K77" s="41">
        <v>12</v>
      </c>
      <c r="L77" s="41">
        <v>61</v>
      </c>
      <c r="M77" s="37">
        <f t="shared" si="23"/>
        <v>90.112359550561791</v>
      </c>
      <c r="N77" s="33">
        <v>1289</v>
      </c>
      <c r="O77" s="138">
        <v>619</v>
      </c>
      <c r="P77" s="138">
        <v>670</v>
      </c>
    </row>
    <row r="78" spans="1:16" x14ac:dyDescent="0.25">
      <c r="A78" s="20">
        <v>50</v>
      </c>
      <c r="B78" s="124" t="s">
        <v>200</v>
      </c>
      <c r="C78" s="23" t="s">
        <v>50</v>
      </c>
      <c r="D78" s="41">
        <v>724</v>
      </c>
      <c r="E78" s="41">
        <v>371</v>
      </c>
      <c r="F78" s="41">
        <v>353</v>
      </c>
      <c r="G78" s="42">
        <v>674</v>
      </c>
      <c r="H78" s="41">
        <v>367</v>
      </c>
      <c r="I78" s="43">
        <v>307</v>
      </c>
      <c r="J78" s="41">
        <v>50</v>
      </c>
      <c r="K78" s="41">
        <v>4</v>
      </c>
      <c r="L78" s="41">
        <v>46</v>
      </c>
      <c r="M78" s="37">
        <f t="shared" si="23"/>
        <v>83.651226158038156</v>
      </c>
      <c r="N78" s="33">
        <v>968</v>
      </c>
      <c r="O78" s="138">
        <v>494</v>
      </c>
      <c r="P78" s="138">
        <v>474</v>
      </c>
    </row>
    <row r="79" spans="1:16" x14ac:dyDescent="0.25">
      <c r="A79" s="20">
        <v>51</v>
      </c>
      <c r="B79" s="124" t="s">
        <v>200</v>
      </c>
      <c r="C79" s="23" t="s">
        <v>56</v>
      </c>
      <c r="D79" s="41">
        <v>305</v>
      </c>
      <c r="E79" s="41">
        <v>155</v>
      </c>
      <c r="F79" s="41">
        <v>150</v>
      </c>
      <c r="G79" s="42">
        <v>284</v>
      </c>
      <c r="H79" s="41">
        <v>148</v>
      </c>
      <c r="I79" s="43">
        <v>136</v>
      </c>
      <c r="J79" s="41">
        <v>21</v>
      </c>
      <c r="K79" s="41">
        <v>7</v>
      </c>
      <c r="L79" s="41">
        <v>14</v>
      </c>
      <c r="M79" s="37">
        <f t="shared" si="23"/>
        <v>91.891891891891902</v>
      </c>
      <c r="N79" s="33">
        <v>457</v>
      </c>
      <c r="O79" s="138">
        <v>242</v>
      </c>
      <c r="P79" s="138">
        <v>215</v>
      </c>
    </row>
    <row r="80" spans="1:16" x14ac:dyDescent="0.25">
      <c r="A80" s="20">
        <v>52</v>
      </c>
      <c r="B80" s="124" t="s">
        <v>200</v>
      </c>
      <c r="C80" s="23" t="s">
        <v>57</v>
      </c>
      <c r="D80" s="41">
        <v>1745</v>
      </c>
      <c r="E80" s="41">
        <v>758</v>
      </c>
      <c r="F80" s="41">
        <v>987</v>
      </c>
      <c r="G80" s="42">
        <v>1464</v>
      </c>
      <c r="H80" s="41">
        <v>731</v>
      </c>
      <c r="I80" s="43">
        <v>733</v>
      </c>
      <c r="J80" s="41">
        <v>281</v>
      </c>
      <c r="K80" s="41">
        <v>27</v>
      </c>
      <c r="L80" s="41">
        <v>254</v>
      </c>
      <c r="M80" s="37">
        <f t="shared" si="23"/>
        <v>100.27359781121751</v>
      </c>
      <c r="N80" s="33">
        <v>2108</v>
      </c>
      <c r="O80" s="138">
        <v>1097</v>
      </c>
      <c r="P80" s="138">
        <v>1011</v>
      </c>
    </row>
    <row r="81" spans="1:16" x14ac:dyDescent="0.25">
      <c r="A81" s="20">
        <v>53</v>
      </c>
      <c r="B81" s="124" t="s">
        <v>200</v>
      </c>
      <c r="C81" s="23" t="s">
        <v>55</v>
      </c>
      <c r="D81" s="41">
        <v>934</v>
      </c>
      <c r="E81" s="41">
        <v>494</v>
      </c>
      <c r="F81" s="41">
        <v>440</v>
      </c>
      <c r="G81" s="42">
        <v>857</v>
      </c>
      <c r="H81" s="41">
        <v>484</v>
      </c>
      <c r="I81" s="43">
        <v>373</v>
      </c>
      <c r="J81" s="41">
        <v>77</v>
      </c>
      <c r="K81" s="41">
        <v>10</v>
      </c>
      <c r="L81" s="41">
        <v>67</v>
      </c>
      <c r="M81" s="37">
        <f t="shared" si="23"/>
        <v>77.066115702479337</v>
      </c>
      <c r="N81" s="33">
        <v>1511</v>
      </c>
      <c r="O81" s="138">
        <v>752</v>
      </c>
      <c r="P81" s="138">
        <v>759</v>
      </c>
    </row>
    <row r="82" spans="1:16" x14ac:dyDescent="0.25">
      <c r="A82" s="20">
        <v>54</v>
      </c>
      <c r="B82" s="124" t="s">
        <v>200</v>
      </c>
      <c r="C82" s="23" t="s">
        <v>60</v>
      </c>
      <c r="D82" s="41">
        <v>1832</v>
      </c>
      <c r="E82" s="41">
        <v>809</v>
      </c>
      <c r="F82" s="41">
        <v>1023</v>
      </c>
      <c r="G82" s="42">
        <v>1576</v>
      </c>
      <c r="H82" s="41">
        <v>789</v>
      </c>
      <c r="I82" s="43">
        <v>787</v>
      </c>
      <c r="J82" s="41">
        <v>256</v>
      </c>
      <c r="K82" s="41">
        <v>20</v>
      </c>
      <c r="L82" s="41">
        <v>236</v>
      </c>
      <c r="M82" s="37">
        <f t="shared" si="23"/>
        <v>99.746514575411922</v>
      </c>
      <c r="N82" s="33">
        <v>2757</v>
      </c>
      <c r="O82" s="138">
        <v>1413</v>
      </c>
      <c r="P82" s="138">
        <v>1344</v>
      </c>
    </row>
    <row r="83" spans="1:16" x14ac:dyDescent="0.25">
      <c r="A83" s="20"/>
      <c r="B83" s="126"/>
      <c r="C83" s="23"/>
      <c r="D83" s="41"/>
      <c r="E83" s="41"/>
      <c r="F83" s="41"/>
      <c r="G83" s="42"/>
      <c r="H83" s="41"/>
      <c r="I83" s="43"/>
      <c r="J83" s="41"/>
      <c r="K83" s="41"/>
      <c r="L83" s="41"/>
      <c r="M83" s="37"/>
      <c r="N83" s="33"/>
      <c r="O83" s="138"/>
      <c r="P83" s="138"/>
    </row>
    <row r="84" spans="1:16" s="2" customFormat="1" x14ac:dyDescent="0.25">
      <c r="A84" s="22"/>
      <c r="B84" s="127" t="s">
        <v>61</v>
      </c>
      <c r="C84" s="32"/>
      <c r="D84" s="33">
        <f t="shared" ref="D84" si="24">SUM(E84:F84)</f>
        <v>17581</v>
      </c>
      <c r="E84" s="40">
        <f>SUM(E85:E100)</f>
        <v>8480</v>
      </c>
      <c r="F84" s="40">
        <f>SUM(F85:F100)</f>
        <v>9101</v>
      </c>
      <c r="G84" s="38">
        <f t="shared" ref="G84" si="25">SUM(H84:I84)</f>
        <v>16006</v>
      </c>
      <c r="H84" s="40">
        <f t="shared" ref="H84:I84" si="26">SUM(H85:H100)</f>
        <v>8262</v>
      </c>
      <c r="I84" s="52">
        <f t="shared" si="26"/>
        <v>7744</v>
      </c>
      <c r="J84" s="33">
        <f t="shared" ref="J84" si="27">SUM(K84:L84)</f>
        <v>1575</v>
      </c>
      <c r="K84" s="40">
        <f t="shared" ref="K84:L84" si="28">SUM(K85:K100)</f>
        <v>218</v>
      </c>
      <c r="L84" s="40">
        <f t="shared" si="28"/>
        <v>1357</v>
      </c>
      <c r="M84" s="34">
        <f t="shared" si="23"/>
        <v>93.730331638828375</v>
      </c>
      <c r="N84" s="33">
        <f t="shared" ref="N84" si="29">SUM(O84:P84)</f>
        <v>25325</v>
      </c>
      <c r="O84" s="40">
        <f>SUM(O85:O100)</f>
        <v>13003</v>
      </c>
      <c r="P84" s="40">
        <f>SUM(P85:P100)</f>
        <v>12322</v>
      </c>
    </row>
    <row r="85" spans="1:16" x14ac:dyDescent="0.25">
      <c r="A85" s="20">
        <v>55</v>
      </c>
      <c r="B85" s="124" t="s">
        <v>233</v>
      </c>
      <c r="C85" s="23" t="s">
        <v>234</v>
      </c>
      <c r="D85" s="41">
        <v>381</v>
      </c>
      <c r="E85" s="41">
        <v>190</v>
      </c>
      <c r="F85" s="41">
        <v>191</v>
      </c>
      <c r="G85" s="42">
        <v>349</v>
      </c>
      <c r="H85" s="41">
        <v>183</v>
      </c>
      <c r="I85" s="43">
        <v>166</v>
      </c>
      <c r="J85" s="41">
        <v>32</v>
      </c>
      <c r="K85" s="41">
        <v>7</v>
      </c>
      <c r="L85" s="41">
        <v>25</v>
      </c>
      <c r="M85" s="37">
        <f t="shared" si="23"/>
        <v>90.710382513661202</v>
      </c>
      <c r="N85" s="33">
        <v>541</v>
      </c>
      <c r="O85" s="138">
        <v>258</v>
      </c>
      <c r="P85" s="138">
        <v>283</v>
      </c>
    </row>
    <row r="86" spans="1:16" x14ac:dyDescent="0.25">
      <c r="A86" s="20">
        <v>56</v>
      </c>
      <c r="B86" s="124" t="s">
        <v>233</v>
      </c>
      <c r="C86" s="23" t="s">
        <v>62</v>
      </c>
      <c r="D86" s="41">
        <v>1859</v>
      </c>
      <c r="E86" s="41">
        <v>795</v>
      </c>
      <c r="F86" s="41">
        <v>1064</v>
      </c>
      <c r="G86" s="42">
        <v>1497</v>
      </c>
      <c r="H86" s="41">
        <v>777</v>
      </c>
      <c r="I86" s="43">
        <v>720</v>
      </c>
      <c r="J86" s="41">
        <v>362</v>
      </c>
      <c r="K86" s="41">
        <v>18</v>
      </c>
      <c r="L86" s="41">
        <v>344</v>
      </c>
      <c r="M86" s="37">
        <f t="shared" si="23"/>
        <v>92.664092664092664</v>
      </c>
      <c r="N86" s="33">
        <v>3032</v>
      </c>
      <c r="O86" s="138">
        <v>1553</v>
      </c>
      <c r="P86" s="138">
        <v>1479</v>
      </c>
    </row>
    <row r="87" spans="1:16" x14ac:dyDescent="0.25">
      <c r="A87" s="20">
        <v>57</v>
      </c>
      <c r="B87" s="124" t="s">
        <v>233</v>
      </c>
      <c r="C87" s="23" t="s">
        <v>235</v>
      </c>
      <c r="D87" s="41">
        <v>3321</v>
      </c>
      <c r="E87" s="41">
        <v>1612</v>
      </c>
      <c r="F87" s="41">
        <v>1709</v>
      </c>
      <c r="G87" s="42">
        <v>3188</v>
      </c>
      <c r="H87" s="41">
        <v>1592</v>
      </c>
      <c r="I87" s="43">
        <v>1596</v>
      </c>
      <c r="J87" s="41">
        <v>133</v>
      </c>
      <c r="K87" s="41">
        <v>20</v>
      </c>
      <c r="L87" s="41">
        <v>113</v>
      </c>
      <c r="M87" s="37">
        <f t="shared" si="23"/>
        <v>100.25125628140702</v>
      </c>
      <c r="N87" s="33">
        <v>4146</v>
      </c>
      <c r="O87" s="139">
        <v>2127</v>
      </c>
      <c r="P87" s="139">
        <v>2019</v>
      </c>
    </row>
    <row r="88" spans="1:16" x14ac:dyDescent="0.25">
      <c r="A88" s="20">
        <v>58</v>
      </c>
      <c r="B88" s="124" t="s">
        <v>233</v>
      </c>
      <c r="C88" s="23" t="s">
        <v>69</v>
      </c>
      <c r="D88" s="41">
        <v>423</v>
      </c>
      <c r="E88" s="41">
        <v>180</v>
      </c>
      <c r="F88" s="41">
        <v>243</v>
      </c>
      <c r="G88" s="42">
        <v>386</v>
      </c>
      <c r="H88" s="41">
        <v>175</v>
      </c>
      <c r="I88" s="43">
        <v>211</v>
      </c>
      <c r="J88" s="41">
        <v>37</v>
      </c>
      <c r="K88" s="41">
        <v>5</v>
      </c>
      <c r="L88" s="41">
        <v>32</v>
      </c>
      <c r="M88" s="37">
        <f t="shared" si="23"/>
        <v>120.57142857142857</v>
      </c>
      <c r="N88" s="33">
        <v>523</v>
      </c>
      <c r="O88" s="138">
        <v>281</v>
      </c>
      <c r="P88" s="138">
        <v>242</v>
      </c>
    </row>
    <row r="89" spans="1:16" x14ac:dyDescent="0.25">
      <c r="A89" s="20">
        <v>59</v>
      </c>
      <c r="B89" s="124" t="s">
        <v>233</v>
      </c>
      <c r="C89" s="23" t="s">
        <v>72</v>
      </c>
      <c r="D89" s="41">
        <v>1228</v>
      </c>
      <c r="E89" s="41">
        <v>636</v>
      </c>
      <c r="F89" s="41">
        <v>592</v>
      </c>
      <c r="G89" s="42">
        <v>1150</v>
      </c>
      <c r="H89" s="41">
        <v>620</v>
      </c>
      <c r="I89" s="43">
        <v>530</v>
      </c>
      <c r="J89" s="41">
        <v>78</v>
      </c>
      <c r="K89" s="41">
        <v>16</v>
      </c>
      <c r="L89" s="41">
        <v>62</v>
      </c>
      <c r="M89" s="37">
        <f t="shared" si="23"/>
        <v>85.483870967741936</v>
      </c>
      <c r="N89" s="33">
        <v>1636</v>
      </c>
      <c r="O89" s="138">
        <v>826</v>
      </c>
      <c r="P89" s="138">
        <v>810</v>
      </c>
    </row>
    <row r="90" spans="1:16" x14ac:dyDescent="0.25">
      <c r="A90" s="20">
        <v>60</v>
      </c>
      <c r="B90" s="124" t="s">
        <v>233</v>
      </c>
      <c r="C90" s="23" t="s">
        <v>236</v>
      </c>
      <c r="D90" s="41">
        <v>1278</v>
      </c>
      <c r="E90" s="41">
        <v>682</v>
      </c>
      <c r="F90" s="41">
        <v>596</v>
      </c>
      <c r="G90" s="42">
        <v>1232</v>
      </c>
      <c r="H90" s="41">
        <v>673</v>
      </c>
      <c r="I90" s="43">
        <v>559</v>
      </c>
      <c r="J90" s="41">
        <v>46</v>
      </c>
      <c r="K90" s="41">
        <v>9</v>
      </c>
      <c r="L90" s="41">
        <v>37</v>
      </c>
      <c r="M90" s="37">
        <f t="shared" si="23"/>
        <v>83.060921248142648</v>
      </c>
      <c r="N90" s="33">
        <v>2148</v>
      </c>
      <c r="O90" s="138">
        <v>1086</v>
      </c>
      <c r="P90" s="138">
        <v>1062</v>
      </c>
    </row>
    <row r="91" spans="1:16" x14ac:dyDescent="0.25">
      <c r="A91" s="20">
        <v>61</v>
      </c>
      <c r="B91" s="124" t="s">
        <v>233</v>
      </c>
      <c r="C91" s="23" t="s">
        <v>67</v>
      </c>
      <c r="D91" s="41">
        <v>663</v>
      </c>
      <c r="E91" s="41">
        <v>278</v>
      </c>
      <c r="F91" s="41">
        <v>385</v>
      </c>
      <c r="G91" s="42">
        <v>528</v>
      </c>
      <c r="H91" s="41">
        <v>263</v>
      </c>
      <c r="I91" s="43">
        <v>265</v>
      </c>
      <c r="J91" s="41">
        <v>135</v>
      </c>
      <c r="K91" s="41">
        <v>15</v>
      </c>
      <c r="L91" s="41">
        <v>120</v>
      </c>
      <c r="M91" s="37">
        <f t="shared" si="23"/>
        <v>100.76045627376426</v>
      </c>
      <c r="N91" s="33">
        <v>952</v>
      </c>
      <c r="O91" s="138">
        <v>495</v>
      </c>
      <c r="P91" s="138">
        <v>457</v>
      </c>
    </row>
    <row r="92" spans="1:16" x14ac:dyDescent="0.25">
      <c r="A92" s="20">
        <v>62</v>
      </c>
      <c r="B92" s="124" t="s">
        <v>233</v>
      </c>
      <c r="C92" s="23" t="s">
        <v>71</v>
      </c>
      <c r="D92" s="41">
        <v>543</v>
      </c>
      <c r="E92" s="41">
        <v>256</v>
      </c>
      <c r="F92" s="41">
        <v>287</v>
      </c>
      <c r="G92" s="42">
        <v>498</v>
      </c>
      <c r="H92" s="41">
        <v>248</v>
      </c>
      <c r="I92" s="43">
        <v>250</v>
      </c>
      <c r="J92" s="41">
        <v>45</v>
      </c>
      <c r="K92" s="41">
        <v>8</v>
      </c>
      <c r="L92" s="41">
        <v>37</v>
      </c>
      <c r="M92" s="37">
        <f t="shared" si="23"/>
        <v>100.80645161290323</v>
      </c>
      <c r="N92" s="33">
        <v>687</v>
      </c>
      <c r="O92" s="138">
        <v>357</v>
      </c>
      <c r="P92" s="138">
        <v>330</v>
      </c>
    </row>
    <row r="93" spans="1:16" x14ac:dyDescent="0.25">
      <c r="A93" s="20">
        <v>63</v>
      </c>
      <c r="B93" s="124" t="s">
        <v>233</v>
      </c>
      <c r="C93" s="23" t="s">
        <v>65</v>
      </c>
      <c r="D93" s="41">
        <v>956</v>
      </c>
      <c r="E93" s="41">
        <v>470</v>
      </c>
      <c r="F93" s="41">
        <v>486</v>
      </c>
      <c r="G93" s="42">
        <v>888</v>
      </c>
      <c r="H93" s="41">
        <v>461</v>
      </c>
      <c r="I93" s="43">
        <v>427</v>
      </c>
      <c r="J93" s="41">
        <v>68</v>
      </c>
      <c r="K93" s="41">
        <v>9</v>
      </c>
      <c r="L93" s="41">
        <v>59</v>
      </c>
      <c r="M93" s="37">
        <f t="shared" si="23"/>
        <v>92.624728850325383</v>
      </c>
      <c r="N93" s="33">
        <v>1402</v>
      </c>
      <c r="O93" s="138">
        <v>712</v>
      </c>
      <c r="P93" s="138">
        <v>690</v>
      </c>
    </row>
    <row r="94" spans="1:16" x14ac:dyDescent="0.25">
      <c r="A94" s="20">
        <v>64</v>
      </c>
      <c r="B94" s="124" t="s">
        <v>233</v>
      </c>
      <c r="C94" s="23" t="s">
        <v>68</v>
      </c>
      <c r="D94" s="41">
        <v>1760</v>
      </c>
      <c r="E94" s="41">
        <v>844</v>
      </c>
      <c r="F94" s="41">
        <v>916</v>
      </c>
      <c r="G94" s="42">
        <v>1639</v>
      </c>
      <c r="H94" s="41">
        <v>825</v>
      </c>
      <c r="I94" s="43">
        <v>814</v>
      </c>
      <c r="J94" s="41">
        <v>121</v>
      </c>
      <c r="K94" s="41">
        <v>19</v>
      </c>
      <c r="L94" s="41">
        <v>102</v>
      </c>
      <c r="M94" s="37">
        <f t="shared" si="23"/>
        <v>98.666666666666671</v>
      </c>
      <c r="N94" s="33">
        <v>2631</v>
      </c>
      <c r="O94" s="138">
        <v>1372</v>
      </c>
      <c r="P94" s="138">
        <v>1259</v>
      </c>
    </row>
    <row r="95" spans="1:16" x14ac:dyDescent="0.25">
      <c r="A95" s="20">
        <v>65</v>
      </c>
      <c r="B95" s="124" t="s">
        <v>233</v>
      </c>
      <c r="C95" s="23" t="s">
        <v>70</v>
      </c>
      <c r="D95" s="41">
        <v>1872</v>
      </c>
      <c r="E95" s="41">
        <v>931</v>
      </c>
      <c r="F95" s="41">
        <v>941</v>
      </c>
      <c r="G95" s="42">
        <v>1738</v>
      </c>
      <c r="H95" s="41">
        <v>913</v>
      </c>
      <c r="I95" s="43">
        <v>825</v>
      </c>
      <c r="J95" s="41">
        <v>134</v>
      </c>
      <c r="K95" s="41">
        <v>18</v>
      </c>
      <c r="L95" s="41">
        <v>116</v>
      </c>
      <c r="M95" s="37">
        <f t="shared" si="23"/>
        <v>90.361445783132538</v>
      </c>
      <c r="N95" s="33">
        <v>2296</v>
      </c>
      <c r="O95" s="138">
        <v>1190</v>
      </c>
      <c r="P95" s="138">
        <v>1106</v>
      </c>
    </row>
    <row r="96" spans="1:16" x14ac:dyDescent="0.25">
      <c r="A96" s="20">
        <v>66</v>
      </c>
      <c r="B96" s="124" t="s">
        <v>233</v>
      </c>
      <c r="C96" s="23" t="s">
        <v>64</v>
      </c>
      <c r="D96" s="41">
        <v>537</v>
      </c>
      <c r="E96" s="41">
        <v>276</v>
      </c>
      <c r="F96" s="41">
        <v>261</v>
      </c>
      <c r="G96" s="42">
        <v>473</v>
      </c>
      <c r="H96" s="41">
        <v>262</v>
      </c>
      <c r="I96" s="43">
        <v>211</v>
      </c>
      <c r="J96" s="41">
        <v>64</v>
      </c>
      <c r="K96" s="41">
        <v>14</v>
      </c>
      <c r="L96" s="41">
        <v>50</v>
      </c>
      <c r="M96" s="37">
        <f t="shared" si="23"/>
        <v>80.534351145038158</v>
      </c>
      <c r="N96" s="33">
        <v>952</v>
      </c>
      <c r="O96" s="138">
        <v>477</v>
      </c>
      <c r="P96" s="138">
        <v>475</v>
      </c>
    </row>
    <row r="97" spans="1:16" x14ac:dyDescent="0.25">
      <c r="A97" s="20">
        <v>67</v>
      </c>
      <c r="B97" s="124" t="s">
        <v>233</v>
      </c>
      <c r="C97" s="23" t="s">
        <v>66</v>
      </c>
      <c r="D97" s="41">
        <v>554</v>
      </c>
      <c r="E97" s="41">
        <v>263</v>
      </c>
      <c r="F97" s="41">
        <v>291</v>
      </c>
      <c r="G97" s="42">
        <v>494</v>
      </c>
      <c r="H97" s="41">
        <v>258</v>
      </c>
      <c r="I97" s="43">
        <v>236</v>
      </c>
      <c r="J97" s="41">
        <v>60</v>
      </c>
      <c r="K97" s="41">
        <v>5</v>
      </c>
      <c r="L97" s="41">
        <v>55</v>
      </c>
      <c r="M97" s="37">
        <f t="shared" si="23"/>
        <v>91.472868217054256</v>
      </c>
      <c r="N97" s="33">
        <v>905</v>
      </c>
      <c r="O97" s="138">
        <v>486</v>
      </c>
      <c r="P97" s="138">
        <v>419</v>
      </c>
    </row>
    <row r="98" spans="1:16" x14ac:dyDescent="0.25">
      <c r="A98" s="20">
        <v>68</v>
      </c>
      <c r="B98" s="124" t="s">
        <v>233</v>
      </c>
      <c r="C98" s="23" t="s">
        <v>237</v>
      </c>
      <c r="D98" s="41">
        <v>1754</v>
      </c>
      <c r="E98" s="41">
        <v>846</v>
      </c>
      <c r="F98" s="41">
        <v>908</v>
      </c>
      <c r="G98" s="42">
        <v>1531</v>
      </c>
      <c r="H98" s="41">
        <v>798</v>
      </c>
      <c r="I98" s="43">
        <v>733</v>
      </c>
      <c r="J98" s="41">
        <v>223</v>
      </c>
      <c r="K98" s="41">
        <v>48</v>
      </c>
      <c r="L98" s="41">
        <v>175</v>
      </c>
      <c r="M98" s="37">
        <f t="shared" si="23"/>
        <v>91.854636591478695</v>
      </c>
      <c r="N98" s="33">
        <v>1884</v>
      </c>
      <c r="O98" s="138">
        <v>964</v>
      </c>
      <c r="P98" s="138">
        <v>920</v>
      </c>
    </row>
    <row r="99" spans="1:16" x14ac:dyDescent="0.25">
      <c r="A99" s="20">
        <v>69</v>
      </c>
      <c r="B99" s="124" t="s">
        <v>233</v>
      </c>
      <c r="C99" s="23" t="s">
        <v>63</v>
      </c>
      <c r="D99" s="41">
        <v>452</v>
      </c>
      <c r="E99" s="41">
        <v>221</v>
      </c>
      <c r="F99" s="41">
        <v>231</v>
      </c>
      <c r="G99" s="42">
        <v>415</v>
      </c>
      <c r="H99" s="41">
        <v>214</v>
      </c>
      <c r="I99" s="43">
        <v>201</v>
      </c>
      <c r="J99" s="41">
        <v>37</v>
      </c>
      <c r="K99" s="41">
        <v>7</v>
      </c>
      <c r="L99" s="41">
        <v>30</v>
      </c>
      <c r="M99" s="37">
        <f t="shared" si="23"/>
        <v>93.925233644859816</v>
      </c>
      <c r="N99" s="33">
        <v>652</v>
      </c>
      <c r="O99" s="138">
        <v>328</v>
      </c>
      <c r="P99" s="138">
        <v>324</v>
      </c>
    </row>
    <row r="100" spans="1:16" x14ac:dyDescent="0.25">
      <c r="A100" s="20"/>
      <c r="B100" s="124" t="s">
        <v>233</v>
      </c>
      <c r="C100" s="46" t="s">
        <v>238</v>
      </c>
      <c r="D100" s="140" t="s">
        <v>8</v>
      </c>
      <c r="E100" s="140" t="s">
        <v>8</v>
      </c>
      <c r="F100" s="140" t="s">
        <v>8</v>
      </c>
      <c r="G100" s="144" t="s">
        <v>8</v>
      </c>
      <c r="H100" s="140" t="s">
        <v>8</v>
      </c>
      <c r="I100" s="145" t="s">
        <v>8</v>
      </c>
      <c r="J100" s="140" t="s">
        <v>8</v>
      </c>
      <c r="K100" s="140" t="s">
        <v>8</v>
      </c>
      <c r="L100" s="140" t="s">
        <v>8</v>
      </c>
      <c r="M100" s="147" t="s">
        <v>8</v>
      </c>
      <c r="N100" s="53">
        <v>938</v>
      </c>
      <c r="O100" s="141">
        <v>491</v>
      </c>
      <c r="P100" s="141">
        <v>447</v>
      </c>
    </row>
    <row r="101" spans="1:16" x14ac:dyDescent="0.25">
      <c r="A101" s="20"/>
      <c r="B101" s="126"/>
      <c r="C101" s="23"/>
      <c r="D101" s="21"/>
      <c r="E101" s="21"/>
      <c r="F101" s="21"/>
      <c r="G101" s="44"/>
      <c r="H101" s="21"/>
      <c r="I101" s="45"/>
      <c r="J101" s="21"/>
      <c r="K101" s="21"/>
      <c r="L101" s="21"/>
      <c r="M101" s="37"/>
      <c r="N101" s="33"/>
      <c r="O101" s="138"/>
      <c r="P101" s="138"/>
    </row>
    <row r="102" spans="1:16" s="2" customFormat="1" x14ac:dyDescent="0.25">
      <c r="A102" s="22"/>
      <c r="B102" s="127" t="s">
        <v>73</v>
      </c>
      <c r="C102" s="32"/>
      <c r="D102" s="33">
        <f t="shared" ref="D102" si="30">SUM(E102:F102)</f>
        <v>10631</v>
      </c>
      <c r="E102" s="40">
        <f>SUM(E103:E115)</f>
        <v>5013</v>
      </c>
      <c r="F102" s="40">
        <f>SUM(F103:F115)</f>
        <v>5618</v>
      </c>
      <c r="G102" s="38">
        <f t="shared" ref="G102" si="31">SUM(H102:I102)</f>
        <v>9162</v>
      </c>
      <c r="H102" s="40">
        <f t="shared" ref="H102:I102" si="32">SUM(H103:H115)</f>
        <v>4793</v>
      </c>
      <c r="I102" s="52">
        <f t="shared" si="32"/>
        <v>4369</v>
      </c>
      <c r="J102" s="33">
        <f t="shared" ref="J102" si="33">SUM(K102:L102)</f>
        <v>1469</v>
      </c>
      <c r="K102" s="40">
        <f t="shared" ref="K102:L102" si="34">SUM(K103:K115)</f>
        <v>220</v>
      </c>
      <c r="L102" s="40">
        <f t="shared" si="34"/>
        <v>1249</v>
      </c>
      <c r="M102" s="34">
        <f t="shared" si="23"/>
        <v>91.153765908616734</v>
      </c>
      <c r="N102" s="33">
        <f t="shared" ref="N102" si="35">SUM(O102:P102)</f>
        <v>15494</v>
      </c>
      <c r="O102" s="40">
        <f>SUM(O103:O115)</f>
        <v>7932</v>
      </c>
      <c r="P102" s="40">
        <f>SUM(P103:P115)</f>
        <v>7562</v>
      </c>
    </row>
    <row r="103" spans="1:16" x14ac:dyDescent="0.25">
      <c r="A103" s="20">
        <v>70</v>
      </c>
      <c r="B103" s="124" t="s">
        <v>187</v>
      </c>
      <c r="C103" s="23" t="s">
        <v>239</v>
      </c>
      <c r="D103" s="41">
        <v>997</v>
      </c>
      <c r="E103" s="41">
        <v>438</v>
      </c>
      <c r="F103" s="41">
        <v>559</v>
      </c>
      <c r="G103" s="42">
        <v>822</v>
      </c>
      <c r="H103" s="41">
        <v>407</v>
      </c>
      <c r="I103" s="43">
        <v>415</v>
      </c>
      <c r="J103" s="41">
        <v>175</v>
      </c>
      <c r="K103" s="41">
        <v>31</v>
      </c>
      <c r="L103" s="41">
        <v>144</v>
      </c>
      <c r="M103" s="37">
        <f t="shared" si="23"/>
        <v>101.96560196560196</v>
      </c>
      <c r="N103" s="33">
        <v>1224</v>
      </c>
      <c r="O103" s="138">
        <v>604</v>
      </c>
      <c r="P103" s="138">
        <v>620</v>
      </c>
    </row>
    <row r="104" spans="1:16" x14ac:dyDescent="0.25">
      <c r="A104" s="20">
        <v>71</v>
      </c>
      <c r="B104" s="124" t="s">
        <v>187</v>
      </c>
      <c r="C104" s="23" t="s">
        <v>78</v>
      </c>
      <c r="D104" s="41">
        <v>398</v>
      </c>
      <c r="E104" s="41">
        <v>211</v>
      </c>
      <c r="F104" s="41">
        <v>187</v>
      </c>
      <c r="G104" s="42">
        <v>364</v>
      </c>
      <c r="H104" s="41">
        <v>203</v>
      </c>
      <c r="I104" s="43">
        <v>161</v>
      </c>
      <c r="J104" s="41">
        <v>34</v>
      </c>
      <c r="K104" s="41">
        <v>8</v>
      </c>
      <c r="L104" s="41">
        <v>26</v>
      </c>
      <c r="M104" s="37">
        <f t="shared" si="23"/>
        <v>79.310344827586206</v>
      </c>
      <c r="N104" s="33">
        <v>618</v>
      </c>
      <c r="O104" s="138">
        <v>296</v>
      </c>
      <c r="P104" s="138">
        <v>322</v>
      </c>
    </row>
    <row r="105" spans="1:16" x14ac:dyDescent="0.25">
      <c r="A105" s="20">
        <v>72</v>
      </c>
      <c r="B105" s="124" t="s">
        <v>187</v>
      </c>
      <c r="C105" s="23" t="s">
        <v>80</v>
      </c>
      <c r="D105" s="41">
        <v>2581</v>
      </c>
      <c r="E105" s="41">
        <v>1287</v>
      </c>
      <c r="F105" s="41">
        <v>1294</v>
      </c>
      <c r="G105" s="42">
        <v>2317</v>
      </c>
      <c r="H105" s="41">
        <v>1240</v>
      </c>
      <c r="I105" s="43">
        <v>1077</v>
      </c>
      <c r="J105" s="41">
        <v>264</v>
      </c>
      <c r="K105" s="41">
        <v>47</v>
      </c>
      <c r="L105" s="41">
        <v>217</v>
      </c>
      <c r="M105" s="37">
        <f t="shared" si="23"/>
        <v>86.854838709677423</v>
      </c>
      <c r="N105" s="33">
        <v>3493</v>
      </c>
      <c r="O105" s="138">
        <v>1817</v>
      </c>
      <c r="P105" s="138">
        <v>1676</v>
      </c>
    </row>
    <row r="106" spans="1:16" x14ac:dyDescent="0.25">
      <c r="A106" s="20">
        <v>73</v>
      </c>
      <c r="B106" s="124" t="s">
        <v>187</v>
      </c>
      <c r="C106" s="23" t="s">
        <v>84</v>
      </c>
      <c r="D106" s="41">
        <v>198</v>
      </c>
      <c r="E106" s="41">
        <v>83</v>
      </c>
      <c r="F106" s="41">
        <v>115</v>
      </c>
      <c r="G106" s="42">
        <v>172</v>
      </c>
      <c r="H106" s="41">
        <v>81</v>
      </c>
      <c r="I106" s="43">
        <v>91</v>
      </c>
      <c r="J106" s="41">
        <v>26</v>
      </c>
      <c r="K106" s="41">
        <v>2</v>
      </c>
      <c r="L106" s="41">
        <v>24</v>
      </c>
      <c r="M106" s="37">
        <f t="shared" si="23"/>
        <v>112.34567901234568</v>
      </c>
      <c r="N106" s="33">
        <v>319</v>
      </c>
      <c r="O106" s="138">
        <v>163</v>
      </c>
      <c r="P106" s="138">
        <v>156</v>
      </c>
    </row>
    <row r="107" spans="1:16" x14ac:dyDescent="0.25">
      <c r="A107" s="20">
        <v>74</v>
      </c>
      <c r="B107" s="124" t="s">
        <v>187</v>
      </c>
      <c r="C107" s="23" t="s">
        <v>83</v>
      </c>
      <c r="D107" s="41">
        <v>341</v>
      </c>
      <c r="E107" s="41">
        <v>128</v>
      </c>
      <c r="F107" s="41">
        <v>213</v>
      </c>
      <c r="G107" s="42">
        <v>240</v>
      </c>
      <c r="H107" s="41">
        <v>105</v>
      </c>
      <c r="I107" s="43">
        <v>135</v>
      </c>
      <c r="J107" s="41">
        <v>101</v>
      </c>
      <c r="K107" s="41">
        <v>23</v>
      </c>
      <c r="L107" s="41">
        <v>78</v>
      </c>
      <c r="M107" s="37">
        <f t="shared" si="23"/>
        <v>128.57142857142858</v>
      </c>
      <c r="N107" s="33">
        <v>408</v>
      </c>
      <c r="O107" s="138">
        <v>211</v>
      </c>
      <c r="P107" s="138">
        <v>197</v>
      </c>
    </row>
    <row r="108" spans="1:16" x14ac:dyDescent="0.25">
      <c r="A108" s="20">
        <v>75</v>
      </c>
      <c r="B108" s="124" t="s">
        <v>187</v>
      </c>
      <c r="C108" s="23" t="s">
        <v>41</v>
      </c>
      <c r="D108" s="41">
        <v>583</v>
      </c>
      <c r="E108" s="41">
        <v>283</v>
      </c>
      <c r="F108" s="41">
        <v>300</v>
      </c>
      <c r="G108" s="42">
        <v>508</v>
      </c>
      <c r="H108" s="41">
        <v>274</v>
      </c>
      <c r="I108" s="43">
        <v>234</v>
      </c>
      <c r="J108" s="41">
        <v>75</v>
      </c>
      <c r="K108" s="41">
        <v>9</v>
      </c>
      <c r="L108" s="41">
        <v>66</v>
      </c>
      <c r="M108" s="37">
        <f t="shared" si="23"/>
        <v>85.40145985401459</v>
      </c>
      <c r="N108" s="33">
        <v>864</v>
      </c>
      <c r="O108" s="138">
        <v>445</v>
      </c>
      <c r="P108" s="138">
        <v>419</v>
      </c>
    </row>
    <row r="109" spans="1:16" x14ac:dyDescent="0.25">
      <c r="A109" s="20">
        <v>76</v>
      </c>
      <c r="B109" s="124" t="s">
        <v>187</v>
      </c>
      <c r="C109" s="23" t="s">
        <v>82</v>
      </c>
      <c r="D109" s="41">
        <v>744</v>
      </c>
      <c r="E109" s="41">
        <v>364</v>
      </c>
      <c r="F109" s="41">
        <v>380</v>
      </c>
      <c r="G109" s="42">
        <v>674</v>
      </c>
      <c r="H109" s="41">
        <v>361</v>
      </c>
      <c r="I109" s="43">
        <v>313</v>
      </c>
      <c r="J109" s="41">
        <v>70</v>
      </c>
      <c r="K109" s="41">
        <v>3</v>
      </c>
      <c r="L109" s="41">
        <v>67</v>
      </c>
      <c r="M109" s="37">
        <f t="shared" si="23"/>
        <v>86.70360110803324</v>
      </c>
      <c r="N109" s="33">
        <v>1438</v>
      </c>
      <c r="O109" s="138">
        <v>741</v>
      </c>
      <c r="P109" s="138">
        <v>697</v>
      </c>
    </row>
    <row r="110" spans="1:16" x14ac:dyDescent="0.25">
      <c r="A110" s="20">
        <v>77</v>
      </c>
      <c r="B110" s="124" t="s">
        <v>187</v>
      </c>
      <c r="C110" s="23" t="s">
        <v>75</v>
      </c>
      <c r="D110" s="41">
        <v>552</v>
      </c>
      <c r="E110" s="41">
        <v>214</v>
      </c>
      <c r="F110" s="41">
        <v>338</v>
      </c>
      <c r="G110" s="42">
        <v>343</v>
      </c>
      <c r="H110" s="41">
        <v>169</v>
      </c>
      <c r="I110" s="43">
        <v>174</v>
      </c>
      <c r="J110" s="41">
        <v>209</v>
      </c>
      <c r="K110" s="41">
        <v>45</v>
      </c>
      <c r="L110" s="41">
        <v>164</v>
      </c>
      <c r="M110" s="37">
        <f t="shared" si="23"/>
        <v>102.9585798816568</v>
      </c>
      <c r="N110" s="33">
        <v>568</v>
      </c>
      <c r="O110" s="138">
        <v>276</v>
      </c>
      <c r="P110" s="138">
        <v>292</v>
      </c>
    </row>
    <row r="111" spans="1:16" x14ac:dyDescent="0.25">
      <c r="A111" s="20">
        <v>78</v>
      </c>
      <c r="B111" s="124" t="s">
        <v>187</v>
      </c>
      <c r="C111" s="23" t="s">
        <v>76</v>
      </c>
      <c r="D111" s="41">
        <v>1002</v>
      </c>
      <c r="E111" s="41">
        <v>469</v>
      </c>
      <c r="F111" s="41">
        <v>533</v>
      </c>
      <c r="G111" s="42">
        <v>861</v>
      </c>
      <c r="H111" s="41">
        <v>454</v>
      </c>
      <c r="I111" s="43">
        <v>407</v>
      </c>
      <c r="J111" s="41">
        <v>141</v>
      </c>
      <c r="K111" s="41">
        <v>15</v>
      </c>
      <c r="L111" s="41">
        <v>126</v>
      </c>
      <c r="M111" s="37">
        <f t="shared" si="23"/>
        <v>89.647577092511014</v>
      </c>
      <c r="N111" s="33">
        <v>1424</v>
      </c>
      <c r="O111" s="138">
        <v>758</v>
      </c>
      <c r="P111" s="138">
        <v>666</v>
      </c>
    </row>
    <row r="112" spans="1:16" x14ac:dyDescent="0.25">
      <c r="A112" s="20">
        <v>79</v>
      </c>
      <c r="B112" s="124" t="s">
        <v>187</v>
      </c>
      <c r="C112" s="23" t="s">
        <v>77</v>
      </c>
      <c r="D112" s="41">
        <v>481</v>
      </c>
      <c r="E112" s="41">
        <v>221</v>
      </c>
      <c r="F112" s="41">
        <v>260</v>
      </c>
      <c r="G112" s="42">
        <v>445</v>
      </c>
      <c r="H112" s="41">
        <v>218</v>
      </c>
      <c r="I112" s="43">
        <v>227</v>
      </c>
      <c r="J112" s="41">
        <v>36</v>
      </c>
      <c r="K112" s="41">
        <v>3</v>
      </c>
      <c r="L112" s="41">
        <v>33</v>
      </c>
      <c r="M112" s="37">
        <f t="shared" si="23"/>
        <v>104.12844036697248</v>
      </c>
      <c r="N112" s="33">
        <v>567</v>
      </c>
      <c r="O112" s="138">
        <v>274</v>
      </c>
      <c r="P112" s="138">
        <v>293</v>
      </c>
    </row>
    <row r="113" spans="1:16" x14ac:dyDescent="0.25">
      <c r="A113" s="20">
        <v>80</v>
      </c>
      <c r="B113" s="124" t="s">
        <v>187</v>
      </c>
      <c r="C113" s="23" t="s">
        <v>74</v>
      </c>
      <c r="D113" s="41">
        <v>557</v>
      </c>
      <c r="E113" s="41">
        <v>217</v>
      </c>
      <c r="F113" s="41">
        <v>340</v>
      </c>
      <c r="G113" s="42">
        <v>451</v>
      </c>
      <c r="H113" s="41">
        <v>213</v>
      </c>
      <c r="I113" s="43">
        <v>238</v>
      </c>
      <c r="J113" s="41">
        <v>106</v>
      </c>
      <c r="K113" s="41">
        <v>4</v>
      </c>
      <c r="L113" s="41">
        <v>102</v>
      </c>
      <c r="M113" s="37">
        <f t="shared" si="23"/>
        <v>111.73708920187792</v>
      </c>
      <c r="N113" s="33">
        <v>685</v>
      </c>
      <c r="O113" s="138">
        <v>344</v>
      </c>
      <c r="P113" s="138">
        <v>341</v>
      </c>
    </row>
    <row r="114" spans="1:16" x14ac:dyDescent="0.25">
      <c r="A114" s="20">
        <v>81</v>
      </c>
      <c r="B114" s="124" t="s">
        <v>187</v>
      </c>
      <c r="C114" s="23" t="s">
        <v>79</v>
      </c>
      <c r="D114" s="41">
        <v>572</v>
      </c>
      <c r="E114" s="41">
        <v>289</v>
      </c>
      <c r="F114" s="41">
        <v>283</v>
      </c>
      <c r="G114" s="42">
        <v>494</v>
      </c>
      <c r="H114" s="41">
        <v>281</v>
      </c>
      <c r="I114" s="43">
        <v>213</v>
      </c>
      <c r="J114" s="41">
        <v>78</v>
      </c>
      <c r="K114" s="41">
        <v>8</v>
      </c>
      <c r="L114" s="41">
        <v>70</v>
      </c>
      <c r="M114" s="37">
        <f t="shared" si="23"/>
        <v>75.80071174377224</v>
      </c>
      <c r="N114" s="33">
        <v>776</v>
      </c>
      <c r="O114" s="138">
        <v>387</v>
      </c>
      <c r="P114" s="138">
        <v>389</v>
      </c>
    </row>
    <row r="115" spans="1:16" x14ac:dyDescent="0.25">
      <c r="A115" s="20">
        <v>82</v>
      </c>
      <c r="B115" s="124" t="s">
        <v>187</v>
      </c>
      <c r="C115" s="23" t="s">
        <v>81</v>
      </c>
      <c r="D115" s="41">
        <v>1625</v>
      </c>
      <c r="E115" s="41">
        <v>809</v>
      </c>
      <c r="F115" s="41">
        <v>816</v>
      </c>
      <c r="G115" s="42">
        <v>1471</v>
      </c>
      <c r="H115" s="41">
        <v>787</v>
      </c>
      <c r="I115" s="43">
        <v>684</v>
      </c>
      <c r="J115" s="41">
        <v>154</v>
      </c>
      <c r="K115" s="41">
        <v>22</v>
      </c>
      <c r="L115" s="41">
        <v>132</v>
      </c>
      <c r="M115" s="37">
        <f t="shared" si="23"/>
        <v>86.912325285895804</v>
      </c>
      <c r="N115" s="33">
        <v>3110</v>
      </c>
      <c r="O115" s="138">
        <v>1616</v>
      </c>
      <c r="P115" s="138">
        <v>1494</v>
      </c>
    </row>
    <row r="116" spans="1:16" x14ac:dyDescent="0.25">
      <c r="A116" s="20"/>
      <c r="B116" s="126"/>
      <c r="C116" s="23"/>
      <c r="D116" s="41"/>
      <c r="E116" s="41"/>
      <c r="F116" s="41"/>
      <c r="G116" s="42"/>
      <c r="H116" s="41"/>
      <c r="I116" s="43"/>
      <c r="J116" s="41"/>
      <c r="K116" s="41"/>
      <c r="L116" s="41"/>
      <c r="M116" s="37"/>
      <c r="N116" s="33"/>
      <c r="O116" s="138"/>
      <c r="P116" s="138"/>
    </row>
    <row r="117" spans="1:16" s="2" customFormat="1" x14ac:dyDescent="0.25">
      <c r="A117" s="22"/>
      <c r="B117" s="127" t="s">
        <v>85</v>
      </c>
      <c r="C117" s="32"/>
      <c r="D117" s="33">
        <f t="shared" ref="D117" si="36">SUM(E117:F117)</f>
        <v>8992</v>
      </c>
      <c r="E117" s="40">
        <f>SUM(E118:E121)</f>
        <v>4408</v>
      </c>
      <c r="F117" s="40">
        <f>SUM(F118:F121)</f>
        <v>4584</v>
      </c>
      <c r="G117" s="38">
        <f t="shared" ref="G117" si="37">SUM(H117:I117)</f>
        <v>7954</v>
      </c>
      <c r="H117" s="40">
        <f t="shared" ref="H117:I117" si="38">SUM(H118:H121)</f>
        <v>4248</v>
      </c>
      <c r="I117" s="52">
        <f t="shared" si="38"/>
        <v>3706</v>
      </c>
      <c r="J117" s="33">
        <f t="shared" ref="J117" si="39">SUM(K117:L117)</f>
        <v>1038</v>
      </c>
      <c r="K117" s="40">
        <f t="shared" ref="K117:L117" si="40">SUM(K118:K121)</f>
        <v>160</v>
      </c>
      <c r="L117" s="40">
        <f t="shared" si="40"/>
        <v>878</v>
      </c>
      <c r="M117" s="34">
        <f t="shared" si="23"/>
        <v>87.241054613935958</v>
      </c>
      <c r="N117" s="33">
        <f t="shared" ref="N117" si="41">SUM(O117:P117)</f>
        <v>13789</v>
      </c>
      <c r="O117" s="40">
        <f>SUM(O118:O121)</f>
        <v>7052</v>
      </c>
      <c r="P117" s="40">
        <f>SUM(P118:P121)</f>
        <v>6737</v>
      </c>
    </row>
    <row r="118" spans="1:16" x14ac:dyDescent="0.25">
      <c r="A118" s="20">
        <v>83</v>
      </c>
      <c r="B118" s="124" t="s">
        <v>188</v>
      </c>
      <c r="C118" s="23" t="s">
        <v>86</v>
      </c>
      <c r="D118" s="41">
        <v>2286</v>
      </c>
      <c r="E118" s="41">
        <v>1199</v>
      </c>
      <c r="F118" s="41">
        <v>1087</v>
      </c>
      <c r="G118" s="42">
        <v>2148</v>
      </c>
      <c r="H118" s="41">
        <v>1182</v>
      </c>
      <c r="I118" s="43">
        <v>966</v>
      </c>
      <c r="J118" s="41">
        <v>138</v>
      </c>
      <c r="K118" s="41">
        <v>17</v>
      </c>
      <c r="L118" s="41">
        <v>121</v>
      </c>
      <c r="M118" s="37">
        <f t="shared" si="23"/>
        <v>81.725888324873097</v>
      </c>
      <c r="N118" s="33">
        <v>5075</v>
      </c>
      <c r="O118" s="138">
        <v>2601</v>
      </c>
      <c r="P118" s="138">
        <v>2474</v>
      </c>
    </row>
    <row r="119" spans="1:16" x14ac:dyDescent="0.25">
      <c r="A119" s="20">
        <v>84</v>
      </c>
      <c r="B119" s="124" t="s">
        <v>188</v>
      </c>
      <c r="C119" s="23" t="s">
        <v>88</v>
      </c>
      <c r="D119" s="41">
        <v>1171</v>
      </c>
      <c r="E119" s="41">
        <v>578</v>
      </c>
      <c r="F119" s="41">
        <v>593</v>
      </c>
      <c r="G119" s="42">
        <v>1037</v>
      </c>
      <c r="H119" s="41">
        <v>566</v>
      </c>
      <c r="I119" s="43">
        <v>471</v>
      </c>
      <c r="J119" s="41">
        <v>134</v>
      </c>
      <c r="K119" s="41">
        <v>12</v>
      </c>
      <c r="L119" s="41">
        <v>122</v>
      </c>
      <c r="M119" s="37">
        <f t="shared" si="23"/>
        <v>83.215547703180221</v>
      </c>
      <c r="N119" s="33">
        <v>2072</v>
      </c>
      <c r="O119" s="138">
        <v>1071</v>
      </c>
      <c r="P119" s="138">
        <v>1001</v>
      </c>
    </row>
    <row r="120" spans="1:16" x14ac:dyDescent="0.25">
      <c r="A120" s="20">
        <v>85</v>
      </c>
      <c r="B120" s="124" t="s">
        <v>188</v>
      </c>
      <c r="C120" s="23" t="s">
        <v>87</v>
      </c>
      <c r="D120" s="41">
        <v>4832</v>
      </c>
      <c r="E120" s="41">
        <v>2278</v>
      </c>
      <c r="F120" s="41">
        <v>2554</v>
      </c>
      <c r="G120" s="42">
        <v>4114</v>
      </c>
      <c r="H120" s="41">
        <v>2159</v>
      </c>
      <c r="I120" s="43">
        <v>1955</v>
      </c>
      <c r="J120" s="41">
        <v>718</v>
      </c>
      <c r="K120" s="41">
        <v>119</v>
      </c>
      <c r="L120" s="41">
        <v>599</v>
      </c>
      <c r="M120" s="37">
        <f t="shared" si="23"/>
        <v>90.551181102362193</v>
      </c>
      <c r="N120" s="33">
        <v>5828</v>
      </c>
      <c r="O120" s="138">
        <v>2973</v>
      </c>
      <c r="P120" s="138">
        <v>2855</v>
      </c>
    </row>
    <row r="121" spans="1:16" x14ac:dyDescent="0.25">
      <c r="A121" s="20">
        <v>86</v>
      </c>
      <c r="B121" s="124" t="s">
        <v>188</v>
      </c>
      <c r="C121" s="23" t="s">
        <v>89</v>
      </c>
      <c r="D121" s="41">
        <v>703</v>
      </c>
      <c r="E121" s="41">
        <v>353</v>
      </c>
      <c r="F121" s="41">
        <v>350</v>
      </c>
      <c r="G121" s="42">
        <v>655</v>
      </c>
      <c r="H121" s="41">
        <v>341</v>
      </c>
      <c r="I121" s="43">
        <v>314</v>
      </c>
      <c r="J121" s="41">
        <v>48</v>
      </c>
      <c r="K121" s="41">
        <v>12</v>
      </c>
      <c r="L121" s="41">
        <v>36</v>
      </c>
      <c r="M121" s="37">
        <f t="shared" si="23"/>
        <v>92.082111436950143</v>
      </c>
      <c r="N121" s="33">
        <v>814</v>
      </c>
      <c r="O121" s="138">
        <v>407</v>
      </c>
      <c r="P121" s="138">
        <v>407</v>
      </c>
    </row>
    <row r="122" spans="1:16" x14ac:dyDescent="0.25">
      <c r="A122" s="20"/>
      <c r="B122" s="126"/>
      <c r="C122" s="23"/>
      <c r="D122" s="41"/>
      <c r="E122" s="41"/>
      <c r="F122" s="41"/>
      <c r="G122" s="42"/>
      <c r="H122" s="41"/>
      <c r="I122" s="43"/>
      <c r="J122" s="41"/>
      <c r="K122" s="41"/>
      <c r="L122" s="41"/>
      <c r="M122" s="37"/>
      <c r="N122" s="33"/>
      <c r="O122" s="138"/>
      <c r="P122" s="138"/>
    </row>
    <row r="123" spans="1:16" s="2" customFormat="1" x14ac:dyDescent="0.25">
      <c r="A123" s="22"/>
      <c r="B123" s="127" t="s">
        <v>90</v>
      </c>
      <c r="C123" s="32"/>
      <c r="D123" s="33">
        <f t="shared" ref="D123" si="42">SUM(E123:F123)</f>
        <v>17749</v>
      </c>
      <c r="E123" s="40">
        <f>SUM(E124:E132)</f>
        <v>6238</v>
      </c>
      <c r="F123" s="40">
        <f>SUM(F124:F132)</f>
        <v>11511</v>
      </c>
      <c r="G123" s="38">
        <f t="shared" ref="G123" si="43">SUM(H123:I123)</f>
        <v>13512</v>
      </c>
      <c r="H123" s="40">
        <f t="shared" ref="H123:I123" si="44">SUM(H124:H132)</f>
        <v>5846</v>
      </c>
      <c r="I123" s="52">
        <f t="shared" si="44"/>
        <v>7666</v>
      </c>
      <c r="J123" s="33">
        <f t="shared" ref="J123" si="45">SUM(K123:L123)</f>
        <v>4237</v>
      </c>
      <c r="K123" s="40">
        <f t="shared" ref="K123:L123" si="46">SUM(K124:K132)</f>
        <v>392</v>
      </c>
      <c r="L123" s="40">
        <f t="shared" si="46"/>
        <v>3845</v>
      </c>
      <c r="M123" s="34">
        <f t="shared" si="23"/>
        <v>131.13239822100581</v>
      </c>
      <c r="N123" s="33">
        <f t="shared" ref="N123" si="47">SUM(O123:P123)</f>
        <v>15447</v>
      </c>
      <c r="O123" s="40">
        <f>SUM(O124:O132)</f>
        <v>8051</v>
      </c>
      <c r="P123" s="40">
        <f>SUM(P124:P132)</f>
        <v>7396</v>
      </c>
    </row>
    <row r="124" spans="1:16" x14ac:dyDescent="0.25">
      <c r="A124" s="20">
        <v>87</v>
      </c>
      <c r="B124" s="124" t="s">
        <v>201</v>
      </c>
      <c r="C124" s="23" t="s">
        <v>93</v>
      </c>
      <c r="D124" s="41">
        <v>1270</v>
      </c>
      <c r="E124" s="41">
        <v>524</v>
      </c>
      <c r="F124" s="41">
        <v>746</v>
      </c>
      <c r="G124" s="42">
        <v>1021</v>
      </c>
      <c r="H124" s="41">
        <v>498</v>
      </c>
      <c r="I124" s="43">
        <v>523</v>
      </c>
      <c r="J124" s="41">
        <v>249</v>
      </c>
      <c r="K124" s="41">
        <v>26</v>
      </c>
      <c r="L124" s="41">
        <v>223</v>
      </c>
      <c r="M124" s="37">
        <f t="shared" si="23"/>
        <v>105.02008032128514</v>
      </c>
      <c r="N124" s="33">
        <v>1413</v>
      </c>
      <c r="O124" s="138">
        <v>719</v>
      </c>
      <c r="P124" s="138">
        <v>694</v>
      </c>
    </row>
    <row r="125" spans="1:16" x14ac:dyDescent="0.25">
      <c r="A125" s="20">
        <v>88</v>
      </c>
      <c r="B125" s="124" t="s">
        <v>201</v>
      </c>
      <c r="C125" s="23" t="s">
        <v>92</v>
      </c>
      <c r="D125" s="41">
        <v>1294</v>
      </c>
      <c r="E125" s="41">
        <v>637</v>
      </c>
      <c r="F125" s="41">
        <v>657</v>
      </c>
      <c r="G125" s="42">
        <v>1196</v>
      </c>
      <c r="H125" s="41">
        <v>627</v>
      </c>
      <c r="I125" s="43">
        <v>569</v>
      </c>
      <c r="J125" s="41">
        <v>98</v>
      </c>
      <c r="K125" s="41">
        <v>10</v>
      </c>
      <c r="L125" s="41">
        <v>88</v>
      </c>
      <c r="M125" s="37">
        <f t="shared" si="23"/>
        <v>90.749601275917072</v>
      </c>
      <c r="N125" s="33">
        <v>1636</v>
      </c>
      <c r="O125" s="138">
        <v>842</v>
      </c>
      <c r="P125" s="138">
        <v>794</v>
      </c>
    </row>
    <row r="126" spans="1:16" x14ac:dyDescent="0.25">
      <c r="A126" s="20">
        <v>89</v>
      </c>
      <c r="B126" s="124" t="s">
        <v>201</v>
      </c>
      <c r="C126" s="23" t="s">
        <v>97</v>
      </c>
      <c r="D126" s="41">
        <v>976</v>
      </c>
      <c r="E126" s="41">
        <v>397</v>
      </c>
      <c r="F126" s="41">
        <v>579</v>
      </c>
      <c r="G126" s="42">
        <v>812</v>
      </c>
      <c r="H126" s="41">
        <v>376</v>
      </c>
      <c r="I126" s="43">
        <v>436</v>
      </c>
      <c r="J126" s="41">
        <v>164</v>
      </c>
      <c r="K126" s="41">
        <v>21</v>
      </c>
      <c r="L126" s="41">
        <v>143</v>
      </c>
      <c r="M126" s="37">
        <f t="shared" si="23"/>
        <v>115.95744680851064</v>
      </c>
      <c r="N126" s="33">
        <v>1005</v>
      </c>
      <c r="O126" s="138">
        <v>521</v>
      </c>
      <c r="P126" s="138">
        <v>484</v>
      </c>
    </row>
    <row r="127" spans="1:16" x14ac:dyDescent="0.25">
      <c r="A127" s="20">
        <v>90</v>
      </c>
      <c r="B127" s="124" t="s">
        <v>201</v>
      </c>
      <c r="C127" s="23" t="s">
        <v>99</v>
      </c>
      <c r="D127" s="41">
        <v>1743</v>
      </c>
      <c r="E127" s="41">
        <v>765</v>
      </c>
      <c r="F127" s="41">
        <v>978</v>
      </c>
      <c r="G127" s="42">
        <v>1568</v>
      </c>
      <c r="H127" s="41">
        <v>736</v>
      </c>
      <c r="I127" s="43">
        <v>832</v>
      </c>
      <c r="J127" s="41">
        <v>175</v>
      </c>
      <c r="K127" s="41">
        <v>29</v>
      </c>
      <c r="L127" s="41">
        <v>146</v>
      </c>
      <c r="M127" s="37">
        <f t="shared" si="23"/>
        <v>113.04347826086956</v>
      </c>
      <c r="N127" s="33">
        <v>2125</v>
      </c>
      <c r="O127" s="139">
        <v>1161</v>
      </c>
      <c r="P127" s="139">
        <v>964</v>
      </c>
    </row>
    <row r="128" spans="1:16" x14ac:dyDescent="0.25">
      <c r="A128" s="20">
        <v>91</v>
      </c>
      <c r="B128" s="124" t="s">
        <v>201</v>
      </c>
      <c r="C128" s="23" t="s">
        <v>96</v>
      </c>
      <c r="D128" s="41">
        <v>2012</v>
      </c>
      <c r="E128" s="41">
        <v>554</v>
      </c>
      <c r="F128" s="41">
        <v>1458</v>
      </c>
      <c r="G128" s="42">
        <v>1492</v>
      </c>
      <c r="H128" s="41">
        <v>504</v>
      </c>
      <c r="I128" s="43">
        <v>988</v>
      </c>
      <c r="J128" s="41">
        <v>520</v>
      </c>
      <c r="K128" s="41">
        <v>50</v>
      </c>
      <c r="L128" s="41">
        <v>470</v>
      </c>
      <c r="M128" s="37">
        <f t="shared" si="23"/>
        <v>196.03174603174602</v>
      </c>
      <c r="N128" s="33">
        <v>1261</v>
      </c>
      <c r="O128" s="138">
        <v>663</v>
      </c>
      <c r="P128" s="138">
        <v>598</v>
      </c>
    </row>
    <row r="129" spans="1:16" x14ac:dyDescent="0.25">
      <c r="A129" s="20">
        <v>92</v>
      </c>
      <c r="B129" s="124" t="s">
        <v>201</v>
      </c>
      <c r="C129" s="23" t="s">
        <v>95</v>
      </c>
      <c r="D129" s="41">
        <v>1654</v>
      </c>
      <c r="E129" s="41">
        <v>568</v>
      </c>
      <c r="F129" s="41">
        <v>1086</v>
      </c>
      <c r="G129" s="42">
        <v>1207</v>
      </c>
      <c r="H129" s="41">
        <v>551</v>
      </c>
      <c r="I129" s="43">
        <v>656</v>
      </c>
      <c r="J129" s="41">
        <v>447</v>
      </c>
      <c r="K129" s="41">
        <v>17</v>
      </c>
      <c r="L129" s="41">
        <v>430</v>
      </c>
      <c r="M129" s="37">
        <f t="shared" si="23"/>
        <v>119.05626134301271</v>
      </c>
      <c r="N129" s="33">
        <v>1368</v>
      </c>
      <c r="O129" s="138">
        <v>695</v>
      </c>
      <c r="P129" s="138">
        <v>673</v>
      </c>
    </row>
    <row r="130" spans="1:16" x14ac:dyDescent="0.25">
      <c r="A130" s="20">
        <v>93</v>
      </c>
      <c r="B130" s="124" t="s">
        <v>201</v>
      </c>
      <c r="C130" s="23" t="s">
        <v>91</v>
      </c>
      <c r="D130" s="41">
        <v>2528</v>
      </c>
      <c r="E130" s="41">
        <v>990</v>
      </c>
      <c r="F130" s="41">
        <v>1538</v>
      </c>
      <c r="G130" s="42">
        <v>1833</v>
      </c>
      <c r="H130" s="41">
        <v>938</v>
      </c>
      <c r="I130" s="43">
        <v>895</v>
      </c>
      <c r="J130" s="41">
        <v>695</v>
      </c>
      <c r="K130" s="41">
        <v>52</v>
      </c>
      <c r="L130" s="41">
        <v>643</v>
      </c>
      <c r="M130" s="37">
        <f t="shared" si="23"/>
        <v>95.41577825159915</v>
      </c>
      <c r="N130" s="33">
        <v>2655</v>
      </c>
      <c r="O130" s="138">
        <v>1395</v>
      </c>
      <c r="P130" s="138">
        <v>1260</v>
      </c>
    </row>
    <row r="131" spans="1:16" x14ac:dyDescent="0.25">
      <c r="A131" s="20">
        <v>94</v>
      </c>
      <c r="B131" s="124" t="s">
        <v>201</v>
      </c>
      <c r="C131" s="23" t="s">
        <v>98</v>
      </c>
      <c r="D131" s="41">
        <v>4471</v>
      </c>
      <c r="E131" s="41">
        <v>1190</v>
      </c>
      <c r="F131" s="41">
        <v>3281</v>
      </c>
      <c r="G131" s="42">
        <v>3195</v>
      </c>
      <c r="H131" s="41">
        <v>1048</v>
      </c>
      <c r="I131" s="43">
        <v>2147</v>
      </c>
      <c r="J131" s="41">
        <v>1276</v>
      </c>
      <c r="K131" s="41">
        <v>142</v>
      </c>
      <c r="L131" s="41">
        <v>1134</v>
      </c>
      <c r="M131" s="37">
        <f t="shared" si="23"/>
        <v>204.86641221374046</v>
      </c>
      <c r="N131" s="33">
        <v>2354</v>
      </c>
      <c r="O131" s="138">
        <v>1205</v>
      </c>
      <c r="P131" s="138">
        <v>1149</v>
      </c>
    </row>
    <row r="132" spans="1:16" x14ac:dyDescent="0.25">
      <c r="A132" s="20">
        <v>95</v>
      </c>
      <c r="B132" s="124" t="s">
        <v>201</v>
      </c>
      <c r="C132" s="23" t="s">
        <v>94</v>
      </c>
      <c r="D132" s="41">
        <v>1801</v>
      </c>
      <c r="E132" s="41">
        <v>613</v>
      </c>
      <c r="F132" s="41">
        <v>1188</v>
      </c>
      <c r="G132" s="42">
        <v>1188</v>
      </c>
      <c r="H132" s="41">
        <v>568</v>
      </c>
      <c r="I132" s="43">
        <v>620</v>
      </c>
      <c r="J132" s="41">
        <v>613</v>
      </c>
      <c r="K132" s="41">
        <v>45</v>
      </c>
      <c r="L132" s="41">
        <v>568</v>
      </c>
      <c r="M132" s="37">
        <f t="shared" si="23"/>
        <v>109.1549295774648</v>
      </c>
      <c r="N132" s="33">
        <v>1630</v>
      </c>
      <c r="O132" s="138">
        <v>850</v>
      </c>
      <c r="P132" s="138">
        <v>780</v>
      </c>
    </row>
    <row r="133" spans="1:16" x14ac:dyDescent="0.25">
      <c r="A133" s="20"/>
      <c r="B133" s="126"/>
      <c r="C133" s="23"/>
      <c r="D133" s="41"/>
      <c r="E133" s="41"/>
      <c r="F133" s="41"/>
      <c r="G133" s="42"/>
      <c r="H133" s="41"/>
      <c r="I133" s="43"/>
      <c r="J133" s="41"/>
      <c r="K133" s="41"/>
      <c r="L133" s="41"/>
      <c r="M133" s="37"/>
      <c r="N133" s="33"/>
      <c r="O133" s="138"/>
      <c r="P133" s="138"/>
    </row>
    <row r="134" spans="1:16" s="2" customFormat="1" x14ac:dyDescent="0.25">
      <c r="A134" s="22"/>
      <c r="B134" s="127" t="s">
        <v>100</v>
      </c>
      <c r="C134" s="32"/>
      <c r="D134" s="33">
        <f t="shared" ref="D134" si="48">SUM(E134:F134)</f>
        <v>8017</v>
      </c>
      <c r="E134" s="40">
        <f>SUM(E135:E142)</f>
        <v>3491</v>
      </c>
      <c r="F134" s="40">
        <f>SUM(F135:F142)</f>
        <v>4526</v>
      </c>
      <c r="G134" s="38">
        <f t="shared" ref="G134" si="49">SUM(H134:I134)</f>
        <v>6776</v>
      </c>
      <c r="H134" s="40">
        <f t="shared" ref="H134:I134" si="50">SUM(H135:H142)</f>
        <v>3318</v>
      </c>
      <c r="I134" s="52">
        <f t="shared" si="50"/>
        <v>3458</v>
      </c>
      <c r="J134" s="33">
        <f t="shared" ref="J134" si="51">SUM(K134:L134)</f>
        <v>1241</v>
      </c>
      <c r="K134" s="40">
        <f t="shared" ref="K134:L134" si="52">SUM(K135:K142)</f>
        <v>173</v>
      </c>
      <c r="L134" s="40">
        <f t="shared" si="52"/>
        <v>1068</v>
      </c>
      <c r="M134" s="34">
        <f t="shared" ref="M134:M197" si="53">I134/H134*100</f>
        <v>104.21940928270041</v>
      </c>
      <c r="N134" s="33">
        <f t="shared" ref="N134" si="54">SUM(O134:P134)</f>
        <v>9270</v>
      </c>
      <c r="O134" s="40">
        <f>SUM(O135:O142)</f>
        <v>4782</v>
      </c>
      <c r="P134" s="40">
        <f>SUM(P135:P142)</f>
        <v>4488</v>
      </c>
    </row>
    <row r="135" spans="1:16" x14ac:dyDescent="0.25">
      <c r="A135" s="20">
        <v>96</v>
      </c>
      <c r="B135" s="124" t="s">
        <v>190</v>
      </c>
      <c r="C135" s="23" t="s">
        <v>105</v>
      </c>
      <c r="D135" s="41">
        <v>704</v>
      </c>
      <c r="E135" s="41">
        <v>343</v>
      </c>
      <c r="F135" s="41">
        <v>361</v>
      </c>
      <c r="G135" s="42">
        <v>653</v>
      </c>
      <c r="H135" s="41">
        <v>331</v>
      </c>
      <c r="I135" s="43">
        <v>322</v>
      </c>
      <c r="J135" s="41">
        <v>51</v>
      </c>
      <c r="K135" s="41">
        <v>12</v>
      </c>
      <c r="L135" s="41">
        <v>39</v>
      </c>
      <c r="M135" s="37">
        <f t="shared" si="53"/>
        <v>97.280966767371595</v>
      </c>
      <c r="N135" s="33">
        <v>869</v>
      </c>
      <c r="O135" s="138">
        <v>446</v>
      </c>
      <c r="P135" s="138">
        <v>423</v>
      </c>
    </row>
    <row r="136" spans="1:16" x14ac:dyDescent="0.25">
      <c r="A136" s="20">
        <v>97</v>
      </c>
      <c r="B136" s="124" t="s">
        <v>190</v>
      </c>
      <c r="C136" s="23" t="s">
        <v>106</v>
      </c>
      <c r="D136" s="41">
        <v>544</v>
      </c>
      <c r="E136" s="41">
        <v>247</v>
      </c>
      <c r="F136" s="41">
        <v>297</v>
      </c>
      <c r="G136" s="42">
        <v>492</v>
      </c>
      <c r="H136" s="41">
        <v>238</v>
      </c>
      <c r="I136" s="43">
        <v>254</v>
      </c>
      <c r="J136" s="41">
        <v>52</v>
      </c>
      <c r="K136" s="41">
        <v>9</v>
      </c>
      <c r="L136" s="41">
        <v>43</v>
      </c>
      <c r="M136" s="37">
        <f t="shared" si="53"/>
        <v>106.72268907563026</v>
      </c>
      <c r="N136" s="33">
        <v>875</v>
      </c>
      <c r="O136" s="138">
        <v>475</v>
      </c>
      <c r="P136" s="138">
        <v>400</v>
      </c>
    </row>
    <row r="137" spans="1:16" x14ac:dyDescent="0.25">
      <c r="A137" s="20">
        <v>98</v>
      </c>
      <c r="B137" s="124" t="s">
        <v>190</v>
      </c>
      <c r="C137" s="23" t="s">
        <v>107</v>
      </c>
      <c r="D137" s="41">
        <v>885</v>
      </c>
      <c r="E137" s="41">
        <v>384</v>
      </c>
      <c r="F137" s="41">
        <v>501</v>
      </c>
      <c r="G137" s="42">
        <v>754</v>
      </c>
      <c r="H137" s="41">
        <v>363</v>
      </c>
      <c r="I137" s="43">
        <v>391</v>
      </c>
      <c r="J137" s="41">
        <v>131</v>
      </c>
      <c r="K137" s="41">
        <v>21</v>
      </c>
      <c r="L137" s="41">
        <v>110</v>
      </c>
      <c r="M137" s="37">
        <f t="shared" si="53"/>
        <v>107.71349862258953</v>
      </c>
      <c r="N137" s="33">
        <v>905</v>
      </c>
      <c r="O137" s="139">
        <v>483</v>
      </c>
      <c r="P137" s="139">
        <v>422</v>
      </c>
    </row>
    <row r="138" spans="1:16" x14ac:dyDescent="0.25">
      <c r="A138" s="20">
        <v>99</v>
      </c>
      <c r="B138" s="124" t="s">
        <v>190</v>
      </c>
      <c r="C138" s="23" t="s">
        <v>79</v>
      </c>
      <c r="D138" s="41">
        <v>516</v>
      </c>
      <c r="E138" s="41">
        <v>243</v>
      </c>
      <c r="F138" s="41">
        <v>273</v>
      </c>
      <c r="G138" s="42">
        <v>429</v>
      </c>
      <c r="H138" s="41">
        <v>233</v>
      </c>
      <c r="I138" s="43">
        <v>196</v>
      </c>
      <c r="J138" s="41">
        <v>87</v>
      </c>
      <c r="K138" s="41">
        <v>10</v>
      </c>
      <c r="L138" s="41">
        <v>77</v>
      </c>
      <c r="M138" s="37">
        <f t="shared" si="53"/>
        <v>84.12017167381974</v>
      </c>
      <c r="N138" s="33">
        <v>777</v>
      </c>
      <c r="O138" s="138">
        <v>375</v>
      </c>
      <c r="P138" s="138">
        <v>402</v>
      </c>
    </row>
    <row r="139" spans="1:16" x14ac:dyDescent="0.25">
      <c r="A139" s="20">
        <v>100</v>
      </c>
      <c r="B139" s="124" t="s">
        <v>190</v>
      </c>
      <c r="C139" s="23" t="s">
        <v>104</v>
      </c>
      <c r="D139" s="41">
        <v>878</v>
      </c>
      <c r="E139" s="41">
        <v>412</v>
      </c>
      <c r="F139" s="41">
        <v>466</v>
      </c>
      <c r="G139" s="42">
        <v>788</v>
      </c>
      <c r="H139" s="41">
        <v>403</v>
      </c>
      <c r="I139" s="43">
        <v>385</v>
      </c>
      <c r="J139" s="41">
        <v>90</v>
      </c>
      <c r="K139" s="41">
        <v>9</v>
      </c>
      <c r="L139" s="41">
        <v>81</v>
      </c>
      <c r="M139" s="37">
        <f t="shared" si="53"/>
        <v>95.533498759305218</v>
      </c>
      <c r="N139" s="33">
        <v>1072</v>
      </c>
      <c r="O139" s="138">
        <v>551</v>
      </c>
      <c r="P139" s="138">
        <v>521</v>
      </c>
    </row>
    <row r="140" spans="1:16" x14ac:dyDescent="0.25">
      <c r="A140" s="20">
        <v>101</v>
      </c>
      <c r="B140" s="124" t="s">
        <v>190</v>
      </c>
      <c r="C140" s="23" t="s">
        <v>102</v>
      </c>
      <c r="D140" s="41">
        <v>1282</v>
      </c>
      <c r="E140" s="41">
        <v>527</v>
      </c>
      <c r="F140" s="41">
        <v>755</v>
      </c>
      <c r="G140" s="42">
        <v>1078</v>
      </c>
      <c r="H140" s="41">
        <v>495</v>
      </c>
      <c r="I140" s="43">
        <v>583</v>
      </c>
      <c r="J140" s="41">
        <v>204</v>
      </c>
      <c r="K140" s="41">
        <v>32</v>
      </c>
      <c r="L140" s="41">
        <v>172</v>
      </c>
      <c r="M140" s="37">
        <f t="shared" si="53"/>
        <v>117.77777777777779</v>
      </c>
      <c r="N140" s="33">
        <v>1295</v>
      </c>
      <c r="O140" s="138">
        <v>683</v>
      </c>
      <c r="P140" s="138">
        <v>612</v>
      </c>
    </row>
    <row r="141" spans="1:16" x14ac:dyDescent="0.25">
      <c r="A141" s="20">
        <v>102</v>
      </c>
      <c r="B141" s="124" t="s">
        <v>190</v>
      </c>
      <c r="C141" s="23" t="s">
        <v>101</v>
      </c>
      <c r="D141" s="41">
        <v>1924</v>
      </c>
      <c r="E141" s="41">
        <v>791</v>
      </c>
      <c r="F141" s="41">
        <v>1133</v>
      </c>
      <c r="G141" s="42">
        <v>1529</v>
      </c>
      <c r="H141" s="41">
        <v>747</v>
      </c>
      <c r="I141" s="43">
        <v>782</v>
      </c>
      <c r="J141" s="41">
        <v>395</v>
      </c>
      <c r="K141" s="41">
        <v>44</v>
      </c>
      <c r="L141" s="41">
        <v>351</v>
      </c>
      <c r="M141" s="37">
        <f t="shared" si="53"/>
        <v>104.68540829986613</v>
      </c>
      <c r="N141" s="33">
        <v>2303</v>
      </c>
      <c r="O141" s="138">
        <v>1167</v>
      </c>
      <c r="P141" s="138">
        <v>1136</v>
      </c>
    </row>
    <row r="142" spans="1:16" x14ac:dyDescent="0.25">
      <c r="A142" s="20">
        <v>103</v>
      </c>
      <c r="B142" s="124" t="s">
        <v>190</v>
      </c>
      <c r="C142" s="23" t="s">
        <v>103</v>
      </c>
      <c r="D142" s="41">
        <v>1284</v>
      </c>
      <c r="E142" s="41">
        <v>544</v>
      </c>
      <c r="F142" s="41">
        <v>740</v>
      </c>
      <c r="G142" s="42">
        <v>1053</v>
      </c>
      <c r="H142" s="41">
        <v>508</v>
      </c>
      <c r="I142" s="43">
        <v>545</v>
      </c>
      <c r="J142" s="41">
        <v>231</v>
      </c>
      <c r="K142" s="41">
        <v>36</v>
      </c>
      <c r="L142" s="41">
        <v>195</v>
      </c>
      <c r="M142" s="37">
        <f t="shared" si="53"/>
        <v>107.28346456692914</v>
      </c>
      <c r="N142" s="33">
        <v>1174</v>
      </c>
      <c r="O142" s="138">
        <v>602</v>
      </c>
      <c r="P142" s="138">
        <v>572</v>
      </c>
    </row>
    <row r="143" spans="1:16" x14ac:dyDescent="0.25">
      <c r="A143" s="20"/>
      <c r="B143" s="126"/>
      <c r="C143" s="23"/>
      <c r="D143" s="41"/>
      <c r="E143" s="41"/>
      <c r="F143" s="41"/>
      <c r="G143" s="42"/>
      <c r="H143" s="41"/>
      <c r="I143" s="43"/>
      <c r="J143" s="41"/>
      <c r="K143" s="41"/>
      <c r="L143" s="41"/>
      <c r="M143" s="37"/>
      <c r="N143" s="33"/>
      <c r="O143" s="138"/>
      <c r="P143" s="138"/>
    </row>
    <row r="144" spans="1:16" s="2" customFormat="1" x14ac:dyDescent="0.25">
      <c r="A144" s="22"/>
      <c r="B144" s="127" t="s">
        <v>108</v>
      </c>
      <c r="C144" s="32"/>
      <c r="D144" s="33">
        <f t="shared" ref="D144" si="55">SUM(E144:F144)</f>
        <v>10540</v>
      </c>
      <c r="E144" s="40">
        <f>SUM(E145:E154)</f>
        <v>4498</v>
      </c>
      <c r="F144" s="40">
        <f>SUM(F145:F154)</f>
        <v>6042</v>
      </c>
      <c r="G144" s="38">
        <f t="shared" ref="G144" si="56">SUM(H144:I144)</f>
        <v>8540</v>
      </c>
      <c r="H144" s="40">
        <f t="shared" ref="H144:I144" si="57">SUM(H145:H154)</f>
        <v>4328</v>
      </c>
      <c r="I144" s="52">
        <f t="shared" si="57"/>
        <v>4212</v>
      </c>
      <c r="J144" s="33">
        <f t="shared" ref="J144" si="58">SUM(K144:L144)</f>
        <v>2000</v>
      </c>
      <c r="K144" s="40">
        <f t="shared" ref="K144:L144" si="59">SUM(K145:K154)</f>
        <v>170</v>
      </c>
      <c r="L144" s="40">
        <f t="shared" si="59"/>
        <v>1830</v>
      </c>
      <c r="M144" s="34">
        <f t="shared" si="53"/>
        <v>97.319778188539743</v>
      </c>
      <c r="N144" s="33">
        <f t="shared" ref="N144" si="60">SUM(O144:P144)</f>
        <v>12299</v>
      </c>
      <c r="O144" s="40">
        <f>SUM(O145:O154)</f>
        <v>6366</v>
      </c>
      <c r="P144" s="40">
        <f>SUM(P145:P154)</f>
        <v>5933</v>
      </c>
    </row>
    <row r="145" spans="1:16" x14ac:dyDescent="0.25">
      <c r="A145" s="20">
        <v>104</v>
      </c>
      <c r="B145" s="124" t="s">
        <v>191</v>
      </c>
      <c r="C145" s="23" t="s">
        <v>240</v>
      </c>
      <c r="D145" s="41">
        <v>936</v>
      </c>
      <c r="E145" s="41">
        <v>361</v>
      </c>
      <c r="F145" s="41">
        <v>575</v>
      </c>
      <c r="G145" s="42">
        <v>718</v>
      </c>
      <c r="H145" s="41">
        <v>347</v>
      </c>
      <c r="I145" s="43">
        <v>371</v>
      </c>
      <c r="J145" s="41">
        <v>218</v>
      </c>
      <c r="K145" s="41">
        <v>14</v>
      </c>
      <c r="L145" s="41">
        <v>204</v>
      </c>
      <c r="M145" s="37">
        <f t="shared" si="53"/>
        <v>106.91642651296831</v>
      </c>
      <c r="N145" s="33">
        <v>1133</v>
      </c>
      <c r="O145" s="138">
        <v>579</v>
      </c>
      <c r="P145" s="138">
        <v>554</v>
      </c>
    </row>
    <row r="146" spans="1:16" x14ac:dyDescent="0.25">
      <c r="A146" s="20">
        <v>105</v>
      </c>
      <c r="B146" s="124" t="s">
        <v>191</v>
      </c>
      <c r="C146" s="23" t="s">
        <v>17</v>
      </c>
      <c r="D146" s="41">
        <v>141</v>
      </c>
      <c r="E146" s="41">
        <v>66</v>
      </c>
      <c r="F146" s="41">
        <v>75</v>
      </c>
      <c r="G146" s="42">
        <v>110</v>
      </c>
      <c r="H146" s="41">
        <v>56</v>
      </c>
      <c r="I146" s="43">
        <v>54</v>
      </c>
      <c r="J146" s="41">
        <v>31</v>
      </c>
      <c r="K146" s="41">
        <v>10</v>
      </c>
      <c r="L146" s="41">
        <v>21</v>
      </c>
      <c r="M146" s="37">
        <f t="shared" si="53"/>
        <v>96.428571428571431</v>
      </c>
      <c r="N146" s="33">
        <v>217</v>
      </c>
      <c r="O146" s="138">
        <v>113</v>
      </c>
      <c r="P146" s="138">
        <v>104</v>
      </c>
    </row>
    <row r="147" spans="1:16" x14ac:dyDescent="0.25">
      <c r="A147" s="20">
        <v>106</v>
      </c>
      <c r="B147" s="124" t="s">
        <v>191</v>
      </c>
      <c r="C147" s="23" t="s">
        <v>112</v>
      </c>
      <c r="D147" s="41">
        <v>761</v>
      </c>
      <c r="E147" s="41">
        <v>266</v>
      </c>
      <c r="F147" s="41">
        <v>495</v>
      </c>
      <c r="G147" s="42">
        <v>538</v>
      </c>
      <c r="H147" s="41">
        <v>253</v>
      </c>
      <c r="I147" s="43">
        <v>285</v>
      </c>
      <c r="J147" s="41">
        <v>223</v>
      </c>
      <c r="K147" s="41">
        <v>13</v>
      </c>
      <c r="L147" s="41">
        <v>210</v>
      </c>
      <c r="M147" s="37">
        <f t="shared" si="53"/>
        <v>112.64822134387352</v>
      </c>
      <c r="N147" s="33">
        <v>714</v>
      </c>
      <c r="O147" s="138">
        <v>376</v>
      </c>
      <c r="P147" s="138">
        <v>338</v>
      </c>
    </row>
    <row r="148" spans="1:16" x14ac:dyDescent="0.25">
      <c r="A148" s="20">
        <v>107</v>
      </c>
      <c r="B148" s="124" t="s">
        <v>191</v>
      </c>
      <c r="C148" s="23" t="s">
        <v>113</v>
      </c>
      <c r="D148" s="41">
        <v>1000</v>
      </c>
      <c r="E148" s="41">
        <v>416</v>
      </c>
      <c r="F148" s="41">
        <v>584</v>
      </c>
      <c r="G148" s="42">
        <v>811</v>
      </c>
      <c r="H148" s="41">
        <v>411</v>
      </c>
      <c r="I148" s="43">
        <v>400</v>
      </c>
      <c r="J148" s="41">
        <v>189</v>
      </c>
      <c r="K148" s="41">
        <v>5</v>
      </c>
      <c r="L148" s="41">
        <v>184</v>
      </c>
      <c r="M148" s="37">
        <f t="shared" si="53"/>
        <v>97.323600973236012</v>
      </c>
      <c r="N148" s="33">
        <v>1173</v>
      </c>
      <c r="O148" s="138">
        <v>600</v>
      </c>
      <c r="P148" s="138">
        <v>573</v>
      </c>
    </row>
    <row r="149" spans="1:16" x14ac:dyDescent="0.25">
      <c r="A149" s="20">
        <v>108</v>
      </c>
      <c r="B149" s="124" t="s">
        <v>191</v>
      </c>
      <c r="C149" s="23" t="s">
        <v>241</v>
      </c>
      <c r="D149" s="41">
        <v>484</v>
      </c>
      <c r="E149" s="41">
        <v>215</v>
      </c>
      <c r="F149" s="41">
        <v>269</v>
      </c>
      <c r="G149" s="42">
        <v>413</v>
      </c>
      <c r="H149" s="41">
        <v>207</v>
      </c>
      <c r="I149" s="43">
        <v>206</v>
      </c>
      <c r="J149" s="41">
        <v>71</v>
      </c>
      <c r="K149" s="41">
        <v>8</v>
      </c>
      <c r="L149" s="41">
        <v>63</v>
      </c>
      <c r="M149" s="37">
        <f t="shared" si="53"/>
        <v>99.516908212560381</v>
      </c>
      <c r="N149" s="33">
        <v>758</v>
      </c>
      <c r="O149" s="138">
        <v>396</v>
      </c>
      <c r="P149" s="138">
        <v>362</v>
      </c>
    </row>
    <row r="150" spans="1:16" x14ac:dyDescent="0.25">
      <c r="A150" s="20">
        <v>109</v>
      </c>
      <c r="B150" s="124" t="s">
        <v>191</v>
      </c>
      <c r="C150" s="23" t="s">
        <v>242</v>
      </c>
      <c r="D150" s="41">
        <v>509</v>
      </c>
      <c r="E150" s="41">
        <v>250</v>
      </c>
      <c r="F150" s="41">
        <v>259</v>
      </c>
      <c r="G150" s="42">
        <v>481</v>
      </c>
      <c r="H150" s="41">
        <v>245</v>
      </c>
      <c r="I150" s="43">
        <v>236</v>
      </c>
      <c r="J150" s="41">
        <v>28</v>
      </c>
      <c r="K150" s="41">
        <v>5</v>
      </c>
      <c r="L150" s="41">
        <v>23</v>
      </c>
      <c r="M150" s="37">
        <f t="shared" si="53"/>
        <v>96.326530612244895</v>
      </c>
      <c r="N150" s="33">
        <v>644</v>
      </c>
      <c r="O150" s="138">
        <v>360</v>
      </c>
      <c r="P150" s="138">
        <v>284</v>
      </c>
    </row>
    <row r="151" spans="1:16" x14ac:dyDescent="0.25">
      <c r="A151" s="20">
        <v>110</v>
      </c>
      <c r="B151" s="124" t="s">
        <v>191</v>
      </c>
      <c r="C151" s="23" t="s">
        <v>114</v>
      </c>
      <c r="D151" s="41">
        <v>2798</v>
      </c>
      <c r="E151" s="41">
        <v>1162</v>
      </c>
      <c r="F151" s="41">
        <v>1636</v>
      </c>
      <c r="G151" s="42">
        <v>2303</v>
      </c>
      <c r="H151" s="41">
        <v>1136</v>
      </c>
      <c r="I151" s="43">
        <v>1167</v>
      </c>
      <c r="J151" s="41">
        <v>495</v>
      </c>
      <c r="K151" s="41">
        <v>26</v>
      </c>
      <c r="L151" s="41">
        <v>469</v>
      </c>
      <c r="M151" s="37">
        <f t="shared" si="53"/>
        <v>102.72887323943662</v>
      </c>
      <c r="N151" s="33">
        <v>3303</v>
      </c>
      <c r="O151" s="138">
        <v>1722</v>
      </c>
      <c r="P151" s="138">
        <v>1581</v>
      </c>
    </row>
    <row r="152" spans="1:16" x14ac:dyDescent="0.25">
      <c r="A152" s="20">
        <v>111</v>
      </c>
      <c r="B152" s="124" t="s">
        <v>191</v>
      </c>
      <c r="C152" s="23" t="s">
        <v>110</v>
      </c>
      <c r="D152" s="41">
        <v>2580</v>
      </c>
      <c r="E152" s="41">
        <v>1122</v>
      </c>
      <c r="F152" s="41">
        <v>1458</v>
      </c>
      <c r="G152" s="42">
        <v>2022</v>
      </c>
      <c r="H152" s="41">
        <v>1052</v>
      </c>
      <c r="I152" s="43">
        <v>970</v>
      </c>
      <c r="J152" s="41">
        <v>558</v>
      </c>
      <c r="K152" s="41">
        <v>70</v>
      </c>
      <c r="L152" s="41">
        <v>488</v>
      </c>
      <c r="M152" s="37">
        <f t="shared" si="53"/>
        <v>92.205323193916357</v>
      </c>
      <c r="N152" s="33">
        <v>2652</v>
      </c>
      <c r="O152" s="138">
        <v>1353</v>
      </c>
      <c r="P152" s="138">
        <v>1299</v>
      </c>
    </row>
    <row r="153" spans="1:16" x14ac:dyDescent="0.25">
      <c r="A153" s="20">
        <v>112</v>
      </c>
      <c r="B153" s="124" t="s">
        <v>191</v>
      </c>
      <c r="C153" s="23" t="s">
        <v>111</v>
      </c>
      <c r="D153" s="41">
        <v>418</v>
      </c>
      <c r="E153" s="41">
        <v>154</v>
      </c>
      <c r="F153" s="41">
        <v>264</v>
      </c>
      <c r="G153" s="42">
        <v>286</v>
      </c>
      <c r="H153" s="41">
        <v>141</v>
      </c>
      <c r="I153" s="43">
        <v>145</v>
      </c>
      <c r="J153" s="41">
        <v>132</v>
      </c>
      <c r="K153" s="41">
        <v>13</v>
      </c>
      <c r="L153" s="41">
        <v>119</v>
      </c>
      <c r="M153" s="37">
        <f t="shared" si="53"/>
        <v>102.83687943262412</v>
      </c>
      <c r="N153" s="33">
        <v>506</v>
      </c>
      <c r="O153" s="138">
        <v>266</v>
      </c>
      <c r="P153" s="138">
        <v>240</v>
      </c>
    </row>
    <row r="154" spans="1:16" x14ac:dyDescent="0.25">
      <c r="A154" s="20">
        <v>113</v>
      </c>
      <c r="B154" s="124" t="s">
        <v>191</v>
      </c>
      <c r="C154" s="23" t="s">
        <v>109</v>
      </c>
      <c r="D154" s="41">
        <v>913</v>
      </c>
      <c r="E154" s="41">
        <v>486</v>
      </c>
      <c r="F154" s="41">
        <v>427</v>
      </c>
      <c r="G154" s="42">
        <v>858</v>
      </c>
      <c r="H154" s="41">
        <v>480</v>
      </c>
      <c r="I154" s="43">
        <v>378</v>
      </c>
      <c r="J154" s="41">
        <v>55</v>
      </c>
      <c r="K154" s="41">
        <v>6</v>
      </c>
      <c r="L154" s="41">
        <v>49</v>
      </c>
      <c r="M154" s="37">
        <f t="shared" si="53"/>
        <v>78.75</v>
      </c>
      <c r="N154" s="33">
        <v>1199</v>
      </c>
      <c r="O154" s="138">
        <v>601</v>
      </c>
      <c r="P154" s="138">
        <v>598</v>
      </c>
    </row>
    <row r="155" spans="1:16" x14ac:dyDescent="0.25">
      <c r="A155" s="20"/>
      <c r="B155" s="126"/>
      <c r="C155" s="23"/>
      <c r="D155" s="41"/>
      <c r="E155" s="41"/>
      <c r="F155" s="41"/>
      <c r="G155" s="42"/>
      <c r="H155" s="41"/>
      <c r="I155" s="43"/>
      <c r="J155" s="41"/>
      <c r="K155" s="41"/>
      <c r="L155" s="41"/>
      <c r="M155" s="37"/>
      <c r="N155" s="33"/>
      <c r="O155" s="138"/>
      <c r="P155" s="138"/>
    </row>
    <row r="156" spans="1:16" s="2" customFormat="1" x14ac:dyDescent="0.25">
      <c r="A156" s="22"/>
      <c r="B156" s="127" t="s">
        <v>115</v>
      </c>
      <c r="C156" s="32"/>
      <c r="D156" s="33">
        <f t="shared" ref="D156" si="61">SUM(E156:F156)</f>
        <v>1166</v>
      </c>
      <c r="E156" s="54">
        <v>579</v>
      </c>
      <c r="F156" s="54">
        <v>587</v>
      </c>
      <c r="G156" s="38">
        <f t="shared" ref="G156" si="62">SUM(H156:I156)</f>
        <v>1198</v>
      </c>
      <c r="H156" s="54">
        <v>595</v>
      </c>
      <c r="I156" s="55">
        <v>603</v>
      </c>
      <c r="J156" s="33">
        <f t="shared" ref="J156" si="63">SUM(K156:L156)</f>
        <v>1230</v>
      </c>
      <c r="K156" s="54">
        <v>611</v>
      </c>
      <c r="L156" s="54">
        <v>619</v>
      </c>
      <c r="M156" s="34">
        <f t="shared" si="53"/>
        <v>101.34453781512605</v>
      </c>
      <c r="N156" s="33">
        <f t="shared" ref="N156" si="64">SUM(O156:P156)</f>
        <v>2714</v>
      </c>
      <c r="O156" s="40">
        <f>SUM(O157:O161)</f>
        <v>1409</v>
      </c>
      <c r="P156" s="40">
        <f>SUM(P157:P161)</f>
        <v>1305</v>
      </c>
    </row>
    <row r="157" spans="1:16" x14ac:dyDescent="0.25">
      <c r="A157" s="20">
        <v>114</v>
      </c>
      <c r="B157" s="124" t="s">
        <v>192</v>
      </c>
      <c r="C157" s="23" t="s">
        <v>118</v>
      </c>
      <c r="D157" s="41">
        <v>620</v>
      </c>
      <c r="E157" s="41">
        <v>254</v>
      </c>
      <c r="F157" s="41">
        <v>366</v>
      </c>
      <c r="G157" s="42">
        <v>503</v>
      </c>
      <c r="H157" s="41">
        <v>232</v>
      </c>
      <c r="I157" s="43">
        <v>271</v>
      </c>
      <c r="J157" s="41">
        <v>117</v>
      </c>
      <c r="K157" s="41">
        <v>22</v>
      </c>
      <c r="L157" s="41">
        <v>95</v>
      </c>
      <c r="M157" s="37">
        <f t="shared" si="53"/>
        <v>116.81034482758621</v>
      </c>
      <c r="N157" s="33">
        <v>689</v>
      </c>
      <c r="O157" s="138">
        <v>377</v>
      </c>
      <c r="P157" s="138">
        <v>312</v>
      </c>
    </row>
    <row r="158" spans="1:16" x14ac:dyDescent="0.25">
      <c r="A158" s="20">
        <v>115</v>
      </c>
      <c r="B158" s="124" t="s">
        <v>192</v>
      </c>
      <c r="C158" s="23" t="s">
        <v>116</v>
      </c>
      <c r="D158" s="41">
        <v>400</v>
      </c>
      <c r="E158" s="41">
        <v>153</v>
      </c>
      <c r="F158" s="41">
        <v>247</v>
      </c>
      <c r="G158" s="42">
        <v>294</v>
      </c>
      <c r="H158" s="41">
        <v>137</v>
      </c>
      <c r="I158" s="43">
        <v>157</v>
      </c>
      <c r="J158" s="41">
        <v>106</v>
      </c>
      <c r="K158" s="41">
        <v>16</v>
      </c>
      <c r="L158" s="41">
        <v>90</v>
      </c>
      <c r="M158" s="37">
        <f t="shared" si="53"/>
        <v>114.59854014598541</v>
      </c>
      <c r="N158" s="33">
        <v>522</v>
      </c>
      <c r="O158" s="138">
        <v>277</v>
      </c>
      <c r="P158" s="138">
        <v>245</v>
      </c>
    </row>
    <row r="159" spans="1:16" x14ac:dyDescent="0.25">
      <c r="A159" s="20">
        <v>116</v>
      </c>
      <c r="B159" s="124" t="s">
        <v>192</v>
      </c>
      <c r="C159" s="23" t="s">
        <v>119</v>
      </c>
      <c r="D159" s="41">
        <v>641</v>
      </c>
      <c r="E159" s="41">
        <v>293</v>
      </c>
      <c r="F159" s="41">
        <v>348</v>
      </c>
      <c r="G159" s="42">
        <v>520</v>
      </c>
      <c r="H159" s="41">
        <v>276</v>
      </c>
      <c r="I159" s="43">
        <v>244</v>
      </c>
      <c r="J159" s="41">
        <v>121</v>
      </c>
      <c r="K159" s="41">
        <v>17</v>
      </c>
      <c r="L159" s="41">
        <v>104</v>
      </c>
      <c r="M159" s="37">
        <f t="shared" si="53"/>
        <v>88.405797101449281</v>
      </c>
      <c r="N159" s="33">
        <v>913</v>
      </c>
      <c r="O159" s="138">
        <v>470</v>
      </c>
      <c r="P159" s="138">
        <v>443</v>
      </c>
    </row>
    <row r="160" spans="1:16" x14ac:dyDescent="0.25">
      <c r="A160" s="20">
        <v>117</v>
      </c>
      <c r="B160" s="124" t="s">
        <v>192</v>
      </c>
      <c r="C160" s="23" t="s">
        <v>120</v>
      </c>
      <c r="D160" s="41">
        <v>76</v>
      </c>
      <c r="E160" s="41">
        <v>27</v>
      </c>
      <c r="F160" s="41">
        <v>49</v>
      </c>
      <c r="G160" s="42">
        <v>62</v>
      </c>
      <c r="H160" s="41">
        <v>26</v>
      </c>
      <c r="I160" s="43">
        <v>36</v>
      </c>
      <c r="J160" s="41">
        <v>14</v>
      </c>
      <c r="K160" s="41">
        <v>1</v>
      </c>
      <c r="L160" s="41">
        <v>13</v>
      </c>
      <c r="M160" s="37">
        <f t="shared" si="53"/>
        <v>138.46153846153845</v>
      </c>
      <c r="N160" s="33">
        <v>367</v>
      </c>
      <c r="O160" s="138">
        <v>180</v>
      </c>
      <c r="P160" s="138">
        <v>187</v>
      </c>
    </row>
    <row r="161" spans="1:16" x14ac:dyDescent="0.25">
      <c r="A161" s="20">
        <v>118</v>
      </c>
      <c r="B161" s="124" t="s">
        <v>192</v>
      </c>
      <c r="C161" s="23" t="s">
        <v>117</v>
      </c>
      <c r="D161" s="41">
        <v>258</v>
      </c>
      <c r="E161" s="41">
        <v>28</v>
      </c>
      <c r="F161" s="41">
        <v>230</v>
      </c>
      <c r="G161" s="42">
        <v>74</v>
      </c>
      <c r="H161" s="41">
        <v>19</v>
      </c>
      <c r="I161" s="43">
        <v>55</v>
      </c>
      <c r="J161" s="41">
        <v>184</v>
      </c>
      <c r="K161" s="41">
        <v>9</v>
      </c>
      <c r="L161" s="41">
        <v>175</v>
      </c>
      <c r="M161" s="37">
        <f t="shared" si="53"/>
        <v>289.4736842105263</v>
      </c>
      <c r="N161" s="33">
        <v>223</v>
      </c>
      <c r="O161" s="138">
        <v>105</v>
      </c>
      <c r="P161" s="138">
        <v>118</v>
      </c>
    </row>
    <row r="162" spans="1:16" x14ac:dyDescent="0.25">
      <c r="A162" s="20"/>
      <c r="B162" s="126"/>
      <c r="C162" s="23"/>
      <c r="D162" s="41"/>
      <c r="E162" s="41"/>
      <c r="F162" s="41"/>
      <c r="G162" s="42"/>
      <c r="H162" s="41"/>
      <c r="I162" s="43"/>
      <c r="J162" s="41"/>
      <c r="K162" s="41"/>
      <c r="L162" s="41"/>
      <c r="M162" s="37"/>
      <c r="N162" s="33"/>
      <c r="O162" s="138"/>
      <c r="P162" s="138"/>
    </row>
    <row r="163" spans="1:16" s="2" customFormat="1" x14ac:dyDescent="0.25">
      <c r="A163" s="22"/>
      <c r="B163" s="127" t="s">
        <v>121</v>
      </c>
      <c r="C163" s="32"/>
      <c r="D163" s="33">
        <f t="shared" ref="D163" si="65">SUM(E163:F163)</f>
        <v>5490</v>
      </c>
      <c r="E163" s="40">
        <f>SUM(E164:E171)</f>
        <v>2549</v>
      </c>
      <c r="F163" s="40">
        <f>SUM(F164:F171)</f>
        <v>2941</v>
      </c>
      <c r="G163" s="38">
        <f t="shared" ref="G163" si="66">SUM(H163:I163)</f>
        <v>4751</v>
      </c>
      <c r="H163" s="40">
        <f t="shared" ref="H163:I163" si="67">SUM(H164:H171)</f>
        <v>2423</v>
      </c>
      <c r="I163" s="52">
        <f t="shared" si="67"/>
        <v>2328</v>
      </c>
      <c r="J163" s="33">
        <f t="shared" ref="J163" si="68">SUM(K163:L163)</f>
        <v>739</v>
      </c>
      <c r="K163" s="40">
        <f t="shared" ref="K163:L163" si="69">SUM(K164:K171)</f>
        <v>126</v>
      </c>
      <c r="L163" s="40">
        <f t="shared" si="69"/>
        <v>613</v>
      </c>
      <c r="M163" s="34">
        <f t="shared" si="53"/>
        <v>96.079240610813045</v>
      </c>
      <c r="N163" s="33">
        <f t="shared" ref="N163" si="70">SUM(O163:P163)</f>
        <v>7732</v>
      </c>
      <c r="O163" s="40">
        <f>SUM(O164:O171)</f>
        <v>3952</v>
      </c>
      <c r="P163" s="40">
        <f>SUM(P164:P171)</f>
        <v>3780</v>
      </c>
    </row>
    <row r="164" spans="1:16" x14ac:dyDescent="0.25">
      <c r="A164" s="20">
        <v>119</v>
      </c>
      <c r="B164" s="124" t="s">
        <v>193</v>
      </c>
      <c r="C164" s="23" t="s">
        <v>127</v>
      </c>
      <c r="D164" s="41">
        <v>1099</v>
      </c>
      <c r="E164" s="41">
        <v>558</v>
      </c>
      <c r="F164" s="41">
        <v>541</v>
      </c>
      <c r="G164" s="42">
        <v>984</v>
      </c>
      <c r="H164" s="41">
        <v>531</v>
      </c>
      <c r="I164" s="43">
        <v>453</v>
      </c>
      <c r="J164" s="41">
        <v>115</v>
      </c>
      <c r="K164" s="41">
        <v>27</v>
      </c>
      <c r="L164" s="41">
        <v>88</v>
      </c>
      <c r="M164" s="37">
        <f t="shared" si="53"/>
        <v>85.310734463276845</v>
      </c>
      <c r="N164" s="33">
        <v>1476</v>
      </c>
      <c r="O164" s="138">
        <v>745</v>
      </c>
      <c r="P164" s="138">
        <v>731</v>
      </c>
    </row>
    <row r="165" spans="1:16" x14ac:dyDescent="0.25">
      <c r="A165" s="20">
        <v>120</v>
      </c>
      <c r="B165" s="124" t="s">
        <v>193</v>
      </c>
      <c r="C165" s="23" t="s">
        <v>126</v>
      </c>
      <c r="D165" s="41">
        <v>793</v>
      </c>
      <c r="E165" s="41">
        <v>389</v>
      </c>
      <c r="F165" s="41">
        <v>404</v>
      </c>
      <c r="G165" s="42">
        <v>702</v>
      </c>
      <c r="H165" s="41">
        <v>377</v>
      </c>
      <c r="I165" s="43">
        <v>325</v>
      </c>
      <c r="J165" s="41">
        <v>91</v>
      </c>
      <c r="K165" s="41">
        <v>12</v>
      </c>
      <c r="L165" s="41">
        <v>79</v>
      </c>
      <c r="M165" s="37">
        <f t="shared" si="53"/>
        <v>86.206896551724128</v>
      </c>
      <c r="N165" s="33">
        <v>1478</v>
      </c>
      <c r="O165" s="138">
        <v>760</v>
      </c>
      <c r="P165" s="138">
        <v>718</v>
      </c>
    </row>
    <row r="166" spans="1:16" x14ac:dyDescent="0.25">
      <c r="A166" s="20">
        <v>121</v>
      </c>
      <c r="B166" s="124" t="s">
        <v>193</v>
      </c>
      <c r="C166" s="23" t="s">
        <v>68</v>
      </c>
      <c r="D166" s="41">
        <v>318</v>
      </c>
      <c r="E166" s="41">
        <v>127</v>
      </c>
      <c r="F166" s="41">
        <v>191</v>
      </c>
      <c r="G166" s="42">
        <v>259</v>
      </c>
      <c r="H166" s="41">
        <v>112</v>
      </c>
      <c r="I166" s="43">
        <v>147</v>
      </c>
      <c r="J166" s="41">
        <v>59</v>
      </c>
      <c r="K166" s="41">
        <v>15</v>
      </c>
      <c r="L166" s="41">
        <v>44</v>
      </c>
      <c r="M166" s="37">
        <f t="shared" si="53"/>
        <v>131.25</v>
      </c>
      <c r="N166" s="33">
        <v>679</v>
      </c>
      <c r="O166" s="138">
        <v>336</v>
      </c>
      <c r="P166" s="138">
        <v>343</v>
      </c>
    </row>
    <row r="167" spans="1:16" x14ac:dyDescent="0.25">
      <c r="A167" s="20">
        <v>122</v>
      </c>
      <c r="B167" s="124" t="s">
        <v>193</v>
      </c>
      <c r="C167" s="23" t="s">
        <v>123</v>
      </c>
      <c r="D167" s="41">
        <v>1426</v>
      </c>
      <c r="E167" s="41">
        <v>697</v>
      </c>
      <c r="F167" s="41">
        <v>729</v>
      </c>
      <c r="G167" s="42">
        <v>1292</v>
      </c>
      <c r="H167" s="41">
        <v>673</v>
      </c>
      <c r="I167" s="43">
        <v>619</v>
      </c>
      <c r="J167" s="41">
        <v>134</v>
      </c>
      <c r="K167" s="41">
        <v>24</v>
      </c>
      <c r="L167" s="41">
        <v>110</v>
      </c>
      <c r="M167" s="37">
        <f t="shared" si="53"/>
        <v>91.976225854383358</v>
      </c>
      <c r="N167" s="33">
        <v>1919</v>
      </c>
      <c r="O167" s="138">
        <v>973</v>
      </c>
      <c r="P167" s="138">
        <v>946</v>
      </c>
    </row>
    <row r="168" spans="1:16" x14ac:dyDescent="0.25">
      <c r="A168" s="20">
        <v>123</v>
      </c>
      <c r="B168" s="124" t="s">
        <v>193</v>
      </c>
      <c r="C168" s="23" t="s">
        <v>124</v>
      </c>
      <c r="D168" s="41">
        <v>949</v>
      </c>
      <c r="E168" s="41">
        <v>399</v>
      </c>
      <c r="F168" s="41">
        <v>550</v>
      </c>
      <c r="G168" s="42">
        <v>769</v>
      </c>
      <c r="H168" s="41">
        <v>374</v>
      </c>
      <c r="I168" s="43">
        <v>395</v>
      </c>
      <c r="J168" s="41">
        <v>180</v>
      </c>
      <c r="K168" s="41">
        <v>25</v>
      </c>
      <c r="L168" s="41">
        <v>155</v>
      </c>
      <c r="M168" s="37">
        <f t="shared" si="53"/>
        <v>105.61497326203208</v>
      </c>
      <c r="N168" s="33">
        <v>1034</v>
      </c>
      <c r="O168" s="138">
        <v>522</v>
      </c>
      <c r="P168" s="138">
        <v>512</v>
      </c>
    </row>
    <row r="169" spans="1:16" x14ac:dyDescent="0.25">
      <c r="A169" s="20">
        <v>124</v>
      </c>
      <c r="B169" s="124" t="s">
        <v>193</v>
      </c>
      <c r="C169" s="23" t="s">
        <v>125</v>
      </c>
      <c r="D169" s="41">
        <v>430</v>
      </c>
      <c r="E169" s="41">
        <v>207</v>
      </c>
      <c r="F169" s="41">
        <v>223</v>
      </c>
      <c r="G169" s="42">
        <v>388</v>
      </c>
      <c r="H169" s="41">
        <v>198</v>
      </c>
      <c r="I169" s="43">
        <v>190</v>
      </c>
      <c r="J169" s="41">
        <v>42</v>
      </c>
      <c r="K169" s="41">
        <v>9</v>
      </c>
      <c r="L169" s="41">
        <v>33</v>
      </c>
      <c r="M169" s="37">
        <f t="shared" si="53"/>
        <v>95.959595959595958</v>
      </c>
      <c r="N169" s="33">
        <v>543</v>
      </c>
      <c r="O169" s="138">
        <v>286</v>
      </c>
      <c r="P169" s="138">
        <v>257</v>
      </c>
    </row>
    <row r="170" spans="1:16" x14ac:dyDescent="0.25">
      <c r="A170" s="20">
        <v>125</v>
      </c>
      <c r="B170" s="124" t="s">
        <v>193</v>
      </c>
      <c r="C170" s="23" t="s">
        <v>243</v>
      </c>
      <c r="D170" s="41">
        <v>171</v>
      </c>
      <c r="E170" s="41">
        <v>64</v>
      </c>
      <c r="F170" s="41">
        <v>107</v>
      </c>
      <c r="G170" s="42">
        <v>122</v>
      </c>
      <c r="H170" s="41">
        <v>57</v>
      </c>
      <c r="I170" s="43">
        <v>65</v>
      </c>
      <c r="J170" s="41">
        <v>49</v>
      </c>
      <c r="K170" s="41">
        <v>7</v>
      </c>
      <c r="L170" s="41">
        <v>42</v>
      </c>
      <c r="M170" s="37">
        <f t="shared" si="53"/>
        <v>114.03508771929825</v>
      </c>
      <c r="N170" s="33">
        <v>240</v>
      </c>
      <c r="O170" s="138">
        <v>121</v>
      </c>
      <c r="P170" s="138">
        <v>119</v>
      </c>
    </row>
    <row r="171" spans="1:16" x14ac:dyDescent="0.25">
      <c r="A171" s="20">
        <v>126</v>
      </c>
      <c r="B171" s="124" t="s">
        <v>193</v>
      </c>
      <c r="C171" s="23" t="s">
        <v>122</v>
      </c>
      <c r="D171" s="41">
        <v>304</v>
      </c>
      <c r="E171" s="41">
        <v>108</v>
      </c>
      <c r="F171" s="41">
        <v>196</v>
      </c>
      <c r="G171" s="42">
        <v>235</v>
      </c>
      <c r="H171" s="41">
        <v>101</v>
      </c>
      <c r="I171" s="43">
        <v>134</v>
      </c>
      <c r="J171" s="41">
        <v>69</v>
      </c>
      <c r="K171" s="41">
        <v>7</v>
      </c>
      <c r="L171" s="41">
        <v>62</v>
      </c>
      <c r="M171" s="37">
        <f t="shared" si="53"/>
        <v>132.67326732673268</v>
      </c>
      <c r="N171" s="33">
        <v>363</v>
      </c>
      <c r="O171" s="138">
        <v>209</v>
      </c>
      <c r="P171" s="138">
        <v>154</v>
      </c>
    </row>
    <row r="172" spans="1:16" x14ac:dyDescent="0.25">
      <c r="A172" s="20"/>
      <c r="B172" s="126"/>
      <c r="C172" s="23"/>
      <c r="D172" s="41"/>
      <c r="E172" s="41"/>
      <c r="F172" s="41"/>
      <c r="G172" s="42"/>
      <c r="H172" s="41"/>
      <c r="I172" s="43"/>
      <c r="J172" s="41"/>
      <c r="K172" s="41"/>
      <c r="L172" s="41"/>
      <c r="M172" s="37"/>
      <c r="N172" s="33"/>
      <c r="O172" s="138"/>
      <c r="P172" s="138"/>
    </row>
    <row r="173" spans="1:16" s="2" customFormat="1" x14ac:dyDescent="0.25">
      <c r="A173" s="22"/>
      <c r="B173" s="127" t="s">
        <v>128</v>
      </c>
      <c r="C173" s="32"/>
      <c r="D173" s="33">
        <f t="shared" ref="D173" si="71">SUM(E173:F173)</f>
        <v>4869</v>
      </c>
      <c r="E173" s="40">
        <f>SUM(E174:E178)</f>
        <v>2383</v>
      </c>
      <c r="F173" s="40">
        <f>SUM(F174:F178)</f>
        <v>2486</v>
      </c>
      <c r="G173" s="38">
        <f t="shared" ref="G173" si="72">SUM(H173:I173)</f>
        <v>4458</v>
      </c>
      <c r="H173" s="40">
        <f t="shared" ref="H173:I173" si="73">SUM(H174:H178)</f>
        <v>2331</v>
      </c>
      <c r="I173" s="52">
        <f t="shared" si="73"/>
        <v>2127</v>
      </c>
      <c r="J173" s="33">
        <f t="shared" ref="J173" si="74">SUM(K173:L173)</f>
        <v>411</v>
      </c>
      <c r="K173" s="40">
        <f t="shared" ref="K173:L173" si="75">SUM(K174:K178)</f>
        <v>52</v>
      </c>
      <c r="L173" s="40">
        <f t="shared" si="75"/>
        <v>359</v>
      </c>
      <c r="M173" s="34">
        <f t="shared" si="53"/>
        <v>91.248391248391243</v>
      </c>
      <c r="N173" s="33">
        <f t="shared" ref="N173" si="76">SUM(O173:P173)</f>
        <v>6813</v>
      </c>
      <c r="O173" s="40">
        <f>SUM(O174:O178)</f>
        <v>3515</v>
      </c>
      <c r="P173" s="40">
        <f>SUM(P174:P178)</f>
        <v>3298</v>
      </c>
    </row>
    <row r="174" spans="1:16" x14ac:dyDescent="0.25">
      <c r="A174" s="20">
        <v>127</v>
      </c>
      <c r="B174" s="124" t="s">
        <v>194</v>
      </c>
      <c r="C174" s="23" t="s">
        <v>244</v>
      </c>
      <c r="D174" s="41">
        <v>967</v>
      </c>
      <c r="E174" s="41">
        <v>478</v>
      </c>
      <c r="F174" s="41">
        <v>489</v>
      </c>
      <c r="G174" s="42">
        <v>886</v>
      </c>
      <c r="H174" s="41">
        <v>471</v>
      </c>
      <c r="I174" s="43">
        <v>415</v>
      </c>
      <c r="J174" s="41">
        <v>81</v>
      </c>
      <c r="K174" s="41">
        <v>7</v>
      </c>
      <c r="L174" s="41">
        <v>74</v>
      </c>
      <c r="M174" s="37">
        <f t="shared" si="53"/>
        <v>88.110403397027596</v>
      </c>
      <c r="N174" s="33">
        <v>1431</v>
      </c>
      <c r="O174" s="138">
        <v>742</v>
      </c>
      <c r="P174" s="138">
        <v>689</v>
      </c>
    </row>
    <row r="175" spans="1:16" x14ac:dyDescent="0.25">
      <c r="A175" s="20">
        <v>128</v>
      </c>
      <c r="B175" s="124" t="s">
        <v>194</v>
      </c>
      <c r="C175" s="23" t="s">
        <v>245</v>
      </c>
      <c r="D175" s="41">
        <v>455</v>
      </c>
      <c r="E175" s="41">
        <v>196</v>
      </c>
      <c r="F175" s="41">
        <v>259</v>
      </c>
      <c r="G175" s="42">
        <v>393</v>
      </c>
      <c r="H175" s="41">
        <v>192</v>
      </c>
      <c r="I175" s="43">
        <v>201</v>
      </c>
      <c r="J175" s="41">
        <v>62</v>
      </c>
      <c r="K175" s="41">
        <v>4</v>
      </c>
      <c r="L175" s="41">
        <v>58</v>
      </c>
      <c r="M175" s="37">
        <f t="shared" si="53"/>
        <v>104.6875</v>
      </c>
      <c r="N175" s="33">
        <v>608</v>
      </c>
      <c r="O175" s="138">
        <v>331</v>
      </c>
      <c r="P175" s="138">
        <v>277</v>
      </c>
    </row>
    <row r="176" spans="1:16" x14ac:dyDescent="0.25">
      <c r="A176" s="20">
        <v>129</v>
      </c>
      <c r="B176" s="124" t="s">
        <v>194</v>
      </c>
      <c r="C176" s="23" t="s">
        <v>129</v>
      </c>
      <c r="D176" s="41">
        <v>922</v>
      </c>
      <c r="E176" s="41">
        <v>492</v>
      </c>
      <c r="F176" s="41">
        <v>430</v>
      </c>
      <c r="G176" s="42">
        <v>882</v>
      </c>
      <c r="H176" s="41">
        <v>482</v>
      </c>
      <c r="I176" s="43">
        <v>400</v>
      </c>
      <c r="J176" s="41">
        <v>40</v>
      </c>
      <c r="K176" s="41">
        <v>10</v>
      </c>
      <c r="L176" s="41">
        <v>30</v>
      </c>
      <c r="M176" s="37">
        <f t="shared" si="53"/>
        <v>82.987551867219921</v>
      </c>
      <c r="N176" s="33">
        <v>1382</v>
      </c>
      <c r="O176" s="138">
        <v>701</v>
      </c>
      <c r="P176" s="138">
        <v>681</v>
      </c>
    </row>
    <row r="177" spans="1:16" x14ac:dyDescent="0.25">
      <c r="A177" s="20">
        <v>130</v>
      </c>
      <c r="B177" s="124" t="s">
        <v>194</v>
      </c>
      <c r="C177" s="23" t="s">
        <v>56</v>
      </c>
      <c r="D177" s="41">
        <v>702</v>
      </c>
      <c r="E177" s="41">
        <v>341</v>
      </c>
      <c r="F177" s="41">
        <v>361</v>
      </c>
      <c r="G177" s="42">
        <v>648</v>
      </c>
      <c r="H177" s="41">
        <v>331</v>
      </c>
      <c r="I177" s="43">
        <v>317</v>
      </c>
      <c r="J177" s="41">
        <v>54</v>
      </c>
      <c r="K177" s="41">
        <v>10</v>
      </c>
      <c r="L177" s="41">
        <v>44</v>
      </c>
      <c r="M177" s="37">
        <f t="shared" si="53"/>
        <v>95.770392749244721</v>
      </c>
      <c r="N177" s="33">
        <v>974</v>
      </c>
      <c r="O177" s="138">
        <v>503</v>
      </c>
      <c r="P177" s="138">
        <v>471</v>
      </c>
    </row>
    <row r="178" spans="1:16" x14ac:dyDescent="0.25">
      <c r="A178" s="20">
        <v>131</v>
      </c>
      <c r="B178" s="124" t="s">
        <v>194</v>
      </c>
      <c r="C178" s="23" t="s">
        <v>130</v>
      </c>
      <c r="D178" s="41">
        <v>1823</v>
      </c>
      <c r="E178" s="41">
        <v>876</v>
      </c>
      <c r="F178" s="41">
        <v>947</v>
      </c>
      <c r="G178" s="42">
        <v>1649</v>
      </c>
      <c r="H178" s="41">
        <v>855</v>
      </c>
      <c r="I178" s="43">
        <v>794</v>
      </c>
      <c r="J178" s="41">
        <v>174</v>
      </c>
      <c r="K178" s="41">
        <v>21</v>
      </c>
      <c r="L178" s="41">
        <v>153</v>
      </c>
      <c r="M178" s="37">
        <f t="shared" si="53"/>
        <v>92.865497076023402</v>
      </c>
      <c r="N178" s="33">
        <v>2418</v>
      </c>
      <c r="O178" s="138">
        <v>1238</v>
      </c>
      <c r="P178" s="138">
        <v>1180</v>
      </c>
    </row>
    <row r="179" spans="1:16" x14ac:dyDescent="0.25">
      <c r="A179" s="20"/>
      <c r="B179" s="126"/>
      <c r="C179" s="23"/>
      <c r="D179" s="41"/>
      <c r="E179" s="41"/>
      <c r="F179" s="41"/>
      <c r="G179" s="42"/>
      <c r="H179" s="41"/>
      <c r="I179" s="43"/>
      <c r="J179" s="41"/>
      <c r="K179" s="41"/>
      <c r="L179" s="41"/>
      <c r="M179" s="37"/>
      <c r="N179" s="33"/>
      <c r="O179" s="138"/>
      <c r="P179" s="138"/>
    </row>
    <row r="180" spans="1:16" s="2" customFormat="1" x14ac:dyDescent="0.25">
      <c r="A180" s="22"/>
      <c r="B180" s="127" t="s">
        <v>131</v>
      </c>
      <c r="C180" s="32"/>
      <c r="D180" s="33">
        <f t="shared" ref="D180" si="77">SUM(E180:F180)</f>
        <v>6637</v>
      </c>
      <c r="E180" s="40">
        <f>SUM(E181:E187)</f>
        <v>3082</v>
      </c>
      <c r="F180" s="40">
        <f>SUM(F181:F187)</f>
        <v>3555</v>
      </c>
      <c r="G180" s="38">
        <f t="shared" ref="G180" si="78">SUM(H180:I180)</f>
        <v>5673</v>
      </c>
      <c r="H180" s="40">
        <f t="shared" ref="H180:I180" si="79">SUM(H181:H187)</f>
        <v>2944</v>
      </c>
      <c r="I180" s="52">
        <f t="shared" si="79"/>
        <v>2729</v>
      </c>
      <c r="J180" s="33">
        <f t="shared" ref="J180" si="80">SUM(K180:L180)</f>
        <v>964</v>
      </c>
      <c r="K180" s="40">
        <f t="shared" ref="K180:L180" si="81">SUM(K181:K187)</f>
        <v>138</v>
      </c>
      <c r="L180" s="40">
        <f t="shared" si="81"/>
        <v>826</v>
      </c>
      <c r="M180" s="34">
        <f t="shared" si="53"/>
        <v>92.697010869565219</v>
      </c>
      <c r="N180" s="33">
        <f t="shared" ref="N180" si="82">SUM(O180:P180)</f>
        <v>8578</v>
      </c>
      <c r="O180" s="40">
        <f>SUM(O181:O187)</f>
        <v>4385</v>
      </c>
      <c r="P180" s="40">
        <f>SUM(P181:P187)</f>
        <v>4193</v>
      </c>
    </row>
    <row r="181" spans="1:16" x14ac:dyDescent="0.25">
      <c r="A181" s="20">
        <v>132</v>
      </c>
      <c r="B181" s="124" t="s">
        <v>195</v>
      </c>
      <c r="C181" s="23" t="s">
        <v>246</v>
      </c>
      <c r="D181" s="41">
        <v>629</v>
      </c>
      <c r="E181" s="41">
        <v>275</v>
      </c>
      <c r="F181" s="41">
        <v>354</v>
      </c>
      <c r="G181" s="42">
        <v>536</v>
      </c>
      <c r="H181" s="41">
        <v>267</v>
      </c>
      <c r="I181" s="43">
        <v>269</v>
      </c>
      <c r="J181" s="41">
        <v>93</v>
      </c>
      <c r="K181" s="41">
        <v>8</v>
      </c>
      <c r="L181" s="41">
        <v>85</v>
      </c>
      <c r="M181" s="37">
        <f t="shared" si="53"/>
        <v>100.74906367041199</v>
      </c>
      <c r="N181" s="33">
        <v>1047</v>
      </c>
      <c r="O181" s="138">
        <v>539</v>
      </c>
      <c r="P181" s="138">
        <v>508</v>
      </c>
    </row>
    <row r="182" spans="1:16" x14ac:dyDescent="0.25">
      <c r="A182" s="20">
        <v>133</v>
      </c>
      <c r="B182" s="124" t="s">
        <v>195</v>
      </c>
      <c r="C182" s="23" t="s">
        <v>247</v>
      </c>
      <c r="D182" s="41">
        <v>764</v>
      </c>
      <c r="E182" s="41">
        <v>375</v>
      </c>
      <c r="F182" s="41">
        <v>389</v>
      </c>
      <c r="G182" s="42">
        <v>685</v>
      </c>
      <c r="H182" s="41">
        <v>367</v>
      </c>
      <c r="I182" s="43">
        <v>318</v>
      </c>
      <c r="J182" s="41">
        <v>79</v>
      </c>
      <c r="K182" s="41">
        <v>8</v>
      </c>
      <c r="L182" s="41">
        <v>71</v>
      </c>
      <c r="M182" s="37">
        <f t="shared" si="53"/>
        <v>86.648501362397823</v>
      </c>
      <c r="N182" s="33">
        <v>997</v>
      </c>
      <c r="O182" s="138">
        <v>504</v>
      </c>
      <c r="P182" s="138">
        <v>493</v>
      </c>
    </row>
    <row r="183" spans="1:16" x14ac:dyDescent="0.25">
      <c r="A183" s="20">
        <v>134</v>
      </c>
      <c r="B183" s="124" t="s">
        <v>195</v>
      </c>
      <c r="C183" s="23" t="s">
        <v>133</v>
      </c>
      <c r="D183" s="41">
        <v>3131</v>
      </c>
      <c r="E183" s="41">
        <v>1484</v>
      </c>
      <c r="F183" s="41">
        <v>1647</v>
      </c>
      <c r="G183" s="42">
        <v>2667</v>
      </c>
      <c r="H183" s="41">
        <v>1425</v>
      </c>
      <c r="I183" s="43">
        <v>1242</v>
      </c>
      <c r="J183" s="41">
        <v>464</v>
      </c>
      <c r="K183" s="41">
        <v>59</v>
      </c>
      <c r="L183" s="41">
        <v>405</v>
      </c>
      <c r="M183" s="37">
        <f t="shared" si="53"/>
        <v>87.157894736842096</v>
      </c>
      <c r="N183" s="33">
        <v>3575</v>
      </c>
      <c r="O183" s="138">
        <v>1787</v>
      </c>
      <c r="P183" s="138">
        <v>1788</v>
      </c>
    </row>
    <row r="184" spans="1:16" x14ac:dyDescent="0.25">
      <c r="A184" s="20">
        <v>135</v>
      </c>
      <c r="B184" s="124" t="s">
        <v>195</v>
      </c>
      <c r="C184" s="23" t="s">
        <v>248</v>
      </c>
      <c r="D184" s="41">
        <v>679</v>
      </c>
      <c r="E184" s="41">
        <v>337</v>
      </c>
      <c r="F184" s="41">
        <v>342</v>
      </c>
      <c r="G184" s="42">
        <v>650</v>
      </c>
      <c r="H184" s="41">
        <v>332</v>
      </c>
      <c r="I184" s="43">
        <v>318</v>
      </c>
      <c r="J184" s="41">
        <v>29</v>
      </c>
      <c r="K184" s="41">
        <v>5</v>
      </c>
      <c r="L184" s="41">
        <v>24</v>
      </c>
      <c r="M184" s="37">
        <f t="shared" si="53"/>
        <v>95.783132530120483</v>
      </c>
      <c r="N184" s="33">
        <v>1044</v>
      </c>
      <c r="O184" s="138">
        <v>529</v>
      </c>
      <c r="P184" s="138">
        <v>515</v>
      </c>
    </row>
    <row r="185" spans="1:16" x14ac:dyDescent="0.25">
      <c r="A185" s="20">
        <v>136</v>
      </c>
      <c r="B185" s="124" t="s">
        <v>195</v>
      </c>
      <c r="C185" s="23" t="s">
        <v>70</v>
      </c>
      <c r="D185" s="41">
        <v>1118</v>
      </c>
      <c r="E185" s="41">
        <v>458</v>
      </c>
      <c r="F185" s="41">
        <v>660</v>
      </c>
      <c r="G185" s="42">
        <v>857</v>
      </c>
      <c r="H185" s="41">
        <v>406</v>
      </c>
      <c r="I185" s="43">
        <v>451</v>
      </c>
      <c r="J185" s="41">
        <v>261</v>
      </c>
      <c r="K185" s="41">
        <v>52</v>
      </c>
      <c r="L185" s="41">
        <v>209</v>
      </c>
      <c r="M185" s="37">
        <f t="shared" si="53"/>
        <v>111.08374384236453</v>
      </c>
      <c r="N185" s="33">
        <v>1477</v>
      </c>
      <c r="O185" s="138">
        <v>799</v>
      </c>
      <c r="P185" s="138">
        <v>678</v>
      </c>
    </row>
    <row r="186" spans="1:16" x14ac:dyDescent="0.25">
      <c r="A186" s="20">
        <v>137</v>
      </c>
      <c r="B186" s="124" t="s">
        <v>195</v>
      </c>
      <c r="C186" s="23" t="s">
        <v>249</v>
      </c>
      <c r="D186" s="41">
        <v>316</v>
      </c>
      <c r="E186" s="41">
        <v>153</v>
      </c>
      <c r="F186" s="41">
        <v>163</v>
      </c>
      <c r="G186" s="42">
        <v>278</v>
      </c>
      <c r="H186" s="41">
        <v>147</v>
      </c>
      <c r="I186" s="43">
        <v>131</v>
      </c>
      <c r="J186" s="41">
        <v>38</v>
      </c>
      <c r="K186" s="41">
        <v>6</v>
      </c>
      <c r="L186" s="41">
        <v>32</v>
      </c>
      <c r="M186" s="37">
        <f t="shared" si="53"/>
        <v>89.115646258503403</v>
      </c>
      <c r="N186" s="33">
        <v>434</v>
      </c>
      <c r="O186" s="138">
        <v>223</v>
      </c>
      <c r="P186" s="138">
        <v>211</v>
      </c>
    </row>
    <row r="187" spans="1:16" x14ac:dyDescent="0.25">
      <c r="A187" s="20"/>
      <c r="B187" s="125" t="s">
        <v>195</v>
      </c>
      <c r="C187" s="46" t="s">
        <v>132</v>
      </c>
      <c r="D187" s="140" t="s">
        <v>8</v>
      </c>
      <c r="E187" s="140" t="s">
        <v>8</v>
      </c>
      <c r="F187" s="140" t="s">
        <v>8</v>
      </c>
      <c r="G187" s="144" t="s">
        <v>8</v>
      </c>
      <c r="H187" s="140" t="s">
        <v>8</v>
      </c>
      <c r="I187" s="145" t="s">
        <v>8</v>
      </c>
      <c r="J187" s="140" t="s">
        <v>8</v>
      </c>
      <c r="K187" s="140" t="s">
        <v>8</v>
      </c>
      <c r="L187" s="140" t="s">
        <v>8</v>
      </c>
      <c r="M187" s="146" t="s">
        <v>8</v>
      </c>
      <c r="N187" s="53">
        <v>4</v>
      </c>
      <c r="O187" s="141">
        <v>4</v>
      </c>
      <c r="P187" s="141">
        <v>0</v>
      </c>
    </row>
    <row r="188" spans="1:16" x14ac:dyDescent="0.25">
      <c r="A188" s="20"/>
      <c r="B188" s="126"/>
      <c r="C188" s="23"/>
      <c r="D188" s="21"/>
      <c r="E188" s="21"/>
      <c r="F188" s="21"/>
      <c r="G188" s="44"/>
      <c r="H188" s="21"/>
      <c r="I188" s="45"/>
      <c r="J188" s="21"/>
      <c r="K188" s="21"/>
      <c r="L188" s="21"/>
      <c r="M188" s="37"/>
      <c r="N188" s="33"/>
      <c r="O188" s="138"/>
      <c r="P188" s="138"/>
    </row>
    <row r="189" spans="1:16" s="2" customFormat="1" x14ac:dyDescent="0.25">
      <c r="A189" s="22"/>
      <c r="B189" s="127" t="s">
        <v>134</v>
      </c>
      <c r="C189" s="32"/>
      <c r="D189" s="33">
        <f t="shared" ref="D189" si="83">SUM(E189:F189)</f>
        <v>10260</v>
      </c>
      <c r="E189" s="40">
        <f>SUM(E190:E202)</f>
        <v>4864</v>
      </c>
      <c r="F189" s="40">
        <f>SUM(F190:F202)</f>
        <v>5396</v>
      </c>
      <c r="G189" s="38">
        <f t="shared" ref="G189" si="84">SUM(H189:I189)</f>
        <v>9148</v>
      </c>
      <c r="H189" s="40">
        <f t="shared" ref="H189:I189" si="85">SUM(H190:H202)</f>
        <v>4722</v>
      </c>
      <c r="I189" s="52">
        <f t="shared" si="85"/>
        <v>4426</v>
      </c>
      <c r="J189" s="33">
        <f t="shared" ref="J189" si="86">SUM(K189:L189)</f>
        <v>1112</v>
      </c>
      <c r="K189" s="40">
        <f t="shared" ref="K189:L189" si="87">SUM(K190:K202)</f>
        <v>142</v>
      </c>
      <c r="L189" s="40">
        <f t="shared" si="87"/>
        <v>970</v>
      </c>
      <c r="M189" s="34">
        <f t="shared" si="53"/>
        <v>93.731469716221937</v>
      </c>
      <c r="N189" s="33">
        <f t="shared" ref="N189" si="88">SUM(O189:P189)</f>
        <v>16841</v>
      </c>
      <c r="O189" s="40">
        <f>SUM(O190:O202)</f>
        <v>8563</v>
      </c>
      <c r="P189" s="40">
        <f>SUM(P190:P202)</f>
        <v>8278</v>
      </c>
    </row>
    <row r="190" spans="1:16" x14ac:dyDescent="0.25">
      <c r="A190" s="20">
        <v>138</v>
      </c>
      <c r="B190" s="124" t="s">
        <v>196</v>
      </c>
      <c r="C190" s="23" t="s">
        <v>135</v>
      </c>
      <c r="D190" s="41">
        <v>414</v>
      </c>
      <c r="E190" s="41">
        <v>193</v>
      </c>
      <c r="F190" s="41">
        <v>221</v>
      </c>
      <c r="G190" s="42">
        <v>356</v>
      </c>
      <c r="H190" s="41">
        <v>184</v>
      </c>
      <c r="I190" s="43">
        <v>172</v>
      </c>
      <c r="J190" s="41">
        <v>58</v>
      </c>
      <c r="K190" s="41">
        <v>9</v>
      </c>
      <c r="L190" s="41">
        <v>49</v>
      </c>
      <c r="M190" s="37">
        <f t="shared" si="53"/>
        <v>93.478260869565219</v>
      </c>
      <c r="N190" s="33">
        <v>614</v>
      </c>
      <c r="O190" s="138">
        <v>291</v>
      </c>
      <c r="P190" s="138">
        <v>323</v>
      </c>
    </row>
    <row r="191" spans="1:16" x14ac:dyDescent="0.25">
      <c r="A191" s="20">
        <v>139</v>
      </c>
      <c r="B191" s="124" t="s">
        <v>196</v>
      </c>
      <c r="C191" s="23" t="s">
        <v>137</v>
      </c>
      <c r="D191" s="41">
        <v>649</v>
      </c>
      <c r="E191" s="41">
        <v>329</v>
      </c>
      <c r="F191" s="41">
        <v>320</v>
      </c>
      <c r="G191" s="42">
        <v>610</v>
      </c>
      <c r="H191" s="41">
        <v>325</v>
      </c>
      <c r="I191" s="43">
        <v>285</v>
      </c>
      <c r="J191" s="41">
        <v>39</v>
      </c>
      <c r="K191" s="41">
        <v>4</v>
      </c>
      <c r="L191" s="41">
        <v>35</v>
      </c>
      <c r="M191" s="37">
        <f t="shared" si="53"/>
        <v>87.692307692307693</v>
      </c>
      <c r="N191" s="33">
        <v>958</v>
      </c>
      <c r="O191" s="138">
        <v>488</v>
      </c>
      <c r="P191" s="138">
        <v>470</v>
      </c>
    </row>
    <row r="192" spans="1:16" x14ac:dyDescent="0.25">
      <c r="A192" s="20">
        <v>140</v>
      </c>
      <c r="B192" s="124" t="s">
        <v>196</v>
      </c>
      <c r="C192" s="23" t="s">
        <v>140</v>
      </c>
      <c r="D192" s="41">
        <v>317</v>
      </c>
      <c r="E192" s="41">
        <v>141</v>
      </c>
      <c r="F192" s="41">
        <v>176</v>
      </c>
      <c r="G192" s="42">
        <v>265</v>
      </c>
      <c r="H192" s="41">
        <v>132</v>
      </c>
      <c r="I192" s="43">
        <v>133</v>
      </c>
      <c r="J192" s="41">
        <v>52</v>
      </c>
      <c r="K192" s="41">
        <v>9</v>
      </c>
      <c r="L192" s="41">
        <v>43</v>
      </c>
      <c r="M192" s="37">
        <f t="shared" si="53"/>
        <v>100.75757575757575</v>
      </c>
      <c r="N192" s="33">
        <v>739</v>
      </c>
      <c r="O192" s="138">
        <v>356</v>
      </c>
      <c r="P192" s="138">
        <v>383</v>
      </c>
    </row>
    <row r="193" spans="1:16" x14ac:dyDescent="0.25">
      <c r="A193" s="20">
        <v>141</v>
      </c>
      <c r="B193" s="124" t="s">
        <v>196</v>
      </c>
      <c r="C193" s="23" t="s">
        <v>99</v>
      </c>
      <c r="D193" s="41">
        <v>1293</v>
      </c>
      <c r="E193" s="41">
        <v>670</v>
      </c>
      <c r="F193" s="41">
        <v>623</v>
      </c>
      <c r="G193" s="42">
        <v>1190</v>
      </c>
      <c r="H193" s="41">
        <v>652</v>
      </c>
      <c r="I193" s="43">
        <v>538</v>
      </c>
      <c r="J193" s="41">
        <v>103</v>
      </c>
      <c r="K193" s="41">
        <v>18</v>
      </c>
      <c r="L193" s="41">
        <v>85</v>
      </c>
      <c r="M193" s="37">
        <f t="shared" si="53"/>
        <v>82.515337423312886</v>
      </c>
      <c r="N193" s="33">
        <v>2173</v>
      </c>
      <c r="O193" s="138">
        <v>1102</v>
      </c>
      <c r="P193" s="138">
        <v>1071</v>
      </c>
    </row>
    <row r="194" spans="1:16" x14ac:dyDescent="0.25">
      <c r="A194" s="20">
        <v>142</v>
      </c>
      <c r="B194" s="124" t="s">
        <v>196</v>
      </c>
      <c r="C194" s="23" t="s">
        <v>139</v>
      </c>
      <c r="D194" s="41">
        <v>1146</v>
      </c>
      <c r="E194" s="41">
        <v>488</v>
      </c>
      <c r="F194" s="41">
        <v>658</v>
      </c>
      <c r="G194" s="42">
        <v>996</v>
      </c>
      <c r="H194" s="41">
        <v>480</v>
      </c>
      <c r="I194" s="43">
        <v>516</v>
      </c>
      <c r="J194" s="41">
        <v>150</v>
      </c>
      <c r="K194" s="41">
        <v>8</v>
      </c>
      <c r="L194" s="41">
        <v>142</v>
      </c>
      <c r="M194" s="37">
        <f t="shared" si="53"/>
        <v>107.5</v>
      </c>
      <c r="N194" s="33">
        <v>1261</v>
      </c>
      <c r="O194" s="138">
        <v>657</v>
      </c>
      <c r="P194" s="138">
        <v>604</v>
      </c>
    </row>
    <row r="195" spans="1:16" x14ac:dyDescent="0.25">
      <c r="A195" s="20">
        <v>143</v>
      </c>
      <c r="B195" s="124" t="s">
        <v>196</v>
      </c>
      <c r="C195" s="23" t="s">
        <v>250</v>
      </c>
      <c r="D195" s="41">
        <v>456</v>
      </c>
      <c r="E195" s="41">
        <v>198</v>
      </c>
      <c r="F195" s="41">
        <v>258</v>
      </c>
      <c r="G195" s="42">
        <v>383</v>
      </c>
      <c r="H195" s="41">
        <v>189</v>
      </c>
      <c r="I195" s="43">
        <v>194</v>
      </c>
      <c r="J195" s="41">
        <v>73</v>
      </c>
      <c r="K195" s="41">
        <v>9</v>
      </c>
      <c r="L195" s="41">
        <v>64</v>
      </c>
      <c r="M195" s="37">
        <f t="shared" si="53"/>
        <v>102.64550264550265</v>
      </c>
      <c r="N195" s="33">
        <v>681</v>
      </c>
      <c r="O195" s="138">
        <v>333</v>
      </c>
      <c r="P195" s="138">
        <v>348</v>
      </c>
    </row>
    <row r="196" spans="1:16" x14ac:dyDescent="0.25">
      <c r="A196" s="20">
        <v>144</v>
      </c>
      <c r="B196" s="124" t="s">
        <v>196</v>
      </c>
      <c r="C196" s="23" t="s">
        <v>251</v>
      </c>
      <c r="D196" s="41">
        <v>715</v>
      </c>
      <c r="E196" s="41">
        <v>354</v>
      </c>
      <c r="F196" s="41">
        <v>361</v>
      </c>
      <c r="G196" s="42">
        <v>680</v>
      </c>
      <c r="H196" s="41">
        <v>346</v>
      </c>
      <c r="I196" s="43">
        <v>334</v>
      </c>
      <c r="J196" s="41">
        <v>35</v>
      </c>
      <c r="K196" s="41">
        <v>8</v>
      </c>
      <c r="L196" s="41">
        <v>27</v>
      </c>
      <c r="M196" s="37">
        <f t="shared" si="53"/>
        <v>96.531791907514446</v>
      </c>
      <c r="N196" s="33">
        <v>1516</v>
      </c>
      <c r="O196" s="138">
        <v>773</v>
      </c>
      <c r="P196" s="138">
        <v>743</v>
      </c>
    </row>
    <row r="197" spans="1:16" x14ac:dyDescent="0.25">
      <c r="A197" s="20">
        <v>145</v>
      </c>
      <c r="B197" s="124" t="s">
        <v>196</v>
      </c>
      <c r="C197" s="23" t="s">
        <v>136</v>
      </c>
      <c r="D197" s="41">
        <v>858</v>
      </c>
      <c r="E197" s="41">
        <v>445</v>
      </c>
      <c r="F197" s="41">
        <v>413</v>
      </c>
      <c r="G197" s="42">
        <v>779</v>
      </c>
      <c r="H197" s="41">
        <v>436</v>
      </c>
      <c r="I197" s="43">
        <v>343</v>
      </c>
      <c r="J197" s="41">
        <v>79</v>
      </c>
      <c r="K197" s="41">
        <v>9</v>
      </c>
      <c r="L197" s="41">
        <v>70</v>
      </c>
      <c r="M197" s="37">
        <f t="shared" si="53"/>
        <v>78.669724770642205</v>
      </c>
      <c r="N197" s="33">
        <v>1432</v>
      </c>
      <c r="O197" s="138">
        <v>692</v>
      </c>
      <c r="P197" s="138">
        <v>740</v>
      </c>
    </row>
    <row r="198" spans="1:16" x14ac:dyDescent="0.25">
      <c r="A198" s="20">
        <v>146</v>
      </c>
      <c r="B198" s="124" t="s">
        <v>196</v>
      </c>
      <c r="C198" s="23" t="s">
        <v>109</v>
      </c>
      <c r="D198" s="41">
        <v>417</v>
      </c>
      <c r="E198" s="41">
        <v>195</v>
      </c>
      <c r="F198" s="41">
        <v>222</v>
      </c>
      <c r="G198" s="42">
        <v>387</v>
      </c>
      <c r="H198" s="41">
        <v>188</v>
      </c>
      <c r="I198" s="43">
        <v>199</v>
      </c>
      <c r="J198" s="41">
        <v>30</v>
      </c>
      <c r="K198" s="41">
        <v>7</v>
      </c>
      <c r="L198" s="41">
        <v>23</v>
      </c>
      <c r="M198" s="37">
        <f t="shared" ref="M198:M250" si="89">I198/H198*100</f>
        <v>105.85106382978724</v>
      </c>
      <c r="N198" s="33">
        <v>800</v>
      </c>
      <c r="O198" s="138">
        <v>419</v>
      </c>
      <c r="P198" s="138">
        <v>381</v>
      </c>
    </row>
    <row r="199" spans="1:16" x14ac:dyDescent="0.25">
      <c r="A199" s="20">
        <v>147</v>
      </c>
      <c r="B199" s="124" t="s">
        <v>196</v>
      </c>
      <c r="C199" s="23" t="s">
        <v>141</v>
      </c>
      <c r="D199" s="41">
        <v>1229</v>
      </c>
      <c r="E199" s="41">
        <v>543</v>
      </c>
      <c r="F199" s="41">
        <v>686</v>
      </c>
      <c r="G199" s="42">
        <v>1044</v>
      </c>
      <c r="H199" s="41">
        <v>536</v>
      </c>
      <c r="I199" s="43">
        <v>508</v>
      </c>
      <c r="J199" s="41">
        <v>185</v>
      </c>
      <c r="K199" s="41">
        <v>7</v>
      </c>
      <c r="L199" s="41">
        <v>178</v>
      </c>
      <c r="M199" s="37">
        <f t="shared" si="89"/>
        <v>94.776119402985074</v>
      </c>
      <c r="N199" s="33">
        <v>2687</v>
      </c>
      <c r="O199" s="138">
        <v>1433</v>
      </c>
      <c r="P199" s="138">
        <v>1254</v>
      </c>
    </row>
    <row r="200" spans="1:16" x14ac:dyDescent="0.25">
      <c r="A200" s="20">
        <v>148</v>
      </c>
      <c r="B200" s="124" t="s">
        <v>196</v>
      </c>
      <c r="C200" s="23" t="s">
        <v>138</v>
      </c>
      <c r="D200" s="41">
        <v>364</v>
      </c>
      <c r="E200" s="41">
        <v>158</v>
      </c>
      <c r="F200" s="41">
        <v>206</v>
      </c>
      <c r="G200" s="42">
        <v>309</v>
      </c>
      <c r="H200" s="41">
        <v>153</v>
      </c>
      <c r="I200" s="43">
        <v>156</v>
      </c>
      <c r="J200" s="41">
        <v>55</v>
      </c>
      <c r="K200" s="41">
        <v>5</v>
      </c>
      <c r="L200" s="41">
        <v>50</v>
      </c>
      <c r="M200" s="37">
        <f t="shared" si="89"/>
        <v>101.96078431372548</v>
      </c>
      <c r="N200" s="33">
        <v>393</v>
      </c>
      <c r="O200" s="138">
        <v>213</v>
      </c>
      <c r="P200" s="138">
        <v>180</v>
      </c>
    </row>
    <row r="201" spans="1:16" x14ac:dyDescent="0.25">
      <c r="A201" s="20">
        <v>149</v>
      </c>
      <c r="B201" s="124" t="s">
        <v>196</v>
      </c>
      <c r="C201" s="23" t="s">
        <v>142</v>
      </c>
      <c r="D201" s="41">
        <v>1321</v>
      </c>
      <c r="E201" s="41">
        <v>621</v>
      </c>
      <c r="F201" s="41">
        <v>700</v>
      </c>
      <c r="G201" s="42">
        <v>1184</v>
      </c>
      <c r="H201" s="41">
        <v>591</v>
      </c>
      <c r="I201" s="43">
        <v>593</v>
      </c>
      <c r="J201" s="41">
        <v>137</v>
      </c>
      <c r="K201" s="41">
        <v>30</v>
      </c>
      <c r="L201" s="41">
        <v>107</v>
      </c>
      <c r="M201" s="37">
        <f t="shared" si="89"/>
        <v>100.33840947546531</v>
      </c>
      <c r="N201" s="33">
        <v>1432</v>
      </c>
      <c r="O201" s="138">
        <v>733</v>
      </c>
      <c r="P201" s="138">
        <v>698</v>
      </c>
    </row>
    <row r="202" spans="1:16" x14ac:dyDescent="0.25">
      <c r="A202" s="20">
        <v>150</v>
      </c>
      <c r="B202" s="124" t="s">
        <v>196</v>
      </c>
      <c r="C202" s="23" t="s">
        <v>252</v>
      </c>
      <c r="D202" s="41">
        <v>1081</v>
      </c>
      <c r="E202" s="41">
        <v>529</v>
      </c>
      <c r="F202" s="41">
        <v>552</v>
      </c>
      <c r="G202" s="42">
        <v>965</v>
      </c>
      <c r="H202" s="41">
        <v>510</v>
      </c>
      <c r="I202" s="43">
        <v>455</v>
      </c>
      <c r="J202" s="41">
        <v>116</v>
      </c>
      <c r="K202" s="41">
        <v>19</v>
      </c>
      <c r="L202" s="41">
        <v>97</v>
      </c>
      <c r="M202" s="37">
        <f t="shared" si="89"/>
        <v>89.215686274509807</v>
      </c>
      <c r="N202" s="33">
        <v>2156</v>
      </c>
      <c r="O202" s="138">
        <v>1073</v>
      </c>
      <c r="P202" s="138">
        <v>1083</v>
      </c>
    </row>
    <row r="203" spans="1:16" x14ac:dyDescent="0.25">
      <c r="A203" s="20"/>
      <c r="B203" s="126"/>
      <c r="C203" s="23"/>
      <c r="D203" s="41"/>
      <c r="E203" s="41"/>
      <c r="F203" s="41"/>
      <c r="G203" s="42"/>
      <c r="H203" s="41"/>
      <c r="I203" s="43"/>
      <c r="J203" s="41"/>
      <c r="K203" s="41"/>
      <c r="L203" s="41"/>
      <c r="M203" s="37"/>
      <c r="N203" s="33"/>
      <c r="O203" s="138"/>
      <c r="P203" s="138"/>
    </row>
    <row r="204" spans="1:16" s="2" customFormat="1" x14ac:dyDescent="0.25">
      <c r="A204" s="22"/>
      <c r="B204" s="127" t="s">
        <v>143</v>
      </c>
      <c r="C204" s="32"/>
      <c r="D204" s="33">
        <f t="shared" ref="D204" si="90">SUM(E204:F204)</f>
        <v>14699</v>
      </c>
      <c r="E204" s="40">
        <f>SUM(E205:E216)</f>
        <v>7135</v>
      </c>
      <c r="F204" s="40">
        <f>SUM(F205:F216)</f>
        <v>7564</v>
      </c>
      <c r="G204" s="38">
        <f t="shared" ref="G204" si="91">SUM(H204:I204)</f>
        <v>12972</v>
      </c>
      <c r="H204" s="40">
        <f t="shared" ref="H204:I204" si="92">SUM(H205:H216)</f>
        <v>6747</v>
      </c>
      <c r="I204" s="52">
        <f t="shared" si="92"/>
        <v>6225</v>
      </c>
      <c r="J204" s="33">
        <f t="shared" ref="J204" si="93">SUM(K204:L204)</f>
        <v>1727</v>
      </c>
      <c r="K204" s="40">
        <f t="shared" ref="K204:L204" si="94">SUM(K205:K216)</f>
        <v>388</v>
      </c>
      <c r="L204" s="40">
        <f t="shared" si="94"/>
        <v>1339</v>
      </c>
      <c r="M204" s="34">
        <f t="shared" si="89"/>
        <v>92.263228101378388</v>
      </c>
      <c r="N204" s="33">
        <f t="shared" ref="N204" si="95">SUM(O204:P204)</f>
        <v>19449</v>
      </c>
      <c r="O204" s="40">
        <f>SUM(O205:O216)</f>
        <v>9947</v>
      </c>
      <c r="P204" s="40">
        <f>SUM(P205:P216)</f>
        <v>9502</v>
      </c>
    </row>
    <row r="205" spans="1:16" x14ac:dyDescent="0.25">
      <c r="A205" s="20">
        <v>151</v>
      </c>
      <c r="B205" s="124" t="s">
        <v>189</v>
      </c>
      <c r="C205" s="23" t="s">
        <v>253</v>
      </c>
      <c r="D205" s="41">
        <v>606</v>
      </c>
      <c r="E205" s="41">
        <v>305</v>
      </c>
      <c r="F205" s="41">
        <v>301</v>
      </c>
      <c r="G205" s="42">
        <v>567</v>
      </c>
      <c r="H205" s="41">
        <v>295</v>
      </c>
      <c r="I205" s="43">
        <v>272</v>
      </c>
      <c r="J205" s="41">
        <v>39</v>
      </c>
      <c r="K205" s="41">
        <v>10</v>
      </c>
      <c r="L205" s="41">
        <v>29</v>
      </c>
      <c r="M205" s="37">
        <f t="shared" si="89"/>
        <v>92.20338983050847</v>
      </c>
      <c r="N205" s="33">
        <v>1089</v>
      </c>
      <c r="O205" s="138">
        <v>552</v>
      </c>
      <c r="P205" s="138">
        <v>537</v>
      </c>
    </row>
    <row r="206" spans="1:16" x14ac:dyDescent="0.25">
      <c r="A206" s="20">
        <v>152</v>
      </c>
      <c r="B206" s="124" t="s">
        <v>189</v>
      </c>
      <c r="C206" s="23" t="s">
        <v>148</v>
      </c>
      <c r="D206" s="41">
        <v>2986</v>
      </c>
      <c r="E206" s="41">
        <v>1407</v>
      </c>
      <c r="F206" s="41">
        <v>1579</v>
      </c>
      <c r="G206" s="42">
        <v>2738</v>
      </c>
      <c r="H206" s="41">
        <v>1379</v>
      </c>
      <c r="I206" s="43">
        <v>1359</v>
      </c>
      <c r="J206" s="41">
        <v>248</v>
      </c>
      <c r="K206" s="41">
        <v>28</v>
      </c>
      <c r="L206" s="41">
        <v>220</v>
      </c>
      <c r="M206" s="37">
        <f t="shared" si="89"/>
        <v>98.549673676577228</v>
      </c>
      <c r="N206" s="33">
        <v>3105</v>
      </c>
      <c r="O206" s="138">
        <v>1592</v>
      </c>
      <c r="P206" s="138">
        <v>1513</v>
      </c>
    </row>
    <row r="207" spans="1:16" x14ac:dyDescent="0.25">
      <c r="A207" s="20">
        <v>153</v>
      </c>
      <c r="B207" s="124" t="s">
        <v>189</v>
      </c>
      <c r="C207" s="23" t="s">
        <v>146</v>
      </c>
      <c r="D207" s="41">
        <v>4815</v>
      </c>
      <c r="E207" s="41">
        <v>2355</v>
      </c>
      <c r="F207" s="41">
        <v>2460</v>
      </c>
      <c r="G207" s="42">
        <v>3856</v>
      </c>
      <c r="H207" s="41">
        <v>2067</v>
      </c>
      <c r="I207" s="43">
        <v>1789</v>
      </c>
      <c r="J207" s="41">
        <v>959</v>
      </c>
      <c r="K207" s="41">
        <v>288</v>
      </c>
      <c r="L207" s="41">
        <v>671</v>
      </c>
      <c r="M207" s="37">
        <f t="shared" si="89"/>
        <v>86.550556361877113</v>
      </c>
      <c r="N207" s="33">
        <v>5469</v>
      </c>
      <c r="O207" s="138">
        <v>2801</v>
      </c>
      <c r="P207" s="138">
        <v>2668</v>
      </c>
    </row>
    <row r="208" spans="1:16" x14ac:dyDescent="0.25">
      <c r="A208" s="20">
        <v>154</v>
      </c>
      <c r="B208" s="124" t="s">
        <v>189</v>
      </c>
      <c r="C208" s="23" t="s">
        <v>151</v>
      </c>
      <c r="D208" s="41">
        <v>1108</v>
      </c>
      <c r="E208" s="41">
        <v>550</v>
      </c>
      <c r="F208" s="41">
        <v>558</v>
      </c>
      <c r="G208" s="42">
        <v>1049</v>
      </c>
      <c r="H208" s="41">
        <v>546</v>
      </c>
      <c r="I208" s="43">
        <v>503</v>
      </c>
      <c r="J208" s="41">
        <v>59</v>
      </c>
      <c r="K208" s="41">
        <v>4</v>
      </c>
      <c r="L208" s="41">
        <v>55</v>
      </c>
      <c r="M208" s="37">
        <f t="shared" si="89"/>
        <v>92.124542124542117</v>
      </c>
      <c r="N208" s="33">
        <v>1330</v>
      </c>
      <c r="O208" s="138">
        <v>682</v>
      </c>
      <c r="P208" s="138">
        <v>648</v>
      </c>
    </row>
    <row r="209" spans="1:16" x14ac:dyDescent="0.25">
      <c r="A209" s="20">
        <v>155</v>
      </c>
      <c r="B209" s="124" t="s">
        <v>189</v>
      </c>
      <c r="C209" s="23" t="s">
        <v>254</v>
      </c>
      <c r="D209" s="41">
        <v>929</v>
      </c>
      <c r="E209" s="41">
        <v>446</v>
      </c>
      <c r="F209" s="41">
        <v>483</v>
      </c>
      <c r="G209" s="42">
        <v>858</v>
      </c>
      <c r="H209" s="41">
        <v>442</v>
      </c>
      <c r="I209" s="43">
        <v>416</v>
      </c>
      <c r="J209" s="41">
        <v>71</v>
      </c>
      <c r="K209" s="41">
        <v>4</v>
      </c>
      <c r="L209" s="41">
        <v>67</v>
      </c>
      <c r="M209" s="37">
        <f t="shared" si="89"/>
        <v>94.117647058823522</v>
      </c>
      <c r="N209" s="33">
        <v>1495</v>
      </c>
      <c r="O209" s="138">
        <v>766</v>
      </c>
      <c r="P209" s="138">
        <v>729</v>
      </c>
    </row>
    <row r="210" spans="1:16" x14ac:dyDescent="0.25">
      <c r="A210" s="20">
        <v>156</v>
      </c>
      <c r="B210" s="124" t="s">
        <v>189</v>
      </c>
      <c r="C210" s="23" t="s">
        <v>207</v>
      </c>
      <c r="D210" s="41">
        <v>655</v>
      </c>
      <c r="E210" s="41">
        <v>295</v>
      </c>
      <c r="F210" s="41">
        <v>360</v>
      </c>
      <c r="G210" s="42">
        <v>589</v>
      </c>
      <c r="H210" s="41">
        <v>289</v>
      </c>
      <c r="I210" s="43">
        <v>300</v>
      </c>
      <c r="J210" s="41">
        <v>66</v>
      </c>
      <c r="K210" s="41">
        <v>6</v>
      </c>
      <c r="L210" s="41">
        <v>60</v>
      </c>
      <c r="M210" s="37">
        <f t="shared" si="89"/>
        <v>103.80622837370241</v>
      </c>
      <c r="N210" s="33">
        <v>1074</v>
      </c>
      <c r="O210" s="139">
        <v>567</v>
      </c>
      <c r="P210" s="139">
        <v>507</v>
      </c>
    </row>
    <row r="211" spans="1:16" x14ac:dyDescent="0.25">
      <c r="A211" s="20">
        <v>157</v>
      </c>
      <c r="B211" s="124" t="s">
        <v>189</v>
      </c>
      <c r="C211" s="23" t="s">
        <v>152</v>
      </c>
      <c r="D211" s="41">
        <v>601</v>
      </c>
      <c r="E211" s="41">
        <v>306</v>
      </c>
      <c r="F211" s="41">
        <v>295</v>
      </c>
      <c r="G211" s="42">
        <v>581</v>
      </c>
      <c r="H211" s="41">
        <v>297</v>
      </c>
      <c r="I211" s="43">
        <v>284</v>
      </c>
      <c r="J211" s="41">
        <v>20</v>
      </c>
      <c r="K211" s="41">
        <v>9</v>
      </c>
      <c r="L211" s="41">
        <v>11</v>
      </c>
      <c r="M211" s="37">
        <f t="shared" si="89"/>
        <v>95.622895622895626</v>
      </c>
      <c r="N211" s="33">
        <v>930</v>
      </c>
      <c r="O211" s="139">
        <v>468</v>
      </c>
      <c r="P211" s="139">
        <v>462</v>
      </c>
    </row>
    <row r="212" spans="1:16" x14ac:dyDescent="0.25">
      <c r="A212" s="20">
        <v>158</v>
      </c>
      <c r="B212" s="124" t="s">
        <v>189</v>
      </c>
      <c r="C212" s="23" t="s">
        <v>144</v>
      </c>
      <c r="D212" s="41">
        <v>565</v>
      </c>
      <c r="E212" s="41">
        <v>291</v>
      </c>
      <c r="F212" s="41">
        <v>274</v>
      </c>
      <c r="G212" s="42">
        <v>495</v>
      </c>
      <c r="H212" s="41">
        <v>274</v>
      </c>
      <c r="I212" s="43">
        <v>221</v>
      </c>
      <c r="J212" s="41">
        <v>70</v>
      </c>
      <c r="K212" s="41">
        <v>17</v>
      </c>
      <c r="L212" s="41">
        <v>53</v>
      </c>
      <c r="M212" s="37">
        <f t="shared" si="89"/>
        <v>80.65693430656934</v>
      </c>
      <c r="N212" s="33">
        <v>1144</v>
      </c>
      <c r="O212" s="138">
        <v>592</v>
      </c>
      <c r="P212" s="138">
        <v>552</v>
      </c>
    </row>
    <row r="213" spans="1:16" x14ac:dyDescent="0.25">
      <c r="A213" s="20">
        <v>159</v>
      </c>
      <c r="B213" s="124" t="s">
        <v>189</v>
      </c>
      <c r="C213" s="23" t="s">
        <v>150</v>
      </c>
      <c r="D213" s="41">
        <v>879</v>
      </c>
      <c r="E213" s="41">
        <v>404</v>
      </c>
      <c r="F213" s="41">
        <v>475</v>
      </c>
      <c r="G213" s="42">
        <v>787</v>
      </c>
      <c r="H213" s="41">
        <v>394</v>
      </c>
      <c r="I213" s="43">
        <v>393</v>
      </c>
      <c r="J213" s="41">
        <v>92</v>
      </c>
      <c r="K213" s="41">
        <v>10</v>
      </c>
      <c r="L213" s="41">
        <v>82</v>
      </c>
      <c r="M213" s="37">
        <f t="shared" si="89"/>
        <v>99.746192893401016</v>
      </c>
      <c r="N213" s="33">
        <v>1362</v>
      </c>
      <c r="O213" s="138">
        <v>659</v>
      </c>
      <c r="P213" s="138">
        <v>703</v>
      </c>
    </row>
    <row r="214" spans="1:16" x14ac:dyDescent="0.25">
      <c r="A214" s="20">
        <v>160</v>
      </c>
      <c r="B214" s="124" t="s">
        <v>189</v>
      </c>
      <c r="C214" s="23" t="s">
        <v>147</v>
      </c>
      <c r="D214" s="41">
        <v>1379</v>
      </c>
      <c r="E214" s="41">
        <v>704</v>
      </c>
      <c r="F214" s="41">
        <v>675</v>
      </c>
      <c r="G214" s="42">
        <v>1312</v>
      </c>
      <c r="H214" s="41">
        <v>697</v>
      </c>
      <c r="I214" s="43">
        <v>615</v>
      </c>
      <c r="J214" s="41">
        <v>67</v>
      </c>
      <c r="K214" s="41">
        <v>7</v>
      </c>
      <c r="L214" s="41">
        <v>60</v>
      </c>
      <c r="M214" s="37">
        <f t="shared" si="89"/>
        <v>88.235294117647058</v>
      </c>
      <c r="N214" s="33">
        <v>2155</v>
      </c>
      <c r="O214" s="138">
        <v>1114</v>
      </c>
      <c r="P214" s="138">
        <v>1041</v>
      </c>
    </row>
    <row r="215" spans="1:16" x14ac:dyDescent="0.25">
      <c r="A215" s="20">
        <v>161</v>
      </c>
      <c r="B215" s="124" t="s">
        <v>189</v>
      </c>
      <c r="C215" s="23" t="s">
        <v>145</v>
      </c>
      <c r="D215" s="41">
        <v>176</v>
      </c>
      <c r="E215" s="41">
        <v>72</v>
      </c>
      <c r="F215" s="41">
        <v>104</v>
      </c>
      <c r="G215" s="42">
        <v>140</v>
      </c>
      <c r="H215" s="41">
        <v>67</v>
      </c>
      <c r="I215" s="43">
        <v>73</v>
      </c>
      <c r="J215" s="41">
        <v>36</v>
      </c>
      <c r="K215" s="41">
        <v>5</v>
      </c>
      <c r="L215" s="41">
        <v>31</v>
      </c>
      <c r="M215" s="37">
        <f t="shared" si="89"/>
        <v>108.95522388059702</v>
      </c>
      <c r="N215" s="33">
        <v>296</v>
      </c>
      <c r="O215" s="138">
        <v>154</v>
      </c>
      <c r="P215" s="138">
        <v>142</v>
      </c>
    </row>
    <row r="216" spans="1:16" x14ac:dyDescent="0.25">
      <c r="A216" s="20"/>
      <c r="B216" s="125" t="s">
        <v>189</v>
      </c>
      <c r="C216" s="46" t="s">
        <v>149</v>
      </c>
      <c r="D216" s="140" t="s">
        <v>8</v>
      </c>
      <c r="E216" s="140" t="s">
        <v>8</v>
      </c>
      <c r="F216" s="140" t="s">
        <v>8</v>
      </c>
      <c r="G216" s="144" t="s">
        <v>8</v>
      </c>
      <c r="H216" s="140" t="s">
        <v>8</v>
      </c>
      <c r="I216" s="145" t="s">
        <v>8</v>
      </c>
      <c r="J216" s="140" t="s">
        <v>8</v>
      </c>
      <c r="K216" s="140" t="s">
        <v>8</v>
      </c>
      <c r="L216" s="140" t="s">
        <v>8</v>
      </c>
      <c r="M216" s="146" t="s">
        <v>8</v>
      </c>
      <c r="N216" s="140" t="s">
        <v>8</v>
      </c>
      <c r="O216" s="140" t="s">
        <v>8</v>
      </c>
      <c r="P216" s="140" t="s">
        <v>8</v>
      </c>
    </row>
    <row r="217" spans="1:16" x14ac:dyDescent="0.25">
      <c r="A217" s="20"/>
      <c r="B217" s="126"/>
      <c r="C217" s="56"/>
      <c r="D217" s="41"/>
      <c r="E217" s="41"/>
      <c r="F217" s="41"/>
      <c r="G217" s="42"/>
      <c r="H217" s="41"/>
      <c r="I217" s="43"/>
      <c r="J217" s="41"/>
      <c r="K217" s="41"/>
      <c r="L217" s="41"/>
      <c r="M217" s="37"/>
      <c r="N217" s="33"/>
      <c r="O217" s="138"/>
      <c r="P217" s="138"/>
    </row>
    <row r="218" spans="1:16" s="2" customFormat="1" x14ac:dyDescent="0.25">
      <c r="A218" s="22"/>
      <c r="B218" s="127" t="s">
        <v>153</v>
      </c>
      <c r="C218" s="57"/>
      <c r="D218" s="33">
        <f t="shared" ref="D218" si="96">SUM(E218:F218)</f>
        <v>9190</v>
      </c>
      <c r="E218" s="40">
        <f>SUM(E219:E228)</f>
        <v>4092</v>
      </c>
      <c r="F218" s="40">
        <f>SUM(F219:F228)</f>
        <v>5098</v>
      </c>
      <c r="G218" s="38">
        <f t="shared" ref="G218" si="97">SUM(H218:I218)</f>
        <v>7975</v>
      </c>
      <c r="H218" s="40">
        <f t="shared" ref="H218:I218" si="98">SUM(H219:H228)</f>
        <v>3937</v>
      </c>
      <c r="I218" s="52">
        <f t="shared" si="98"/>
        <v>4038</v>
      </c>
      <c r="J218" s="33">
        <f t="shared" ref="J218" si="99">SUM(K218:L218)</f>
        <v>1215</v>
      </c>
      <c r="K218" s="40">
        <f t="shared" ref="K218:L218" si="100">SUM(K219:K228)</f>
        <v>155</v>
      </c>
      <c r="L218" s="40">
        <f t="shared" si="100"/>
        <v>1060</v>
      </c>
      <c r="M218" s="34">
        <f t="shared" si="89"/>
        <v>102.56540513081028</v>
      </c>
      <c r="N218" s="33">
        <f t="shared" ref="N218" si="101">SUM(O218:P218)</f>
        <v>15165</v>
      </c>
      <c r="O218" s="40">
        <f>SUM(O219:O228)</f>
        <v>7783</v>
      </c>
      <c r="P218" s="40">
        <f>SUM(P219:P228)</f>
        <v>7382</v>
      </c>
    </row>
    <row r="219" spans="1:16" x14ac:dyDescent="0.25">
      <c r="A219" s="20">
        <v>162</v>
      </c>
      <c r="B219" s="124" t="s">
        <v>197</v>
      </c>
      <c r="C219" s="23" t="s">
        <v>156</v>
      </c>
      <c r="D219" s="41">
        <v>1044</v>
      </c>
      <c r="E219" s="41">
        <v>437</v>
      </c>
      <c r="F219" s="41">
        <v>607</v>
      </c>
      <c r="G219" s="42">
        <v>857</v>
      </c>
      <c r="H219" s="41">
        <v>422</v>
      </c>
      <c r="I219" s="43">
        <v>435</v>
      </c>
      <c r="J219" s="41">
        <v>187</v>
      </c>
      <c r="K219" s="41">
        <v>15</v>
      </c>
      <c r="L219" s="41">
        <v>172</v>
      </c>
      <c r="M219" s="37">
        <f t="shared" si="89"/>
        <v>103.08056872037913</v>
      </c>
      <c r="N219" s="33">
        <v>2057</v>
      </c>
      <c r="O219" s="138">
        <v>1022</v>
      </c>
      <c r="P219" s="138">
        <v>1035</v>
      </c>
    </row>
    <row r="220" spans="1:16" x14ac:dyDescent="0.25">
      <c r="A220" s="20">
        <v>163</v>
      </c>
      <c r="B220" s="124" t="s">
        <v>197</v>
      </c>
      <c r="C220" s="23" t="s">
        <v>255</v>
      </c>
      <c r="D220" s="41">
        <v>599</v>
      </c>
      <c r="E220" s="41">
        <v>231</v>
      </c>
      <c r="F220" s="41">
        <v>368</v>
      </c>
      <c r="G220" s="42">
        <v>470</v>
      </c>
      <c r="H220" s="41">
        <v>214</v>
      </c>
      <c r="I220" s="43">
        <v>256</v>
      </c>
      <c r="J220" s="41">
        <v>129</v>
      </c>
      <c r="K220" s="41">
        <v>17</v>
      </c>
      <c r="L220" s="41">
        <v>112</v>
      </c>
      <c r="M220" s="37">
        <f t="shared" si="89"/>
        <v>119.62616822429905</v>
      </c>
      <c r="N220" s="33">
        <v>1419</v>
      </c>
      <c r="O220" s="138">
        <v>712</v>
      </c>
      <c r="P220" s="138">
        <v>707</v>
      </c>
    </row>
    <row r="221" spans="1:16" x14ac:dyDescent="0.25">
      <c r="A221" s="20">
        <v>164</v>
      </c>
      <c r="B221" s="124" t="s">
        <v>197</v>
      </c>
      <c r="C221" s="23" t="s">
        <v>158</v>
      </c>
      <c r="D221" s="41">
        <v>1318</v>
      </c>
      <c r="E221" s="41">
        <v>604</v>
      </c>
      <c r="F221" s="41">
        <v>714</v>
      </c>
      <c r="G221" s="42">
        <v>1194</v>
      </c>
      <c r="H221" s="41">
        <v>594</v>
      </c>
      <c r="I221" s="43">
        <v>600</v>
      </c>
      <c r="J221" s="41">
        <v>124</v>
      </c>
      <c r="K221" s="41">
        <v>10</v>
      </c>
      <c r="L221" s="41">
        <v>114</v>
      </c>
      <c r="M221" s="37">
        <f t="shared" si="89"/>
        <v>101.01010101010101</v>
      </c>
      <c r="N221" s="33">
        <v>1985</v>
      </c>
      <c r="O221" s="138">
        <v>1032</v>
      </c>
      <c r="P221" s="138">
        <v>953</v>
      </c>
    </row>
    <row r="222" spans="1:16" x14ac:dyDescent="0.25">
      <c r="A222" s="20">
        <v>165</v>
      </c>
      <c r="B222" s="124" t="s">
        <v>197</v>
      </c>
      <c r="C222" s="23" t="s">
        <v>256</v>
      </c>
      <c r="D222" s="41">
        <v>619</v>
      </c>
      <c r="E222" s="41">
        <v>273</v>
      </c>
      <c r="F222" s="41">
        <v>346</v>
      </c>
      <c r="G222" s="42">
        <v>532</v>
      </c>
      <c r="H222" s="41">
        <v>262</v>
      </c>
      <c r="I222" s="43">
        <v>270</v>
      </c>
      <c r="J222" s="41">
        <v>87</v>
      </c>
      <c r="K222" s="41">
        <v>11</v>
      </c>
      <c r="L222" s="41">
        <v>76</v>
      </c>
      <c r="M222" s="37">
        <f t="shared" si="89"/>
        <v>103.05343511450383</v>
      </c>
      <c r="N222" s="33">
        <v>1016</v>
      </c>
      <c r="O222" s="139">
        <v>504</v>
      </c>
      <c r="P222" s="139">
        <v>512</v>
      </c>
    </row>
    <row r="223" spans="1:16" x14ac:dyDescent="0.25">
      <c r="A223" s="20">
        <v>166</v>
      </c>
      <c r="B223" s="124" t="s">
        <v>197</v>
      </c>
      <c r="C223" s="23" t="s">
        <v>157</v>
      </c>
      <c r="D223" s="41">
        <v>328</v>
      </c>
      <c r="E223" s="41">
        <v>148</v>
      </c>
      <c r="F223" s="41">
        <v>180</v>
      </c>
      <c r="G223" s="42">
        <v>276</v>
      </c>
      <c r="H223" s="41">
        <v>144</v>
      </c>
      <c r="I223" s="43">
        <v>132</v>
      </c>
      <c r="J223" s="41">
        <v>52</v>
      </c>
      <c r="K223" s="41">
        <v>4</v>
      </c>
      <c r="L223" s="41">
        <v>48</v>
      </c>
      <c r="M223" s="37">
        <f t="shared" si="89"/>
        <v>91.666666666666657</v>
      </c>
      <c r="N223" s="33">
        <v>595</v>
      </c>
      <c r="O223" s="138">
        <v>290</v>
      </c>
      <c r="P223" s="138">
        <v>305</v>
      </c>
    </row>
    <row r="224" spans="1:16" x14ac:dyDescent="0.25">
      <c r="A224" s="20">
        <v>167</v>
      </c>
      <c r="B224" s="124" t="s">
        <v>197</v>
      </c>
      <c r="C224" s="23" t="s">
        <v>154</v>
      </c>
      <c r="D224" s="41">
        <v>636</v>
      </c>
      <c r="E224" s="41">
        <v>282</v>
      </c>
      <c r="F224" s="41">
        <v>354</v>
      </c>
      <c r="G224" s="42">
        <v>522</v>
      </c>
      <c r="H224" s="41">
        <v>263</v>
      </c>
      <c r="I224" s="43">
        <v>259</v>
      </c>
      <c r="J224" s="41">
        <v>114</v>
      </c>
      <c r="K224" s="41">
        <v>19</v>
      </c>
      <c r="L224" s="41">
        <v>95</v>
      </c>
      <c r="M224" s="37">
        <f t="shared" si="89"/>
        <v>98.479087452471475</v>
      </c>
      <c r="N224" s="33">
        <v>1681</v>
      </c>
      <c r="O224" s="138">
        <v>887</v>
      </c>
      <c r="P224" s="138">
        <v>794</v>
      </c>
    </row>
    <row r="225" spans="1:23" x14ac:dyDescent="0.25">
      <c r="A225" s="20">
        <v>168</v>
      </c>
      <c r="B225" s="124" t="s">
        <v>197</v>
      </c>
      <c r="C225" s="23" t="s">
        <v>150</v>
      </c>
      <c r="D225" s="41">
        <v>1201</v>
      </c>
      <c r="E225" s="41">
        <v>555</v>
      </c>
      <c r="F225" s="41">
        <v>646</v>
      </c>
      <c r="G225" s="42">
        <v>1090</v>
      </c>
      <c r="H225" s="41">
        <v>545</v>
      </c>
      <c r="I225" s="43">
        <v>545</v>
      </c>
      <c r="J225" s="41">
        <v>111</v>
      </c>
      <c r="K225" s="41">
        <v>10</v>
      </c>
      <c r="L225" s="41">
        <v>101</v>
      </c>
      <c r="M225" s="37">
        <f t="shared" si="89"/>
        <v>100</v>
      </c>
      <c r="N225" s="33">
        <v>1564</v>
      </c>
      <c r="O225" s="138">
        <v>824</v>
      </c>
      <c r="P225" s="138">
        <v>740</v>
      </c>
    </row>
    <row r="226" spans="1:23" x14ac:dyDescent="0.25">
      <c r="A226" s="20">
        <v>169</v>
      </c>
      <c r="B226" s="124" t="s">
        <v>197</v>
      </c>
      <c r="C226" s="23" t="s">
        <v>130</v>
      </c>
      <c r="D226" s="41">
        <v>545</v>
      </c>
      <c r="E226" s="41">
        <v>247</v>
      </c>
      <c r="F226" s="41">
        <v>298</v>
      </c>
      <c r="G226" s="42">
        <v>491</v>
      </c>
      <c r="H226" s="41">
        <v>239</v>
      </c>
      <c r="I226" s="43">
        <v>252</v>
      </c>
      <c r="J226" s="41">
        <v>54</v>
      </c>
      <c r="K226" s="41">
        <v>8</v>
      </c>
      <c r="L226" s="41">
        <v>46</v>
      </c>
      <c r="M226" s="37">
        <f t="shared" si="89"/>
        <v>105.43933054393307</v>
      </c>
      <c r="N226" s="33">
        <v>947</v>
      </c>
      <c r="O226" s="138">
        <v>485</v>
      </c>
      <c r="P226" s="138">
        <v>462</v>
      </c>
    </row>
    <row r="227" spans="1:23" x14ac:dyDescent="0.25">
      <c r="A227" s="20">
        <v>170</v>
      </c>
      <c r="B227" s="124" t="s">
        <v>197</v>
      </c>
      <c r="C227" s="23" t="s">
        <v>155</v>
      </c>
      <c r="D227" s="41">
        <v>2900</v>
      </c>
      <c r="E227" s="41">
        <v>1315</v>
      </c>
      <c r="F227" s="41">
        <v>1585</v>
      </c>
      <c r="G227" s="42">
        <v>2543</v>
      </c>
      <c r="H227" s="41">
        <v>1254</v>
      </c>
      <c r="I227" s="43">
        <v>1289</v>
      </c>
      <c r="J227" s="41">
        <v>357</v>
      </c>
      <c r="K227" s="41">
        <v>61</v>
      </c>
      <c r="L227" s="41">
        <v>296</v>
      </c>
      <c r="M227" s="37">
        <f t="shared" si="89"/>
        <v>102.79106858054226</v>
      </c>
      <c r="N227" s="33">
        <v>3901</v>
      </c>
      <c r="O227" s="138">
        <v>2027</v>
      </c>
      <c r="P227" s="138">
        <v>1874</v>
      </c>
    </row>
    <row r="228" spans="1:23" x14ac:dyDescent="0.25">
      <c r="A228" s="20"/>
      <c r="B228" s="125" t="s">
        <v>197</v>
      </c>
      <c r="C228" s="46" t="s">
        <v>257</v>
      </c>
      <c r="D228" s="140" t="s">
        <v>8</v>
      </c>
      <c r="E228" s="140" t="s">
        <v>8</v>
      </c>
      <c r="F228" s="140" t="s">
        <v>8</v>
      </c>
      <c r="G228" s="144" t="s">
        <v>8</v>
      </c>
      <c r="H228" s="140" t="s">
        <v>8</v>
      </c>
      <c r="I228" s="145" t="s">
        <v>8</v>
      </c>
      <c r="J228" s="140" t="s">
        <v>8</v>
      </c>
      <c r="K228" s="140" t="s">
        <v>8</v>
      </c>
      <c r="L228" s="140" t="s">
        <v>8</v>
      </c>
      <c r="M228" s="146" t="s">
        <v>8</v>
      </c>
      <c r="N228" s="140" t="s">
        <v>8</v>
      </c>
      <c r="O228" s="140" t="s">
        <v>8</v>
      </c>
      <c r="P228" s="140" t="s">
        <v>8</v>
      </c>
      <c r="Q228" s="140"/>
      <c r="R228" s="140"/>
      <c r="S228" s="140"/>
      <c r="T228" s="140"/>
      <c r="U228" s="140"/>
      <c r="V228" s="140"/>
      <c r="W228" s="143"/>
    </row>
    <row r="229" spans="1:23" x14ac:dyDescent="0.25">
      <c r="A229" s="20"/>
      <c r="B229" s="126"/>
      <c r="C229" s="23"/>
      <c r="D229" s="41"/>
      <c r="E229" s="41"/>
      <c r="F229" s="41"/>
      <c r="G229" s="42"/>
      <c r="H229" s="41"/>
      <c r="I229" s="43"/>
      <c r="J229" s="41"/>
      <c r="K229" s="41"/>
      <c r="L229" s="41"/>
      <c r="M229" s="37"/>
      <c r="N229" s="33"/>
      <c r="O229" s="138"/>
      <c r="P229" s="138"/>
    </row>
    <row r="230" spans="1:23" s="2" customFormat="1" x14ac:dyDescent="0.25">
      <c r="A230" s="22"/>
      <c r="B230" s="127" t="s">
        <v>159</v>
      </c>
      <c r="C230" s="57"/>
      <c r="D230" s="33">
        <f t="shared" ref="D230" si="102">SUM(E230:F230)</f>
        <v>12758</v>
      </c>
      <c r="E230" s="40">
        <f>SUM(E231:E239)</f>
        <v>5981</v>
      </c>
      <c r="F230" s="40">
        <f>SUM(F231:F239)</f>
        <v>6777</v>
      </c>
      <c r="G230" s="38">
        <f t="shared" ref="G230" si="103">SUM(H230:I230)</f>
        <v>11222</v>
      </c>
      <c r="H230" s="40">
        <f t="shared" ref="H230:I230" si="104">SUM(H231:H239)</f>
        <v>5790</v>
      </c>
      <c r="I230" s="52">
        <f t="shared" si="104"/>
        <v>5432</v>
      </c>
      <c r="J230" s="33">
        <f t="shared" ref="J230" si="105">SUM(K230:L230)</f>
        <v>1536</v>
      </c>
      <c r="K230" s="40">
        <f t="shared" ref="K230:L230" si="106">SUM(K231:K239)</f>
        <v>191</v>
      </c>
      <c r="L230" s="40">
        <f t="shared" si="106"/>
        <v>1345</v>
      </c>
      <c r="M230" s="34">
        <f t="shared" si="89"/>
        <v>93.816925734024181</v>
      </c>
      <c r="N230" s="33">
        <f t="shared" ref="N230" si="107">SUM(O230:P230)</f>
        <v>22033</v>
      </c>
      <c r="O230" s="40">
        <f>SUM(O231:O239)</f>
        <v>11241</v>
      </c>
      <c r="P230" s="40">
        <f>SUM(P231:P239)</f>
        <v>10792</v>
      </c>
    </row>
    <row r="231" spans="1:23" x14ac:dyDescent="0.25">
      <c r="A231" s="20">
        <v>171</v>
      </c>
      <c r="B231" s="124" t="s">
        <v>198</v>
      </c>
      <c r="C231" s="23" t="s">
        <v>258</v>
      </c>
      <c r="D231" s="41">
        <v>858</v>
      </c>
      <c r="E231" s="41">
        <v>395</v>
      </c>
      <c r="F231" s="41">
        <v>463</v>
      </c>
      <c r="G231" s="42">
        <v>762</v>
      </c>
      <c r="H231" s="41">
        <v>386</v>
      </c>
      <c r="I231" s="43">
        <v>376</v>
      </c>
      <c r="J231" s="41">
        <v>96</v>
      </c>
      <c r="K231" s="41">
        <v>9</v>
      </c>
      <c r="L231" s="41">
        <v>87</v>
      </c>
      <c r="M231" s="37">
        <f t="shared" si="89"/>
        <v>97.409326424870471</v>
      </c>
      <c r="N231" s="33">
        <v>1861</v>
      </c>
      <c r="O231" s="139">
        <v>942</v>
      </c>
      <c r="P231" s="139">
        <v>919</v>
      </c>
    </row>
    <row r="232" spans="1:23" x14ac:dyDescent="0.25">
      <c r="A232" s="20">
        <v>172</v>
      </c>
      <c r="B232" s="124" t="s">
        <v>198</v>
      </c>
      <c r="C232" s="23" t="s">
        <v>164</v>
      </c>
      <c r="D232" s="41">
        <v>637</v>
      </c>
      <c r="E232" s="41">
        <v>296</v>
      </c>
      <c r="F232" s="41">
        <v>341</v>
      </c>
      <c r="G232" s="42">
        <v>552</v>
      </c>
      <c r="H232" s="41">
        <v>285</v>
      </c>
      <c r="I232" s="43">
        <v>267</v>
      </c>
      <c r="J232" s="41">
        <v>85</v>
      </c>
      <c r="K232" s="41">
        <v>11</v>
      </c>
      <c r="L232" s="41">
        <v>74</v>
      </c>
      <c r="M232" s="37">
        <f t="shared" si="89"/>
        <v>93.684210526315795</v>
      </c>
      <c r="N232" s="33">
        <v>1519</v>
      </c>
      <c r="O232" s="138">
        <v>763</v>
      </c>
      <c r="P232" s="138">
        <v>756</v>
      </c>
    </row>
    <row r="233" spans="1:23" x14ac:dyDescent="0.25">
      <c r="A233" s="20">
        <v>173</v>
      </c>
      <c r="B233" s="124" t="s">
        <v>198</v>
      </c>
      <c r="C233" s="23" t="s">
        <v>162</v>
      </c>
      <c r="D233" s="41">
        <v>1414</v>
      </c>
      <c r="E233" s="41">
        <v>638</v>
      </c>
      <c r="F233" s="41">
        <v>776</v>
      </c>
      <c r="G233" s="42">
        <v>1251</v>
      </c>
      <c r="H233" s="41">
        <v>618</v>
      </c>
      <c r="I233" s="43">
        <v>633</v>
      </c>
      <c r="J233" s="41">
        <v>163</v>
      </c>
      <c r="K233" s="41">
        <v>20</v>
      </c>
      <c r="L233" s="41">
        <v>143</v>
      </c>
      <c r="M233" s="37">
        <f t="shared" si="89"/>
        <v>102.42718446601941</v>
      </c>
      <c r="N233" s="33">
        <v>3133</v>
      </c>
      <c r="O233" s="138">
        <v>1619</v>
      </c>
      <c r="P233" s="138">
        <v>1514</v>
      </c>
    </row>
    <row r="234" spans="1:23" x14ac:dyDescent="0.25">
      <c r="A234" s="20">
        <v>174</v>
      </c>
      <c r="B234" s="124" t="s">
        <v>198</v>
      </c>
      <c r="C234" s="23" t="s">
        <v>259</v>
      </c>
      <c r="D234" s="41">
        <v>885</v>
      </c>
      <c r="E234" s="41">
        <v>395</v>
      </c>
      <c r="F234" s="41">
        <v>490</v>
      </c>
      <c r="G234" s="42">
        <v>790</v>
      </c>
      <c r="H234" s="41">
        <v>386</v>
      </c>
      <c r="I234" s="43">
        <v>404</v>
      </c>
      <c r="J234" s="41">
        <v>95</v>
      </c>
      <c r="K234" s="41">
        <v>9</v>
      </c>
      <c r="L234" s="41">
        <v>86</v>
      </c>
      <c r="M234" s="37">
        <f t="shared" si="89"/>
        <v>104.66321243523315</v>
      </c>
      <c r="N234" s="33">
        <v>1345</v>
      </c>
      <c r="O234" s="138">
        <v>693</v>
      </c>
      <c r="P234" s="138">
        <v>652</v>
      </c>
    </row>
    <row r="235" spans="1:23" x14ac:dyDescent="0.25">
      <c r="A235" s="20">
        <v>175</v>
      </c>
      <c r="B235" s="124" t="s">
        <v>198</v>
      </c>
      <c r="C235" s="23" t="s">
        <v>160</v>
      </c>
      <c r="D235" s="41">
        <v>1219</v>
      </c>
      <c r="E235" s="41">
        <v>586</v>
      </c>
      <c r="F235" s="41">
        <v>633</v>
      </c>
      <c r="G235" s="42">
        <v>1145</v>
      </c>
      <c r="H235" s="41">
        <v>579</v>
      </c>
      <c r="I235" s="43">
        <v>566</v>
      </c>
      <c r="J235" s="41">
        <v>74</v>
      </c>
      <c r="K235" s="41">
        <v>7</v>
      </c>
      <c r="L235" s="41">
        <v>67</v>
      </c>
      <c r="M235" s="37">
        <f t="shared" si="89"/>
        <v>97.754749568221072</v>
      </c>
      <c r="N235" s="33">
        <v>2053</v>
      </c>
      <c r="O235" s="138">
        <v>1057</v>
      </c>
      <c r="P235" s="138">
        <v>996</v>
      </c>
    </row>
    <row r="236" spans="1:23" x14ac:dyDescent="0.25">
      <c r="A236" s="20">
        <v>176</v>
      </c>
      <c r="B236" s="124" t="s">
        <v>198</v>
      </c>
      <c r="C236" s="23" t="s">
        <v>161</v>
      </c>
      <c r="D236" s="41">
        <v>581</v>
      </c>
      <c r="E236" s="41">
        <v>288</v>
      </c>
      <c r="F236" s="41">
        <v>293</v>
      </c>
      <c r="G236" s="42">
        <v>542</v>
      </c>
      <c r="H236" s="41">
        <v>282</v>
      </c>
      <c r="I236" s="43">
        <v>260</v>
      </c>
      <c r="J236" s="41">
        <v>39</v>
      </c>
      <c r="K236" s="41">
        <v>6</v>
      </c>
      <c r="L236" s="41">
        <v>33</v>
      </c>
      <c r="M236" s="37">
        <f t="shared" si="89"/>
        <v>92.198581560283685</v>
      </c>
      <c r="N236" s="33">
        <v>1129</v>
      </c>
      <c r="O236" s="138">
        <v>580</v>
      </c>
      <c r="P236" s="138">
        <v>549</v>
      </c>
    </row>
    <row r="237" spans="1:23" x14ac:dyDescent="0.25">
      <c r="A237" s="20">
        <v>177</v>
      </c>
      <c r="B237" s="124" t="s">
        <v>198</v>
      </c>
      <c r="C237" s="23" t="s">
        <v>163</v>
      </c>
      <c r="D237" s="41">
        <v>431</v>
      </c>
      <c r="E237" s="41">
        <v>178</v>
      </c>
      <c r="F237" s="41">
        <v>253</v>
      </c>
      <c r="G237" s="42">
        <v>366</v>
      </c>
      <c r="H237" s="41">
        <v>168</v>
      </c>
      <c r="I237" s="43">
        <v>198</v>
      </c>
      <c r="J237" s="41">
        <v>65</v>
      </c>
      <c r="K237" s="41">
        <v>10</v>
      </c>
      <c r="L237" s="41">
        <v>55</v>
      </c>
      <c r="M237" s="37">
        <f t="shared" si="89"/>
        <v>117.85714285714286</v>
      </c>
      <c r="N237" s="33">
        <v>1371</v>
      </c>
      <c r="O237" s="138">
        <v>715</v>
      </c>
      <c r="P237" s="138">
        <v>656</v>
      </c>
    </row>
    <row r="238" spans="1:23" x14ac:dyDescent="0.25">
      <c r="A238" s="20">
        <v>178</v>
      </c>
      <c r="B238" s="124" t="s">
        <v>198</v>
      </c>
      <c r="C238" s="23" t="s">
        <v>117</v>
      </c>
      <c r="D238" s="41">
        <v>6217</v>
      </c>
      <c r="E238" s="41">
        <v>2987</v>
      </c>
      <c r="F238" s="41">
        <v>3230</v>
      </c>
      <c r="G238" s="42">
        <v>5369</v>
      </c>
      <c r="H238" s="41">
        <v>2875</v>
      </c>
      <c r="I238" s="43">
        <v>2494</v>
      </c>
      <c r="J238" s="41">
        <v>848</v>
      </c>
      <c r="K238" s="41">
        <v>112</v>
      </c>
      <c r="L238" s="41">
        <v>736</v>
      </c>
      <c r="M238" s="37">
        <f t="shared" si="89"/>
        <v>86.747826086956522</v>
      </c>
      <c r="N238" s="33">
        <v>8128</v>
      </c>
      <c r="O238" s="138">
        <v>4093</v>
      </c>
      <c r="P238" s="138">
        <v>4035</v>
      </c>
    </row>
    <row r="239" spans="1:23" x14ac:dyDescent="0.25">
      <c r="A239" s="20">
        <v>179</v>
      </c>
      <c r="B239" s="124" t="s">
        <v>198</v>
      </c>
      <c r="C239" s="23" t="s">
        <v>63</v>
      </c>
      <c r="D239" s="41">
        <v>516</v>
      </c>
      <c r="E239" s="41">
        <v>218</v>
      </c>
      <c r="F239" s="41">
        <v>298</v>
      </c>
      <c r="G239" s="42">
        <v>445</v>
      </c>
      <c r="H239" s="41">
        <v>211</v>
      </c>
      <c r="I239" s="43">
        <v>234</v>
      </c>
      <c r="J239" s="41">
        <v>71</v>
      </c>
      <c r="K239" s="41">
        <v>7</v>
      </c>
      <c r="L239" s="41">
        <v>64</v>
      </c>
      <c r="M239" s="37">
        <f t="shared" si="89"/>
        <v>110.90047393364928</v>
      </c>
      <c r="N239" s="33">
        <v>1494</v>
      </c>
      <c r="O239" s="138">
        <v>779</v>
      </c>
      <c r="P239" s="138">
        <v>715</v>
      </c>
    </row>
    <row r="240" spans="1:23" x14ac:dyDescent="0.25">
      <c r="A240" s="20"/>
      <c r="B240" s="126"/>
      <c r="C240" s="23"/>
      <c r="D240" s="41"/>
      <c r="E240" s="41"/>
      <c r="F240" s="41"/>
      <c r="G240" s="42"/>
      <c r="H240" s="41"/>
      <c r="I240" s="43"/>
      <c r="J240" s="41"/>
      <c r="K240" s="41"/>
      <c r="L240" s="41"/>
      <c r="M240" s="37"/>
      <c r="N240" s="33"/>
      <c r="O240" s="138"/>
      <c r="P240" s="138"/>
    </row>
    <row r="241" spans="1:56" s="2" customFormat="1" x14ac:dyDescent="0.25">
      <c r="A241" s="22"/>
      <c r="B241" s="127" t="s">
        <v>165</v>
      </c>
      <c r="C241" s="32"/>
      <c r="D241" s="33">
        <f t="shared" ref="D241" si="108">SUM(E241:F241)</f>
        <v>9177</v>
      </c>
      <c r="E241" s="40">
        <f>SUM(E242)</f>
        <v>4267</v>
      </c>
      <c r="F241" s="40">
        <f>SUM(F242)</f>
        <v>4910</v>
      </c>
      <c r="G241" s="38">
        <f t="shared" ref="G241" si="109">SUM(H241:I241)</f>
        <v>7907</v>
      </c>
      <c r="H241" s="40">
        <f t="shared" ref="H241:I241" si="110">SUM(H242)</f>
        <v>4193</v>
      </c>
      <c r="I241" s="52">
        <f t="shared" si="110"/>
        <v>3714</v>
      </c>
      <c r="J241" s="33">
        <f t="shared" ref="J241" si="111">SUM(K241:L241)</f>
        <v>1270</v>
      </c>
      <c r="K241" s="40">
        <f t="shared" ref="K241:L241" si="112">SUM(K242)</f>
        <v>74</v>
      </c>
      <c r="L241" s="40">
        <f t="shared" si="112"/>
        <v>1196</v>
      </c>
      <c r="M241" s="34">
        <f t="shared" si="89"/>
        <v>88.576198425948007</v>
      </c>
      <c r="N241" s="33">
        <f t="shared" ref="N241" si="113">SUM(O241:P241)</f>
        <v>13669</v>
      </c>
      <c r="O241" s="40">
        <f>SUM(O242)</f>
        <v>6936</v>
      </c>
      <c r="P241" s="40">
        <f>SUM(P242)</f>
        <v>6733</v>
      </c>
    </row>
    <row r="242" spans="1:56" x14ac:dyDescent="0.25">
      <c r="A242" s="20">
        <v>180</v>
      </c>
      <c r="B242" s="124" t="s">
        <v>199</v>
      </c>
      <c r="C242" s="23" t="s">
        <v>166</v>
      </c>
      <c r="D242" s="41">
        <v>9177</v>
      </c>
      <c r="E242" s="41">
        <v>4267</v>
      </c>
      <c r="F242" s="41">
        <v>4910</v>
      </c>
      <c r="G242" s="42">
        <v>7907</v>
      </c>
      <c r="H242" s="41">
        <v>4193</v>
      </c>
      <c r="I242" s="43">
        <v>3714</v>
      </c>
      <c r="J242" s="41">
        <v>1270</v>
      </c>
      <c r="K242" s="41">
        <v>74</v>
      </c>
      <c r="L242" s="41">
        <v>1196</v>
      </c>
      <c r="M242" s="37">
        <f t="shared" si="89"/>
        <v>88.576198425948007</v>
      </c>
      <c r="N242" s="33">
        <v>13669</v>
      </c>
      <c r="O242" s="138">
        <v>6936</v>
      </c>
      <c r="P242" s="138">
        <v>6733</v>
      </c>
    </row>
    <row r="243" spans="1:56" x14ac:dyDescent="0.25">
      <c r="A243" s="20"/>
      <c r="B243" s="126"/>
      <c r="C243" s="23"/>
      <c r="D243" s="41"/>
      <c r="E243" s="41"/>
      <c r="F243" s="41"/>
      <c r="G243" s="42"/>
      <c r="H243" s="41"/>
      <c r="I243" s="43"/>
      <c r="J243" s="41"/>
      <c r="K243" s="41"/>
      <c r="L243" s="41"/>
      <c r="M243" s="37"/>
      <c r="N243" s="33"/>
      <c r="O243" s="138"/>
      <c r="P243" s="138"/>
    </row>
    <row r="244" spans="1:56" s="2" customFormat="1" x14ac:dyDescent="0.25">
      <c r="A244" s="22"/>
      <c r="B244" s="127" t="s">
        <v>167</v>
      </c>
      <c r="C244" s="32"/>
      <c r="D244" s="33">
        <f t="shared" ref="D244" si="114">SUM(E244:F244)</f>
        <v>25062</v>
      </c>
      <c r="E244" s="40">
        <f>SUM(E245:E250)</f>
        <v>10963</v>
      </c>
      <c r="F244" s="40">
        <f>SUM(F245:F250)</f>
        <v>14099</v>
      </c>
      <c r="G244" s="38">
        <f t="shared" ref="G244" si="115">SUM(H244:I244)</f>
        <v>20343</v>
      </c>
      <c r="H244" s="40">
        <f t="shared" ref="H244:I244" si="116">SUM(H245:H250)</f>
        <v>10634</v>
      </c>
      <c r="I244" s="52">
        <f t="shared" si="116"/>
        <v>9709</v>
      </c>
      <c r="J244" s="33">
        <f t="shared" ref="J244" si="117">SUM(K244:L244)</f>
        <v>4719</v>
      </c>
      <c r="K244" s="40">
        <f t="shared" ref="K244:L244" si="118">SUM(K245:K250)</f>
        <v>329</v>
      </c>
      <c r="L244" s="40">
        <f t="shared" si="118"/>
        <v>4390</v>
      </c>
      <c r="M244" s="34">
        <f t="shared" si="89"/>
        <v>91.301485800263308</v>
      </c>
      <c r="N244" s="33">
        <f t="shared" ref="N244" si="119">SUM(O244:P244)</f>
        <v>35140</v>
      </c>
      <c r="O244" s="40">
        <f>SUM(O245:O250)</f>
        <v>17902</v>
      </c>
      <c r="P244" s="40">
        <f>SUM(P245:P250)</f>
        <v>17238</v>
      </c>
    </row>
    <row r="245" spans="1:56" x14ac:dyDescent="0.25">
      <c r="A245" s="20">
        <v>181</v>
      </c>
      <c r="B245" s="124" t="s">
        <v>186</v>
      </c>
      <c r="C245" s="23" t="s">
        <v>42</v>
      </c>
      <c r="D245" s="41">
        <v>4289</v>
      </c>
      <c r="E245" s="41">
        <v>1652</v>
      </c>
      <c r="F245" s="41">
        <v>2637</v>
      </c>
      <c r="G245" s="42">
        <v>3057</v>
      </c>
      <c r="H245" s="41">
        <v>1606</v>
      </c>
      <c r="I245" s="43">
        <v>1451</v>
      </c>
      <c r="J245" s="41">
        <v>1232</v>
      </c>
      <c r="K245" s="41">
        <v>46</v>
      </c>
      <c r="L245" s="41">
        <v>1186</v>
      </c>
      <c r="M245" s="37">
        <f t="shared" si="89"/>
        <v>90.348692403486922</v>
      </c>
      <c r="N245" s="33">
        <v>5772</v>
      </c>
      <c r="O245" s="138">
        <v>2924</v>
      </c>
      <c r="P245" s="138">
        <v>2848</v>
      </c>
    </row>
    <row r="246" spans="1:56" x14ac:dyDescent="0.25">
      <c r="A246" s="20">
        <v>182</v>
      </c>
      <c r="B246" s="124" t="s">
        <v>186</v>
      </c>
      <c r="C246" s="23" t="s">
        <v>151</v>
      </c>
      <c r="D246" s="41">
        <v>13759</v>
      </c>
      <c r="E246" s="41">
        <v>6001</v>
      </c>
      <c r="F246" s="41">
        <v>7758</v>
      </c>
      <c r="G246" s="42">
        <v>11086</v>
      </c>
      <c r="H246" s="41">
        <v>5806</v>
      </c>
      <c r="I246" s="43">
        <v>5280</v>
      </c>
      <c r="J246" s="41">
        <v>2673</v>
      </c>
      <c r="K246" s="41">
        <v>195</v>
      </c>
      <c r="L246" s="41">
        <v>2478</v>
      </c>
      <c r="M246" s="37">
        <f t="shared" si="89"/>
        <v>90.940406476059252</v>
      </c>
      <c r="N246" s="33">
        <v>16866</v>
      </c>
      <c r="O246" s="138">
        <v>8556</v>
      </c>
      <c r="P246" s="138">
        <v>8310</v>
      </c>
    </row>
    <row r="247" spans="1:56" x14ac:dyDescent="0.25">
      <c r="A247" s="20">
        <v>183</v>
      </c>
      <c r="B247" s="124" t="s">
        <v>186</v>
      </c>
      <c r="C247" s="23" t="s">
        <v>169</v>
      </c>
      <c r="D247" s="41">
        <v>1182</v>
      </c>
      <c r="E247" s="41">
        <v>495</v>
      </c>
      <c r="F247" s="41">
        <v>687</v>
      </c>
      <c r="G247" s="42">
        <v>999</v>
      </c>
      <c r="H247" s="41">
        <v>485</v>
      </c>
      <c r="I247" s="43">
        <v>514</v>
      </c>
      <c r="J247" s="41">
        <v>183</v>
      </c>
      <c r="K247" s="41">
        <v>10</v>
      </c>
      <c r="L247" s="41">
        <v>173</v>
      </c>
      <c r="M247" s="37">
        <f t="shared" si="89"/>
        <v>105.97938144329898</v>
      </c>
      <c r="N247" s="33">
        <v>3632</v>
      </c>
      <c r="O247" s="138">
        <v>1896</v>
      </c>
      <c r="P247" s="138">
        <v>1736</v>
      </c>
    </row>
    <row r="248" spans="1:56" x14ac:dyDescent="0.25">
      <c r="A248" s="20">
        <v>184</v>
      </c>
      <c r="B248" s="124" t="s">
        <v>186</v>
      </c>
      <c r="C248" s="23" t="s">
        <v>168</v>
      </c>
      <c r="D248" s="41">
        <v>2542</v>
      </c>
      <c r="E248" s="41">
        <v>1175</v>
      </c>
      <c r="F248" s="41">
        <v>1367</v>
      </c>
      <c r="G248" s="42">
        <v>2210</v>
      </c>
      <c r="H248" s="41">
        <v>1145</v>
      </c>
      <c r="I248" s="43">
        <v>1065</v>
      </c>
      <c r="J248" s="41">
        <v>332</v>
      </c>
      <c r="K248" s="41">
        <v>30</v>
      </c>
      <c r="L248" s="41">
        <v>302</v>
      </c>
      <c r="M248" s="37">
        <f t="shared" si="89"/>
        <v>93.013100436681214</v>
      </c>
      <c r="N248" s="33">
        <v>3860</v>
      </c>
      <c r="O248" s="138">
        <v>1976</v>
      </c>
      <c r="P248" s="138">
        <v>1884</v>
      </c>
    </row>
    <row r="249" spans="1:56" x14ac:dyDescent="0.25">
      <c r="A249" s="20">
        <v>185</v>
      </c>
      <c r="B249" s="124" t="s">
        <v>186</v>
      </c>
      <c r="C249" s="23" t="s">
        <v>260</v>
      </c>
      <c r="D249" s="41">
        <v>1398</v>
      </c>
      <c r="E249" s="41">
        <v>723</v>
      </c>
      <c r="F249" s="41">
        <v>675</v>
      </c>
      <c r="G249" s="42">
        <v>1248</v>
      </c>
      <c r="H249" s="41">
        <v>684</v>
      </c>
      <c r="I249" s="43">
        <v>564</v>
      </c>
      <c r="J249" s="41">
        <v>150</v>
      </c>
      <c r="K249" s="41">
        <v>39</v>
      </c>
      <c r="L249" s="41">
        <v>111</v>
      </c>
      <c r="M249" s="37">
        <f t="shared" si="89"/>
        <v>82.456140350877192</v>
      </c>
      <c r="N249" s="33">
        <v>1931</v>
      </c>
      <c r="O249" s="138">
        <v>961</v>
      </c>
      <c r="P249" s="138">
        <v>970</v>
      </c>
    </row>
    <row r="250" spans="1:56" x14ac:dyDescent="0.25">
      <c r="A250" s="20">
        <v>186</v>
      </c>
      <c r="B250" s="124" t="s">
        <v>186</v>
      </c>
      <c r="C250" s="23" t="s">
        <v>70</v>
      </c>
      <c r="D250" s="41">
        <v>1892</v>
      </c>
      <c r="E250" s="41">
        <v>917</v>
      </c>
      <c r="F250" s="41">
        <v>975</v>
      </c>
      <c r="G250" s="42">
        <v>1743</v>
      </c>
      <c r="H250" s="41">
        <v>908</v>
      </c>
      <c r="I250" s="43">
        <v>835</v>
      </c>
      <c r="J250" s="41">
        <v>149</v>
      </c>
      <c r="K250" s="41">
        <v>9</v>
      </c>
      <c r="L250" s="41">
        <v>140</v>
      </c>
      <c r="M250" s="37">
        <f t="shared" si="89"/>
        <v>91.960352422907491</v>
      </c>
      <c r="N250" s="33">
        <v>3079</v>
      </c>
      <c r="O250" s="138">
        <v>1589</v>
      </c>
      <c r="P250" s="138">
        <v>1490</v>
      </c>
    </row>
    <row r="251" spans="1:56" x14ac:dyDescent="0.25">
      <c r="B251" s="126"/>
      <c r="C251" s="23"/>
      <c r="D251" s="24"/>
      <c r="E251" s="24"/>
      <c r="F251" s="24"/>
      <c r="G251" s="35"/>
      <c r="H251" s="24"/>
      <c r="I251" s="36"/>
      <c r="J251" s="24"/>
      <c r="K251" s="24"/>
      <c r="L251" s="24"/>
      <c r="M251" s="37"/>
      <c r="N251" s="24"/>
    </row>
    <row r="252" spans="1:56" x14ac:dyDescent="0.25">
      <c r="A252" s="27"/>
      <c r="B252" s="129"/>
      <c r="C252" s="58" t="s">
        <v>261</v>
      </c>
      <c r="D252" s="59">
        <v>66313</v>
      </c>
      <c r="E252" s="59">
        <v>6048</v>
      </c>
      <c r="F252" s="59">
        <v>60265</v>
      </c>
      <c r="G252" s="60">
        <v>17140</v>
      </c>
      <c r="H252" s="59">
        <v>945</v>
      </c>
      <c r="I252" s="61">
        <v>16195</v>
      </c>
      <c r="J252" s="59">
        <v>49173</v>
      </c>
      <c r="K252" s="59">
        <v>5103</v>
      </c>
      <c r="L252" s="59">
        <v>44070</v>
      </c>
      <c r="M252" s="148" t="s">
        <v>8</v>
      </c>
      <c r="N252" s="142" t="s">
        <v>8</v>
      </c>
      <c r="O252" s="142" t="s">
        <v>8</v>
      </c>
      <c r="P252" s="142" t="s">
        <v>8</v>
      </c>
    </row>
    <row r="253" spans="1:56" x14ac:dyDescent="0.25">
      <c r="A253" s="109" t="s">
        <v>262</v>
      </c>
      <c r="B253" s="130"/>
    </row>
    <row r="254" spans="1:56" x14ac:dyDescent="0.25">
      <c r="A254" s="110" t="s">
        <v>263</v>
      </c>
      <c r="B254" s="130"/>
    </row>
    <row r="255" spans="1:56" ht="0.75" customHeight="1" x14ac:dyDescent="0.25">
      <c r="A255" s="19"/>
      <c r="B255" s="130"/>
    </row>
    <row r="256" spans="1:56" x14ac:dyDescent="0.25">
      <c r="A256" s="111" t="s">
        <v>170</v>
      </c>
      <c r="B256" s="117"/>
      <c r="C256" s="63"/>
      <c r="D256" s="63"/>
      <c r="E256" s="63"/>
      <c r="F256" s="63"/>
      <c r="G256" s="63"/>
      <c r="H256" s="63"/>
      <c r="I256" s="63"/>
      <c r="J256" s="64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5"/>
      <c r="AA256" s="65"/>
      <c r="AB256" s="66"/>
      <c r="AC256" s="66"/>
      <c r="AD256" s="65"/>
      <c r="AE256" s="65"/>
      <c r="AF256" s="63"/>
      <c r="AG256" s="63"/>
      <c r="AH256" s="63"/>
      <c r="AI256" s="63"/>
      <c r="AJ256" s="63"/>
      <c r="AK256" s="63"/>
      <c r="AL256" s="63"/>
      <c r="AM256" s="63"/>
      <c r="AN256" s="63"/>
      <c r="AO256" s="63"/>
      <c r="AP256" s="63"/>
      <c r="AQ256" s="63"/>
      <c r="AR256" s="63"/>
      <c r="AS256" s="63"/>
      <c r="AT256" s="63"/>
      <c r="AU256" s="65"/>
      <c r="AV256" s="65"/>
      <c r="AW256" s="66"/>
      <c r="AX256" s="66"/>
      <c r="AY256" s="65"/>
      <c r="AZ256" s="65"/>
      <c r="BA256" s="65"/>
      <c r="BB256" s="67"/>
      <c r="BC256" s="67"/>
      <c r="BD256" s="68"/>
    </row>
    <row r="257" spans="1:56" x14ac:dyDescent="0.25">
      <c r="A257" s="111" t="s">
        <v>171</v>
      </c>
      <c r="B257" s="117"/>
      <c r="C257" s="63"/>
      <c r="D257" s="63"/>
      <c r="E257" s="63"/>
      <c r="F257" s="63"/>
      <c r="G257" s="63"/>
      <c r="H257" s="63"/>
      <c r="I257" s="63"/>
      <c r="J257" s="64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5"/>
      <c r="AA257" s="65"/>
      <c r="AB257" s="66"/>
      <c r="AC257" s="66"/>
      <c r="AD257" s="65"/>
      <c r="AE257" s="65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5"/>
      <c r="AV257" s="65"/>
      <c r="AW257" s="66"/>
      <c r="AX257" s="66"/>
      <c r="AY257" s="65"/>
      <c r="AZ257" s="65"/>
      <c r="BA257" s="65"/>
      <c r="BB257" s="67"/>
      <c r="BC257" s="67"/>
      <c r="BD257" s="68"/>
    </row>
    <row r="258" spans="1:56" x14ac:dyDescent="0.25">
      <c r="A258" s="111" t="s">
        <v>172</v>
      </c>
      <c r="B258" s="118"/>
      <c r="C258" s="70"/>
      <c r="D258" s="70"/>
      <c r="E258" s="70"/>
      <c r="F258" s="70"/>
      <c r="G258" s="69"/>
      <c r="H258" s="70"/>
      <c r="I258" s="70"/>
      <c r="J258" s="69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65"/>
      <c r="AA258" s="65"/>
      <c r="AB258" s="66"/>
      <c r="AC258" s="66"/>
      <c r="AD258" s="65"/>
      <c r="AE258" s="65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65"/>
      <c r="AV258" s="65"/>
      <c r="AW258" s="66"/>
      <c r="AX258" s="66"/>
      <c r="AY258" s="65"/>
      <c r="AZ258" s="65"/>
      <c r="BA258" s="65"/>
      <c r="BB258" s="65"/>
      <c r="BC258" s="65"/>
      <c r="BD258" s="68"/>
    </row>
    <row r="259" spans="1:56" ht="2.25" customHeight="1" x14ac:dyDescent="0.25">
      <c r="A259" s="112"/>
      <c r="B259" s="119"/>
      <c r="C259" s="6"/>
      <c r="D259" s="7"/>
      <c r="E259" s="8"/>
      <c r="F259" s="8"/>
      <c r="G259" s="7"/>
      <c r="H259" s="9"/>
      <c r="I259" s="10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11"/>
      <c r="AA259" s="11"/>
      <c r="AB259" s="12"/>
      <c r="AC259" s="12"/>
      <c r="AD259" s="11"/>
      <c r="AE259" s="11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11"/>
      <c r="AV259" s="11"/>
      <c r="AW259" s="12"/>
      <c r="AX259" s="12"/>
      <c r="AY259" s="11"/>
      <c r="AZ259" s="11"/>
      <c r="BA259" s="11"/>
      <c r="BB259" s="11"/>
      <c r="BC259" s="11"/>
      <c r="BD259" s="13"/>
    </row>
    <row r="260" spans="1:56" ht="17.25" x14ac:dyDescent="0.4">
      <c r="A260" s="113" t="s">
        <v>264</v>
      </c>
      <c r="B260" s="118"/>
      <c r="C260" s="63"/>
      <c r="D260" s="63"/>
      <c r="E260" s="63"/>
      <c r="F260" s="63"/>
      <c r="G260" s="70"/>
      <c r="H260" s="63"/>
      <c r="I260" s="63"/>
      <c r="J260" s="64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5"/>
      <c r="AA260" s="65"/>
      <c r="AB260" s="66"/>
      <c r="AC260" s="66"/>
      <c r="AD260" s="65"/>
      <c r="AE260" s="65"/>
      <c r="AF260" s="63"/>
      <c r="AG260" s="63"/>
      <c r="AH260" s="63"/>
      <c r="AI260" s="63"/>
      <c r="AJ260" s="63"/>
      <c r="AK260" s="63"/>
      <c r="AL260" s="63"/>
      <c r="AM260" s="63"/>
      <c r="AN260" s="63"/>
      <c r="AO260" s="63"/>
      <c r="AP260" s="63"/>
      <c r="AQ260" s="63"/>
      <c r="AR260" s="63"/>
      <c r="AS260" s="63"/>
      <c r="AT260" s="63"/>
      <c r="AU260" s="65"/>
      <c r="AV260" s="65"/>
      <c r="AW260" s="66"/>
      <c r="AX260" s="66"/>
      <c r="AY260" s="65"/>
      <c r="AZ260" s="65"/>
      <c r="BA260" s="65"/>
      <c r="BB260" s="65"/>
      <c r="BC260" s="65"/>
      <c r="BD260" s="5"/>
    </row>
    <row r="261" spans="1:56" ht="17.25" x14ac:dyDescent="0.4">
      <c r="A261" s="111" t="s">
        <v>202</v>
      </c>
      <c r="B261" s="118"/>
      <c r="C261" s="63"/>
      <c r="D261" s="63"/>
      <c r="E261" s="63"/>
      <c r="F261" s="63"/>
      <c r="G261" s="70"/>
      <c r="H261" s="63"/>
      <c r="I261" s="63"/>
      <c r="J261" s="64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5"/>
      <c r="AA261" s="65"/>
      <c r="AB261" s="66"/>
      <c r="AC261" s="66"/>
      <c r="AD261" s="65"/>
      <c r="AE261" s="65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5"/>
      <c r="AV261" s="65"/>
      <c r="AW261" s="66"/>
      <c r="AX261" s="66"/>
      <c r="AY261" s="65"/>
      <c r="AZ261" s="65"/>
      <c r="BA261" s="65"/>
      <c r="BB261" s="65"/>
      <c r="BC261" s="65"/>
      <c r="BD261" s="5"/>
    </row>
    <row r="262" spans="1:56" ht="17.25" x14ac:dyDescent="0.4">
      <c r="A262" s="111" t="s">
        <v>173</v>
      </c>
      <c r="B262" s="120"/>
      <c r="C262" s="72"/>
      <c r="D262" s="72"/>
      <c r="E262" s="72"/>
      <c r="F262" s="72"/>
      <c r="G262" s="71"/>
      <c r="H262" s="72"/>
      <c r="I262" s="72"/>
      <c r="J262" s="62"/>
      <c r="K262" s="72"/>
      <c r="L262" s="72"/>
      <c r="M262" s="72"/>
      <c r="N262" s="72"/>
      <c r="O262" s="72"/>
      <c r="P262" s="72"/>
      <c r="Q262" s="72"/>
      <c r="R262" s="105"/>
      <c r="S262" s="105"/>
      <c r="T262" s="105"/>
      <c r="U262" s="105"/>
      <c r="V262" s="105"/>
      <c r="W262" s="105"/>
      <c r="X262" s="105"/>
      <c r="Y262" s="105"/>
      <c r="Z262" s="106"/>
      <c r="AA262" s="106"/>
      <c r="AB262" s="106"/>
      <c r="AC262" s="106"/>
      <c r="AD262" s="106"/>
      <c r="AE262" s="106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6"/>
      <c r="AV262" s="106"/>
      <c r="AW262" s="106"/>
      <c r="AX262" s="106"/>
      <c r="AY262" s="106"/>
      <c r="AZ262" s="106"/>
      <c r="BA262" s="73"/>
      <c r="BB262" s="73"/>
      <c r="BC262" s="73"/>
      <c r="BD262" s="14"/>
    </row>
    <row r="263" spans="1:56" ht="27.75" customHeight="1" x14ac:dyDescent="0.25">
      <c r="A263" s="161" t="s">
        <v>265</v>
      </c>
      <c r="B263" s="161"/>
      <c r="C263" s="161"/>
      <c r="D263" s="161"/>
      <c r="E263" s="161"/>
      <c r="F263" s="161"/>
      <c r="G263" s="161"/>
      <c r="H263" s="161"/>
      <c r="I263" s="161"/>
      <c r="J263" s="161"/>
      <c r="K263" s="161"/>
      <c r="L263" s="161"/>
      <c r="M263" s="161"/>
      <c r="N263" s="134"/>
      <c r="O263" s="134"/>
      <c r="P263" s="13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4"/>
      <c r="AH263" s="104"/>
      <c r="AI263" s="104"/>
      <c r="AJ263" s="104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</row>
    <row r="264" spans="1:56" ht="18.75" x14ac:dyDescent="0.25">
      <c r="A264" s="74" t="s">
        <v>174</v>
      </c>
      <c r="B264" s="121"/>
      <c r="C264" s="75"/>
      <c r="D264" s="76"/>
      <c r="E264" s="75"/>
      <c r="F264" s="75"/>
      <c r="G264" s="77"/>
      <c r="H264" s="78"/>
      <c r="I264" s="78"/>
      <c r="J264" s="79"/>
      <c r="K264" s="80"/>
      <c r="L264" s="80"/>
      <c r="M264" s="80"/>
      <c r="N264" s="81"/>
      <c r="O264" s="81"/>
      <c r="P264" s="81"/>
      <c r="Q264" s="81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  <c r="AJ264" s="107"/>
      <c r="AK264" s="107"/>
      <c r="AL264" s="107"/>
      <c r="AM264" s="107"/>
      <c r="AN264" s="107"/>
      <c r="AO264" s="107"/>
      <c r="AP264" s="107"/>
      <c r="AQ264" s="107"/>
      <c r="AR264" s="107"/>
      <c r="AS264" s="107"/>
      <c r="AT264" s="107"/>
      <c r="AU264" s="107"/>
      <c r="AV264" s="107"/>
      <c r="AW264" s="107"/>
      <c r="AX264" s="107"/>
      <c r="AY264" s="107"/>
      <c r="AZ264" s="107"/>
      <c r="BA264" s="76"/>
      <c r="BB264" s="76"/>
      <c r="BC264" s="76"/>
      <c r="BD264" s="15"/>
    </row>
    <row r="265" spans="1:56" ht="18.75" x14ac:dyDescent="0.25">
      <c r="A265" s="74" t="s">
        <v>175</v>
      </c>
      <c r="B265" s="121"/>
      <c r="C265" s="75"/>
      <c r="D265" s="76"/>
      <c r="E265" s="75"/>
      <c r="F265" s="75"/>
      <c r="G265" s="77"/>
      <c r="H265" s="78"/>
      <c r="I265" s="82"/>
      <c r="J265" s="76"/>
      <c r="K265" s="76"/>
      <c r="L265" s="76"/>
      <c r="M265" s="76"/>
      <c r="N265" s="76"/>
      <c r="O265" s="76"/>
      <c r="P265" s="76"/>
      <c r="Q265" s="76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  <c r="AJ265" s="107"/>
      <c r="AK265" s="107"/>
      <c r="AL265" s="107"/>
      <c r="AM265" s="107"/>
      <c r="AN265" s="107"/>
      <c r="AO265" s="107"/>
      <c r="AP265" s="107"/>
      <c r="AQ265" s="107"/>
      <c r="AR265" s="107"/>
      <c r="AS265" s="107"/>
      <c r="AT265" s="107"/>
      <c r="AU265" s="107"/>
      <c r="AV265" s="107"/>
      <c r="AW265" s="107"/>
      <c r="AX265" s="107"/>
      <c r="AY265" s="107"/>
      <c r="AZ265" s="107"/>
      <c r="BA265" s="76"/>
      <c r="BB265" s="76"/>
      <c r="BC265" s="76"/>
      <c r="BD265" s="15"/>
    </row>
    <row r="266" spans="1:56" ht="18.75" x14ac:dyDescent="0.25">
      <c r="A266" s="74" t="s">
        <v>176</v>
      </c>
      <c r="B266" s="121"/>
      <c r="C266" s="75"/>
      <c r="D266" s="76"/>
      <c r="E266" s="75"/>
      <c r="F266" s="75"/>
      <c r="G266" s="77"/>
      <c r="H266" s="78"/>
      <c r="I266" s="82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  <c r="AH266" s="76"/>
      <c r="AI266" s="76"/>
      <c r="AJ266" s="76"/>
      <c r="AK266" s="76"/>
      <c r="AL266" s="76"/>
      <c r="AM266" s="76"/>
      <c r="AN266" s="76"/>
      <c r="AO266" s="76"/>
      <c r="AP266" s="76"/>
      <c r="AQ266" s="76"/>
      <c r="AR266" s="76"/>
      <c r="AS266" s="76"/>
      <c r="AT266" s="76"/>
      <c r="AU266" s="76"/>
      <c r="AV266" s="76"/>
      <c r="AW266" s="76"/>
      <c r="AX266" s="76"/>
      <c r="AY266" s="76"/>
      <c r="AZ266" s="76"/>
      <c r="BA266" s="76"/>
      <c r="BB266" s="76"/>
      <c r="BC266" s="76"/>
      <c r="BD266" s="15"/>
    </row>
    <row r="267" spans="1:56" ht="18.75" x14ac:dyDescent="0.25">
      <c r="A267" s="74" t="s">
        <v>177</v>
      </c>
      <c r="B267" s="121"/>
      <c r="C267" s="75"/>
      <c r="D267" s="76"/>
      <c r="E267" s="75"/>
      <c r="F267" s="75"/>
      <c r="G267" s="77"/>
      <c r="H267" s="78"/>
      <c r="I267" s="82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  <c r="AH267" s="76"/>
      <c r="AI267" s="76"/>
      <c r="AJ267" s="76"/>
      <c r="AK267" s="76"/>
      <c r="AL267" s="76"/>
      <c r="AM267" s="76"/>
      <c r="AN267" s="76"/>
      <c r="AO267" s="76"/>
      <c r="AP267" s="76"/>
      <c r="AQ267" s="76"/>
      <c r="AR267" s="76"/>
      <c r="AS267" s="76"/>
      <c r="AT267" s="76"/>
      <c r="AU267" s="76"/>
      <c r="AV267" s="76"/>
      <c r="AW267" s="76"/>
      <c r="AX267" s="76"/>
      <c r="AY267" s="76"/>
      <c r="AZ267" s="76"/>
      <c r="BA267" s="76"/>
      <c r="BB267" s="76"/>
      <c r="BC267" s="76"/>
      <c r="BD267" s="15"/>
    </row>
    <row r="268" spans="1:56" ht="18.75" x14ac:dyDescent="0.25">
      <c r="A268" s="74" t="s">
        <v>178</v>
      </c>
      <c r="B268" s="121"/>
      <c r="C268" s="75"/>
      <c r="D268" s="76"/>
      <c r="E268" s="75"/>
      <c r="F268" s="75"/>
      <c r="G268" s="77"/>
      <c r="H268" s="78"/>
      <c r="I268" s="82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  <c r="AH268" s="76"/>
      <c r="AI268" s="76"/>
      <c r="AJ268" s="76"/>
      <c r="AK268" s="76"/>
      <c r="AL268" s="76"/>
      <c r="AM268" s="76"/>
      <c r="AN268" s="76"/>
      <c r="AO268" s="76"/>
      <c r="AP268" s="76"/>
      <c r="AQ268" s="76"/>
      <c r="AR268" s="76"/>
      <c r="AS268" s="76"/>
      <c r="AT268" s="76"/>
      <c r="AU268" s="76"/>
      <c r="AV268" s="76"/>
      <c r="AW268" s="76"/>
      <c r="AX268" s="76"/>
      <c r="AY268" s="76"/>
      <c r="AZ268" s="76"/>
      <c r="BA268" s="76"/>
      <c r="BB268" s="76"/>
      <c r="BC268" s="76"/>
      <c r="BD268" s="15"/>
    </row>
    <row r="269" spans="1:56" x14ac:dyDescent="0.25">
      <c r="A269" s="162" t="s">
        <v>179</v>
      </c>
      <c r="B269" s="162"/>
      <c r="C269" s="162"/>
      <c r="D269" s="162"/>
      <c r="E269" s="162"/>
      <c r="F269" s="162"/>
      <c r="G269" s="162"/>
      <c r="H269" s="162"/>
      <c r="I269" s="162"/>
      <c r="J269" s="162"/>
      <c r="K269" s="162"/>
      <c r="L269" s="162"/>
      <c r="M269" s="162"/>
      <c r="N269" s="162"/>
      <c r="O269" s="162"/>
      <c r="P269" s="162"/>
      <c r="Q269" s="162"/>
      <c r="R269" s="162"/>
      <c r="S269" s="162"/>
      <c r="T269" s="162"/>
      <c r="U269" s="162"/>
      <c r="V269" s="162"/>
      <c r="W269" s="162"/>
      <c r="X269" s="162"/>
      <c r="Y269" s="162"/>
      <c r="Z269" s="162"/>
      <c r="AA269" s="162"/>
      <c r="AB269" s="162"/>
      <c r="AC269" s="162"/>
      <c r="AD269" s="162"/>
      <c r="AE269" s="162"/>
      <c r="AF269" s="162"/>
      <c r="AG269" s="162"/>
      <c r="AH269" s="162"/>
      <c r="AI269" s="162"/>
      <c r="AJ269" s="162"/>
      <c r="AK269" s="162"/>
      <c r="AL269" s="162"/>
      <c r="AM269" s="162"/>
      <c r="AN269" s="162"/>
      <c r="AO269" s="162"/>
      <c r="AP269" s="162"/>
      <c r="AQ269" s="162"/>
      <c r="AR269" s="162"/>
      <c r="AS269" s="162"/>
      <c r="AT269" s="162"/>
      <c r="AU269" s="162"/>
      <c r="AV269" s="162"/>
      <c r="AW269" s="162"/>
      <c r="AX269" s="162"/>
      <c r="AY269" s="162"/>
      <c r="AZ269" s="162"/>
      <c r="BA269" s="162"/>
      <c r="BB269" s="162"/>
      <c r="BC269" s="162"/>
      <c r="BD269" s="162"/>
    </row>
    <row r="270" spans="1:56" ht="18.75" x14ac:dyDescent="0.25">
      <c r="A270" s="74" t="s">
        <v>180</v>
      </c>
      <c r="B270" s="121"/>
      <c r="C270" s="75"/>
      <c r="D270" s="76"/>
      <c r="E270" s="75"/>
      <c r="F270" s="75"/>
      <c r="G270" s="77"/>
      <c r="H270" s="78"/>
      <c r="I270" s="82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  <c r="AH270" s="76"/>
      <c r="AI270" s="76"/>
      <c r="AJ270" s="76"/>
      <c r="AK270" s="76"/>
      <c r="AL270" s="76"/>
      <c r="AM270" s="76"/>
      <c r="AN270" s="76"/>
      <c r="AO270" s="76"/>
      <c r="AP270" s="76"/>
      <c r="AQ270" s="76"/>
      <c r="AR270" s="76"/>
      <c r="AS270" s="76"/>
      <c r="AT270" s="76"/>
      <c r="AU270" s="76"/>
      <c r="AV270" s="76"/>
      <c r="AW270" s="76"/>
      <c r="AX270" s="76"/>
      <c r="AY270" s="76"/>
      <c r="AZ270" s="76"/>
      <c r="BA270" s="76"/>
      <c r="BB270" s="76"/>
      <c r="BC270" s="76"/>
      <c r="BD270" s="84"/>
    </row>
    <row r="271" spans="1:56" ht="18.75" x14ac:dyDescent="0.25">
      <c r="A271" s="74" t="s">
        <v>181</v>
      </c>
      <c r="B271" s="122"/>
      <c r="C271" s="85"/>
      <c r="D271" s="76"/>
      <c r="E271" s="85"/>
      <c r="F271" s="85"/>
      <c r="G271" s="86"/>
      <c r="H271" s="78"/>
      <c r="I271" s="82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  <c r="AH271" s="76"/>
      <c r="AI271" s="76"/>
      <c r="AJ271" s="76"/>
      <c r="AK271" s="76"/>
      <c r="AL271" s="76"/>
      <c r="AM271" s="76"/>
      <c r="AN271" s="76"/>
      <c r="AO271" s="76"/>
      <c r="AP271" s="76"/>
      <c r="AQ271" s="76"/>
      <c r="AR271" s="76"/>
      <c r="AS271" s="76"/>
      <c r="AT271" s="76"/>
      <c r="AU271" s="76"/>
      <c r="AV271" s="76"/>
      <c r="AW271" s="76"/>
      <c r="AX271" s="76"/>
      <c r="AY271" s="76"/>
      <c r="AZ271" s="76"/>
      <c r="BA271" s="76"/>
      <c r="BB271" s="76"/>
      <c r="BC271" s="76"/>
      <c r="BD271" s="87"/>
    </row>
    <row r="272" spans="1:56" ht="24.75" customHeight="1" x14ac:dyDescent="0.25">
      <c r="A272" s="162" t="s">
        <v>182</v>
      </c>
      <c r="B272" s="162"/>
      <c r="C272" s="162"/>
      <c r="D272" s="162"/>
      <c r="E272" s="162"/>
      <c r="F272" s="162"/>
      <c r="G272" s="162"/>
      <c r="H272" s="162"/>
      <c r="I272" s="162"/>
      <c r="J272" s="162"/>
      <c r="K272" s="162"/>
      <c r="L272" s="162"/>
      <c r="M272" s="162"/>
      <c r="N272" s="83"/>
      <c r="O272" s="83"/>
      <c r="P272" s="83"/>
      <c r="Q272" s="108"/>
      <c r="R272" s="108"/>
      <c r="S272" s="108"/>
      <c r="T272" s="108"/>
      <c r="U272" s="108"/>
      <c r="V272" s="108"/>
      <c r="W272" s="108"/>
      <c r="X272" s="108"/>
      <c r="Y272" s="108"/>
      <c r="Z272" s="108"/>
      <c r="AA272" s="108"/>
      <c r="AB272" s="108"/>
      <c r="AC272" s="108"/>
      <c r="AD272" s="108"/>
      <c r="AE272" s="108"/>
      <c r="AF272" s="108"/>
      <c r="AG272" s="108"/>
      <c r="AH272" s="108"/>
      <c r="AI272" s="108"/>
      <c r="AJ272" s="108"/>
      <c r="AK272" s="108"/>
      <c r="AL272" s="108"/>
      <c r="AM272" s="108"/>
      <c r="AN272" s="108"/>
      <c r="AO272" s="108"/>
      <c r="AP272" s="108"/>
      <c r="AQ272" s="108"/>
      <c r="AR272" s="108"/>
      <c r="AS272" s="108"/>
      <c r="AT272" s="108"/>
      <c r="AU272" s="108"/>
      <c r="AV272" s="108"/>
      <c r="AW272" s="108"/>
      <c r="AX272" s="108"/>
      <c r="AY272" s="108"/>
      <c r="AZ272" s="108"/>
      <c r="BA272" s="108"/>
      <c r="BB272" s="108"/>
      <c r="BC272" s="108"/>
      <c r="BD272" s="108"/>
    </row>
    <row r="273" spans="1:56" ht="18.75" x14ac:dyDescent="0.25">
      <c r="A273" s="74" t="s">
        <v>203</v>
      </c>
      <c r="B273" s="12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  <c r="Z273" s="16"/>
      <c r="AA273" s="16"/>
      <c r="AB273" s="16"/>
      <c r="AC273" s="16"/>
      <c r="AD273" s="16"/>
      <c r="AE273" s="16"/>
      <c r="AF273" s="83"/>
      <c r="AG273" s="83"/>
      <c r="AH273" s="83"/>
      <c r="AI273" s="83"/>
      <c r="AJ273" s="83"/>
      <c r="AK273" s="83"/>
      <c r="AL273" s="83"/>
      <c r="AM273" s="83"/>
      <c r="AN273" s="83"/>
      <c r="AO273" s="83"/>
      <c r="AP273" s="83"/>
      <c r="AQ273" s="83"/>
      <c r="AR273" s="83"/>
      <c r="AS273" s="83"/>
      <c r="AT273" s="83"/>
      <c r="AU273" s="16"/>
      <c r="AV273" s="16"/>
      <c r="AW273" s="16"/>
      <c r="AX273" s="16"/>
      <c r="AY273" s="16"/>
      <c r="AZ273" s="16"/>
      <c r="BA273" s="16"/>
      <c r="BB273" s="16"/>
      <c r="BC273" s="16"/>
      <c r="BD273" s="17"/>
    </row>
    <row r="274" spans="1:56" ht="18.75" x14ac:dyDescent="0.25">
      <c r="A274" s="74" t="s">
        <v>204</v>
      </c>
      <c r="B274" s="12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  <c r="Z274" s="16"/>
      <c r="AA274" s="16"/>
      <c r="AB274" s="16"/>
      <c r="AC274" s="16"/>
      <c r="AD274" s="16"/>
      <c r="AE274" s="16"/>
      <c r="AF274" s="83"/>
      <c r="AG274" s="83"/>
      <c r="AH274" s="83"/>
      <c r="AI274" s="83"/>
      <c r="AJ274" s="83"/>
      <c r="AK274" s="83"/>
      <c r="AL274" s="83"/>
      <c r="AM274" s="83"/>
      <c r="AN274" s="83"/>
      <c r="AO274" s="83"/>
      <c r="AP274" s="83"/>
      <c r="AQ274" s="83"/>
      <c r="AR274" s="83"/>
      <c r="AS274" s="83"/>
      <c r="AT274" s="83"/>
      <c r="AU274" s="16"/>
      <c r="AV274" s="16"/>
      <c r="AW274" s="16"/>
      <c r="AX274" s="16"/>
      <c r="AY274" s="16"/>
      <c r="AZ274" s="16"/>
      <c r="BA274" s="16"/>
      <c r="BB274" s="16"/>
      <c r="BC274" s="16"/>
      <c r="BD274" s="17"/>
    </row>
    <row r="275" spans="1:56" ht="18.75" x14ac:dyDescent="0.25">
      <c r="A275" s="74" t="s">
        <v>183</v>
      </c>
      <c r="B275" s="121"/>
      <c r="C275" s="75"/>
      <c r="D275" s="76"/>
      <c r="E275" s="75"/>
      <c r="F275" s="75"/>
      <c r="G275" s="77"/>
      <c r="H275" s="78"/>
      <c r="I275" s="82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  <c r="AH275" s="76"/>
      <c r="AI275" s="76"/>
      <c r="AJ275" s="76"/>
      <c r="AK275" s="76"/>
      <c r="AL275" s="76"/>
      <c r="AM275" s="76"/>
      <c r="AN275" s="76"/>
      <c r="AO275" s="76"/>
      <c r="AP275" s="76"/>
      <c r="AQ275" s="76"/>
      <c r="AR275" s="76"/>
      <c r="AS275" s="76"/>
      <c r="AT275" s="76"/>
      <c r="AU275" s="76"/>
      <c r="AV275" s="76"/>
      <c r="AW275" s="76"/>
      <c r="AX275" s="76"/>
      <c r="AY275" s="76"/>
      <c r="AZ275" s="76"/>
      <c r="BA275" s="76"/>
      <c r="BB275" s="76"/>
      <c r="BC275" s="76"/>
      <c r="BD275" s="15"/>
    </row>
    <row r="276" spans="1:56" ht="18.75" x14ac:dyDescent="0.25">
      <c r="A276" s="18" t="s">
        <v>205</v>
      </c>
      <c r="B276" s="122"/>
      <c r="C276" s="85"/>
      <c r="D276" s="76"/>
      <c r="E276" s="85"/>
      <c r="F276" s="85"/>
      <c r="G276" s="86"/>
      <c r="H276" s="78"/>
      <c r="I276" s="82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  <c r="AH276" s="76"/>
      <c r="AI276" s="76"/>
      <c r="AJ276" s="76"/>
      <c r="AK276" s="76"/>
      <c r="AL276" s="76"/>
      <c r="AM276" s="76"/>
      <c r="AN276" s="76"/>
      <c r="AO276" s="76"/>
      <c r="AP276" s="76"/>
      <c r="AQ276" s="76"/>
      <c r="AR276" s="76"/>
      <c r="AS276" s="76"/>
      <c r="AT276" s="76"/>
      <c r="AU276" s="76"/>
      <c r="AV276" s="76"/>
      <c r="AW276" s="76"/>
      <c r="AX276" s="76"/>
      <c r="AY276" s="76"/>
      <c r="AZ276" s="76"/>
      <c r="BA276" s="76"/>
      <c r="BB276" s="76"/>
      <c r="BC276" s="76"/>
      <c r="BD276" s="87"/>
    </row>
    <row r="277" spans="1:56" ht="18.75" x14ac:dyDescent="0.25">
      <c r="A277" s="18" t="s">
        <v>184</v>
      </c>
      <c r="B277" s="122"/>
      <c r="C277" s="85"/>
      <c r="D277" s="76"/>
      <c r="E277" s="85"/>
      <c r="F277" s="85"/>
      <c r="G277" s="86"/>
      <c r="H277" s="78"/>
      <c r="I277" s="82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76"/>
      <c r="AS277" s="76"/>
      <c r="AT277" s="76"/>
      <c r="AU277" s="76"/>
      <c r="AV277" s="76"/>
      <c r="AW277" s="76"/>
      <c r="AX277" s="76"/>
      <c r="AY277" s="76"/>
      <c r="AZ277" s="76"/>
      <c r="BA277" s="76"/>
      <c r="BB277" s="76"/>
      <c r="BC277" s="76"/>
      <c r="BD277" s="87"/>
    </row>
    <row r="278" spans="1:56" ht="18.75" x14ac:dyDescent="0.25">
      <c r="A278" s="74" t="s">
        <v>185</v>
      </c>
      <c r="B278" s="121"/>
      <c r="C278" s="75"/>
      <c r="D278" s="76"/>
      <c r="E278" s="75"/>
      <c r="F278" s="75"/>
      <c r="G278" s="77"/>
      <c r="H278" s="78"/>
      <c r="I278" s="82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R278" s="76"/>
      <c r="AS278" s="76"/>
      <c r="AT278" s="76"/>
      <c r="AU278" s="76"/>
      <c r="AV278" s="76"/>
      <c r="AW278" s="76"/>
      <c r="AX278" s="76"/>
      <c r="AY278" s="76"/>
      <c r="AZ278" s="76"/>
      <c r="BA278" s="76"/>
      <c r="BB278" s="76"/>
      <c r="BC278" s="76"/>
      <c r="BD278" s="15"/>
    </row>
    <row r="279" spans="1:56" ht="18.75" x14ac:dyDescent="0.25">
      <c r="A279" s="74" t="s">
        <v>206</v>
      </c>
      <c r="B279" s="121"/>
      <c r="C279" s="75"/>
      <c r="D279" s="76"/>
      <c r="E279" s="75"/>
      <c r="F279" s="75"/>
      <c r="G279" s="77"/>
      <c r="H279" s="78"/>
      <c r="I279" s="82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R279" s="76"/>
      <c r="AS279" s="76"/>
      <c r="AT279" s="76"/>
      <c r="AU279" s="76"/>
      <c r="AV279" s="76"/>
      <c r="AW279" s="76"/>
      <c r="AX279" s="76"/>
      <c r="AY279" s="76"/>
      <c r="AZ279" s="76"/>
      <c r="BA279" s="76"/>
      <c r="BB279" s="76"/>
      <c r="BC279" s="76"/>
      <c r="BD279" s="15"/>
    </row>
    <row r="280" spans="1:56" ht="17.25" x14ac:dyDescent="0.4">
      <c r="A280" s="88"/>
      <c r="B280" s="131"/>
      <c r="C280" s="90"/>
      <c r="D280" s="90"/>
      <c r="E280" s="90"/>
      <c r="F280" s="91"/>
      <c r="G280" s="89"/>
      <c r="H280" s="90"/>
      <c r="I280" s="90"/>
      <c r="J280" s="92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93"/>
      <c r="AC280" s="93"/>
      <c r="AD280" s="88"/>
      <c r="AE280" s="88"/>
      <c r="AF280" s="88"/>
      <c r="AG280" s="88"/>
      <c r="AH280" s="88"/>
      <c r="AI280" s="88"/>
      <c r="AJ280" s="88"/>
      <c r="AK280" s="88"/>
      <c r="AL280" s="88"/>
      <c r="AM280" s="88"/>
      <c r="AN280" s="88"/>
      <c r="AO280" s="88"/>
      <c r="AP280" s="88"/>
      <c r="AQ280" s="88"/>
      <c r="AR280" s="88"/>
      <c r="AS280" s="88"/>
      <c r="AT280" s="88"/>
      <c r="AU280" s="88"/>
      <c r="AV280" s="88"/>
      <c r="AW280" s="93"/>
      <c r="AX280" s="93"/>
      <c r="AY280" s="88"/>
      <c r="AZ280" s="88"/>
      <c r="BA280" s="88"/>
      <c r="BB280" s="88"/>
      <c r="BC280" s="88"/>
      <c r="BD280" s="94"/>
    </row>
    <row r="281" spans="1:56" ht="16.5" x14ac:dyDescent="0.35">
      <c r="A281" s="95"/>
      <c r="B281" s="132"/>
      <c r="C281" s="97"/>
      <c r="D281" s="97"/>
      <c r="E281" s="97"/>
      <c r="F281" s="98"/>
      <c r="G281" s="96"/>
      <c r="H281" s="97"/>
      <c r="I281" s="97"/>
      <c r="J281" s="99"/>
      <c r="K281" s="97"/>
      <c r="L281" s="97"/>
      <c r="M281" s="97"/>
      <c r="N281" s="97"/>
      <c r="O281" s="97"/>
      <c r="P281" s="97"/>
      <c r="Q281" s="97"/>
      <c r="R281" s="97"/>
      <c r="S281" s="97"/>
      <c r="T281" s="97"/>
      <c r="U281" s="97"/>
      <c r="V281" s="97"/>
      <c r="W281" s="97"/>
      <c r="X281" s="97"/>
      <c r="Y281" s="97"/>
      <c r="Z281" s="98"/>
      <c r="AA281" s="98"/>
      <c r="AB281" s="100"/>
      <c r="AC281" s="100"/>
      <c r="AD281" s="98"/>
      <c r="AE281" s="98"/>
      <c r="AF281" s="97"/>
      <c r="AG281" s="97"/>
      <c r="AH281" s="97"/>
      <c r="AI281" s="97"/>
      <c r="AJ281" s="97"/>
      <c r="AK281" s="97"/>
      <c r="AL281" s="97"/>
      <c r="AM281" s="97"/>
      <c r="AN281" s="97"/>
      <c r="AO281" s="97"/>
      <c r="AP281" s="97"/>
      <c r="AQ281" s="97"/>
      <c r="AR281" s="97"/>
      <c r="AS281" s="97"/>
      <c r="AT281" s="97"/>
      <c r="AU281" s="98"/>
      <c r="AV281" s="98"/>
      <c r="AW281" s="100"/>
      <c r="AX281" s="100"/>
      <c r="AY281" s="98"/>
      <c r="AZ281" s="98"/>
      <c r="BA281" s="98"/>
      <c r="BB281" s="98"/>
      <c r="BC281" s="98"/>
      <c r="BD281" s="101"/>
    </row>
    <row r="282" spans="1:56" ht="18.75" x14ac:dyDescent="0.5">
      <c r="A282" s="95"/>
      <c r="B282" s="122"/>
      <c r="C282" s="102"/>
      <c r="D282" s="91"/>
      <c r="E282" s="102"/>
      <c r="F282" s="102"/>
      <c r="G282" s="103"/>
      <c r="H282" s="88"/>
      <c r="I282" s="88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  <c r="AE282" s="149"/>
      <c r="AF282" s="149"/>
      <c r="AG282" s="149"/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</row>
    <row r="283" spans="1:56" ht="18.75" x14ac:dyDescent="0.5">
      <c r="A283" s="95"/>
      <c r="B283" s="122"/>
      <c r="C283" s="102"/>
      <c r="D283" s="91"/>
      <c r="E283" s="102"/>
      <c r="F283" s="102"/>
      <c r="G283" s="103"/>
      <c r="H283" s="88"/>
      <c r="I283" s="88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  <c r="AE283" s="149"/>
      <c r="AF283" s="149"/>
      <c r="AG283" s="149"/>
      <c r="AH283" s="149"/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</row>
    <row r="284" spans="1:56" ht="16.5" x14ac:dyDescent="0.35">
      <c r="A284" s="95"/>
      <c r="B284" s="132"/>
      <c r="C284" s="97"/>
      <c r="D284" s="97"/>
      <c r="E284" s="97"/>
      <c r="F284" s="98"/>
      <c r="G284" s="96"/>
      <c r="H284" s="97"/>
      <c r="I284" s="97"/>
      <c r="J284" s="99"/>
      <c r="K284" s="97"/>
      <c r="L284" s="97"/>
      <c r="M284" s="97"/>
      <c r="N284" s="97"/>
      <c r="O284" s="97"/>
      <c r="P284" s="97"/>
      <c r="Q284" s="97"/>
      <c r="R284" s="97"/>
      <c r="S284" s="97"/>
      <c r="T284" s="97"/>
      <c r="U284" s="97"/>
      <c r="V284" s="97"/>
      <c r="W284" s="97"/>
      <c r="X284" s="97"/>
      <c r="Y284" s="97"/>
      <c r="Z284" s="98"/>
      <c r="AA284" s="98"/>
      <c r="AB284" s="100"/>
      <c r="AC284" s="100"/>
      <c r="AD284" s="98"/>
      <c r="AE284" s="98"/>
      <c r="AF284" s="97"/>
      <c r="AG284" s="97"/>
      <c r="AH284" s="97"/>
      <c r="AI284" s="97"/>
      <c r="AJ284" s="97"/>
      <c r="AK284" s="97"/>
      <c r="AL284" s="97"/>
      <c r="AM284" s="97"/>
      <c r="AN284" s="97"/>
      <c r="AO284" s="97"/>
      <c r="AP284" s="97"/>
      <c r="AQ284" s="97"/>
      <c r="AR284" s="97"/>
      <c r="AS284" s="97"/>
      <c r="AT284" s="97"/>
      <c r="AU284" s="98"/>
      <c r="AV284" s="98"/>
      <c r="AW284" s="100"/>
      <c r="AX284" s="100"/>
      <c r="AY284" s="98"/>
      <c r="AZ284" s="98"/>
      <c r="BA284" s="98"/>
      <c r="BB284" s="98"/>
      <c r="BC284" s="98"/>
      <c r="BD284" s="101"/>
    </row>
    <row r="285" spans="1:56" ht="16.5" x14ac:dyDescent="0.35">
      <c r="A285" s="95"/>
      <c r="B285" s="132"/>
      <c r="C285" s="97"/>
      <c r="D285" s="97"/>
      <c r="E285" s="97"/>
      <c r="F285" s="98"/>
      <c r="G285" s="96"/>
      <c r="H285" s="97"/>
      <c r="I285" s="97"/>
      <c r="J285" s="99"/>
      <c r="K285" s="97"/>
      <c r="L285" s="97"/>
      <c r="M285" s="97"/>
      <c r="N285" s="97"/>
      <c r="O285" s="97"/>
      <c r="P285" s="97"/>
      <c r="Q285" s="97"/>
      <c r="R285" s="97"/>
      <c r="S285" s="97"/>
      <c r="T285" s="97"/>
      <c r="U285" s="97"/>
      <c r="V285" s="97"/>
      <c r="W285" s="97"/>
      <c r="X285" s="97"/>
      <c r="Y285" s="97"/>
      <c r="Z285" s="98"/>
      <c r="AA285" s="98"/>
      <c r="AB285" s="100"/>
      <c r="AC285" s="100"/>
      <c r="AD285" s="98"/>
      <c r="AE285" s="98"/>
      <c r="AF285" s="97"/>
      <c r="AG285" s="97"/>
      <c r="AH285" s="97"/>
      <c r="AI285" s="97"/>
      <c r="AJ285" s="97"/>
      <c r="AK285" s="97"/>
      <c r="AL285" s="97"/>
      <c r="AM285" s="97"/>
      <c r="AN285" s="97"/>
      <c r="AO285" s="97"/>
      <c r="AP285" s="97"/>
      <c r="AQ285" s="97"/>
      <c r="AR285" s="97"/>
      <c r="AS285" s="97"/>
      <c r="AT285" s="97"/>
      <c r="AU285" s="98"/>
      <c r="AV285" s="98"/>
      <c r="AW285" s="100"/>
      <c r="AX285" s="100"/>
      <c r="AY285" s="98"/>
      <c r="AZ285" s="98"/>
      <c r="BA285" s="98"/>
      <c r="BB285" s="98"/>
      <c r="BC285" s="98"/>
      <c r="BD285" s="101"/>
    </row>
    <row r="286" spans="1:56" ht="16.5" x14ac:dyDescent="0.35">
      <c r="A286" s="95"/>
      <c r="B286" s="132"/>
      <c r="C286" s="97"/>
      <c r="D286" s="97"/>
      <c r="E286" s="97"/>
      <c r="F286" s="98"/>
      <c r="G286" s="96"/>
      <c r="H286" s="97"/>
      <c r="I286" s="97"/>
      <c r="J286" s="99"/>
      <c r="K286" s="97"/>
      <c r="L286" s="97"/>
      <c r="M286" s="97"/>
      <c r="N286" s="97"/>
      <c r="O286" s="97"/>
      <c r="P286" s="97"/>
      <c r="Q286" s="97"/>
      <c r="R286" s="97"/>
      <c r="S286" s="97"/>
      <c r="T286" s="97"/>
      <c r="U286" s="97"/>
      <c r="V286" s="97"/>
      <c r="W286" s="97"/>
      <c r="X286" s="97"/>
      <c r="Y286" s="97"/>
      <c r="Z286" s="98"/>
      <c r="AA286" s="98"/>
      <c r="AB286" s="100"/>
      <c r="AC286" s="100"/>
      <c r="AD286" s="98"/>
      <c r="AE286" s="98"/>
      <c r="AF286" s="97"/>
      <c r="AG286" s="97"/>
      <c r="AH286" s="97"/>
      <c r="AI286" s="97"/>
      <c r="AJ286" s="97"/>
      <c r="AK286" s="97"/>
      <c r="AL286" s="97"/>
      <c r="AM286" s="97"/>
      <c r="AN286" s="97"/>
      <c r="AO286" s="97"/>
      <c r="AP286" s="97"/>
      <c r="AQ286" s="97"/>
      <c r="AR286" s="97"/>
      <c r="AS286" s="97"/>
      <c r="AT286" s="97"/>
      <c r="AU286" s="98"/>
      <c r="AV286" s="98"/>
      <c r="AW286" s="100"/>
      <c r="AX286" s="100"/>
      <c r="AY286" s="98"/>
      <c r="AZ286" s="98"/>
      <c r="BA286" s="98"/>
      <c r="BB286" s="98"/>
      <c r="BC286" s="98"/>
      <c r="BD286" s="101"/>
    </row>
    <row r="287" spans="1:56" ht="16.5" x14ac:dyDescent="0.35">
      <c r="A287" s="95"/>
      <c r="B287" s="133"/>
      <c r="C287" s="97"/>
      <c r="D287" s="97"/>
      <c r="E287" s="97"/>
      <c r="F287" s="98"/>
      <c r="G287" s="97"/>
      <c r="H287" s="97"/>
      <c r="I287" s="97"/>
      <c r="J287" s="99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8"/>
      <c r="AA287" s="98"/>
      <c r="AB287" s="100"/>
      <c r="AC287" s="100"/>
      <c r="AD287" s="98"/>
      <c r="AE287" s="98"/>
      <c r="AF287" s="97"/>
      <c r="AG287" s="97"/>
      <c r="AH287" s="97"/>
      <c r="AI287" s="97"/>
      <c r="AJ287" s="97"/>
      <c r="AK287" s="97"/>
      <c r="AL287" s="97"/>
      <c r="AM287" s="97"/>
      <c r="AN287" s="97"/>
      <c r="AO287" s="97"/>
      <c r="AP287" s="97"/>
      <c r="AQ287" s="97"/>
      <c r="AR287" s="97"/>
      <c r="AS287" s="97"/>
      <c r="AT287" s="97"/>
      <c r="AU287" s="98"/>
      <c r="AV287" s="98"/>
      <c r="AW287" s="100"/>
      <c r="AX287" s="100"/>
      <c r="AY287" s="98"/>
      <c r="AZ287" s="98"/>
      <c r="BA287" s="98"/>
      <c r="BB287" s="98"/>
      <c r="BC287" s="98"/>
      <c r="BD287" s="101"/>
    </row>
  </sheetData>
  <mergeCells count="15">
    <mergeCell ref="A1:P1"/>
    <mergeCell ref="A263:M263"/>
    <mergeCell ref="A269:BD269"/>
    <mergeCell ref="A272:M272"/>
    <mergeCell ref="J282:BD282"/>
    <mergeCell ref="J283:BD283"/>
    <mergeCell ref="B3:B4"/>
    <mergeCell ref="C3:C4"/>
    <mergeCell ref="D3:F3"/>
    <mergeCell ref="G3:I3"/>
    <mergeCell ref="J3:L3"/>
    <mergeCell ref="N3:P3"/>
    <mergeCell ref="N13:N14"/>
    <mergeCell ref="O13:O14"/>
    <mergeCell ref="P13:P14"/>
  </mergeCells>
  <pageMargins left="0.7" right="0.7" top="0.75" bottom="0.75" header="0.3" footer="0.3"/>
  <pageSetup scale="38" orientation="portrait" r:id="rId1"/>
  <rowBreaks count="2" manualBreakCount="2">
    <brk id="100" max="16" man="1"/>
    <brk id="202" max="16" man="1"/>
  </rowBreaks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3.3..</vt:lpstr>
      <vt:lpstr>'3.3..'!Print_Area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2026-02-08T03:30:58Z</cp:lastPrinted>
  <dcterms:created xsi:type="dcterms:W3CDTF">2019-07-22T06:02:33Z</dcterms:created>
  <dcterms:modified xsi:type="dcterms:W3CDTF">2026-02-08T03:31:04Z</dcterms:modified>
</cp:coreProperties>
</file>