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91E32968-D1A6-4A9F-981A-1A171BB5A87A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8.16" sheetId="15" r:id="rId1"/>
  </sheets>
  <definedNames>
    <definedName name="_xlnm.Print_Area" localSheetId="0">'8.16'!$A$1:$R$53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5" l="1"/>
  <c r="L21" i="15"/>
  <c r="L20" i="15"/>
  <c r="L19" i="15"/>
  <c r="L18" i="15"/>
  <c r="L16" i="15"/>
  <c r="L15" i="15"/>
  <c r="L14" i="15"/>
  <c r="L13" i="15"/>
  <c r="L12" i="15"/>
  <c r="L10" i="15"/>
  <c r="AB4" i="15"/>
  <c r="AA4" i="15"/>
  <c r="P9" i="15" l="1"/>
  <c r="G22" i="15" l="1"/>
  <c r="L22" i="15"/>
  <c r="G23" i="15"/>
  <c r="L23" i="15"/>
  <c r="G24" i="15"/>
  <c r="L24" i="15"/>
  <c r="G25" i="15"/>
  <c r="L25" i="15"/>
  <c r="G26" i="15"/>
  <c r="L26" i="15"/>
  <c r="G27" i="15"/>
  <c r="L27" i="15"/>
  <c r="G28" i="15"/>
  <c r="L28" i="15"/>
  <c r="G29" i="15"/>
  <c r="L29" i="15"/>
  <c r="G30" i="15"/>
  <c r="L30" i="15"/>
  <c r="G31" i="15"/>
  <c r="L31" i="15"/>
  <c r="G32" i="15"/>
  <c r="L32" i="15"/>
  <c r="G33" i="15"/>
  <c r="L33" i="15"/>
  <c r="G34" i="15"/>
  <c r="L34" i="15"/>
  <c r="M9" i="15" l="1"/>
  <c r="AC13" i="15" s="1"/>
  <c r="G10" i="15"/>
  <c r="K9" i="15"/>
  <c r="AB16" i="15" s="1"/>
  <c r="G21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22" i="15"/>
  <c r="F11" i="15"/>
  <c r="F12" i="15"/>
  <c r="F13" i="15"/>
  <c r="F14" i="15"/>
  <c r="F15" i="15"/>
  <c r="F16" i="15"/>
  <c r="F17" i="15"/>
  <c r="F18" i="15"/>
  <c r="F19" i="15"/>
  <c r="F20" i="15"/>
  <c r="F10" i="15"/>
  <c r="F21" i="15" l="1"/>
  <c r="F9" i="15" s="1"/>
  <c r="AD4" i="15" s="1"/>
  <c r="G11" i="15" l="1"/>
  <c r="G12" i="15"/>
  <c r="G13" i="15"/>
  <c r="G14" i="15"/>
  <c r="G15" i="15"/>
  <c r="G16" i="15"/>
  <c r="G17" i="15"/>
  <c r="G18" i="15"/>
  <c r="G19" i="15"/>
  <c r="G20" i="15"/>
  <c r="B21" i="15" l="1"/>
  <c r="E34" i="15" l="1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B22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L17" i="15"/>
  <c r="B17" i="15" s="1"/>
  <c r="E17" i="15"/>
  <c r="D17" i="15"/>
  <c r="C17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B10" i="15"/>
  <c r="E10" i="15"/>
  <c r="D10" i="15"/>
  <c r="C10" i="15"/>
  <c r="O9" i="15"/>
  <c r="AC15" i="15" s="1"/>
  <c r="N9" i="15"/>
  <c r="J9" i="15"/>
  <c r="AB15" i="15" s="1"/>
  <c r="I9" i="15"/>
  <c r="AB14" i="15" s="1"/>
  <c r="H9" i="15"/>
  <c r="AB13" i="15" s="1"/>
  <c r="G9" i="15" l="1"/>
  <c r="AB7" i="15" s="1"/>
  <c r="AC14" i="15"/>
  <c r="L9" i="15"/>
  <c r="AB8" i="15" s="1"/>
  <c r="B32" i="15"/>
  <c r="B18" i="15"/>
  <c r="B28" i="15"/>
  <c r="B13" i="15"/>
  <c r="B26" i="15"/>
  <c r="B16" i="15"/>
  <c r="B14" i="15"/>
  <c r="B30" i="15"/>
  <c r="B27" i="15"/>
  <c r="B19" i="15"/>
  <c r="B34" i="15"/>
  <c r="D9" i="15"/>
  <c r="E9" i="15"/>
  <c r="AC4" i="15" s="1"/>
  <c r="B15" i="15"/>
  <c r="B12" i="15"/>
  <c r="B25" i="15"/>
  <c r="B33" i="15"/>
  <c r="B23" i="15"/>
  <c r="B31" i="15"/>
  <c r="B20" i="15"/>
  <c r="B29" i="15"/>
  <c r="B11" i="15"/>
  <c r="B24" i="15"/>
  <c r="C9" i="15"/>
  <c r="B9" i="15" l="1"/>
  <c r="Z4" i="15" s="1"/>
  <c r="AC8" i="15" s="1"/>
  <c r="AB11" i="15"/>
  <c r="AC11" i="15"/>
  <c r="AC7" i="15" l="1"/>
</calcChain>
</file>

<file path=xl/sharedStrings.xml><?xml version="1.0" encoding="utf-8"?>
<sst xmlns="http://schemas.openxmlformats.org/spreadsheetml/2006/main" count="106" uniqueCount="76">
  <si>
    <t>Theft</t>
  </si>
  <si>
    <t>Total</t>
  </si>
  <si>
    <t>Traffic accidents</t>
  </si>
  <si>
    <t>ވައްކަން</t>
  </si>
  <si>
    <t>Drugs</t>
  </si>
  <si>
    <t>ޓްރެފިކް</t>
  </si>
  <si>
    <t>Assault</t>
  </si>
  <si>
    <t>Others</t>
  </si>
  <si>
    <t>މަސްތުވާތަކެތި</t>
  </si>
  <si>
    <t>ގެއްލޭތަކެތި</t>
  </si>
  <si>
    <t>Robbery</t>
  </si>
  <si>
    <t>މާރާމާރީ</t>
  </si>
  <si>
    <t>Vandalism</t>
  </si>
  <si>
    <t>މުދަލަށް ގެއްލުންދިނުން</t>
  </si>
  <si>
    <t>Sexual Offences</t>
  </si>
  <si>
    <t>Threats; False Alarms</t>
  </si>
  <si>
    <t>ފޭރުން</t>
  </si>
  <si>
    <t>Embezzlement</t>
  </si>
  <si>
    <t>Domestic violence</t>
  </si>
  <si>
    <t>މަކަރާއި ޙީލަތް</t>
  </si>
  <si>
    <t>Counterfeit and forgery</t>
  </si>
  <si>
    <t>އާއިލީ</t>
  </si>
  <si>
    <t>Disorderly Conduct</t>
  </si>
  <si>
    <t>Deceptive Practices</t>
  </si>
  <si>
    <t>އެހެނިހެން</t>
  </si>
  <si>
    <t>Arson</t>
  </si>
  <si>
    <t>ހުޅުޖެހުން</t>
  </si>
  <si>
    <t>Lost items</t>
  </si>
  <si>
    <t>Attempted Suicides</t>
  </si>
  <si>
    <t>އަމިއްލައަށް މަރުވާން އުޅުން</t>
  </si>
  <si>
    <t>Obstructing Justice</t>
  </si>
  <si>
    <t>Causing, Aiding or Soliciting Suicide</t>
  </si>
  <si>
    <t>އަމިއްލައަށް /  އެހެނިހެން ގޮތްގޮތަށް މަރުވުން</t>
  </si>
  <si>
    <t>Child Abandonment and Parental Duty of Care</t>
  </si>
  <si>
    <t>ދަރިންނަށް އިޙްމާލުވުން ފަދަ މައްސަލަތައް</t>
  </si>
  <si>
    <t>މަކަރުހެދުމާއި އޮޅުވާލުން</t>
  </si>
  <si>
    <t>އަޚްލާޤީ ގޮތުން ދަށުދަރަޖައިގެ ޢަމަލުތައް</t>
  </si>
  <si>
    <t>އަމުރަށް ނުކިޔަމަންތެރިވުމާއި ވާޖިބަށް ހުރަސްއެޅުން</t>
  </si>
  <si>
    <t>Producing or Distributing Obscene Material</t>
  </si>
  <si>
    <t>އޮރިޔާން ފޮޓޯ / ފިލްމުގެ މައްސަލަތައް</t>
  </si>
  <si>
    <t>Theft by Deception</t>
  </si>
  <si>
    <t>ޓެކުން އަދި ފްރޯޑް</t>
  </si>
  <si>
    <t>ބިރުދެއްކުމާއި އިންޒާރުދިނުން</t>
  </si>
  <si>
    <t>Trafficking, Manufacture, Sale, or Possession of Firearms or Catastrophic Agents</t>
  </si>
  <si>
    <t>ހަތިޔާރު / ގޮވާތަކެތީގެ މައްސަލަތައް</t>
  </si>
  <si>
    <t>Use of a Dangerous Weapon During an Offense</t>
  </si>
  <si>
    <t>ހަތިޔާރު ބޭނުންކުރުން</t>
  </si>
  <si>
    <t>Source: Maldives Police Service</t>
  </si>
  <si>
    <t>ޖުމްލަ</t>
  </si>
  <si>
    <t>ވަގުފައިސާ</t>
  </si>
  <si>
    <t>މަޢުލޫމާތު ދެއްވީ: މޯލްޑިވްސް ޕޮލިސް ސަރވިސް</t>
  </si>
  <si>
    <t>Type of offence</t>
  </si>
  <si>
    <t>ކުށުގެ ބާވަތް</t>
  </si>
  <si>
    <t>Male</t>
  </si>
  <si>
    <t>Female</t>
  </si>
  <si>
    <t>ދެޖިންސް</t>
  </si>
  <si>
    <t xml:space="preserve">ފިރިހެން </t>
  </si>
  <si>
    <t xml:space="preserve">އަންހެން </t>
  </si>
  <si>
    <t>ޖިންސީ މައްސަލަ</t>
  </si>
  <si>
    <t>&lt; 18 yrs</t>
  </si>
  <si>
    <t>18 - 34 yrs</t>
  </si>
  <si>
    <t>35 yrs  and above</t>
  </si>
  <si>
    <t>Age Unknown</t>
  </si>
  <si>
    <t>Both sexes</t>
  </si>
  <si>
    <t>&lt; 18</t>
  </si>
  <si>
    <t>18-34</t>
  </si>
  <si>
    <t>35 +</t>
  </si>
  <si>
    <t>35+</t>
  </si>
  <si>
    <t>18 އަހަރުންދަށް</t>
  </si>
  <si>
    <t>18-34 އަހަރާއި ދެމެދު</t>
  </si>
  <si>
    <t>35 އަހަރުން މަތި</t>
  </si>
  <si>
    <t>ނޯޓް: އުމުރު ނޭނގޭ ބިދޭސީން މިތާވަލުގައި ނުހިމެނޭ</t>
  </si>
  <si>
    <t>%</t>
  </si>
  <si>
    <t xml:space="preserve">Note: Foreigners without ages  included </t>
  </si>
  <si>
    <t>Table 8.16: NUMBER OF DETAINEES REPORTED BY TYPE OF OFFENCES, GENDER AND AGE GROUP, 2024</t>
  </si>
  <si>
    <t>ތާވަލު 8.16: ހުށަހެޅިފައިވާ މައްސަލަތަކުގެ ތެރެއިން ހައްޔަރުކުރެވުނު މީހުންގެ އަދަދު ޖިންސް އަދި އުމުރުފުރާއިން،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</si>
</sst>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2" formatCode="0.00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Faruma"/>
      <family val="3"/>
    </font>
    <font>
      <sz val="10"/>
      <name val="Faruma"/>
      <family val="3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1"/>
      <color theme="1"/>
      <name val="Faruma"/>
      <family val="3"/>
    </font>
    <font>
      <b/>
      <sz val="10"/>
      <color theme="1"/>
      <name val="Faruma"/>
      <family val="3"/>
    </font>
    <font>
      <sz val="11"/>
      <name val="Calibri"/>
      <family val="2"/>
      <scheme val="minor"/>
    </font>
    <font>
      <b/>
      <sz val="12"/>
      <color theme="1"/>
      <name val="Faruma"/>
      <family val="3"/>
    </font>
    <font>
      <sz val="11"/>
      <color rgb="FF000000"/>
      <name val="Faruma"/>
      <family val="3"/>
    </font>
    <font>
      <sz val="10"/>
      <color rgb="FF000000"/>
      <name val="Faruma"/>
      <family val="3"/>
    </font>
    <font>
      <sz val="10"/>
      <name val="Arial"/>
      <family val="2"/>
    </font>
    <font>
      <b/>
      <sz val="9"/>
      <name val="P_Faruma"/>
    </font>
    <font>
      <sz val="8"/>
      <color rgb="FF000000"/>
      <name val="Faruma"/>
      <family val="3"/>
    </font>
    <font>
      <i/>
      <sz val="11"/>
      <color rgb="FF000000"/>
      <name val="Calibri"/>
      <family val="2"/>
      <scheme val="minor"/>
    </font>
    <font>
      <b/>
      <sz val="10"/>
      <name val="Faruma"/>
      <family val="3"/>
    </font>
    <font>
      <b/>
      <sz val="15"/>
      <color theme="3"/>
      <name val="Arial Mäori"/>
      <family val="2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166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/>
    <xf numFmtId="0" fontId="18" fillId="0" borderId="0"/>
    <xf numFmtId="0" fontId="23" fillId="0" borderId="11" applyNumberFormat="0" applyFill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172" fontId="25" fillId="0" borderId="0"/>
    <xf numFmtId="1" fontId="26" fillId="0" borderId="16" applyNumberFormat="0"/>
    <xf numFmtId="0" fontId="18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40" fontId="24" fillId="0" borderId="0" applyFont="0" applyFill="0" applyBorder="0" applyAlignment="0" applyProtection="0"/>
    <xf numFmtId="0" fontId="24" fillId="0" borderId="0"/>
    <xf numFmtId="0" fontId="18" fillId="0" borderId="0"/>
    <xf numFmtId="1" fontId="26" fillId="0" borderId="16" applyNumberFormat="0"/>
    <xf numFmtId="0" fontId="1" fillId="0" borderId="0"/>
    <xf numFmtId="0" fontId="24" fillId="0" borderId="0"/>
    <xf numFmtId="0" fontId="9" fillId="0" borderId="0" applyFill="0" applyProtection="0"/>
    <xf numFmtId="1" fontId="26" fillId="0" borderId="16" applyNumberFormat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7" fillId="0" borderId="0"/>
    <xf numFmtId="0" fontId="1" fillId="0" borderId="0"/>
    <xf numFmtId="0" fontId="24" fillId="0" borderId="0"/>
    <xf numFmtId="0" fontId="9" fillId="0" borderId="0" applyFill="0" applyProtection="0"/>
    <xf numFmtId="1" fontId="26" fillId="0" borderId="16" applyNumberFormat="0"/>
    <xf numFmtId="0" fontId="1" fillId="0" borderId="0"/>
    <xf numFmtId="0" fontId="18" fillId="0" borderId="0"/>
    <xf numFmtId="0" fontId="27" fillId="0" borderId="0"/>
    <xf numFmtId="0" fontId="28" fillId="0" borderId="0"/>
    <xf numFmtId="0" fontId="18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24" fillId="0" borderId="0" applyFont="0" applyFill="0" applyBorder="0" applyAlignment="0" applyProtection="0"/>
    <xf numFmtId="0" fontId="1" fillId="0" borderId="0"/>
    <xf numFmtId="0" fontId="29" fillId="0" borderId="0" applyBorder="0"/>
    <xf numFmtId="0" fontId="1" fillId="0" borderId="0"/>
    <xf numFmtId="40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 applyBorder="0"/>
    <xf numFmtId="0" fontId="1" fillId="0" borderId="0"/>
    <xf numFmtId="0" fontId="1" fillId="0" borderId="0"/>
    <xf numFmtId="1" fontId="26" fillId="0" borderId="16" applyNumberFormat="0"/>
    <xf numFmtId="1" fontId="26" fillId="0" borderId="16" applyNumberFormat="0"/>
    <xf numFmtId="1" fontId="26" fillId="0" borderId="16" applyNumberFormat="0"/>
    <xf numFmtId="1" fontId="26" fillId="0" borderId="16" applyNumberFormat="0"/>
    <xf numFmtId="0" fontId="30" fillId="0" borderId="0"/>
    <xf numFmtId="0" fontId="30" fillId="0" borderId="0"/>
  </cellStyleXfs>
  <cellXfs count="72">
    <xf numFmtId="0" fontId="0" fillId="0" borderId="0" xfId="0"/>
    <xf numFmtId="164" fontId="5" fillId="2" borderId="0" xfId="0" applyNumberFormat="1" applyFont="1" applyFill="1" applyAlignment="1">
      <alignment horizontal="right" vertical="center" indent="2"/>
    </xf>
    <xf numFmtId="164" fontId="5" fillId="2" borderId="2" xfId="0" applyNumberFormat="1" applyFont="1" applyFill="1" applyBorder="1" applyAlignment="1">
      <alignment horizontal="right" vertical="center" indent="2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3" fontId="8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1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top"/>
    </xf>
    <xf numFmtId="0" fontId="17" fillId="2" borderId="6" xfId="0" applyFont="1" applyFill="1" applyBorder="1" applyAlignment="1">
      <alignment vertical="center"/>
    </xf>
    <xf numFmtId="3" fontId="0" fillId="2" borderId="0" xfId="0" applyNumberFormat="1" applyFill="1"/>
    <xf numFmtId="0" fontId="0" fillId="2" borderId="0" xfId="0" applyFill="1" applyAlignment="1">
      <alignment vertical="center"/>
    </xf>
    <xf numFmtId="0" fontId="6" fillId="2" borderId="2" xfId="0" applyFont="1" applyFill="1" applyBorder="1"/>
    <xf numFmtId="3" fontId="2" fillId="2" borderId="1" xfId="0" applyNumberFormat="1" applyFont="1" applyFill="1" applyBorder="1" applyAlignment="1">
      <alignment horizontal="right" vertical="center" indent="3"/>
    </xf>
    <xf numFmtId="0" fontId="11" fillId="2" borderId="0" xfId="0" applyFont="1" applyFill="1"/>
    <xf numFmtId="0" fontId="13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1" fillId="2" borderId="0" xfId="0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vertical="center"/>
    </xf>
    <xf numFmtId="3" fontId="2" fillId="2" borderId="3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vertical="center"/>
    </xf>
    <xf numFmtId="3" fontId="0" fillId="2" borderId="0" xfId="0" applyNumberFormat="1" applyFill="1" applyAlignment="1">
      <alignment horizontal="right" vertical="center" indent="3"/>
    </xf>
    <xf numFmtId="3" fontId="0" fillId="2" borderId="8" xfId="0" applyNumberFormat="1" applyFill="1" applyBorder="1" applyAlignment="1">
      <alignment horizontal="right" vertical="center" indent="3"/>
    </xf>
    <xf numFmtId="0" fontId="19" fillId="2" borderId="0" xfId="4" applyFont="1" applyFill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 wrapText="1"/>
    </xf>
    <xf numFmtId="164" fontId="21" fillId="2" borderId="0" xfId="0" applyNumberFormat="1" applyFont="1" applyFill="1" applyAlignment="1">
      <alignment horizontal="left" vertical="center" indent="2"/>
    </xf>
    <xf numFmtId="164" fontId="21" fillId="2" borderId="0" xfId="0" applyNumberFormat="1" applyFont="1" applyFill="1" applyAlignment="1">
      <alignment horizontal="left" vertical="center" wrapText="1" indent="2"/>
    </xf>
    <xf numFmtId="164" fontId="21" fillId="2" borderId="2" xfId="0" applyNumberFormat="1" applyFont="1" applyFill="1" applyBorder="1" applyAlignment="1">
      <alignment horizontal="left" vertical="center" indent="2"/>
    </xf>
    <xf numFmtId="3" fontId="0" fillId="2" borderId="2" xfId="0" applyNumberFormat="1" applyFill="1" applyBorder="1" applyAlignment="1">
      <alignment horizontal="right" vertical="center" indent="3"/>
    </xf>
    <xf numFmtId="3" fontId="0" fillId="2" borderId="5" xfId="0" applyNumberFormat="1" applyFill="1" applyBorder="1" applyAlignment="1">
      <alignment horizontal="right" vertical="center" indent="3"/>
    </xf>
    <xf numFmtId="0" fontId="7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2" fillId="2" borderId="2" xfId="4" applyFont="1" applyFill="1" applyBorder="1" applyAlignment="1">
      <alignment horizontal="center" vertical="center" wrapText="1" readingOrder="2"/>
    </xf>
    <xf numFmtId="0" fontId="22" fillId="2" borderId="5" xfId="4" applyFont="1" applyFill="1" applyBorder="1" applyAlignment="1">
      <alignment horizontal="center" vertical="center" wrapText="1" readingOrder="2"/>
    </xf>
    <xf numFmtId="0" fontId="2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16" fillId="2" borderId="2" xfId="0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indent="3"/>
    </xf>
    <xf numFmtId="3" fontId="0" fillId="2" borderId="4" xfId="0" applyNumberFormat="1" applyFill="1" applyBorder="1" applyAlignment="1">
      <alignment horizontal="right" vertical="center" indent="3"/>
    </xf>
    <xf numFmtId="0" fontId="8" fillId="2" borderId="0" xfId="0" applyFont="1" applyFill="1" applyAlignment="1">
      <alignment horizontal="center" vertical="center" wrapText="1"/>
    </xf>
    <xf numFmtId="3" fontId="0" fillId="2" borderId="7" xfId="0" applyNumberFormat="1" applyFill="1" applyBorder="1" applyAlignment="1">
      <alignment horizontal="right" vertical="center" indent="3"/>
    </xf>
    <xf numFmtId="0" fontId="8" fillId="2" borderId="18" xfId="0" applyFon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right" vertical="center" indent="3"/>
    </xf>
    <xf numFmtId="3" fontId="0" fillId="2" borderId="17" xfId="0" applyNumberFormat="1" applyFill="1" applyBorder="1" applyAlignment="1">
      <alignment horizontal="right" vertical="center" indent="3"/>
    </xf>
    <xf numFmtId="0" fontId="13" fillId="2" borderId="0" xfId="0" applyFont="1" applyFill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4" fillId="2" borderId="15" xfId="4" applyFont="1" applyFill="1" applyBorder="1" applyAlignment="1">
      <alignment horizontal="center" vertical="center" wrapText="1" readingOrder="2"/>
    </xf>
    <xf numFmtId="0" fontId="4" fillId="2" borderId="4" xfId="4" applyFont="1" applyFill="1" applyBorder="1" applyAlignment="1">
      <alignment horizontal="center" vertical="center" wrapText="1" readingOrder="2"/>
    </xf>
    <xf numFmtId="0" fontId="4" fillId="2" borderId="18" xfId="4" applyFont="1" applyFill="1" applyBorder="1" applyAlignment="1">
      <alignment horizontal="center" vertical="center" wrapText="1" readingOrder="2"/>
    </xf>
    <xf numFmtId="0" fontId="4" fillId="2" borderId="2" xfId="4" applyFont="1" applyFill="1" applyBorder="1" applyAlignment="1">
      <alignment horizontal="center" vertical="center" wrapText="1" readingOrder="2"/>
    </xf>
  </cellXfs>
  <cellStyles count="71">
    <cellStyle name="1" xfId="7" xr:uid="{00000000-0005-0000-0000-000000000000}"/>
    <cellStyle name="Comma 2" xfId="1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3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Normal_II-14(Population)" xfId="4" xr:uid="{00000000-0005-0000-0000-00000A000000}"/>
    <cellStyle name="Percent 2" xfId="2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56392885016318"/>
          <c:y val="0.19039225453296482"/>
          <c:w val="0.45958964231087795"/>
          <c:h val="0.77451325587626529"/>
        </c:manualLayout>
      </c:layout>
      <c:pieChart>
        <c:varyColors val="1"/>
        <c:ser>
          <c:idx val="0"/>
          <c:order val="0"/>
          <c:spPr>
            <a:solidFill>
              <a:srgbClr val="DDBA97"/>
            </a:solidFill>
          </c:spPr>
          <c:explosion val="2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51E-40E6-ADDE-85D8C893BF0E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1E-40E6-ADDE-85D8C893BF0E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2EF-4735-A893-A874C9CD327A}"/>
              </c:ext>
            </c:extLst>
          </c:dPt>
          <c:dLbls>
            <c:dLbl>
              <c:idx val="0"/>
              <c:layout>
                <c:manualLayout>
                  <c:x val="-0.11863460348099823"/>
                  <c:y val="-0.198227400348753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1E-40E6-ADDE-85D8C893BF0E}"/>
                </c:ext>
              </c:extLst>
            </c:dLbl>
            <c:dLbl>
              <c:idx val="1"/>
              <c:layout>
                <c:manualLayout>
                  <c:x val="0.12365238825837854"/>
                  <c:y val="0.257931399540826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E-40E6-ADDE-85D8C893B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'8.16'!$AA$3:$AD$3</c15:sqref>
                  </c15:fullRef>
                </c:ext>
              </c:extLst>
              <c:f>'8.16'!$AB$3:$AD$3</c:f>
              <c:strCache>
                <c:ptCount val="3"/>
                <c:pt idx="0">
                  <c:v>18 - 34 yrs</c:v>
                </c:pt>
                <c:pt idx="1">
                  <c:v>35 yrs  and above</c:v>
                </c:pt>
                <c:pt idx="2">
                  <c:v>Age Unknown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'8.16'!$AA$4:$AD$4</c15:sqref>
                  </c15:fullRef>
                </c:ext>
              </c:extLst>
              <c:f>'8.16'!$AB$4:$AD$4</c:f>
              <c:numCache>
                <c:formatCode>#,##0</c:formatCode>
                <c:ptCount val="3"/>
                <c:pt idx="0">
                  <c:v>1830</c:v>
                </c:pt>
                <c:pt idx="1">
                  <c:v>1521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'8.16'!$AA$4</c15:sqref>
                  <c15:spPr xmlns:c15="http://schemas.microsoft.com/office/drawing/2012/chart">
                    <a:solidFill>
                      <a:schemeClr val="accent5">
                        <a:lumMod val="75000"/>
                      </a:schemeClr>
                    </a:solidFill>
                  </c15:spPr>
                  <c15:bubble3D val="0"/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98CA-49AE-9FA9-E8BD83A3F84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AFCB-4A6E-8647-153282F043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44"/>
      </c:pieChart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0666" l="0.70000000000000062" r="0.70000000000000062" t="0.75000000000000666" header="0.30000000000000032" footer="0.30000000000000032"/>
    <c:pageSetup orientation="portrait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5776764456935"/>
          <c:y val="0.13651285620307213"/>
          <c:w val="0.54892824060778178"/>
          <c:h val="0.79067459282821462"/>
        </c:manualLayout>
      </c:layout>
      <c:pieChart>
        <c:varyColors val="1"/>
        <c:ser>
          <c:idx val="0"/>
          <c:order val="0"/>
          <c:spPr>
            <a:solidFill>
              <a:srgbClr val="C00000"/>
            </a:solidFill>
          </c:spPr>
          <c:explosion val="3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3B3-45DD-AFCD-3D0B1CA6A0F5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3B3-45DD-AFCD-3D0B1CA6A0F5}"/>
              </c:ext>
            </c:extLst>
          </c:dPt>
          <c:dLbls>
            <c:dLbl>
              <c:idx val="0"/>
              <c:layout>
                <c:manualLayout>
                  <c:x val="0.16214673779179725"/>
                  <c:y val="-0.281853550551824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3-45DD-AFCD-3D0B1CA6A0F5}"/>
                </c:ext>
              </c:extLst>
            </c:dLbl>
            <c:dLbl>
              <c:idx val="1"/>
              <c:layout>
                <c:manualLayout>
                  <c:x val="-2.8177067970940817E-2"/>
                  <c:y val="1.57327454629368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3-45DD-AFCD-3D0B1CA6A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'8.16'!$AA$7:$AA$9</c15:sqref>
                  </c15:fullRef>
                </c:ext>
              </c:extLst>
              <c:f>'8.16'!$AA$7:$AA$8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'8.16'!$AC$7:$AC$9</c15:sqref>
                  </c15:fullRef>
                </c:ext>
              </c:extLst>
              <c:f>'8.16'!$AC$7:$AC$8</c:f>
              <c:numCache>
                <c:formatCode>0</c:formatCode>
                <c:ptCount val="2"/>
                <c:pt idx="0">
                  <c:v>96.177777777777777</c:v>
                </c:pt>
                <c:pt idx="1">
                  <c:v>3.822222222222222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'8.16'!$AC$9</c15:sqref>
                  <c15:spPr xmlns:c15="http://schemas.microsoft.com/office/drawing/2012/chart">
                    <a:solidFill>
                      <a:srgbClr val="C00000"/>
                    </a:solidFill>
                  </c15:spPr>
                  <c15:bubble3D val="0"/>
                  <c15:dLbl>
                    <c:idx val="1"/>
                    <c:delete val="1"/>
                    <c:extLst xmlns:c16="http://schemas.microsoft.com/office/drawing/2014/chart">
                      <c:ext uri="{CE6537A1-D6FC-4f65-9D91-7224C49458BB}"/>
                      <c:ext xmlns:c16="http://schemas.microsoft.com/office/drawing/2014/chart" uri="{C3380CC4-5D6E-409C-BE32-E72D297353CC}">
                        <c16:uniqueId val="{00000005-6BC0-4192-BF19-7C80DBCC5E8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93B3-45DD-AFCD-3D0B1CA6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3"/>
      </c:pieChart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3097312959237"/>
          <c:y val="0.12344069179927253"/>
          <c:w val="0.87973626075415867"/>
          <c:h val="0.73095355937650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'8.16'!$AB$12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25976899605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93-42A4-88B6-8414D69CE4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'8.16'!$AA$13:$AA$16</c:f>
              <c:strCache>
                <c:ptCount val="4"/>
                <c:pt idx="0">
                  <c:v>&lt; 18 yrs</c:v>
                </c:pt>
                <c:pt idx="1">
                  <c:v>18 - 34 yrs</c:v>
                </c:pt>
                <c:pt idx="2">
                  <c:v>35 yrs  and above</c:v>
                </c:pt>
                <c:pt idx="3">
                  <c:v>Age Unknown</c:v>
                </c:pt>
              </c:strCache>
            </c:strRef>
          </c:cat>
          <c:val>
            <c:numRef>
              <c:f>'8.16'!$AB$13:$AB$16</c:f>
              <c:numCache>
                <c:formatCode>#,##0</c:formatCode>
                <c:ptCount val="4"/>
                <c:pt idx="0">
                  <c:v>24</c:v>
                </c:pt>
                <c:pt idx="1">
                  <c:v>1751</c:v>
                </c:pt>
                <c:pt idx="2">
                  <c:v>1471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3-42A4-88B6-8414D69CE409}"/>
            </c:ext>
          </c:extLst>
        </c:ser>
        <c:ser>
          <c:idx val="1"/>
          <c:order val="1"/>
          <c:tx>
            <c:strRef>
              <c:f>'8.16'!$AC$12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'8.16'!$AA$13:$AA$16</c:f>
              <c:strCache>
                <c:ptCount val="4"/>
                <c:pt idx="0">
                  <c:v>&lt; 18 yrs</c:v>
                </c:pt>
                <c:pt idx="1">
                  <c:v>18 - 34 yrs</c:v>
                </c:pt>
                <c:pt idx="2">
                  <c:v>35 yrs  and above</c:v>
                </c:pt>
                <c:pt idx="3">
                  <c:v>Age Unknown</c:v>
                </c:pt>
              </c:strCache>
            </c:strRef>
          </c:cat>
          <c:val>
            <c:numRef>
              <c:f>'8.16'!$AC$13:$AC$16</c:f>
              <c:numCache>
                <c:formatCode>#,##0</c:formatCode>
                <c:ptCount val="4"/>
                <c:pt idx="0">
                  <c:v>0</c:v>
                </c:pt>
                <c:pt idx="1">
                  <c:v>79</c:v>
                </c:pt>
                <c:pt idx="2">
                  <c:v>50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3-42A4-88B6-8414D69C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17632"/>
        <c:axId val="134148480"/>
      </c:barChart>
      <c:catAx>
        <c:axId val="13411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group</a:t>
                </a:r>
              </a:p>
            </c:rich>
          </c:tx>
          <c:layout>
            <c:manualLayout>
              <c:xMode val="edge"/>
              <c:yMode val="edge"/>
              <c:x val="0.35303389072824554"/>
              <c:y val="0.9157174995982643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34148480"/>
        <c:crosses val="autoZero"/>
        <c:auto val="1"/>
        <c:lblAlgn val="ctr"/>
        <c:lblOffset val="100"/>
        <c:noMultiLvlLbl val="0"/>
      </c:catAx>
      <c:valAx>
        <c:axId val="134148480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41176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6350"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4475016787898998"/>
          <c:y val="0.26559931278113352"/>
          <c:w val="0.20184986698786023"/>
          <c:h val="7.3224982178071149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40674</xdr:colOff>
      <xdr:row>36</xdr:row>
      <xdr:rowOff>65305</xdr:rowOff>
    </xdr:from>
    <xdr:to>
      <xdr:col>9</xdr:col>
      <xdr:colOff>719666</xdr:colOff>
      <xdr:row>52</xdr:row>
      <xdr:rowOff>84666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293611</xdr:colOff>
      <xdr:row>36</xdr:row>
      <xdr:rowOff>45509</xdr:rowOff>
    </xdr:from>
    <xdr:to>
      <xdr:col>2</xdr:col>
      <xdr:colOff>709084</xdr:colOff>
      <xdr:row>52</xdr:row>
      <xdr:rowOff>63500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878418</xdr:colOff>
      <xdr:row>36</xdr:row>
      <xdr:rowOff>95250</xdr:rowOff>
    </xdr:from>
    <xdr:to>
      <xdr:col>16</xdr:col>
      <xdr:colOff>2137833</xdr:colOff>
      <xdr:row>52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297657</xdr:colOff>
      <xdr:row>36</xdr:row>
      <xdr:rowOff>120121</xdr:rowOff>
    </xdr:from>
    <xdr:to>
      <xdr:col>2</xdr:col>
      <xdr:colOff>602395</xdr:colOff>
      <xdr:row>38</xdr:row>
      <xdr:rowOff>10584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297657" y="5924418"/>
          <a:ext cx="4055207" cy="366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8.21: Percentage share of detainees by sex, 2024</a:t>
          </a:r>
          <a:endParaRPr lang="en-US" sz="1000">
            <a:effectLst/>
            <a:latin typeface="Consolas" pitchFamily="49" charset="0"/>
            <a:cs typeface="Consolas" pitchFamily="49" charset="0"/>
          </a:endParaRPr>
        </a:p>
        <a:p>
          <a:endParaRPr lang="en-US" sz="1000">
            <a:latin typeface="Consolas" pitchFamily="49" charset="0"/>
            <a:cs typeface="Consolas" pitchFamily="49" charset="0"/>
          </a:endParaRPr>
        </a:p>
      </xdr:txBody>
    </xdr:sp>
    <xdr:clientData/>
  </xdr:twoCellAnchor>
  <xdr:twoCellAnchor>
    <xdr:from>
      <xdr:col>3</xdr:col>
      <xdr:colOff>656167</xdr:colOff>
      <xdr:row>36</xdr:row>
      <xdr:rowOff>158316</xdr:rowOff>
    </xdr:from>
    <xdr:to>
      <xdr:col>9</xdr:col>
      <xdr:colOff>229255</xdr:colOff>
      <xdr:row>37</xdr:row>
      <xdr:rowOff>169333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5952067" y="9178491"/>
          <a:ext cx="4173663" cy="24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8.22: Percentage share of detainees by age, 2024</a:t>
          </a:r>
          <a:endParaRPr lang="en-US" sz="1000">
            <a:effectLst/>
            <a:latin typeface="Consolas" pitchFamily="49" charset="0"/>
            <a:cs typeface="Consolas" pitchFamily="49" charset="0"/>
          </a:endParaRPr>
        </a:p>
        <a:p>
          <a:endParaRPr lang="en-US" sz="1000">
            <a:latin typeface="Consolas" pitchFamily="49" charset="0"/>
            <a:cs typeface="Consolas" pitchFamily="49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0.13269</cdr:x>
      <cdr:y>0.03482</cdr:y>
    </cdr:from>
    <cdr:to>
      <cdr:x>0.88523</cdr:x>
      <cdr:y>0.12114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9721" y="110565"/>
          <a:ext cx="4308729" cy="274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Consolas" pitchFamily="49" charset="0"/>
              <a:ea typeface="+mn-ea"/>
              <a:cs typeface="Consolas" pitchFamily="49" charset="0"/>
            </a:rPr>
            <a:t>Figure 8.23: Number of Detainees by age and sex, 2024</a:t>
          </a:r>
          <a:endParaRPr lang="en-US">
            <a:effectLst/>
            <a:latin typeface="Consolas" pitchFamily="49" charset="0"/>
            <a:cs typeface="Consolas" pitchFamily="49" charset="0"/>
          </a:endParaRPr>
        </a:p>
        <a:p xmlns:a="http://schemas.openxmlformats.org/drawingml/2006/main">
          <a:endParaRPr lang="en-US" sz="1100">
            <a:latin typeface="Consolas" pitchFamily="49" charset="0"/>
            <a:cs typeface="Consolas" pitchFamily="49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AD53"/>
  <sheetViews>
    <sheetView tabSelected="1" zoomScale="95" zoomScaleNormal="95" zoomScaleSheetLayoutView="80" workbookViewId="0">
      <selection activeCell="B14" sqref="B14"/>
    </sheetView>
  </sheetViews>
  <sheetFormatPr defaultColWidth="9.140625" defaultRowHeight="15"/>
  <cols>
    <col min="1" max="1" width="43.28515625" style="3" customWidth="1"/>
    <col min="2" max="2" width="13" style="3" customWidth="1"/>
    <col min="3" max="3" width="12.28515625" style="3" customWidth="1"/>
    <col min="4" max="6" width="13.85546875" style="3" customWidth="1"/>
    <col min="7" max="11" width="13.7109375" style="3" customWidth="1"/>
    <col min="12" max="13" width="12.28515625" style="3" customWidth="1"/>
    <col min="14" max="15" width="14.28515625" style="3" customWidth="1"/>
    <col min="16" max="16" width="11.85546875" style="3" customWidth="1"/>
    <col min="17" max="17" width="34.28515625" style="3" customWidth="1"/>
    <col min="18" max="18" width="3.28515625" style="3" customWidth="1"/>
    <col min="19" max="19" width="15.42578125" style="3" customWidth="1"/>
    <col min="20" max="25" width="9.140625" style="3"/>
    <col min="26" max="26" width="33.85546875" style="3" customWidth="1"/>
    <col min="27" max="27" width="9.140625" style="3"/>
    <col min="28" max="28" width="11.28515625" style="3" customWidth="1"/>
    <col min="29" max="29" width="12.140625" style="3" customWidth="1"/>
    <col min="30" max="16384" width="9.140625" style="3"/>
  </cols>
  <sheetData>
    <row r="1" spans="1:30" ht="9" customHeight="1"/>
    <row r="2" spans="1:30" s="5" customFormat="1" ht="19.5" customHeight="1">
      <c r="A2" s="53" t="s">
        <v>75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AA2" s="3"/>
      <c r="AB2" s="3"/>
      <c r="AC2" s="3"/>
    </row>
    <row r="3" spans="1:30">
      <c r="A3" s="54" t="s">
        <v>74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AA3" s="46" t="s">
        <v>59</v>
      </c>
      <c r="AB3" s="46" t="s">
        <v>60</v>
      </c>
      <c r="AC3" s="3" t="s">
        <v>61</v>
      </c>
      <c r="AD3" s="12" t="s">
        <v>62</v>
      </c>
    </row>
    <row r="4" spans="1:30" ht="9.75" customHeight="1">
      <c r="A4" s="7"/>
      <c r="B4" s="7"/>
      <c r="C4" s="7"/>
      <c r="D4" s="7"/>
      <c r="E4" s="7"/>
      <c r="F4" s="7"/>
      <c r="G4" s="7"/>
      <c r="H4" s="7"/>
      <c r="I4" s="41"/>
      <c r="J4" s="41"/>
      <c r="K4" s="7"/>
      <c r="L4" s="13"/>
      <c r="M4" s="7"/>
      <c r="N4" s="41"/>
      <c r="O4" s="41"/>
      <c r="P4" s="41"/>
      <c r="Q4" s="7"/>
      <c r="Z4" s="17">
        <f>B9</f>
        <v>3375</v>
      </c>
      <c r="AA4" s="14">
        <f>C9</f>
        <v>24</v>
      </c>
      <c r="AB4" s="14">
        <f>D9</f>
        <v>1830</v>
      </c>
      <c r="AC4" s="14">
        <f>E9</f>
        <v>1521</v>
      </c>
      <c r="AD4" s="17">
        <f>F9</f>
        <v>0</v>
      </c>
    </row>
    <row r="5" spans="1:30" s="15" customFormat="1" ht="13.5" customHeight="1">
      <c r="A5" s="56" t="s">
        <v>51</v>
      </c>
      <c r="B5" s="65" t="s">
        <v>63</v>
      </c>
      <c r="C5" s="65"/>
      <c r="D5" s="65"/>
      <c r="E5" s="65"/>
      <c r="F5" s="66"/>
      <c r="G5" s="64" t="s">
        <v>53</v>
      </c>
      <c r="H5" s="65"/>
      <c r="I5" s="65"/>
      <c r="J5" s="65"/>
      <c r="K5" s="66"/>
      <c r="L5" s="59" t="s">
        <v>54</v>
      </c>
      <c r="M5" s="60"/>
      <c r="N5" s="60"/>
      <c r="O5" s="60"/>
      <c r="P5" s="48"/>
      <c r="Q5" s="61" t="s">
        <v>52</v>
      </c>
      <c r="AA5" s="3"/>
      <c r="AB5" s="3"/>
      <c r="AC5" s="3"/>
    </row>
    <row r="6" spans="1:30" s="15" customFormat="1" ht="18.75" customHeight="1">
      <c r="A6" s="57"/>
      <c r="B6" s="63" t="s">
        <v>55</v>
      </c>
      <c r="C6" s="63"/>
      <c r="D6" s="63"/>
      <c r="E6" s="63"/>
      <c r="F6" s="67"/>
      <c r="G6" s="62" t="s">
        <v>56</v>
      </c>
      <c r="H6" s="63"/>
      <c r="I6" s="63"/>
      <c r="J6" s="63"/>
      <c r="K6" s="67"/>
      <c r="L6" s="62" t="s">
        <v>57</v>
      </c>
      <c r="M6" s="63"/>
      <c r="N6" s="63"/>
      <c r="O6" s="63"/>
      <c r="P6" s="16"/>
      <c r="Q6" s="51"/>
      <c r="AA6" s="12"/>
      <c r="AC6" s="12" t="s">
        <v>72</v>
      </c>
    </row>
    <row r="7" spans="1:30" s="19" customFormat="1" ht="12.75" customHeight="1">
      <c r="A7" s="57"/>
      <c r="B7" s="41" t="s">
        <v>1</v>
      </c>
      <c r="C7" s="41" t="s">
        <v>64</v>
      </c>
      <c r="D7" s="41" t="s">
        <v>65</v>
      </c>
      <c r="E7" s="41" t="s">
        <v>66</v>
      </c>
      <c r="F7" s="68" t="s">
        <v>62</v>
      </c>
      <c r="G7" s="18" t="s">
        <v>1</v>
      </c>
      <c r="H7" s="41" t="s">
        <v>64</v>
      </c>
      <c r="I7" s="41" t="s">
        <v>65</v>
      </c>
      <c r="J7" s="41" t="s">
        <v>67</v>
      </c>
      <c r="K7" s="68" t="s">
        <v>62</v>
      </c>
      <c r="L7" s="18" t="s">
        <v>1</v>
      </c>
      <c r="M7" s="41" t="s">
        <v>64</v>
      </c>
      <c r="N7" s="41" t="s">
        <v>65</v>
      </c>
      <c r="O7" s="41" t="s">
        <v>67</v>
      </c>
      <c r="P7" s="70" t="s">
        <v>62</v>
      </c>
      <c r="Q7" s="51"/>
      <c r="AA7" s="20" t="s">
        <v>53</v>
      </c>
      <c r="AB7" s="21">
        <f>G9</f>
        <v>3246</v>
      </c>
      <c r="AC7" s="22">
        <f>AB7/Z4*100</f>
        <v>96.177777777777777</v>
      </c>
    </row>
    <row r="8" spans="1:30" ht="37.5">
      <c r="A8" s="58"/>
      <c r="B8" s="39" t="s">
        <v>48</v>
      </c>
      <c r="C8" s="39" t="s">
        <v>68</v>
      </c>
      <c r="D8" s="39" t="s">
        <v>69</v>
      </c>
      <c r="E8" s="39" t="s">
        <v>70</v>
      </c>
      <c r="F8" s="69"/>
      <c r="G8" s="40" t="s">
        <v>48</v>
      </c>
      <c r="H8" s="39" t="s">
        <v>68</v>
      </c>
      <c r="I8" s="39" t="s">
        <v>69</v>
      </c>
      <c r="J8" s="39" t="s">
        <v>70</v>
      </c>
      <c r="K8" s="69"/>
      <c r="L8" s="40" t="s">
        <v>48</v>
      </c>
      <c r="M8" s="39" t="s">
        <v>68</v>
      </c>
      <c r="N8" s="39" t="s">
        <v>69</v>
      </c>
      <c r="O8" s="39" t="s">
        <v>70</v>
      </c>
      <c r="P8" s="71"/>
      <c r="Q8" s="52"/>
      <c r="AA8" s="23" t="s">
        <v>54</v>
      </c>
      <c r="AB8" s="17">
        <f>L9</f>
        <v>129</v>
      </c>
      <c r="AC8" s="22">
        <f>AB8/Z4*100</f>
        <v>3.822222222222222</v>
      </c>
    </row>
    <row r="9" spans="1:30" s="20" customFormat="1" ht="21.75" customHeight="1">
      <c r="A9" s="4" t="s">
        <v>1</v>
      </c>
      <c r="B9" s="14">
        <f>G9+L9</f>
        <v>3375</v>
      </c>
      <c r="C9" s="14">
        <f t="shared" ref="C9:C34" si="0">H9+M9</f>
        <v>24</v>
      </c>
      <c r="D9" s="14">
        <f t="shared" ref="D9:D34" si="1">I9+N9</f>
        <v>1830</v>
      </c>
      <c r="E9" s="14">
        <f t="shared" ref="E9:E34" si="2">J9+O9</f>
        <v>1521</v>
      </c>
      <c r="F9" s="44">
        <f>SUM(F10:F21)</f>
        <v>0</v>
      </c>
      <c r="G9" s="24">
        <f>SUM(H9:K9)</f>
        <v>3246</v>
      </c>
      <c r="H9" s="14">
        <f>SUM(H10:H21)</f>
        <v>24</v>
      </c>
      <c r="I9" s="14">
        <f>SUM(I10:I21)</f>
        <v>1751</v>
      </c>
      <c r="J9" s="14">
        <f>SUM(J10:J21)</f>
        <v>1471</v>
      </c>
      <c r="K9" s="44">
        <f>SUM(K10:K21)</f>
        <v>0</v>
      </c>
      <c r="L9" s="24">
        <f>SUM(M9:O9)</f>
        <v>129</v>
      </c>
      <c r="M9" s="14">
        <f>SUM(M10:M21)</f>
        <v>0</v>
      </c>
      <c r="N9" s="14">
        <f>SUM(N10:N21)</f>
        <v>79</v>
      </c>
      <c r="O9" s="14">
        <f>SUM(O10:O21)</f>
        <v>50</v>
      </c>
      <c r="P9" s="14">
        <f>SUM(P10:P21)</f>
        <v>0</v>
      </c>
      <c r="Q9" s="25" t="s">
        <v>48</v>
      </c>
      <c r="S9" s="21"/>
      <c r="AA9" s="12"/>
      <c r="AB9" s="17"/>
      <c r="AC9" s="22"/>
    </row>
    <row r="10" spans="1:30" s="12" customFormat="1" ht="21.75" customHeight="1">
      <c r="A10" s="12" t="s">
        <v>6</v>
      </c>
      <c r="B10" s="26">
        <f>G10+L10</f>
        <v>309</v>
      </c>
      <c r="C10" s="26">
        <f t="shared" si="0"/>
        <v>2</v>
      </c>
      <c r="D10" s="26">
        <f t="shared" si="1"/>
        <v>230</v>
      </c>
      <c r="E10" s="26">
        <f t="shared" si="2"/>
        <v>77</v>
      </c>
      <c r="F10" s="26">
        <f>K10</f>
        <v>0</v>
      </c>
      <c r="G10" s="27">
        <f>SUM(H10:K10)</f>
        <v>302</v>
      </c>
      <c r="H10" s="26">
        <v>2</v>
      </c>
      <c r="I10" s="26">
        <v>227</v>
      </c>
      <c r="J10" s="26">
        <v>73</v>
      </c>
      <c r="K10" s="26">
        <v>0</v>
      </c>
      <c r="L10" s="27">
        <f>SUM(M10:P10)</f>
        <v>7</v>
      </c>
      <c r="M10" s="26">
        <v>0</v>
      </c>
      <c r="N10" s="26">
        <v>3</v>
      </c>
      <c r="O10" s="26">
        <v>4</v>
      </c>
      <c r="P10" s="26">
        <v>0</v>
      </c>
      <c r="Q10" s="8" t="s">
        <v>11</v>
      </c>
      <c r="R10" s="28"/>
      <c r="S10" s="29"/>
      <c r="AA10" s="30"/>
      <c r="AB10" s="30"/>
      <c r="AC10" s="30"/>
    </row>
    <row r="11" spans="1:30" s="12" customFormat="1" ht="21.75" customHeight="1">
      <c r="A11" s="12" t="s">
        <v>0</v>
      </c>
      <c r="B11" s="26">
        <f t="shared" ref="B11:B34" si="3">G11+L11</f>
        <v>875</v>
      </c>
      <c r="C11" s="26">
        <f t="shared" si="0"/>
        <v>1</v>
      </c>
      <c r="D11" s="26">
        <f t="shared" si="1"/>
        <v>376</v>
      </c>
      <c r="E11" s="26">
        <f t="shared" si="2"/>
        <v>498</v>
      </c>
      <c r="F11" s="26">
        <f t="shared" ref="F11:F20" si="4">K11</f>
        <v>0</v>
      </c>
      <c r="G11" s="27">
        <f t="shared" ref="G11:G34" si="5">SUM(H11:J11)</f>
        <v>868</v>
      </c>
      <c r="H11" s="26">
        <v>1</v>
      </c>
      <c r="I11" s="26">
        <v>373</v>
      </c>
      <c r="J11" s="26">
        <v>494</v>
      </c>
      <c r="K11" s="26">
        <v>0</v>
      </c>
      <c r="L11" s="27">
        <f>SUM(M11:P11)</f>
        <v>7</v>
      </c>
      <c r="M11" s="26">
        <v>0</v>
      </c>
      <c r="N11" s="26">
        <v>3</v>
      </c>
      <c r="O11" s="26">
        <v>4</v>
      </c>
      <c r="P11" s="26">
        <v>0</v>
      </c>
      <c r="Q11" s="8" t="s">
        <v>3</v>
      </c>
      <c r="R11" s="31"/>
      <c r="S11" s="29"/>
      <c r="X11" s="3"/>
      <c r="Y11" s="3"/>
      <c r="Z11" s="3"/>
      <c r="AB11" s="17">
        <f>G9</f>
        <v>3246</v>
      </c>
      <c r="AC11" s="17">
        <f>L9</f>
        <v>129</v>
      </c>
      <c r="AD11" s="3"/>
    </row>
    <row r="12" spans="1:30" s="12" customFormat="1" ht="21.75" customHeight="1">
      <c r="A12" s="12" t="s">
        <v>10</v>
      </c>
      <c r="B12" s="26">
        <f t="shared" si="3"/>
        <v>175</v>
      </c>
      <c r="C12" s="26">
        <f t="shared" si="0"/>
        <v>2</v>
      </c>
      <c r="D12" s="26">
        <f t="shared" si="1"/>
        <v>76</v>
      </c>
      <c r="E12" s="26">
        <f t="shared" si="2"/>
        <v>97</v>
      </c>
      <c r="F12" s="26">
        <f t="shared" si="4"/>
        <v>0</v>
      </c>
      <c r="G12" s="27">
        <f t="shared" si="5"/>
        <v>164</v>
      </c>
      <c r="H12" s="26">
        <v>2</v>
      </c>
      <c r="I12" s="26">
        <v>70</v>
      </c>
      <c r="J12" s="26">
        <v>92</v>
      </c>
      <c r="K12" s="26">
        <v>0</v>
      </c>
      <c r="L12" s="27">
        <f>SUM(M12:P12)</f>
        <v>11</v>
      </c>
      <c r="M12" s="26">
        <v>0</v>
      </c>
      <c r="N12" s="26">
        <v>6</v>
      </c>
      <c r="O12" s="26">
        <v>5</v>
      </c>
      <c r="P12" s="26">
        <v>0</v>
      </c>
      <c r="Q12" s="8" t="s">
        <v>16</v>
      </c>
      <c r="R12" s="31"/>
      <c r="S12" s="29"/>
      <c r="X12" s="20"/>
      <c r="Y12" s="20"/>
      <c r="Z12" s="15"/>
      <c r="AA12" s="3"/>
      <c r="AB12" s="3" t="s">
        <v>53</v>
      </c>
      <c r="AC12" s="3" t="s">
        <v>54</v>
      </c>
      <c r="AD12" s="15"/>
    </row>
    <row r="13" spans="1:30" s="12" customFormat="1" ht="21.75" customHeight="1">
      <c r="A13" s="12" t="s">
        <v>4</v>
      </c>
      <c r="B13" s="26">
        <f t="shared" si="3"/>
        <v>1370</v>
      </c>
      <c r="C13" s="26">
        <f t="shared" si="0"/>
        <v>13</v>
      </c>
      <c r="D13" s="26">
        <f t="shared" si="1"/>
        <v>762</v>
      </c>
      <c r="E13" s="26">
        <f t="shared" si="2"/>
        <v>595</v>
      </c>
      <c r="F13" s="26">
        <f t="shared" si="4"/>
        <v>0</v>
      </c>
      <c r="G13" s="27">
        <f t="shared" si="5"/>
        <v>1319</v>
      </c>
      <c r="H13" s="26">
        <v>13</v>
      </c>
      <c r="I13" s="26">
        <v>728</v>
      </c>
      <c r="J13" s="26">
        <v>578</v>
      </c>
      <c r="K13" s="26">
        <v>0</v>
      </c>
      <c r="L13" s="27">
        <f>SUM(M13:P13)</f>
        <v>51</v>
      </c>
      <c r="M13" s="26">
        <v>0</v>
      </c>
      <c r="N13" s="26">
        <v>34</v>
      </c>
      <c r="O13" s="26">
        <v>17</v>
      </c>
      <c r="P13" s="26">
        <v>0</v>
      </c>
      <c r="Q13" s="8" t="s">
        <v>8</v>
      </c>
      <c r="R13" s="31"/>
      <c r="S13" s="29"/>
      <c r="Z13" s="15"/>
      <c r="AA13" s="46" t="s">
        <v>59</v>
      </c>
      <c r="AB13" s="6">
        <f>H9</f>
        <v>24</v>
      </c>
      <c r="AC13" s="6">
        <f>M9</f>
        <v>0</v>
      </c>
      <c r="AD13" s="15"/>
    </row>
    <row r="14" spans="1:30" s="12" customFormat="1" ht="21.75" customHeight="1">
      <c r="A14" s="12" t="s">
        <v>14</v>
      </c>
      <c r="B14" s="26">
        <f t="shared" si="3"/>
        <v>126</v>
      </c>
      <c r="C14" s="26">
        <f t="shared" si="0"/>
        <v>1</v>
      </c>
      <c r="D14" s="26">
        <f t="shared" si="1"/>
        <v>64</v>
      </c>
      <c r="E14" s="26">
        <f t="shared" si="2"/>
        <v>61</v>
      </c>
      <c r="F14" s="26">
        <f t="shared" si="4"/>
        <v>0</v>
      </c>
      <c r="G14" s="27">
        <f t="shared" si="5"/>
        <v>90</v>
      </c>
      <c r="H14" s="26">
        <v>1</v>
      </c>
      <c r="I14" s="26">
        <v>40</v>
      </c>
      <c r="J14" s="26">
        <v>49</v>
      </c>
      <c r="K14" s="26">
        <v>0</v>
      </c>
      <c r="L14" s="27">
        <f>SUM(M14:P14)</f>
        <v>36</v>
      </c>
      <c r="M14" s="26">
        <v>0</v>
      </c>
      <c r="N14" s="26">
        <v>24</v>
      </c>
      <c r="O14" s="26">
        <v>12</v>
      </c>
      <c r="P14" s="26">
        <v>0</v>
      </c>
      <c r="Q14" s="8" t="s">
        <v>58</v>
      </c>
      <c r="R14" s="31"/>
      <c r="S14" s="29"/>
      <c r="Z14" s="7"/>
      <c r="AA14" s="46" t="s">
        <v>60</v>
      </c>
      <c r="AB14" s="6">
        <f>I9</f>
        <v>1751</v>
      </c>
      <c r="AC14" s="6">
        <f>N9</f>
        <v>79</v>
      </c>
      <c r="AD14" s="7"/>
    </row>
    <row r="15" spans="1:30" s="12" customFormat="1" ht="21.75" customHeight="1">
      <c r="A15" s="12" t="s">
        <v>2</v>
      </c>
      <c r="B15" s="26">
        <f t="shared" si="3"/>
        <v>9</v>
      </c>
      <c r="C15" s="26">
        <f t="shared" si="0"/>
        <v>0</v>
      </c>
      <c r="D15" s="26">
        <f t="shared" si="1"/>
        <v>9</v>
      </c>
      <c r="E15" s="26">
        <f t="shared" si="2"/>
        <v>0</v>
      </c>
      <c r="F15" s="26">
        <f t="shared" si="4"/>
        <v>0</v>
      </c>
      <c r="G15" s="27">
        <f t="shared" si="5"/>
        <v>9</v>
      </c>
      <c r="H15" s="26">
        <v>0</v>
      </c>
      <c r="I15" s="26">
        <v>9</v>
      </c>
      <c r="J15" s="26">
        <v>0</v>
      </c>
      <c r="K15" s="26">
        <v>0</v>
      </c>
      <c r="L15" s="27">
        <f>SUM(M15:P15)</f>
        <v>0</v>
      </c>
      <c r="M15" s="26">
        <v>0</v>
      </c>
      <c r="N15" s="26">
        <v>0</v>
      </c>
      <c r="O15" s="26">
        <v>0</v>
      </c>
      <c r="P15" s="26">
        <v>0</v>
      </c>
      <c r="Q15" s="8" t="s">
        <v>5</v>
      </c>
      <c r="R15" s="31"/>
      <c r="S15" s="29"/>
      <c r="X15" s="17"/>
      <c r="Y15" s="17"/>
      <c r="AA15" s="3" t="s">
        <v>61</v>
      </c>
      <c r="AB15" s="6">
        <f>J9</f>
        <v>1471</v>
      </c>
      <c r="AC15" s="6">
        <f>O9</f>
        <v>50</v>
      </c>
    </row>
    <row r="16" spans="1:30" s="12" customFormat="1" ht="21.75" customHeight="1">
      <c r="A16" s="12" t="s">
        <v>18</v>
      </c>
      <c r="B16" s="26">
        <f t="shared" si="3"/>
        <v>34</v>
      </c>
      <c r="C16" s="26">
        <f t="shared" si="0"/>
        <v>0</v>
      </c>
      <c r="D16" s="26">
        <f t="shared" si="1"/>
        <v>13</v>
      </c>
      <c r="E16" s="26">
        <f t="shared" si="2"/>
        <v>21</v>
      </c>
      <c r="F16" s="26">
        <f t="shared" si="4"/>
        <v>0</v>
      </c>
      <c r="G16" s="27">
        <f t="shared" si="5"/>
        <v>34</v>
      </c>
      <c r="H16" s="26">
        <v>0</v>
      </c>
      <c r="I16" s="26">
        <v>13</v>
      </c>
      <c r="J16" s="26">
        <v>21</v>
      </c>
      <c r="K16" s="26">
        <v>0</v>
      </c>
      <c r="L16" s="27">
        <f>SUM(M16:P16)</f>
        <v>0</v>
      </c>
      <c r="M16" s="26">
        <v>0</v>
      </c>
      <c r="N16" s="26">
        <v>0</v>
      </c>
      <c r="O16" s="26">
        <v>0</v>
      </c>
      <c r="P16" s="26">
        <v>0</v>
      </c>
      <c r="Q16" s="8" t="s">
        <v>21</v>
      </c>
      <c r="R16" s="31"/>
      <c r="S16" s="29"/>
      <c r="AA16" s="12" t="s">
        <v>62</v>
      </c>
      <c r="AB16" s="6">
        <f>K9</f>
        <v>0</v>
      </c>
      <c r="AC16" s="6">
        <v>0</v>
      </c>
    </row>
    <row r="17" spans="1:29" s="12" customFormat="1" ht="21.75" customHeight="1">
      <c r="A17" s="12" t="s">
        <v>20</v>
      </c>
      <c r="B17" s="26">
        <f t="shared" si="3"/>
        <v>7</v>
      </c>
      <c r="C17" s="26">
        <f t="shared" si="0"/>
        <v>0</v>
      </c>
      <c r="D17" s="26">
        <f t="shared" si="1"/>
        <v>3</v>
      </c>
      <c r="E17" s="26">
        <f t="shared" si="2"/>
        <v>4</v>
      </c>
      <c r="F17" s="26">
        <f t="shared" si="4"/>
        <v>0</v>
      </c>
      <c r="G17" s="27">
        <f t="shared" si="5"/>
        <v>6</v>
      </c>
      <c r="H17" s="26">
        <v>0</v>
      </c>
      <c r="I17" s="26">
        <v>2</v>
      </c>
      <c r="J17" s="26">
        <v>4</v>
      </c>
      <c r="K17" s="26">
        <v>0</v>
      </c>
      <c r="L17" s="27">
        <f t="shared" ref="L11:L34" si="6">SUM(M17:O17)</f>
        <v>1</v>
      </c>
      <c r="M17" s="26">
        <v>0</v>
      </c>
      <c r="N17" s="26">
        <v>1</v>
      </c>
      <c r="O17" s="26">
        <v>0</v>
      </c>
      <c r="P17" s="26">
        <v>0</v>
      </c>
      <c r="Q17" s="8" t="s">
        <v>49</v>
      </c>
      <c r="R17" s="31"/>
      <c r="S17" s="29"/>
      <c r="AA17" s="46"/>
      <c r="AB17" s="6"/>
      <c r="AC17" s="6"/>
    </row>
    <row r="18" spans="1:29" s="12" customFormat="1" ht="21.75" customHeight="1">
      <c r="A18" s="12" t="s">
        <v>12</v>
      </c>
      <c r="B18" s="26">
        <f t="shared" si="3"/>
        <v>78</v>
      </c>
      <c r="C18" s="26">
        <f t="shared" si="0"/>
        <v>1</v>
      </c>
      <c r="D18" s="26">
        <f t="shared" si="1"/>
        <v>50</v>
      </c>
      <c r="E18" s="26">
        <f t="shared" si="2"/>
        <v>27</v>
      </c>
      <c r="F18" s="26">
        <f t="shared" si="4"/>
        <v>0</v>
      </c>
      <c r="G18" s="27">
        <f t="shared" si="5"/>
        <v>78</v>
      </c>
      <c r="H18" s="26">
        <v>1</v>
      </c>
      <c r="I18" s="26">
        <v>50</v>
      </c>
      <c r="J18" s="26">
        <v>27</v>
      </c>
      <c r="K18" s="26">
        <v>0</v>
      </c>
      <c r="L18" s="27">
        <f>SUM(M18:P18)</f>
        <v>0</v>
      </c>
      <c r="M18" s="26">
        <v>0</v>
      </c>
      <c r="N18" s="26">
        <v>0</v>
      </c>
      <c r="O18" s="26">
        <v>0</v>
      </c>
      <c r="P18" s="26">
        <v>0</v>
      </c>
      <c r="Q18" s="8" t="s">
        <v>13</v>
      </c>
      <c r="R18" s="31"/>
      <c r="S18" s="29"/>
    </row>
    <row r="19" spans="1:29" s="12" customFormat="1" ht="21.75" customHeight="1">
      <c r="A19" s="12" t="s">
        <v>17</v>
      </c>
      <c r="B19" s="26">
        <f t="shared" si="3"/>
        <v>12</v>
      </c>
      <c r="C19" s="26">
        <f t="shared" si="0"/>
        <v>0</v>
      </c>
      <c r="D19" s="26">
        <f t="shared" si="1"/>
        <v>8</v>
      </c>
      <c r="E19" s="26">
        <f t="shared" si="2"/>
        <v>4</v>
      </c>
      <c r="F19" s="26">
        <f t="shared" si="4"/>
        <v>0</v>
      </c>
      <c r="G19" s="27">
        <f t="shared" si="5"/>
        <v>10</v>
      </c>
      <c r="H19" s="26">
        <v>0</v>
      </c>
      <c r="I19" s="26">
        <v>6</v>
      </c>
      <c r="J19" s="26">
        <v>4</v>
      </c>
      <c r="K19" s="26">
        <v>0</v>
      </c>
      <c r="L19" s="27">
        <f>SUM(M19:P19)</f>
        <v>2</v>
      </c>
      <c r="M19" s="26">
        <v>0</v>
      </c>
      <c r="N19" s="26">
        <v>2</v>
      </c>
      <c r="O19" s="26">
        <v>0</v>
      </c>
      <c r="P19" s="26">
        <v>0</v>
      </c>
      <c r="Q19" s="8" t="s">
        <v>19</v>
      </c>
      <c r="R19" s="31"/>
      <c r="S19" s="29"/>
    </row>
    <row r="20" spans="1:29" s="12" customFormat="1" ht="21.75" customHeight="1">
      <c r="A20" s="12" t="s">
        <v>27</v>
      </c>
      <c r="B20" s="26">
        <f t="shared" si="3"/>
        <v>10</v>
      </c>
      <c r="C20" s="26">
        <f t="shared" si="0"/>
        <v>0</v>
      </c>
      <c r="D20" s="26">
        <f t="shared" si="1"/>
        <v>7</v>
      </c>
      <c r="E20" s="26">
        <f t="shared" si="2"/>
        <v>3</v>
      </c>
      <c r="F20" s="26">
        <f t="shared" si="4"/>
        <v>0</v>
      </c>
      <c r="G20" s="27">
        <f t="shared" si="5"/>
        <v>10</v>
      </c>
      <c r="H20" s="26">
        <v>0</v>
      </c>
      <c r="I20" s="26">
        <v>7</v>
      </c>
      <c r="J20" s="26">
        <v>3</v>
      </c>
      <c r="K20" s="47">
        <v>0</v>
      </c>
      <c r="L20" s="27">
        <f>SUM(M20:P20)</f>
        <v>0</v>
      </c>
      <c r="M20" s="26">
        <v>0</v>
      </c>
      <c r="N20" s="26">
        <v>0</v>
      </c>
      <c r="O20" s="26">
        <v>0</v>
      </c>
      <c r="P20" s="26">
        <v>0</v>
      </c>
      <c r="Q20" s="8" t="s">
        <v>9</v>
      </c>
      <c r="R20" s="31"/>
      <c r="S20" s="29"/>
    </row>
    <row r="21" spans="1:29" s="12" customFormat="1" ht="15" customHeight="1">
      <c r="A21" s="42" t="s">
        <v>7</v>
      </c>
      <c r="B21" s="35">
        <f>G21+L21</f>
        <v>370</v>
      </c>
      <c r="C21" s="35">
        <f t="shared" si="0"/>
        <v>4</v>
      </c>
      <c r="D21" s="35">
        <f t="shared" si="1"/>
        <v>232</v>
      </c>
      <c r="E21" s="35">
        <f t="shared" si="2"/>
        <v>134</v>
      </c>
      <c r="F21" s="35">
        <f>SUM(F22:F34)</f>
        <v>0</v>
      </c>
      <c r="G21" s="36">
        <f>SUM(H21:K21)</f>
        <v>356</v>
      </c>
      <c r="H21" s="35">
        <v>4</v>
      </c>
      <c r="I21" s="35">
        <v>226</v>
      </c>
      <c r="J21" s="35">
        <v>126</v>
      </c>
      <c r="K21" s="45">
        <v>0</v>
      </c>
      <c r="L21" s="36">
        <f>SUM(M21:P21)</f>
        <v>14</v>
      </c>
      <c r="M21" s="35">
        <v>0</v>
      </c>
      <c r="N21" s="35">
        <v>6</v>
      </c>
      <c r="O21" s="35">
        <v>8</v>
      </c>
      <c r="P21" s="35">
        <v>0</v>
      </c>
      <c r="Q21" s="43" t="s">
        <v>24</v>
      </c>
      <c r="R21" s="31"/>
      <c r="S21" s="29"/>
    </row>
    <row r="22" spans="1:29" ht="15" hidden="1" customHeight="1">
      <c r="A22" s="32" t="s">
        <v>25</v>
      </c>
      <c r="B22" s="26">
        <f t="shared" si="3"/>
        <v>0</v>
      </c>
      <c r="C22" s="26">
        <f t="shared" si="0"/>
        <v>0</v>
      </c>
      <c r="D22" s="26">
        <f t="shared" si="1"/>
        <v>0</v>
      </c>
      <c r="E22" s="26">
        <f t="shared" si="2"/>
        <v>0</v>
      </c>
      <c r="F22" s="26">
        <f>K22</f>
        <v>0</v>
      </c>
      <c r="G22" s="27">
        <f t="shared" si="5"/>
        <v>0</v>
      </c>
      <c r="H22" s="49"/>
      <c r="I22" s="49"/>
      <c r="J22" s="49"/>
      <c r="K22" s="50"/>
      <c r="L22" s="27">
        <f t="shared" si="6"/>
        <v>0</v>
      </c>
      <c r="M22" s="26"/>
      <c r="N22" s="26"/>
      <c r="O22" s="26"/>
      <c r="P22" s="26"/>
      <c r="Q22" s="1" t="s">
        <v>26</v>
      </c>
      <c r="R22" s="31"/>
    </row>
    <row r="23" spans="1:29" ht="15" hidden="1" customHeight="1">
      <c r="A23" s="32" t="s">
        <v>28</v>
      </c>
      <c r="B23" s="26">
        <f t="shared" si="3"/>
        <v>0</v>
      </c>
      <c r="C23" s="26">
        <f t="shared" si="0"/>
        <v>0</v>
      </c>
      <c r="D23" s="26">
        <f t="shared" si="1"/>
        <v>0</v>
      </c>
      <c r="E23" s="26">
        <f t="shared" si="2"/>
        <v>0</v>
      </c>
      <c r="F23" s="26">
        <f t="shared" ref="F23:F34" si="7">K23</f>
        <v>0</v>
      </c>
      <c r="G23" s="27">
        <f t="shared" si="5"/>
        <v>0</v>
      </c>
      <c r="H23" s="26"/>
      <c r="I23" s="26"/>
      <c r="J23" s="26"/>
      <c r="K23" s="47"/>
      <c r="L23" s="27">
        <f t="shared" si="6"/>
        <v>0</v>
      </c>
      <c r="M23" s="26"/>
      <c r="N23" s="26"/>
      <c r="O23" s="26"/>
      <c r="P23" s="26"/>
      <c r="Q23" s="1" t="s">
        <v>29</v>
      </c>
      <c r="R23" s="31"/>
    </row>
    <row r="24" spans="1:29" ht="15" hidden="1" customHeight="1">
      <c r="A24" s="32" t="s">
        <v>31</v>
      </c>
      <c r="B24" s="26">
        <f t="shared" si="3"/>
        <v>0</v>
      </c>
      <c r="C24" s="26">
        <f t="shared" si="0"/>
        <v>0</v>
      </c>
      <c r="D24" s="26">
        <f t="shared" si="1"/>
        <v>0</v>
      </c>
      <c r="E24" s="26">
        <f t="shared" si="2"/>
        <v>0</v>
      </c>
      <c r="F24" s="26">
        <f t="shared" si="7"/>
        <v>0</v>
      </c>
      <c r="G24" s="27">
        <f t="shared" si="5"/>
        <v>0</v>
      </c>
      <c r="H24" s="26"/>
      <c r="I24" s="26"/>
      <c r="J24" s="26"/>
      <c r="K24" s="47"/>
      <c r="L24" s="27">
        <f t="shared" si="6"/>
        <v>0</v>
      </c>
      <c r="M24" s="26"/>
      <c r="N24" s="26"/>
      <c r="O24" s="26"/>
      <c r="P24" s="26"/>
      <c r="Q24" s="1" t="s">
        <v>32</v>
      </c>
      <c r="R24" s="31"/>
    </row>
    <row r="25" spans="1:29" ht="15" hidden="1" customHeight="1">
      <c r="A25" s="32" t="s">
        <v>33</v>
      </c>
      <c r="B25" s="26">
        <f t="shared" si="3"/>
        <v>0</v>
      </c>
      <c r="C25" s="26">
        <f t="shared" si="0"/>
        <v>0</v>
      </c>
      <c r="D25" s="26">
        <f t="shared" si="1"/>
        <v>0</v>
      </c>
      <c r="E25" s="26">
        <f t="shared" si="2"/>
        <v>0</v>
      </c>
      <c r="F25" s="26">
        <f t="shared" si="7"/>
        <v>0</v>
      </c>
      <c r="G25" s="27">
        <f t="shared" si="5"/>
        <v>0</v>
      </c>
      <c r="H25" s="26"/>
      <c r="I25" s="26"/>
      <c r="J25" s="26"/>
      <c r="K25" s="47"/>
      <c r="L25" s="27">
        <f t="shared" si="6"/>
        <v>0</v>
      </c>
      <c r="M25" s="26"/>
      <c r="N25" s="26"/>
      <c r="O25" s="26"/>
      <c r="P25" s="26"/>
      <c r="Q25" s="1" t="s">
        <v>34</v>
      </c>
      <c r="R25" s="31"/>
      <c r="AB25" s="11"/>
      <c r="AC25" s="11"/>
    </row>
    <row r="26" spans="1:29" ht="15" hidden="1" customHeight="1">
      <c r="A26" s="32" t="s">
        <v>23</v>
      </c>
      <c r="B26" s="26">
        <f t="shared" si="3"/>
        <v>0</v>
      </c>
      <c r="C26" s="26">
        <f t="shared" si="0"/>
        <v>0</v>
      </c>
      <c r="D26" s="26">
        <f t="shared" si="1"/>
        <v>0</v>
      </c>
      <c r="E26" s="26">
        <f t="shared" si="2"/>
        <v>0</v>
      </c>
      <c r="F26" s="26">
        <f t="shared" si="7"/>
        <v>0</v>
      </c>
      <c r="G26" s="27">
        <f t="shared" si="5"/>
        <v>0</v>
      </c>
      <c r="H26" s="26"/>
      <c r="I26" s="26"/>
      <c r="J26" s="26"/>
      <c r="K26" s="47"/>
      <c r="L26" s="27">
        <f t="shared" si="6"/>
        <v>0</v>
      </c>
      <c r="M26" s="26"/>
      <c r="N26" s="26"/>
      <c r="O26" s="26"/>
      <c r="P26" s="26"/>
      <c r="Q26" s="1" t="s">
        <v>35</v>
      </c>
      <c r="R26" s="31"/>
    </row>
    <row r="27" spans="1:29" ht="15" hidden="1" customHeight="1">
      <c r="A27" s="32" t="s">
        <v>22</v>
      </c>
      <c r="B27" s="26">
        <f t="shared" si="3"/>
        <v>0</v>
      </c>
      <c r="C27" s="26">
        <f t="shared" si="0"/>
        <v>0</v>
      </c>
      <c r="D27" s="26">
        <f t="shared" si="1"/>
        <v>0</v>
      </c>
      <c r="E27" s="26">
        <f t="shared" si="2"/>
        <v>0</v>
      </c>
      <c r="F27" s="26">
        <f t="shared" si="7"/>
        <v>0</v>
      </c>
      <c r="G27" s="27">
        <f t="shared" si="5"/>
        <v>0</v>
      </c>
      <c r="H27" s="26"/>
      <c r="I27" s="26"/>
      <c r="J27" s="26"/>
      <c r="K27" s="47"/>
      <c r="L27" s="27">
        <f t="shared" si="6"/>
        <v>0</v>
      </c>
      <c r="M27" s="26"/>
      <c r="N27" s="26"/>
      <c r="O27" s="26"/>
      <c r="P27" s="26"/>
      <c r="Q27" s="1" t="s">
        <v>36</v>
      </c>
      <c r="R27" s="31"/>
    </row>
    <row r="28" spans="1:29" ht="15" hidden="1" customHeight="1">
      <c r="A28" s="32" t="s">
        <v>30</v>
      </c>
      <c r="B28" s="26">
        <f t="shared" si="3"/>
        <v>0</v>
      </c>
      <c r="C28" s="26">
        <f t="shared" si="0"/>
        <v>0</v>
      </c>
      <c r="D28" s="26">
        <f t="shared" si="1"/>
        <v>0</v>
      </c>
      <c r="E28" s="26">
        <f t="shared" si="2"/>
        <v>0</v>
      </c>
      <c r="F28" s="26">
        <f t="shared" si="7"/>
        <v>0</v>
      </c>
      <c r="G28" s="27">
        <f t="shared" si="5"/>
        <v>0</v>
      </c>
      <c r="H28" s="26"/>
      <c r="I28" s="26"/>
      <c r="J28" s="26"/>
      <c r="K28" s="47"/>
      <c r="L28" s="27">
        <f t="shared" si="6"/>
        <v>0</v>
      </c>
      <c r="M28" s="26"/>
      <c r="N28" s="26"/>
      <c r="O28" s="26"/>
      <c r="P28" s="26"/>
      <c r="Q28" s="1" t="s">
        <v>37</v>
      </c>
      <c r="R28" s="31"/>
    </row>
    <row r="29" spans="1:29" ht="15" hidden="1" customHeight="1">
      <c r="A29" s="32" t="s">
        <v>38</v>
      </c>
      <c r="B29" s="26">
        <f t="shared" si="3"/>
        <v>0</v>
      </c>
      <c r="C29" s="26">
        <f t="shared" si="0"/>
        <v>0</v>
      </c>
      <c r="D29" s="26">
        <f t="shared" si="1"/>
        <v>0</v>
      </c>
      <c r="E29" s="26">
        <f t="shared" si="2"/>
        <v>0</v>
      </c>
      <c r="F29" s="26">
        <f t="shared" si="7"/>
        <v>0</v>
      </c>
      <c r="G29" s="27">
        <f t="shared" si="5"/>
        <v>0</v>
      </c>
      <c r="H29" s="26"/>
      <c r="I29" s="26"/>
      <c r="J29" s="26"/>
      <c r="K29" s="47"/>
      <c r="L29" s="27">
        <f t="shared" si="6"/>
        <v>0</v>
      </c>
      <c r="M29" s="26"/>
      <c r="N29" s="26"/>
      <c r="O29" s="26"/>
      <c r="P29" s="26"/>
      <c r="Q29" s="1" t="s">
        <v>39</v>
      </c>
      <c r="R29" s="31"/>
    </row>
    <row r="30" spans="1:29" ht="15" hidden="1" customHeight="1">
      <c r="A30" s="32" t="s">
        <v>40</v>
      </c>
      <c r="B30" s="26">
        <f t="shared" si="3"/>
        <v>0</v>
      </c>
      <c r="C30" s="26">
        <f t="shared" si="0"/>
        <v>0</v>
      </c>
      <c r="D30" s="26">
        <f t="shared" si="1"/>
        <v>0</v>
      </c>
      <c r="E30" s="26">
        <f t="shared" si="2"/>
        <v>0</v>
      </c>
      <c r="F30" s="26">
        <f t="shared" si="7"/>
        <v>0</v>
      </c>
      <c r="G30" s="27">
        <f t="shared" si="5"/>
        <v>0</v>
      </c>
      <c r="H30" s="26"/>
      <c r="I30" s="26"/>
      <c r="J30" s="26"/>
      <c r="K30" s="47"/>
      <c r="L30" s="27">
        <f t="shared" si="6"/>
        <v>0</v>
      </c>
      <c r="M30" s="26"/>
      <c r="N30" s="26"/>
      <c r="O30" s="26"/>
      <c r="P30" s="26"/>
      <c r="Q30" s="1" t="s">
        <v>41</v>
      </c>
      <c r="R30" s="31"/>
    </row>
    <row r="31" spans="1:29" ht="15" hidden="1" customHeight="1">
      <c r="A31" s="32" t="s">
        <v>15</v>
      </c>
      <c r="B31" s="26">
        <f t="shared" si="3"/>
        <v>0</v>
      </c>
      <c r="C31" s="26">
        <f t="shared" si="0"/>
        <v>0</v>
      </c>
      <c r="D31" s="26">
        <f t="shared" si="1"/>
        <v>0</v>
      </c>
      <c r="E31" s="26">
        <f t="shared" si="2"/>
        <v>0</v>
      </c>
      <c r="F31" s="26">
        <f t="shared" si="7"/>
        <v>0</v>
      </c>
      <c r="G31" s="27">
        <f t="shared" si="5"/>
        <v>0</v>
      </c>
      <c r="H31" s="26"/>
      <c r="I31" s="26"/>
      <c r="J31" s="26"/>
      <c r="K31" s="47"/>
      <c r="L31" s="27">
        <f t="shared" si="6"/>
        <v>0</v>
      </c>
      <c r="M31" s="26"/>
      <c r="N31" s="26"/>
      <c r="O31" s="26"/>
      <c r="P31" s="26"/>
      <c r="Q31" s="1" t="s">
        <v>42</v>
      </c>
      <c r="R31" s="31"/>
    </row>
    <row r="32" spans="1:29" ht="15" hidden="1" customHeight="1">
      <c r="A32" s="33" t="s">
        <v>43</v>
      </c>
      <c r="B32" s="26">
        <f t="shared" si="3"/>
        <v>0</v>
      </c>
      <c r="C32" s="26">
        <f t="shared" si="0"/>
        <v>0</v>
      </c>
      <c r="D32" s="26">
        <f t="shared" si="1"/>
        <v>0</v>
      </c>
      <c r="E32" s="26">
        <f t="shared" si="2"/>
        <v>0</v>
      </c>
      <c r="F32" s="26">
        <f t="shared" si="7"/>
        <v>0</v>
      </c>
      <c r="G32" s="27">
        <f t="shared" si="5"/>
        <v>0</v>
      </c>
      <c r="H32" s="26"/>
      <c r="I32" s="26"/>
      <c r="J32" s="26"/>
      <c r="K32" s="47"/>
      <c r="L32" s="27">
        <f t="shared" si="6"/>
        <v>0</v>
      </c>
      <c r="M32" s="26"/>
      <c r="N32" s="26"/>
      <c r="O32" s="26"/>
      <c r="P32" s="26"/>
      <c r="Q32" s="1" t="s">
        <v>44</v>
      </c>
      <c r="R32" s="31"/>
    </row>
    <row r="33" spans="1:18" ht="15" hidden="1" customHeight="1">
      <c r="A33" s="32" t="s">
        <v>45</v>
      </c>
      <c r="B33" s="26">
        <f t="shared" si="3"/>
        <v>0</v>
      </c>
      <c r="C33" s="26">
        <f t="shared" si="0"/>
        <v>0</v>
      </c>
      <c r="D33" s="26">
        <f t="shared" si="1"/>
        <v>0</v>
      </c>
      <c r="E33" s="26">
        <f t="shared" si="2"/>
        <v>0</v>
      </c>
      <c r="F33" s="26">
        <f t="shared" si="7"/>
        <v>0</v>
      </c>
      <c r="G33" s="27">
        <f t="shared" si="5"/>
        <v>0</v>
      </c>
      <c r="H33" s="26"/>
      <c r="I33" s="26"/>
      <c r="J33" s="26"/>
      <c r="K33" s="47"/>
      <c r="L33" s="27">
        <f t="shared" si="6"/>
        <v>0</v>
      </c>
      <c r="M33" s="26"/>
      <c r="N33" s="26"/>
      <c r="O33" s="26"/>
      <c r="P33" s="26"/>
      <c r="Q33" s="1" t="s">
        <v>46</v>
      </c>
      <c r="R33" s="31"/>
    </row>
    <row r="34" spans="1:18" ht="15" hidden="1" customHeight="1">
      <c r="A34" s="34" t="s">
        <v>7</v>
      </c>
      <c r="B34" s="35">
        <f t="shared" si="3"/>
        <v>0</v>
      </c>
      <c r="C34" s="35">
        <f t="shared" si="0"/>
        <v>0</v>
      </c>
      <c r="D34" s="35">
        <f t="shared" si="1"/>
        <v>0</v>
      </c>
      <c r="E34" s="35">
        <f t="shared" si="2"/>
        <v>0</v>
      </c>
      <c r="F34" s="45">
        <f t="shared" si="7"/>
        <v>0</v>
      </c>
      <c r="G34" s="36">
        <f t="shared" si="5"/>
        <v>0</v>
      </c>
      <c r="H34" s="35"/>
      <c r="I34" s="35"/>
      <c r="J34" s="35"/>
      <c r="K34" s="45"/>
      <c r="L34" s="36">
        <f t="shared" si="6"/>
        <v>0</v>
      </c>
      <c r="M34" s="35"/>
      <c r="N34" s="35"/>
      <c r="O34" s="35"/>
      <c r="P34" s="35"/>
      <c r="Q34" s="2" t="s">
        <v>24</v>
      </c>
      <c r="R34" s="31"/>
    </row>
    <row r="35" spans="1:18" ht="18.75" customHeight="1">
      <c r="A35" s="37" t="s">
        <v>73</v>
      </c>
      <c r="B35" s="26"/>
      <c r="C35" s="26"/>
      <c r="D35" s="26"/>
      <c r="E35" s="26"/>
      <c r="F35" s="26"/>
      <c r="G35" s="26"/>
      <c r="N35" s="10"/>
      <c r="O35" s="10"/>
      <c r="P35" s="10"/>
      <c r="Q35" s="10" t="s">
        <v>71</v>
      </c>
      <c r="R35" s="31"/>
    </row>
    <row r="36" spans="1:18" ht="18.75" customHeight="1">
      <c r="A36" s="9" t="s">
        <v>47</v>
      </c>
      <c r="C36" s="11"/>
      <c r="N36" s="38"/>
      <c r="O36" s="38"/>
      <c r="P36" s="38"/>
      <c r="Q36" s="10" t="s">
        <v>50</v>
      </c>
      <c r="R36" s="31"/>
    </row>
    <row r="37" spans="1:18" ht="18.75" customHeight="1">
      <c r="N37" s="38"/>
      <c r="O37" s="38"/>
      <c r="P37" s="38"/>
      <c r="Q37" s="38"/>
      <c r="R37" s="31"/>
    </row>
    <row r="38" spans="1:18" ht="18.75" customHeight="1">
      <c r="A38" s="9"/>
      <c r="N38" s="38"/>
      <c r="O38" s="38"/>
      <c r="P38" s="38"/>
      <c r="Q38" s="38"/>
      <c r="R38" s="31"/>
    </row>
    <row r="39" spans="1:18" ht="18.75" customHeight="1">
      <c r="A39" s="9"/>
      <c r="N39" s="38"/>
      <c r="O39" s="38"/>
      <c r="P39" s="38"/>
      <c r="Q39" s="38"/>
      <c r="R39" s="31"/>
    </row>
    <row r="40" spans="1:18" ht="18.75" customHeight="1">
      <c r="A40" s="9"/>
      <c r="N40" s="38"/>
      <c r="O40" s="38"/>
      <c r="P40" s="38"/>
      <c r="Q40" s="38"/>
      <c r="R40" s="31"/>
    </row>
    <row r="41" spans="1:18" ht="18.75" customHeight="1">
      <c r="R41" s="31"/>
    </row>
    <row r="42" spans="1:18" ht="18.75" customHeight="1">
      <c r="A42" s="9"/>
      <c r="N42" s="38"/>
      <c r="O42" s="38"/>
      <c r="P42" s="38"/>
      <c r="Q42" s="38"/>
      <c r="R42" s="31"/>
    </row>
    <row r="43" spans="1:18" ht="18.75" customHeight="1">
      <c r="A43" s="9"/>
      <c r="N43" s="38"/>
      <c r="O43" s="38"/>
      <c r="P43" s="38"/>
      <c r="Q43" s="38"/>
      <c r="R43" s="31"/>
    </row>
    <row r="44" spans="1:18" ht="18.75" customHeight="1">
      <c r="A44" s="9"/>
      <c r="N44" s="38"/>
      <c r="O44" s="38"/>
      <c r="P44" s="38"/>
      <c r="Q44" s="38"/>
      <c r="R44" s="31"/>
    </row>
    <row r="45" spans="1:18" ht="18.75" customHeight="1">
      <c r="A45" s="9"/>
      <c r="N45" s="38"/>
      <c r="O45" s="38"/>
      <c r="P45" s="38"/>
      <c r="Q45" s="38"/>
      <c r="R45" s="31"/>
    </row>
    <row r="46" spans="1:18" ht="18.75" customHeight="1">
      <c r="R46" s="31"/>
    </row>
    <row r="47" spans="1:18" ht="18.75">
      <c r="R47" s="31"/>
    </row>
    <row r="48" spans="1:18" ht="9" customHeight="1"/>
    <row r="49" spans="18:29" ht="4.5" customHeight="1">
      <c r="R49" s="31"/>
    </row>
    <row r="50" spans="18:29" ht="18.75" hidden="1">
      <c r="R50" s="31"/>
    </row>
    <row r="51" spans="18:29" ht="9" customHeight="1"/>
    <row r="52" spans="18:29" ht="18.75">
      <c r="R52" s="31"/>
      <c r="AA52" s="46"/>
      <c r="AB52" s="6"/>
      <c r="AC52" s="6"/>
    </row>
    <row r="53" spans="18:29" ht="18.75">
      <c r="R53" s="31"/>
      <c r="AA53" s="46"/>
      <c r="AB53" s="6"/>
      <c r="AC53" s="6"/>
    </row>
  </sheetData>
  <mergeCells count="13">
    <mergeCell ref="A2:Q2"/>
    <mergeCell ref="A3:Q3"/>
    <mergeCell ref="A5:A8"/>
    <mergeCell ref="L5:O5"/>
    <mergeCell ref="Q5:Q8"/>
    <mergeCell ref="L6:O6"/>
    <mergeCell ref="G5:K5"/>
    <mergeCell ref="G6:K6"/>
    <mergeCell ref="K7:K8"/>
    <mergeCell ref="F7:F8"/>
    <mergeCell ref="B5:F5"/>
    <mergeCell ref="B6:F6"/>
    <mergeCell ref="P7:P8"/>
  </mergeCells>
  <pageMargins left="0.7" right="0.7" top="0.75" bottom="0.75" header="0.3" footer="0.3"/>
  <pageSetup scale="32" orientation="portrait" r:id="rId1"/>
  <colBreaks count="1" manualBreakCount="1">
    <brk id="18" max="1048575" man="1"/>
  </colBreaks>
  <ignoredErrors>
    <ignoredError sqref="H9:J9" formulaRange="1"/>
    <ignoredError sqref="G9:G10 F21:G21 L9 L17" formula="1"/>
    <ignoredError sqref="G11:G20" formula="1" formulaRange="1"/>
  </ignoredErrors>
  <drawing r:id="rId2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8.16</vt:lpstr>
      <vt:lpstr>'8.16'!Print_Area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2026-01-26T03:22:54Z</cp:lastPrinted>
  <dcterms:created xsi:type="dcterms:W3CDTF">2019-06-30T04:22:49Z</dcterms:created>
  <dcterms:modified xsi:type="dcterms:W3CDTF">2026-01-26T04:04:00Z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