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pril 2021\YEARBOOK 2021_ Work from Home\CHECKING\FINAL TABLES\web\15. FOREIGN TRADE AND BOP\"/>
    </mc:Choice>
  </mc:AlternateContent>
  <bookViews>
    <workbookView xWindow="-105" yWindow="-105" windowWidth="19425" windowHeight="10425" tabRatio="765"/>
  </bookViews>
  <sheets>
    <sheet name="15.7" sheetId="7" r:id="rId1"/>
  </sheets>
  <definedNames>
    <definedName name="_xlnm.Print_Area" localSheetId="0">'15.7'!$A$1:$S$30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7" l="1"/>
  <c r="Q6" i="7" l="1"/>
  <c r="Q8" i="7"/>
  <c r="Q16" i="7"/>
  <c r="Q22" i="7"/>
  <c r="Q9" i="7"/>
  <c r="Q17" i="7"/>
  <c r="Q23" i="7"/>
  <c r="Q10" i="7"/>
  <c r="Q18" i="7"/>
  <c r="Q24" i="7"/>
  <c r="Q11" i="7"/>
  <c r="Q19" i="7"/>
  <c r="Q12" i="7"/>
  <c r="Q20" i="7"/>
  <c r="Q13" i="7"/>
  <c r="Q21" i="7"/>
  <c r="Q14" i="7"/>
  <c r="Q28" i="7"/>
  <c r="Q25" i="7"/>
  <c r="Q26" i="7"/>
  <c r="Q7" i="7"/>
  <c r="Q15" i="7"/>
  <c r="Q27" i="7"/>
  <c r="G6" i="7"/>
  <c r="P7" i="7" s="1"/>
  <c r="P28" i="7" l="1"/>
  <c r="P6" i="7"/>
  <c r="P14" i="7"/>
  <c r="P18" i="7"/>
  <c r="P22" i="7"/>
  <c r="P26" i="7"/>
  <c r="P8" i="7"/>
  <c r="P23" i="7"/>
  <c r="P11" i="7"/>
  <c r="P15" i="7"/>
  <c r="P19" i="7"/>
  <c r="P12" i="7"/>
  <c r="P16" i="7"/>
  <c r="P20" i="7"/>
  <c r="P24" i="7"/>
  <c r="P13" i="7"/>
  <c r="P17" i="7"/>
  <c r="P21" i="7"/>
  <c r="P25" i="7"/>
  <c r="P9" i="7"/>
  <c r="P27" i="7"/>
  <c r="P10" i="7"/>
  <c r="F6" i="7" l="1"/>
  <c r="E6" i="7"/>
  <c r="N23" i="7" s="1"/>
  <c r="D6" i="7"/>
  <c r="M26" i="7" s="1"/>
  <c r="C6" i="7"/>
  <c r="L27" i="7" s="1"/>
  <c r="B6" i="7"/>
  <c r="K19" i="7" s="1"/>
  <c r="J18" i="7"/>
  <c r="I25" i="7"/>
  <c r="N13" i="7" l="1"/>
  <c r="O6" i="7"/>
  <c r="O7" i="7"/>
  <c r="I11" i="7"/>
  <c r="I24" i="7"/>
  <c r="O28" i="7"/>
  <c r="N7" i="7"/>
  <c r="O22" i="7"/>
  <c r="L16" i="7"/>
  <c r="L26" i="7"/>
  <c r="O16" i="7"/>
  <c r="M27" i="7"/>
  <c r="M7" i="7"/>
  <c r="J17" i="7"/>
  <c r="O27" i="7"/>
  <c r="L13" i="7"/>
  <c r="J8" i="7"/>
  <c r="L19" i="7"/>
  <c r="N10" i="7"/>
  <c r="J21" i="7"/>
  <c r="M13" i="7"/>
  <c r="M16" i="7"/>
  <c r="L20" i="7"/>
  <c r="L23" i="7"/>
  <c r="N26" i="7"/>
  <c r="L11" i="7"/>
  <c r="M11" i="7"/>
  <c r="N8" i="7"/>
  <c r="O11" i="7"/>
  <c r="O14" i="7"/>
  <c r="M17" i="7"/>
  <c r="L21" i="7"/>
  <c r="M24" i="7"/>
  <c r="L28" i="7"/>
  <c r="J6" i="7"/>
  <c r="M9" i="7"/>
  <c r="J12" i="7"/>
  <c r="L15" i="7"/>
  <c r="N17" i="7"/>
  <c r="M21" i="7"/>
  <c r="O24" i="7"/>
  <c r="N28" i="7"/>
  <c r="L6" i="7"/>
  <c r="O9" i="7"/>
  <c r="M12" i="7"/>
  <c r="N15" i="7"/>
  <c r="O18" i="7"/>
  <c r="N21" i="7"/>
  <c r="J25" i="7"/>
  <c r="L8" i="7"/>
  <c r="M20" i="7"/>
  <c r="M8" i="7"/>
  <c r="M14" i="7"/>
  <c r="L7" i="7"/>
  <c r="L10" i="7"/>
  <c r="N12" i="7"/>
  <c r="I16" i="7"/>
  <c r="J19" i="7"/>
  <c r="M22" i="7"/>
  <c r="N25" i="7"/>
  <c r="M6" i="7"/>
  <c r="O8" i="7"/>
  <c r="I10" i="7"/>
  <c r="J11" i="7"/>
  <c r="K12" i="7"/>
  <c r="O13" i="7"/>
  <c r="I15" i="7"/>
  <c r="J16" i="7"/>
  <c r="K17" i="7"/>
  <c r="L18" i="7"/>
  <c r="M19" i="7"/>
  <c r="N20" i="7"/>
  <c r="O21" i="7"/>
  <c r="I23" i="7"/>
  <c r="J24" i="7"/>
  <c r="K25" i="7"/>
  <c r="O26" i="7"/>
  <c r="I28" i="7"/>
  <c r="N6" i="7"/>
  <c r="I9" i="7"/>
  <c r="J10" i="7"/>
  <c r="K11" i="7"/>
  <c r="L12" i="7"/>
  <c r="I14" i="7"/>
  <c r="J15" i="7"/>
  <c r="K16" i="7"/>
  <c r="L17" i="7"/>
  <c r="M18" i="7"/>
  <c r="N19" i="7"/>
  <c r="O20" i="7"/>
  <c r="I22" i="7"/>
  <c r="J23" i="7"/>
  <c r="K24" i="7"/>
  <c r="L25" i="7"/>
  <c r="I27" i="7"/>
  <c r="J28" i="7"/>
  <c r="I8" i="7"/>
  <c r="J9" i="7"/>
  <c r="K10" i="7"/>
  <c r="J14" i="7"/>
  <c r="K15" i="7"/>
  <c r="N18" i="7"/>
  <c r="O19" i="7"/>
  <c r="I21" i="7"/>
  <c r="J22" i="7"/>
  <c r="K23" i="7"/>
  <c r="L24" i="7"/>
  <c r="M25" i="7"/>
  <c r="J27" i="7"/>
  <c r="K28" i="7"/>
  <c r="K18" i="7"/>
  <c r="I7" i="7"/>
  <c r="K9" i="7"/>
  <c r="K14" i="7"/>
  <c r="I20" i="7"/>
  <c r="K22" i="7"/>
  <c r="K27" i="7"/>
  <c r="I6" i="7"/>
  <c r="J7" i="7"/>
  <c r="K8" i="7"/>
  <c r="L9" i="7"/>
  <c r="M10" i="7"/>
  <c r="N11" i="7"/>
  <c r="O12" i="7"/>
  <c r="L14" i="7"/>
  <c r="M15" i="7"/>
  <c r="N16" i="7"/>
  <c r="O17" i="7"/>
  <c r="I19" i="7"/>
  <c r="J20" i="7"/>
  <c r="K21" i="7"/>
  <c r="L22" i="7"/>
  <c r="M23" i="7"/>
  <c r="N24" i="7"/>
  <c r="O25" i="7"/>
  <c r="M28" i="7"/>
  <c r="K7" i="7"/>
  <c r="I18" i="7"/>
  <c r="K20" i="7"/>
  <c r="K6" i="7"/>
  <c r="N9" i="7"/>
  <c r="O10" i="7"/>
  <c r="I12" i="7"/>
  <c r="N14" i="7"/>
  <c r="O15" i="7"/>
  <c r="I17" i="7"/>
  <c r="N22" i="7"/>
  <c r="O23" i="7"/>
  <c r="N27" i="7"/>
</calcChain>
</file>

<file path=xl/sharedStrings.xml><?xml version="1.0" encoding="utf-8"?>
<sst xmlns="http://schemas.openxmlformats.org/spreadsheetml/2006/main" count="58" uniqueCount="58">
  <si>
    <t>Country</t>
  </si>
  <si>
    <t>cniawtcaws ctogWviawfiheb</t>
  </si>
  <si>
    <t>Netherland</t>
  </si>
  <si>
    <t>cDcnelrwden</t>
  </si>
  <si>
    <t>Germany</t>
  </si>
  <si>
    <t>Italy</t>
  </si>
  <si>
    <t>IlwTia</t>
  </si>
  <si>
    <t>U.K</t>
  </si>
  <si>
    <t>Ek.Uy</t>
  </si>
  <si>
    <t>France</t>
  </si>
  <si>
    <t>cscnWrcf</t>
  </si>
  <si>
    <t>Switzerland</t>
  </si>
  <si>
    <t>Sweden</t>
  </si>
  <si>
    <t>Others</t>
  </si>
  <si>
    <t>Singapore</t>
  </si>
  <si>
    <t>urUpwgcnis</t>
  </si>
  <si>
    <t>Malaysia</t>
  </si>
  <si>
    <t>WaixElem</t>
  </si>
  <si>
    <t>Sri Lanka</t>
  </si>
  <si>
    <t>WkcnwlIrcs</t>
  </si>
  <si>
    <t>Thailand</t>
  </si>
  <si>
    <t>cDcneliawt</t>
  </si>
  <si>
    <t>Japan</t>
  </si>
  <si>
    <t>cnWpwj</t>
  </si>
  <si>
    <t>South Africa</t>
  </si>
  <si>
    <t>U.A.E</t>
  </si>
  <si>
    <t>Source:  Maldives Customs Services</t>
  </si>
  <si>
    <t xml:space="preserve">cswsivrWs cscmwTcswk cscviDclOm :ctWrwfivcaed utWmUluAwm     </t>
  </si>
  <si>
    <t>(cniaWyifur '000) ugwa</t>
  </si>
  <si>
    <t>Spain</t>
  </si>
  <si>
    <t>cniaepcs</t>
  </si>
  <si>
    <t>Denmark</t>
  </si>
  <si>
    <t>U.S.A.</t>
  </si>
  <si>
    <t>Hong Kong</t>
  </si>
  <si>
    <t>gcnok gcnoh</t>
  </si>
  <si>
    <t>Taiwan</t>
  </si>
  <si>
    <t>Iran</t>
  </si>
  <si>
    <t>cnWria</t>
  </si>
  <si>
    <t>Ireland</t>
  </si>
  <si>
    <t>އަޔަލެންޑް</t>
  </si>
  <si>
    <t>cawtumuawq unuvunof</t>
  </si>
  <si>
    <t>Value ( in Rf. ' 000 )</t>
  </si>
  <si>
    <t>% Share</t>
  </si>
  <si>
    <t>All Coutries</t>
  </si>
  <si>
    <t>caemuawqWhiruh</t>
  </si>
  <si>
    <t>.Ea .csea .Uy</t>
  </si>
  <si>
    <t>InwmrWj</t>
  </si>
  <si>
    <t>ckrWmcneD</t>
  </si>
  <si>
    <t>cnWviawT</t>
  </si>
  <si>
    <t>Ia.Ea.Uy</t>
  </si>
  <si>
    <t>cnwDIvcs</t>
  </si>
  <si>
    <t>ސްވިޒަރލޭންޑް</t>
  </si>
  <si>
    <t>Wkircfea utuaws</t>
  </si>
  <si>
    <t>އެހެނިހެން</t>
  </si>
  <si>
    <t>2020 - 2015 ,cawtumuawq uuvunof cawtctwvWb eguDnwk unuveruk cTOpcsckea cnukwtctWrwfwlcaimwa : 15.7 ulwvWt</t>
  </si>
  <si>
    <t>Table  15.7 :   MARINE PRODUCT EXPORTS BY THE PRIVATE SECTOR BY COUNTRY OF DESTINATION, 2015 - 2020</t>
  </si>
  <si>
    <t>Table  Compiled: Maldives Bureau of Statistics</t>
  </si>
  <si>
    <t>ތާވަލު އެކުލަވާލީ: މޯލްޑިވްސް ބިއުރޯ އޮފް ސްޓެޓިސްޓިކްސް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</si>
</sst>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5" formatCode="#,##0.0"/>
    <numFmt numFmtId="172" formatCode="_-* #,##0.00\ _ރ_._-;_-* #,##0.00\ _ރ_.\-;_-* &quot;-&quot;??\ _ރ_._-;_-@_-"/>
    <numFmt numFmtId="173" formatCode="0.00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i/>
      <sz val="9"/>
      <name val="Calibri"/>
      <family val="2"/>
      <scheme val="minor"/>
    </font>
    <font>
      <b/>
      <sz val="11"/>
      <name val="Arial"/>
      <family val="2"/>
    </font>
    <font>
      <sz val="10"/>
      <name val="Faruma"/>
    </font>
    <font>
      <sz val="11"/>
      <name val="Arial"/>
      <family val="2"/>
    </font>
    <font>
      <i/>
      <sz val="11"/>
      <name val="Arial"/>
      <family val="2"/>
    </font>
    <font>
      <sz val="11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i/>
      <sz val="16"/>
      <name val="Helv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</font>
    <font>
      <b/>
      <sz val="10"/>
      <name val="A_Faseyha"/>
    </font>
    <font>
      <sz val="9"/>
      <name val="A_Faseyha"/>
    </font>
    <font>
      <b/>
      <sz val="11"/>
      <color theme="1"/>
      <name val="A_Faseyha"/>
    </font>
    <font>
      <b/>
      <sz val="11"/>
      <name val="A_Faseyha"/>
    </font>
    <font>
      <sz val="11"/>
      <name val="A_Faseyha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  <bgColor indexed="47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hair">
        <color theme="1" tint="4.9989318521683403E-2"/>
      </bottom>
      <diagonal/>
    </border>
    <border>
      <left/>
      <right/>
      <top/>
      <bottom style="hair">
        <color theme="1" tint="4.9989318521683403E-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hair">
        <color theme="1" tint="4.9989318521683403E-2"/>
      </top>
      <bottom style="thin">
        <color indexed="64"/>
      </bottom>
      <diagonal/>
    </border>
    <border>
      <left/>
      <right style="thin">
        <color theme="0"/>
      </right>
      <top style="hair">
        <color theme="1" tint="4.9989318521683403E-2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/>
      <top style="hair">
        <color theme="1" tint="4.9989318521683403E-2"/>
      </top>
      <bottom style="thin">
        <color indexed="64"/>
      </bottom>
      <diagonal/>
    </border>
    <border>
      <left/>
      <right style="thin">
        <color theme="1"/>
      </right>
      <top style="thin">
        <color theme="0"/>
      </top>
      <bottom style="thin">
        <color theme="0"/>
      </bottom>
      <diagonal/>
    </border>
    <border>
      <left/>
      <right style="thin">
        <color theme="1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 style="hair">
        <color theme="1" tint="4.9989318521683403E-2"/>
      </bottom>
      <diagonal/>
    </border>
    <border>
      <left/>
      <right style="thin">
        <color indexed="64"/>
      </right>
      <top style="hair">
        <color theme="1" tint="4.9989318521683403E-2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/>
      <bottom style="hair">
        <color theme="1" tint="4.9989318521683403E-2"/>
      </bottom>
      <diagonal/>
    </border>
    <border>
      <left/>
      <right/>
      <top style="hair">
        <color theme="1" tint="4.9989318521683403E-2"/>
      </top>
      <bottom style="thin">
        <color indexed="64"/>
      </bottom>
      <diagonal/>
    </border>
  </borders>
  <cellStyleXfs count="69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3" fillId="0" borderId="26" applyNumberFormat="0" applyFill="0" applyAlignment="0" applyProtection="0"/>
    <xf numFmtId="0" fontId="14" fillId="0" borderId="27" applyNumberFormat="0" applyFill="0" applyAlignment="0" applyProtection="0"/>
    <xf numFmtId="0" fontId="15" fillId="0" borderId="28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29" applyNumberFormat="0" applyAlignment="0" applyProtection="0"/>
    <xf numFmtId="0" fontId="20" fillId="7" borderId="30" applyNumberFormat="0" applyAlignment="0" applyProtection="0"/>
    <xf numFmtId="0" fontId="21" fillId="7" borderId="29" applyNumberFormat="0" applyAlignment="0" applyProtection="0"/>
    <xf numFmtId="0" fontId="22" fillId="0" borderId="31" applyNumberFormat="0" applyFill="0" applyAlignment="0" applyProtection="0"/>
    <xf numFmtId="0" fontId="23" fillId="8" borderId="32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34" applyNumberFormat="0" applyFill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27" fillId="0" borderId="0"/>
    <xf numFmtId="0" fontId="5" fillId="0" borderId="0"/>
    <xf numFmtId="172" fontId="5" fillId="0" borderId="0" applyFont="0" applyFill="0" applyBorder="0" applyAlignment="0" applyProtection="0"/>
    <xf numFmtId="173" fontId="28" fillId="0" borderId="0"/>
    <xf numFmtId="0" fontId="29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0" fillId="34" borderId="0" applyNumberFormat="0" applyBorder="0" applyAlignment="0" applyProtection="0"/>
  </cellStyleXfs>
  <cellXfs count="65">
    <xf numFmtId="0" fontId="0" fillId="0" borderId="0" xfId="0"/>
    <xf numFmtId="0" fontId="7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>
      <alignment horizontal="right"/>
    </xf>
    <xf numFmtId="3" fontId="4" fillId="2" borderId="9" xfId="1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0" fillId="2" borderId="0" xfId="0" applyFont="1" applyFill="1"/>
    <xf numFmtId="0" fontId="3" fillId="2" borderId="21" xfId="0" applyFont="1" applyFill="1" applyBorder="1" applyAlignment="1" applyProtection="1">
      <alignment horizontal="right" vertical="center"/>
    </xf>
    <xf numFmtId="0" fontId="3" fillId="2" borderId="22" xfId="0" applyFont="1" applyFill="1" applyBorder="1" applyAlignment="1" applyProtection="1">
      <alignment horizontal="right" vertical="center"/>
    </xf>
    <xf numFmtId="0" fontId="2" fillId="2" borderId="11" xfId="0" applyFont="1" applyFill="1" applyBorder="1" applyAlignment="1" applyProtection="1">
      <alignment horizontal="left" vertical="center"/>
    </xf>
    <xf numFmtId="3" fontId="3" fillId="2" borderId="17" xfId="1" applyNumberFormat="1" applyFont="1" applyFill="1" applyBorder="1" applyAlignment="1">
      <alignment horizontal="right" vertical="center"/>
    </xf>
    <xf numFmtId="165" fontId="2" fillId="2" borderId="13" xfId="1" applyNumberFormat="1" applyFont="1" applyFill="1" applyBorder="1" applyAlignment="1">
      <alignment vertical="center"/>
    </xf>
    <xf numFmtId="165" fontId="2" fillId="2" borderId="11" xfId="1" applyNumberFormat="1" applyFont="1" applyFill="1" applyBorder="1" applyAlignment="1">
      <alignment vertical="center"/>
    </xf>
    <xf numFmtId="165" fontId="2" fillId="2" borderId="17" xfId="1" applyNumberFormat="1" applyFont="1" applyFill="1" applyBorder="1" applyAlignment="1">
      <alignment vertical="center"/>
    </xf>
    <xf numFmtId="0" fontId="12" fillId="2" borderId="0" xfId="0" applyFont="1" applyFill="1"/>
    <xf numFmtId="0" fontId="4" fillId="2" borderId="9" xfId="0" applyFont="1" applyFill="1" applyBorder="1" applyAlignment="1" applyProtection="1">
      <alignment horizontal="left" vertical="center"/>
    </xf>
    <xf numFmtId="3" fontId="4" fillId="2" borderId="9" xfId="0" applyNumberFormat="1" applyFont="1" applyFill="1" applyBorder="1" applyAlignment="1">
      <alignment horizontal="right" vertical="center"/>
    </xf>
    <xf numFmtId="165" fontId="4" fillId="2" borderId="8" xfId="1" applyNumberFormat="1" applyFont="1" applyFill="1" applyBorder="1" applyAlignment="1">
      <alignment horizontal="right" vertical="center"/>
    </xf>
    <xf numFmtId="165" fontId="4" fillId="2" borderId="9" xfId="1" applyNumberFormat="1" applyFont="1" applyFill="1" applyBorder="1" applyAlignment="1">
      <alignment horizontal="right" vertical="center"/>
    </xf>
    <xf numFmtId="165" fontId="1" fillId="2" borderId="11" xfId="1" applyNumberFormat="1" applyFont="1" applyFill="1" applyBorder="1" applyAlignment="1">
      <alignment vertical="center"/>
    </xf>
    <xf numFmtId="165" fontId="1" fillId="2" borderId="9" xfId="1" applyNumberFormat="1" applyFont="1" applyFill="1" applyBorder="1" applyAlignment="1">
      <alignment vertical="center"/>
    </xf>
    <xf numFmtId="1" fontId="1" fillId="2" borderId="0" xfId="2" applyNumberFormat="1" applyFont="1" applyFill="1"/>
    <xf numFmtId="0" fontId="4" fillId="2" borderId="18" xfId="0" applyFont="1" applyFill="1" applyBorder="1" applyAlignment="1" applyProtection="1">
      <alignment horizontal="left" vertical="center"/>
    </xf>
    <xf numFmtId="3" fontId="4" fillId="2" borderId="18" xfId="0" applyNumberFormat="1" applyFont="1" applyFill="1" applyBorder="1" applyAlignment="1">
      <alignment horizontal="right" vertical="center"/>
    </xf>
    <xf numFmtId="165" fontId="4" fillId="2" borderId="20" xfId="1" applyNumberFormat="1" applyFont="1" applyFill="1" applyBorder="1" applyAlignment="1">
      <alignment horizontal="right" vertical="center"/>
    </xf>
    <xf numFmtId="165" fontId="4" fillId="2" borderId="18" xfId="1" applyNumberFormat="1" applyFont="1" applyFill="1" applyBorder="1" applyAlignment="1">
      <alignment horizontal="right" vertical="center"/>
    </xf>
    <xf numFmtId="165" fontId="1" fillId="2" borderId="18" xfId="1" applyNumberFormat="1" applyFont="1" applyFill="1" applyBorder="1" applyAlignment="1">
      <alignment vertical="center"/>
    </xf>
    <xf numFmtId="0" fontId="10" fillId="2" borderId="11" xfId="0" applyFont="1" applyFill="1" applyBorder="1"/>
    <xf numFmtId="0" fontId="5" fillId="2" borderId="11" xfId="0" applyFont="1" applyFill="1" applyBorder="1"/>
    <xf numFmtId="0" fontId="5" fillId="2" borderId="3" xfId="0" applyFont="1" applyFill="1" applyBorder="1"/>
    <xf numFmtId="0" fontId="10" fillId="2" borderId="0" xfId="0" applyFont="1" applyFill="1" applyBorder="1"/>
    <xf numFmtId="0" fontId="32" fillId="2" borderId="3" xfId="0" applyFont="1" applyFill="1" applyBorder="1" applyAlignment="1">
      <alignment horizontal="right" readingOrder="2"/>
    </xf>
    <xf numFmtId="0" fontId="33" fillId="2" borderId="3" xfId="0" applyFont="1" applyFill="1" applyBorder="1" applyAlignment="1">
      <alignment horizontal="right" vertical="center"/>
    </xf>
    <xf numFmtId="0" fontId="35" fillId="2" borderId="4" xfId="0" applyFont="1" applyFill="1" applyBorder="1" applyAlignment="1">
      <alignment horizontal="right" vertical="center"/>
    </xf>
    <xf numFmtId="0" fontId="3" fillId="2" borderId="35" xfId="0" applyFont="1" applyFill="1" applyBorder="1" applyAlignment="1" applyProtection="1">
      <alignment horizontal="right" vertical="center"/>
    </xf>
    <xf numFmtId="3" fontId="3" fillId="2" borderId="3" xfId="1" applyNumberFormat="1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 vertical="center"/>
    </xf>
    <xf numFmtId="3" fontId="4" fillId="2" borderId="6" xfId="0" applyNumberFormat="1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right" vertical="center"/>
    </xf>
    <xf numFmtId="0" fontId="3" fillId="2" borderId="42" xfId="0" applyFont="1" applyFill="1" applyBorder="1" applyAlignment="1" applyProtection="1">
      <alignment horizontal="right" vertical="center"/>
    </xf>
    <xf numFmtId="3" fontId="3" fillId="2" borderId="25" xfId="1" applyNumberFormat="1" applyFont="1" applyFill="1" applyBorder="1" applyAlignment="1">
      <alignment horizontal="right" vertical="center"/>
    </xf>
    <xf numFmtId="3" fontId="4" fillId="2" borderId="7" xfId="0" applyNumberFormat="1" applyFont="1" applyFill="1" applyBorder="1" applyAlignment="1">
      <alignment horizontal="right" vertical="center"/>
    </xf>
    <xf numFmtId="3" fontId="4" fillId="2" borderId="19" xfId="0" applyNumberFormat="1" applyFont="1" applyFill="1" applyBorder="1" applyAlignment="1">
      <alignment horizontal="right" vertical="center"/>
    </xf>
    <xf numFmtId="0" fontId="3" fillId="2" borderId="39" xfId="0" applyFont="1" applyFill="1" applyBorder="1" applyAlignment="1" applyProtection="1">
      <alignment horizontal="right" vertical="center"/>
    </xf>
    <xf numFmtId="3" fontId="3" fillId="2" borderId="40" xfId="1" applyNumberFormat="1" applyFont="1" applyFill="1" applyBorder="1" applyAlignment="1">
      <alignment horizontal="right" vertical="center"/>
    </xf>
    <xf numFmtId="3" fontId="4" fillId="2" borderId="36" xfId="0" applyNumberFormat="1" applyFont="1" applyFill="1" applyBorder="1" applyAlignment="1">
      <alignment horizontal="right" vertical="center"/>
    </xf>
    <xf numFmtId="3" fontId="4" fillId="2" borderId="37" xfId="0" applyNumberFormat="1" applyFont="1" applyFill="1" applyBorder="1" applyAlignment="1">
      <alignment horizontal="right" vertical="center"/>
    </xf>
    <xf numFmtId="0" fontId="34" fillId="2" borderId="0" xfId="0" applyFont="1" applyFill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left" vertical="center"/>
    </xf>
    <xf numFmtId="0" fontId="3" fillId="2" borderId="14" xfId="0" applyFont="1" applyFill="1" applyBorder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left" vertical="center"/>
    </xf>
    <xf numFmtId="0" fontId="34" fillId="2" borderId="1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0" fontId="34" fillId="2" borderId="23" xfId="0" applyFont="1" applyFill="1" applyBorder="1" applyAlignment="1">
      <alignment horizontal="center" vertical="center"/>
    </xf>
    <xf numFmtId="0" fontId="31" fillId="2" borderId="24" xfId="0" applyFont="1" applyFill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0" fontId="6" fillId="2" borderId="41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31" fillId="2" borderId="12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</cellXfs>
  <cellStyles count="69">
    <cellStyle name="1" xfId="45"/>
    <cellStyle name="20% - Accent1" xfId="21" builtinId="30" customBuiltin="1"/>
    <cellStyle name="20% - Accent1 2" xfId="56"/>
    <cellStyle name="20% - Accent2" xfId="25" builtinId="34" customBuiltin="1"/>
    <cellStyle name="20% - Accent2 2" xfId="58"/>
    <cellStyle name="20% - Accent3" xfId="29" builtinId="38" customBuiltin="1"/>
    <cellStyle name="20% - Accent3 2" xfId="60"/>
    <cellStyle name="20% - Accent4" xfId="33" builtinId="42" customBuiltin="1"/>
    <cellStyle name="20% - Accent4 2" xfId="62"/>
    <cellStyle name="20% - Accent5" xfId="37" builtinId="46" customBuiltin="1"/>
    <cellStyle name="20% - Accent5 2" xfId="64"/>
    <cellStyle name="20% - Accent6" xfId="41" builtinId="50" customBuiltin="1"/>
    <cellStyle name="20% - Accent6 2" xfId="66"/>
    <cellStyle name="40% - Accent1" xfId="22" builtinId="31" customBuiltin="1"/>
    <cellStyle name="40% - Accent1 2" xfId="57"/>
    <cellStyle name="40% - Accent2" xfId="26" builtinId="35" customBuiltin="1"/>
    <cellStyle name="40% - Accent2 2" xfId="59"/>
    <cellStyle name="40% - Accent3" xfId="30" builtinId="39" customBuiltin="1"/>
    <cellStyle name="40% - Accent3 2" xfId="61"/>
    <cellStyle name="40% - Accent4" xfId="34" builtinId="43" customBuiltin="1"/>
    <cellStyle name="40% - Accent4 2" xfId="63"/>
    <cellStyle name="40% - Accent5" xfId="38" builtinId="47" customBuiltin="1"/>
    <cellStyle name="40% - Accent5 2" xfId="65"/>
    <cellStyle name="40% - Accent6" xfId="42" builtinId="51" customBuiltin="1"/>
    <cellStyle name="40% - Accent6 2" xfId="67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1 - 20%" xfId="68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 2" xfId="46"/>
    <cellStyle name="Comma 3" xfId="1"/>
    <cellStyle name="Comma 4" xfId="50"/>
    <cellStyle name="Comma 5" xfId="53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- Style1" xfId="47"/>
    <cellStyle name="Normal 2" xfId="3"/>
    <cellStyle name="Normal 3" xfId="49"/>
    <cellStyle name="Normal 4" xfId="52"/>
    <cellStyle name="Normal 5" xfId="2"/>
    <cellStyle name="Normal 6" xfId="55"/>
    <cellStyle name="Normal 7" xfId="44"/>
    <cellStyle name="Note 2" xfId="51"/>
    <cellStyle name="Note 3" xfId="54"/>
    <cellStyle name="Output" xfId="13" builtinId="21" customBuiltin="1"/>
    <cellStyle name="Percent 2" xfId="4"/>
    <cellStyle name="Title 2" xfId="48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colors>
    <mruColors>
      <color rgb="FFC1FFFF"/>
      <color rgb="FF00DFDA"/>
      <color rgb="FF009999"/>
      <color rgb="FFCB9763"/>
      <color rgb="FF7B5229"/>
      <color rgb="FFECD9C6"/>
      <color rgb="FFE8D1BA"/>
      <color rgb="FFDAB48E"/>
      <color rgb="FF996633"/>
      <color rgb="FFC78E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tabSelected="1" zoomScaleNormal="100" workbookViewId="0">
      <selection activeCell="W12" sqref="W12"/>
    </sheetView>
  </sheetViews>
  <sheetFormatPr defaultColWidth="9.140625" defaultRowHeight="21.75" customHeight="1" x14ac:dyDescent="0.2"/>
  <cols>
    <col min="1" max="1" width="21.7109375" style="6" customWidth="1"/>
    <col min="2" max="2" width="12.28515625" style="6" hidden="1" customWidth="1"/>
    <col min="3" max="8" width="12.28515625" style="6" customWidth="1"/>
    <col min="9" max="11" width="9.42578125" style="30" hidden="1" customWidth="1"/>
    <col min="12" max="17" width="9.42578125" style="30" customWidth="1"/>
    <col min="18" max="18" width="17.7109375" style="6" customWidth="1"/>
    <col min="19" max="19" width="2.7109375" style="6" customWidth="1"/>
    <col min="20" max="20" width="9.140625" style="6"/>
    <col min="21" max="21" width="10.140625" style="6" bestFit="1" customWidth="1"/>
    <col min="22" max="16384" width="9.140625" style="6"/>
  </cols>
  <sheetData>
    <row r="1" spans="1:22" s="4" customFormat="1" ht="18" x14ac:dyDescent="0.25">
      <c r="A1" s="47" t="s">
        <v>54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22" s="5" customFormat="1" ht="15" x14ac:dyDescent="0.25">
      <c r="A2" s="48" t="s">
        <v>55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22" ht="17.25" x14ac:dyDescent="0.4">
      <c r="A3" s="49" t="s">
        <v>0</v>
      </c>
      <c r="B3" s="59" t="s">
        <v>28</v>
      </c>
      <c r="C3" s="60"/>
      <c r="D3" s="60"/>
      <c r="E3" s="60"/>
      <c r="F3" s="60"/>
      <c r="G3" s="60"/>
      <c r="H3" s="61"/>
      <c r="I3" s="55" t="s">
        <v>1</v>
      </c>
      <c r="J3" s="56"/>
      <c r="K3" s="56"/>
      <c r="L3" s="56"/>
      <c r="M3" s="56"/>
      <c r="N3" s="56"/>
      <c r="O3" s="56"/>
      <c r="P3" s="56"/>
      <c r="Q3" s="56"/>
      <c r="R3" s="52" t="s">
        <v>40</v>
      </c>
    </row>
    <row r="4" spans="1:22" ht="15" customHeight="1" x14ac:dyDescent="0.2">
      <c r="A4" s="50"/>
      <c r="B4" s="62" t="s">
        <v>41</v>
      </c>
      <c r="C4" s="63"/>
      <c r="D4" s="63"/>
      <c r="E4" s="63"/>
      <c r="F4" s="63"/>
      <c r="G4" s="63"/>
      <c r="H4" s="64"/>
      <c r="I4" s="57" t="s">
        <v>42</v>
      </c>
      <c r="J4" s="58"/>
      <c r="K4" s="58"/>
      <c r="L4" s="58"/>
      <c r="M4" s="58"/>
      <c r="N4" s="58"/>
      <c r="O4" s="58"/>
      <c r="P4" s="58"/>
      <c r="Q4" s="58"/>
      <c r="R4" s="53"/>
    </row>
    <row r="5" spans="1:22" ht="17.25" customHeight="1" x14ac:dyDescent="0.2">
      <c r="A5" s="51"/>
      <c r="B5" s="7">
        <v>2014</v>
      </c>
      <c r="C5" s="7">
        <v>2015</v>
      </c>
      <c r="D5" s="7">
        <v>2016</v>
      </c>
      <c r="E5" s="7">
        <v>2017</v>
      </c>
      <c r="F5" s="34">
        <v>2018</v>
      </c>
      <c r="G5" s="39">
        <v>2019</v>
      </c>
      <c r="H5" s="43">
        <v>2020</v>
      </c>
      <c r="I5" s="8">
        <v>2012</v>
      </c>
      <c r="J5" s="7">
        <v>2013</v>
      </c>
      <c r="K5" s="7">
        <v>2014</v>
      </c>
      <c r="L5" s="7">
        <v>2015</v>
      </c>
      <c r="M5" s="7">
        <v>2016</v>
      </c>
      <c r="N5" s="7">
        <v>2017</v>
      </c>
      <c r="O5" s="7">
        <v>2018</v>
      </c>
      <c r="P5" s="7">
        <v>2019</v>
      </c>
      <c r="Q5" s="7">
        <v>2020</v>
      </c>
      <c r="R5" s="54"/>
    </row>
    <row r="6" spans="1:22" s="14" customFormat="1" ht="18" x14ac:dyDescent="0.2">
      <c r="A6" s="9" t="s">
        <v>43</v>
      </c>
      <c r="B6" s="10">
        <f t="shared" ref="B6:E6" si="0">SUM(B7:B28)</f>
        <v>1434748.4856499999</v>
      </c>
      <c r="C6" s="10">
        <f t="shared" si="0"/>
        <v>1589662.3200000003</v>
      </c>
      <c r="D6" s="10">
        <f t="shared" si="0"/>
        <v>1450647.3326300003</v>
      </c>
      <c r="E6" s="10">
        <f t="shared" si="0"/>
        <v>1786762.1836099999</v>
      </c>
      <c r="F6" s="35">
        <f>SUM(F7:F28)</f>
        <v>2796690.3097900008</v>
      </c>
      <c r="G6" s="40">
        <f>SUM(G7:G28)</f>
        <v>2431540.8970600003</v>
      </c>
      <c r="H6" s="44">
        <f>SUM(H7:H28)</f>
        <v>2504298.1249299999</v>
      </c>
      <c r="I6" s="11" t="e">
        <f>#REF!/#REF!*100</f>
        <v>#REF!</v>
      </c>
      <c r="J6" s="12" t="e">
        <f>#REF!/#REF!*100</f>
        <v>#REF!</v>
      </c>
      <c r="K6" s="12">
        <f t="shared" ref="K6:P6" si="1">B6/B6*100</f>
        <v>100</v>
      </c>
      <c r="L6" s="12">
        <f t="shared" si="1"/>
        <v>100</v>
      </c>
      <c r="M6" s="12">
        <f t="shared" si="1"/>
        <v>100</v>
      </c>
      <c r="N6" s="13">
        <f t="shared" si="1"/>
        <v>100</v>
      </c>
      <c r="O6" s="13">
        <f t="shared" si="1"/>
        <v>100</v>
      </c>
      <c r="P6" s="13">
        <f t="shared" si="1"/>
        <v>100</v>
      </c>
      <c r="Q6" s="13">
        <f>H6/H6*100</f>
        <v>100</v>
      </c>
      <c r="R6" s="32" t="s">
        <v>44</v>
      </c>
      <c r="T6" s="6"/>
      <c r="U6" s="6"/>
      <c r="V6" s="6"/>
    </row>
    <row r="7" spans="1:22" ht="18" x14ac:dyDescent="0.2">
      <c r="A7" s="15" t="s">
        <v>20</v>
      </c>
      <c r="B7" s="16">
        <v>66468.986999999994</v>
      </c>
      <c r="C7" s="16">
        <v>41615.9</v>
      </c>
      <c r="D7" s="16">
        <v>99802.778399999996</v>
      </c>
      <c r="E7" s="16">
        <v>0</v>
      </c>
      <c r="F7" s="36">
        <v>1014092.3380200005</v>
      </c>
      <c r="G7" s="41">
        <v>885773.84863999975</v>
      </c>
      <c r="H7" s="45">
        <v>1091416.5146100002</v>
      </c>
      <c r="I7" s="17" t="e">
        <f>#REF!/#REF!*100</f>
        <v>#REF!</v>
      </c>
      <c r="J7" s="18" t="e">
        <f>#REF!/#REF!*100</f>
        <v>#REF!</v>
      </c>
      <c r="K7" s="19">
        <f>B7/$B$6*100</f>
        <v>4.6327971532854981</v>
      </c>
      <c r="L7" s="20">
        <f>C7/$C$6*100</f>
        <v>2.6179081856831075</v>
      </c>
      <c r="M7" s="20">
        <f t="shared" ref="M7:M28" si="2">D7/$D$6*100</f>
        <v>6.8798788068674943</v>
      </c>
      <c r="N7" s="20">
        <f t="shared" ref="N7:N28" si="3">E7/$E$6*100</f>
        <v>0</v>
      </c>
      <c r="O7" s="20">
        <f>F7/$F$6*100</f>
        <v>36.260444514364096</v>
      </c>
      <c r="P7" s="20">
        <f>G7/$G$6*100</f>
        <v>36.428498887721673</v>
      </c>
      <c r="Q7" s="20">
        <f>H7/$H$6*100</f>
        <v>43.581732691690114</v>
      </c>
      <c r="R7" s="33" t="s">
        <v>21</v>
      </c>
    </row>
    <row r="8" spans="1:22" ht="18" x14ac:dyDescent="0.2">
      <c r="A8" s="15" t="s">
        <v>9</v>
      </c>
      <c r="B8" s="16">
        <v>298100.19154000003</v>
      </c>
      <c r="C8" s="16">
        <v>227243.18</v>
      </c>
      <c r="D8" s="16">
        <v>183827.78133999972</v>
      </c>
      <c r="E8" s="16">
        <v>209243.28853999995</v>
      </c>
      <c r="F8" s="36">
        <v>206197.43750000015</v>
      </c>
      <c r="G8" s="41">
        <v>231029.20907999997</v>
      </c>
      <c r="H8" s="45">
        <v>200773.89124</v>
      </c>
      <c r="I8" s="17" t="e">
        <f>#REF!/#REF!*100</f>
        <v>#REF!</v>
      </c>
      <c r="J8" s="18" t="e">
        <f>#REF!/#REF!*100</f>
        <v>#REF!</v>
      </c>
      <c r="K8" s="19">
        <f t="shared" ref="K8:K28" si="4">B8/$B$6*100</f>
        <v>20.777174154322136</v>
      </c>
      <c r="L8" s="20">
        <f t="shared" ref="L8:L28" si="5">C8/$C$6*100</f>
        <v>14.295059846420713</v>
      </c>
      <c r="M8" s="20">
        <f t="shared" si="2"/>
        <v>12.672120728800632</v>
      </c>
      <c r="N8" s="20">
        <f t="shared" si="3"/>
        <v>11.710752021695567</v>
      </c>
      <c r="O8" s="20">
        <f t="shared" ref="O8:O28" si="6">F8/$E$6*100</f>
        <v>11.540284397747657</v>
      </c>
      <c r="P8" s="20">
        <f t="shared" ref="P8:P28" si="7">G8/$G$6*100</f>
        <v>9.5013499200996225</v>
      </c>
      <c r="Q8" s="20">
        <f t="shared" ref="Q8:Q28" si="8">H8/$H$6*100</f>
        <v>8.017172126645745</v>
      </c>
      <c r="R8" s="33" t="s">
        <v>10</v>
      </c>
    </row>
    <row r="9" spans="1:22" ht="18" x14ac:dyDescent="0.2">
      <c r="A9" s="15" t="s">
        <v>18</v>
      </c>
      <c r="B9" s="16">
        <v>125662.94108</v>
      </c>
      <c r="C9" s="16">
        <v>260173.54</v>
      </c>
      <c r="D9" s="16">
        <v>211708.31707000016</v>
      </c>
      <c r="E9" s="16">
        <v>110628.81292000007</v>
      </c>
      <c r="F9" s="36">
        <v>95499.532769999976</v>
      </c>
      <c r="G9" s="41">
        <v>78765.619199999972</v>
      </c>
      <c r="H9" s="45">
        <v>71278.84580000001</v>
      </c>
      <c r="I9" s="17" t="e">
        <f>#REF!/#REF!*100</f>
        <v>#REF!</v>
      </c>
      <c r="J9" s="18" t="e">
        <f>#REF!/#REF!*100</f>
        <v>#REF!</v>
      </c>
      <c r="K9" s="19">
        <f t="shared" si="4"/>
        <v>8.7585344983354023</v>
      </c>
      <c r="L9" s="20">
        <f t="shared" si="5"/>
        <v>16.366591616765501</v>
      </c>
      <c r="M9" s="20">
        <f t="shared" si="2"/>
        <v>14.594058273707116</v>
      </c>
      <c r="N9" s="20">
        <f t="shared" si="3"/>
        <v>6.1915801629786023</v>
      </c>
      <c r="O9" s="20">
        <f t="shared" si="6"/>
        <v>5.3448373625778975</v>
      </c>
      <c r="P9" s="20">
        <f t="shared" si="7"/>
        <v>3.2393294019950987</v>
      </c>
      <c r="Q9" s="20">
        <f t="shared" si="8"/>
        <v>2.8462603988889059</v>
      </c>
      <c r="R9" s="33" t="s">
        <v>19</v>
      </c>
    </row>
    <row r="10" spans="1:22" ht="18" x14ac:dyDescent="0.2">
      <c r="A10" s="15" t="s">
        <v>5</v>
      </c>
      <c r="B10" s="16">
        <v>68242.012370000011</v>
      </c>
      <c r="C10" s="16">
        <v>121740.99</v>
      </c>
      <c r="D10" s="16">
        <v>104304.04854</v>
      </c>
      <c r="E10" s="16">
        <v>87266.282600000006</v>
      </c>
      <c r="F10" s="36">
        <v>122151.57711999999</v>
      </c>
      <c r="G10" s="41">
        <v>92190.691049999965</v>
      </c>
      <c r="H10" s="45">
        <v>105392.97382999997</v>
      </c>
      <c r="I10" s="17" t="e">
        <f>#REF!/#REF!*100</f>
        <v>#REF!</v>
      </c>
      <c r="J10" s="18" t="e">
        <f>#REF!/#REF!*100</f>
        <v>#REF!</v>
      </c>
      <c r="K10" s="19">
        <f t="shared" si="4"/>
        <v>4.7563745877789572</v>
      </c>
      <c r="L10" s="20">
        <f t="shared" si="5"/>
        <v>7.6582924856645018</v>
      </c>
      <c r="M10" s="20">
        <f t="shared" si="2"/>
        <v>7.1901727038575558</v>
      </c>
      <c r="N10" s="20">
        <f t="shared" si="3"/>
        <v>4.8840457560885886</v>
      </c>
      <c r="O10" s="20">
        <f t="shared" si="6"/>
        <v>6.8364765182797411</v>
      </c>
      <c r="P10" s="20">
        <f t="shared" si="7"/>
        <v>3.7914513862986476</v>
      </c>
      <c r="Q10" s="20">
        <f t="shared" si="8"/>
        <v>4.208483518029464</v>
      </c>
      <c r="R10" s="33" t="s">
        <v>6</v>
      </c>
    </row>
    <row r="11" spans="1:22" ht="18" x14ac:dyDescent="0.2">
      <c r="A11" s="15" t="s">
        <v>7</v>
      </c>
      <c r="B11" s="16">
        <v>103656.13941</v>
      </c>
      <c r="C11" s="16">
        <v>126599.45</v>
      </c>
      <c r="D11" s="16">
        <v>85462.132199999993</v>
      </c>
      <c r="E11" s="16">
        <v>123143.68732999997</v>
      </c>
      <c r="F11" s="36">
        <v>258059.13361999998</v>
      </c>
      <c r="G11" s="41">
        <v>174146.35357000001</v>
      </c>
      <c r="H11" s="45">
        <v>179369.27398999999</v>
      </c>
      <c r="I11" s="17" t="e">
        <f>#REF!/#REF!*100</f>
        <v>#REF!</v>
      </c>
      <c r="J11" s="18" t="e">
        <f>#REF!/#REF!*100</f>
        <v>#REF!</v>
      </c>
      <c r="K11" s="19">
        <f t="shared" si="4"/>
        <v>7.2246906302214722</v>
      </c>
      <c r="L11" s="20">
        <f t="shared" si="5"/>
        <v>7.9639209162358435</v>
      </c>
      <c r="M11" s="20">
        <f t="shared" si="2"/>
        <v>5.8913100570804149</v>
      </c>
      <c r="N11" s="20">
        <f t="shared" si="3"/>
        <v>6.8920021063574728</v>
      </c>
      <c r="O11" s="20">
        <f t="shared" si="6"/>
        <v>14.442836096889716</v>
      </c>
      <c r="P11" s="20">
        <f t="shared" si="7"/>
        <v>7.1619750990230946</v>
      </c>
      <c r="Q11" s="20">
        <f t="shared" si="8"/>
        <v>7.1624569057653114</v>
      </c>
      <c r="R11" s="33" t="s">
        <v>8</v>
      </c>
    </row>
    <row r="12" spans="1:22" ht="21.75" customHeight="1" x14ac:dyDescent="0.2">
      <c r="A12" s="15" t="s">
        <v>36</v>
      </c>
      <c r="B12" s="16">
        <v>10200.435449999999</v>
      </c>
      <c r="C12" s="16">
        <v>0</v>
      </c>
      <c r="D12" s="16">
        <v>0</v>
      </c>
      <c r="E12" s="16">
        <v>0</v>
      </c>
      <c r="F12" s="36">
        <v>0</v>
      </c>
      <c r="G12" s="41">
        <v>106.59605999999999</v>
      </c>
      <c r="H12" s="45">
        <v>0</v>
      </c>
      <c r="I12" s="17" t="e">
        <f>#REF!/#REF!*100</f>
        <v>#REF!</v>
      </c>
      <c r="J12" s="18" t="e">
        <f>#REF!/#REF!*100</f>
        <v>#REF!</v>
      </c>
      <c r="K12" s="19">
        <f t="shared" si="4"/>
        <v>0.71095634893657222</v>
      </c>
      <c r="L12" s="20">
        <f t="shared" si="5"/>
        <v>0</v>
      </c>
      <c r="M12" s="20">
        <f t="shared" si="2"/>
        <v>0</v>
      </c>
      <c r="N12" s="20">
        <f t="shared" si="3"/>
        <v>0</v>
      </c>
      <c r="O12" s="20">
        <f t="shared" si="6"/>
        <v>0</v>
      </c>
      <c r="P12" s="20">
        <f t="shared" si="7"/>
        <v>4.3838892501823152E-3</v>
      </c>
      <c r="Q12" s="20">
        <f t="shared" si="8"/>
        <v>0</v>
      </c>
      <c r="R12" s="33" t="s">
        <v>37</v>
      </c>
    </row>
    <row r="13" spans="1:22" ht="18" x14ac:dyDescent="0.25">
      <c r="A13" s="21" t="s">
        <v>38</v>
      </c>
      <c r="B13" s="3">
        <v>0</v>
      </c>
      <c r="C13" s="16">
        <v>93758.63</v>
      </c>
      <c r="D13" s="16">
        <v>106116.07953999998</v>
      </c>
      <c r="E13" s="16">
        <v>137952.55165000001</v>
      </c>
      <c r="F13" s="36">
        <v>9879.211830000002</v>
      </c>
      <c r="G13" s="41">
        <v>9780.7213100000008</v>
      </c>
      <c r="H13" s="45">
        <v>8991.3723499999996</v>
      </c>
      <c r="I13" s="17">
        <v>0</v>
      </c>
      <c r="J13" s="17">
        <v>0</v>
      </c>
      <c r="K13" s="17">
        <v>0</v>
      </c>
      <c r="L13" s="20">
        <f t="shared" si="5"/>
        <v>5.8980217886777355</v>
      </c>
      <c r="M13" s="20">
        <f t="shared" si="2"/>
        <v>7.3150845938284137</v>
      </c>
      <c r="N13" s="20">
        <f t="shared" si="3"/>
        <v>7.7208121436328314</v>
      </c>
      <c r="O13" s="20">
        <f t="shared" si="6"/>
        <v>0.55291140145130568</v>
      </c>
      <c r="P13" s="20">
        <f t="shared" si="7"/>
        <v>0.40224375094105824</v>
      </c>
      <c r="Q13" s="20">
        <f t="shared" si="8"/>
        <v>0.359037618584302</v>
      </c>
      <c r="R13" s="33" t="s">
        <v>39</v>
      </c>
    </row>
    <row r="14" spans="1:22" ht="18" x14ac:dyDescent="0.2">
      <c r="A14" s="15" t="s">
        <v>2</v>
      </c>
      <c r="B14" s="16">
        <v>14620.6222</v>
      </c>
      <c r="C14" s="16">
        <v>74489.240000000005</v>
      </c>
      <c r="D14" s="16">
        <v>36496.607759999984</v>
      </c>
      <c r="E14" s="16">
        <v>3273.0096100000001</v>
      </c>
      <c r="F14" s="36">
        <v>17857.254080000002</v>
      </c>
      <c r="G14" s="41">
        <v>31529.092810000006</v>
      </c>
      <c r="H14" s="45">
        <v>36755.579680000003</v>
      </c>
      <c r="I14" s="17" t="e">
        <f>#REF!/#REF!*100</f>
        <v>#REF!</v>
      </c>
      <c r="J14" s="18" t="e">
        <f>#REF!/#REF!*100</f>
        <v>#REF!</v>
      </c>
      <c r="K14" s="19">
        <f t="shared" si="4"/>
        <v>1.0190372979119235</v>
      </c>
      <c r="L14" s="20">
        <f t="shared" si="5"/>
        <v>4.6858530307241599</v>
      </c>
      <c r="M14" s="20">
        <f t="shared" si="2"/>
        <v>2.5158842496771574</v>
      </c>
      <c r="N14" s="20">
        <f t="shared" si="3"/>
        <v>0.18318104334328167</v>
      </c>
      <c r="O14" s="20">
        <f t="shared" si="6"/>
        <v>0.99941974616459317</v>
      </c>
      <c r="P14" s="20">
        <f t="shared" si="7"/>
        <v>1.2966712938335578</v>
      </c>
      <c r="Q14" s="20">
        <f t="shared" si="8"/>
        <v>1.4676998442838107</v>
      </c>
      <c r="R14" s="33" t="s">
        <v>3</v>
      </c>
    </row>
    <row r="15" spans="1:22" ht="18" x14ac:dyDescent="0.2">
      <c r="A15" s="15" t="s">
        <v>32</v>
      </c>
      <c r="B15" s="16">
        <v>200145.03404</v>
      </c>
      <c r="C15" s="16">
        <v>223059.3</v>
      </c>
      <c r="D15" s="16">
        <v>189714.19371000002</v>
      </c>
      <c r="E15" s="16">
        <v>211575.63404999982</v>
      </c>
      <c r="F15" s="36">
        <v>231443.47718999995</v>
      </c>
      <c r="G15" s="41">
        <v>213889.84269000002</v>
      </c>
      <c r="H15" s="45">
        <v>132121.7273</v>
      </c>
      <c r="I15" s="17" t="e">
        <f>#REF!/#REF!*100</f>
        <v>#REF!</v>
      </c>
      <c r="J15" s="18" t="e">
        <f>#REF!/#REF!*100</f>
        <v>#REF!</v>
      </c>
      <c r="K15" s="19">
        <f t="shared" si="4"/>
        <v>13.949834137606778</v>
      </c>
      <c r="L15" s="20">
        <f t="shared" si="5"/>
        <v>14.031866843267689</v>
      </c>
      <c r="M15" s="20">
        <f t="shared" si="2"/>
        <v>13.077899048423522</v>
      </c>
      <c r="N15" s="20">
        <f t="shared" si="3"/>
        <v>11.841286769486544</v>
      </c>
      <c r="O15" s="20">
        <f t="shared" si="6"/>
        <v>12.953233469626507</v>
      </c>
      <c r="P15" s="20">
        <f t="shared" si="7"/>
        <v>8.7964731725720231</v>
      </c>
      <c r="Q15" s="20">
        <f t="shared" si="8"/>
        <v>5.2757986752752553</v>
      </c>
      <c r="R15" s="33" t="s">
        <v>45</v>
      </c>
    </row>
    <row r="16" spans="1:22" ht="18" x14ac:dyDescent="0.2">
      <c r="A16" s="15" t="s">
        <v>22</v>
      </c>
      <c r="B16" s="16">
        <v>118060.99639</v>
      </c>
      <c r="C16" s="16">
        <v>72469.58</v>
      </c>
      <c r="D16" s="16">
        <v>45597.044409999995</v>
      </c>
      <c r="E16" s="16">
        <v>49018.707890000005</v>
      </c>
      <c r="F16" s="36">
        <v>45114.810090000014</v>
      </c>
      <c r="G16" s="41">
        <v>35548.939690000021</v>
      </c>
      <c r="H16" s="45">
        <v>39747.926860000007</v>
      </c>
      <c r="I16" s="17" t="e">
        <f>#REF!/#REF!*100</f>
        <v>#REF!</v>
      </c>
      <c r="J16" s="18" t="e">
        <f>#REF!/#REF!*100</f>
        <v>#REF!</v>
      </c>
      <c r="K16" s="19">
        <f t="shared" si="4"/>
        <v>8.2286893884758854</v>
      </c>
      <c r="L16" s="20">
        <f t="shared" si="5"/>
        <v>4.5588034067511893</v>
      </c>
      <c r="M16" s="20">
        <f t="shared" si="2"/>
        <v>3.1432205046924317</v>
      </c>
      <c r="N16" s="20">
        <f t="shared" si="3"/>
        <v>2.7434377299704154</v>
      </c>
      <c r="O16" s="20">
        <f t="shared" si="6"/>
        <v>2.5249476681249994</v>
      </c>
      <c r="P16" s="20">
        <f t="shared" si="7"/>
        <v>1.4619922590231811</v>
      </c>
      <c r="Q16" s="20">
        <f t="shared" si="8"/>
        <v>1.5871883009580194</v>
      </c>
      <c r="R16" s="33" t="s">
        <v>23</v>
      </c>
    </row>
    <row r="17" spans="1:18" ht="18" x14ac:dyDescent="0.2">
      <c r="A17" s="15" t="s">
        <v>4</v>
      </c>
      <c r="B17" s="16">
        <v>102845.38028</v>
      </c>
      <c r="C17" s="16">
        <v>133183.32999999999</v>
      </c>
      <c r="D17" s="16">
        <v>185428.34104000014</v>
      </c>
      <c r="E17" s="16">
        <v>218726.45404999997</v>
      </c>
      <c r="F17" s="36">
        <v>355433.42591000017</v>
      </c>
      <c r="G17" s="41">
        <v>286720.38575000013</v>
      </c>
      <c r="H17" s="45">
        <v>242468.17299000002</v>
      </c>
      <c r="I17" s="17" t="e">
        <f>#REF!/#REF!*100</f>
        <v>#REF!</v>
      </c>
      <c r="J17" s="18" t="e">
        <f>#REF!/#REF!*100</f>
        <v>#REF!</v>
      </c>
      <c r="K17" s="19">
        <f t="shared" si="4"/>
        <v>7.168181831772892</v>
      </c>
      <c r="L17" s="20">
        <f t="shared" si="5"/>
        <v>8.3780893793846705</v>
      </c>
      <c r="M17" s="20">
        <f t="shared" si="2"/>
        <v>12.782454899208448</v>
      </c>
      <c r="N17" s="20">
        <f t="shared" si="3"/>
        <v>12.241497836498974</v>
      </c>
      <c r="O17" s="20">
        <f t="shared" si="6"/>
        <v>19.892598420226097</v>
      </c>
      <c r="P17" s="20">
        <f t="shared" si="7"/>
        <v>11.791715537117904</v>
      </c>
      <c r="Q17" s="20">
        <f t="shared" si="8"/>
        <v>9.6820810021082249</v>
      </c>
      <c r="R17" s="33" t="s">
        <v>46</v>
      </c>
    </row>
    <row r="18" spans="1:18" ht="18" x14ac:dyDescent="0.2">
      <c r="A18" s="15" t="s">
        <v>33</v>
      </c>
      <c r="B18" s="16">
        <v>34148.915209999999</v>
      </c>
      <c r="C18" s="16">
        <v>34459.279999999999</v>
      </c>
      <c r="D18" s="16">
        <v>24065.030849999996</v>
      </c>
      <c r="E18" s="16">
        <v>18840.906169999995</v>
      </c>
      <c r="F18" s="36">
        <v>22059.926910000009</v>
      </c>
      <c r="G18" s="41">
        <v>33294.786420000004</v>
      </c>
      <c r="H18" s="45">
        <v>25772.043169999997</v>
      </c>
      <c r="I18" s="17" t="e">
        <f>#REF!/#REF!*100</f>
        <v>#REF!</v>
      </c>
      <c r="J18" s="18" t="e">
        <f>#REF!/#REF!*100</f>
        <v>#REF!</v>
      </c>
      <c r="K18" s="19">
        <f t="shared" si="4"/>
        <v>2.380132514621832</v>
      </c>
      <c r="L18" s="20">
        <f t="shared" si="5"/>
        <v>2.1677106871351137</v>
      </c>
      <c r="M18" s="20">
        <f t="shared" si="2"/>
        <v>1.6589166993724438</v>
      </c>
      <c r="N18" s="20">
        <f t="shared" si="3"/>
        <v>1.0544719573107124</v>
      </c>
      <c r="O18" s="20">
        <f t="shared" si="6"/>
        <v>1.2346313970799301</v>
      </c>
      <c r="P18" s="20">
        <f t="shared" si="7"/>
        <v>1.3692875353343656</v>
      </c>
      <c r="Q18" s="20">
        <f t="shared" si="8"/>
        <v>1.0291124252916324</v>
      </c>
      <c r="R18" s="33" t="s">
        <v>34</v>
      </c>
    </row>
    <row r="19" spans="1:18" ht="18" x14ac:dyDescent="0.2">
      <c r="A19" s="15" t="s">
        <v>29</v>
      </c>
      <c r="B19" s="16">
        <v>24090.784899999999</v>
      </c>
      <c r="C19" s="16">
        <v>23866.29</v>
      </c>
      <c r="D19" s="16">
        <v>29675.590509999976</v>
      </c>
      <c r="E19" s="16">
        <v>57839.31917000001</v>
      </c>
      <c r="F19" s="36">
        <v>56278.4859</v>
      </c>
      <c r="G19" s="41">
        <v>47594.873639999991</v>
      </c>
      <c r="H19" s="45">
        <v>32880.42239</v>
      </c>
      <c r="I19" s="17" t="e">
        <f>#REF!/#REF!*100</f>
        <v>#REF!</v>
      </c>
      <c r="J19" s="18" t="e">
        <f>#REF!/#REF!*100</f>
        <v>#REF!</v>
      </c>
      <c r="K19" s="19">
        <f t="shared" si="4"/>
        <v>1.6790946386039143</v>
      </c>
      <c r="L19" s="20">
        <f t="shared" si="5"/>
        <v>1.5013433796430424</v>
      </c>
      <c r="M19" s="20">
        <f t="shared" si="2"/>
        <v>2.0456791835268886</v>
      </c>
      <c r="N19" s="20">
        <f t="shared" si="3"/>
        <v>3.237102268033266</v>
      </c>
      <c r="O19" s="20">
        <f t="shared" si="6"/>
        <v>3.1497468670561481</v>
      </c>
      <c r="P19" s="20">
        <f t="shared" si="7"/>
        <v>1.9573955633461653</v>
      </c>
      <c r="Q19" s="20">
        <f t="shared" si="8"/>
        <v>1.3129595898618929</v>
      </c>
      <c r="R19" s="33" t="s">
        <v>30</v>
      </c>
    </row>
    <row r="20" spans="1:18" ht="18" x14ac:dyDescent="0.2">
      <c r="A20" s="15" t="s">
        <v>31</v>
      </c>
      <c r="B20" s="16">
        <v>437.6617</v>
      </c>
      <c r="C20" s="16">
        <v>804.32</v>
      </c>
      <c r="D20" s="16">
        <v>81.074569999999994</v>
      </c>
      <c r="E20" s="16">
        <v>0</v>
      </c>
      <c r="F20" s="36">
        <v>14.380469999999999</v>
      </c>
      <c r="G20" s="41">
        <v>123.50001</v>
      </c>
      <c r="H20" s="45">
        <v>157.57307</v>
      </c>
      <c r="I20" s="17" t="e">
        <f>#REF!/#REF!*100</f>
        <v>#REF!</v>
      </c>
      <c r="J20" s="18" t="e">
        <f>#REF!/#REF!*100</f>
        <v>#REF!</v>
      </c>
      <c r="K20" s="19">
        <f t="shared" si="4"/>
        <v>3.0504419720765296E-2</v>
      </c>
      <c r="L20" s="20">
        <f t="shared" si="5"/>
        <v>5.059690915992774E-2</v>
      </c>
      <c r="M20" s="20">
        <f t="shared" si="2"/>
        <v>5.5888545876283452E-3</v>
      </c>
      <c r="N20" s="20">
        <f t="shared" si="3"/>
        <v>0</v>
      </c>
      <c r="O20" s="20">
        <f t="shared" si="6"/>
        <v>8.0483402502651421E-4</v>
      </c>
      <c r="P20" s="20">
        <f t="shared" si="7"/>
        <v>5.0790842197770579E-3</v>
      </c>
      <c r="Q20" s="20">
        <f t="shared" si="8"/>
        <v>6.2921050984856087E-3</v>
      </c>
      <c r="R20" s="33" t="s">
        <v>47</v>
      </c>
    </row>
    <row r="21" spans="1:18" ht="18" x14ac:dyDescent="0.2">
      <c r="A21" s="15" t="s">
        <v>35</v>
      </c>
      <c r="B21" s="16">
        <v>33576.012299999995</v>
      </c>
      <c r="C21" s="16">
        <v>30089.32</v>
      </c>
      <c r="D21" s="16">
        <v>32250.22307</v>
      </c>
      <c r="E21" s="16">
        <v>37515.765119999996</v>
      </c>
      <c r="F21" s="36">
        <v>35005.961599999995</v>
      </c>
      <c r="G21" s="41">
        <v>23908.330949999992</v>
      </c>
      <c r="H21" s="45">
        <v>12326.751129999999</v>
      </c>
      <c r="I21" s="17" t="e">
        <f>#REF!/#REF!*100</f>
        <v>#REF!</v>
      </c>
      <c r="J21" s="18" t="e">
        <f>#REF!/#REF!*100</f>
        <v>#REF!</v>
      </c>
      <c r="K21" s="19">
        <f t="shared" si="4"/>
        <v>2.3402019682069</v>
      </c>
      <c r="L21" s="20">
        <f t="shared" si="5"/>
        <v>1.892812053317084</v>
      </c>
      <c r="M21" s="20">
        <f t="shared" si="2"/>
        <v>2.2231608154913065</v>
      </c>
      <c r="N21" s="20">
        <f t="shared" si="3"/>
        <v>2.0996507237579096</v>
      </c>
      <c r="O21" s="20">
        <f t="shared" si="6"/>
        <v>1.9591841556257614</v>
      </c>
      <c r="P21" s="20">
        <f t="shared" si="7"/>
        <v>0.98325843414387093</v>
      </c>
      <c r="Q21" s="20">
        <f t="shared" si="8"/>
        <v>0.49222378946374667</v>
      </c>
      <c r="R21" s="33" t="s">
        <v>48</v>
      </c>
    </row>
    <row r="22" spans="1:18" ht="18" x14ac:dyDescent="0.2">
      <c r="A22" s="15" t="s">
        <v>14</v>
      </c>
      <c r="B22" s="16">
        <v>753.22016000000008</v>
      </c>
      <c r="C22" s="16">
        <v>18802.919999999998</v>
      </c>
      <c r="D22" s="16">
        <v>608.66312999999991</v>
      </c>
      <c r="E22" s="16">
        <v>1123.7519</v>
      </c>
      <c r="F22" s="36">
        <v>3093.6271599999995</v>
      </c>
      <c r="G22" s="41">
        <v>1075.1347299999998</v>
      </c>
      <c r="H22" s="45">
        <v>1338.8176099999998</v>
      </c>
      <c r="I22" s="17" t="e">
        <f>#REF!/#REF!*100</f>
        <v>#REF!</v>
      </c>
      <c r="J22" s="18" t="e">
        <f>#REF!/#REF!*100</f>
        <v>#REF!</v>
      </c>
      <c r="K22" s="19">
        <f t="shared" si="4"/>
        <v>5.2498411222142563E-2</v>
      </c>
      <c r="L22" s="20">
        <f t="shared" si="5"/>
        <v>1.1828247901101407</v>
      </c>
      <c r="M22" s="20">
        <f t="shared" si="2"/>
        <v>4.195803599600624E-2</v>
      </c>
      <c r="N22" s="20">
        <f t="shared" si="3"/>
        <v>6.2893199235365252E-2</v>
      </c>
      <c r="O22" s="20">
        <f t="shared" si="6"/>
        <v>0.17314151756612572</v>
      </c>
      <c r="P22" s="20">
        <f t="shared" si="7"/>
        <v>4.4216189466521234E-2</v>
      </c>
      <c r="Q22" s="20">
        <f>H22/$H$6*100</f>
        <v>5.3460791934962712E-2</v>
      </c>
      <c r="R22" s="33" t="s">
        <v>15</v>
      </c>
    </row>
    <row r="23" spans="1:18" ht="18" x14ac:dyDescent="0.2">
      <c r="A23" s="15" t="s">
        <v>16</v>
      </c>
      <c r="B23" s="16">
        <v>613.40051000000005</v>
      </c>
      <c r="C23" s="16">
        <v>218.18</v>
      </c>
      <c r="D23" s="16">
        <v>31.26887</v>
      </c>
      <c r="E23" s="16">
        <v>1149.2059300000001</v>
      </c>
      <c r="F23" s="36">
        <v>2102.1164400000002</v>
      </c>
      <c r="G23" s="41">
        <v>2457.7581599999999</v>
      </c>
      <c r="H23" s="45">
        <v>3535.5171300000006</v>
      </c>
      <c r="I23" s="17" t="e">
        <f>#REF!/#REF!*100</f>
        <v>#REF!</v>
      </c>
      <c r="J23" s="18" t="e">
        <f>#REF!/#REF!*100</f>
        <v>#REF!</v>
      </c>
      <c r="K23" s="19">
        <f t="shared" si="4"/>
        <v>4.2753173544707E-2</v>
      </c>
      <c r="L23" s="20">
        <f t="shared" si="5"/>
        <v>1.3724927442452052E-2</v>
      </c>
      <c r="M23" s="20">
        <f t="shared" si="2"/>
        <v>2.155511494534653E-3</v>
      </c>
      <c r="N23" s="20">
        <f t="shared" si="3"/>
        <v>6.4317788933618905E-2</v>
      </c>
      <c r="O23" s="20">
        <f t="shared" si="6"/>
        <v>0.1176494812394593</v>
      </c>
      <c r="P23" s="20">
        <f t="shared" si="7"/>
        <v>0.10107821599758815</v>
      </c>
      <c r="Q23" s="20">
        <f t="shared" si="8"/>
        <v>0.14117796498764801</v>
      </c>
      <c r="R23" s="33" t="s">
        <v>17</v>
      </c>
    </row>
    <row r="24" spans="1:18" ht="18" x14ac:dyDescent="0.2">
      <c r="A24" s="15" t="s">
        <v>25</v>
      </c>
      <c r="B24" s="16">
        <v>10128.06179</v>
      </c>
      <c r="C24" s="16">
        <v>9959.15</v>
      </c>
      <c r="D24" s="16">
        <v>8807.2170700000024</v>
      </c>
      <c r="E24" s="16">
        <v>8257.6472500000018</v>
      </c>
      <c r="F24" s="36">
        <v>10142.288399999998</v>
      </c>
      <c r="G24" s="41">
        <v>9238.3579699999991</v>
      </c>
      <c r="H24" s="45">
        <v>6085.6477399999976</v>
      </c>
      <c r="I24" s="17" t="e">
        <f>#REF!/#REF!*100</f>
        <v>#REF!</v>
      </c>
      <c r="J24" s="18" t="e">
        <f>#REF!/#REF!*100</f>
        <v>#REF!</v>
      </c>
      <c r="K24" s="19">
        <f t="shared" si="4"/>
        <v>0.70591200418041022</v>
      </c>
      <c r="L24" s="20">
        <f t="shared" si="5"/>
        <v>0.62649468850717915</v>
      </c>
      <c r="M24" s="20">
        <f t="shared" si="2"/>
        <v>0.60712323883935726</v>
      </c>
      <c r="N24" s="20">
        <f t="shared" si="3"/>
        <v>0.46215704170076699</v>
      </c>
      <c r="O24" s="20">
        <f t="shared" si="6"/>
        <v>0.56763504919879004</v>
      </c>
      <c r="P24" s="20">
        <f t="shared" si="7"/>
        <v>0.37993841605420609</v>
      </c>
      <c r="Q24" s="20">
        <f t="shared" si="8"/>
        <v>0.24300811790010438</v>
      </c>
      <c r="R24" s="33" t="s">
        <v>49</v>
      </c>
    </row>
    <row r="25" spans="1:18" ht="18" x14ac:dyDescent="0.2">
      <c r="A25" s="15" t="s">
        <v>12</v>
      </c>
      <c r="B25" s="16">
        <v>277.61890999999997</v>
      </c>
      <c r="C25" s="16">
        <v>113.6</v>
      </c>
      <c r="D25" s="16">
        <v>0</v>
      </c>
      <c r="E25" s="16">
        <v>0</v>
      </c>
      <c r="F25" s="36">
        <v>60.403680000000001</v>
      </c>
      <c r="G25" s="41">
        <v>2.72316</v>
      </c>
      <c r="H25" s="45">
        <v>0</v>
      </c>
      <c r="I25" s="17" t="e">
        <f>#REF!/#REF!*100</f>
        <v>#REF!</v>
      </c>
      <c r="J25" s="18" t="e">
        <f>#REF!/#REF!*100</f>
        <v>#REF!</v>
      </c>
      <c r="K25" s="19">
        <f t="shared" si="4"/>
        <v>1.9349656945219024E-2</v>
      </c>
      <c r="L25" s="20">
        <f t="shared" si="5"/>
        <v>7.1461717731348112E-3</v>
      </c>
      <c r="M25" s="20">
        <f t="shared" si="2"/>
        <v>0</v>
      </c>
      <c r="N25" s="20">
        <f t="shared" si="3"/>
        <v>0</v>
      </c>
      <c r="O25" s="20">
        <f t="shared" si="6"/>
        <v>3.3806222537103138E-3</v>
      </c>
      <c r="P25" s="20">
        <f t="shared" si="7"/>
        <v>1.1199318108499015E-4</v>
      </c>
      <c r="Q25" s="20">
        <f t="shared" si="8"/>
        <v>0</v>
      </c>
      <c r="R25" s="33" t="s">
        <v>50</v>
      </c>
    </row>
    <row r="26" spans="1:18" ht="18" x14ac:dyDescent="0.2">
      <c r="A26" s="15" t="s">
        <v>11</v>
      </c>
      <c r="B26" s="3">
        <v>0</v>
      </c>
      <c r="C26" s="16">
        <v>67137.81</v>
      </c>
      <c r="D26" s="16">
        <v>64396.726770000016</v>
      </c>
      <c r="E26" s="16">
        <v>83233.611930000014</v>
      </c>
      <c r="F26" s="36">
        <v>87095.37595999999</v>
      </c>
      <c r="G26" s="41">
        <v>52589.879850000005</v>
      </c>
      <c r="H26" s="45">
        <v>45464.58135</v>
      </c>
      <c r="I26" s="17">
        <v>0</v>
      </c>
      <c r="J26" s="17">
        <v>0</v>
      </c>
      <c r="K26" s="17">
        <v>0</v>
      </c>
      <c r="L26" s="20">
        <f t="shared" si="5"/>
        <v>4.2234007282754229</v>
      </c>
      <c r="M26" s="20">
        <f t="shared" si="2"/>
        <v>4.4391717629432224</v>
      </c>
      <c r="N26" s="20">
        <f t="shared" si="3"/>
        <v>4.6583486427854455</v>
      </c>
      <c r="O26" s="20">
        <f t="shared" si="6"/>
        <v>4.874480597302056</v>
      </c>
      <c r="P26" s="20">
        <f t="shared" si="7"/>
        <v>2.1628211112380193</v>
      </c>
      <c r="Q26" s="20">
        <f t="shared" si="8"/>
        <v>1.8154620209712782</v>
      </c>
      <c r="R26" s="33" t="s">
        <v>51</v>
      </c>
    </row>
    <row r="27" spans="1:18" ht="18" x14ac:dyDescent="0.2">
      <c r="A27" s="15" t="s">
        <v>24</v>
      </c>
      <c r="B27" s="16">
        <v>129.80619999999999</v>
      </c>
      <c r="C27" s="16">
        <v>274.36</v>
      </c>
      <c r="D27" s="16">
        <v>0</v>
      </c>
      <c r="E27" s="16">
        <v>625.16800000000001</v>
      </c>
      <c r="F27" s="36">
        <v>566.57860999999991</v>
      </c>
      <c r="G27" s="41">
        <v>1210.6698900000001</v>
      </c>
      <c r="H27" s="45">
        <v>1103.8098599999998</v>
      </c>
      <c r="I27" s="17" t="e">
        <f>#REF!/#REF!*100</f>
        <v>#REF!</v>
      </c>
      <c r="J27" s="18" t="e">
        <f>#REF!/#REF!*100</f>
        <v>#REF!</v>
      </c>
      <c r="K27" s="19">
        <f t="shared" si="4"/>
        <v>9.0473139576929019E-3</v>
      </c>
      <c r="L27" s="20">
        <f t="shared" si="5"/>
        <v>1.7259011335187209E-2</v>
      </c>
      <c r="M27" s="20">
        <f t="shared" si="2"/>
        <v>0</v>
      </c>
      <c r="N27" s="20">
        <f t="shared" si="3"/>
        <v>3.4988875729219965E-2</v>
      </c>
      <c r="O27" s="20">
        <f t="shared" si="6"/>
        <v>3.1709794129136777E-2</v>
      </c>
      <c r="P27" s="20">
        <f t="shared" si="7"/>
        <v>4.9790233487901965E-2</v>
      </c>
      <c r="Q27" s="20">
        <f t="shared" si="8"/>
        <v>4.4076615679726767E-2</v>
      </c>
      <c r="R27" s="33" t="s">
        <v>52</v>
      </c>
    </row>
    <row r="28" spans="1:18" ht="18.75" x14ac:dyDescent="0.2">
      <c r="A28" s="22" t="s">
        <v>13</v>
      </c>
      <c r="B28" s="23">
        <v>222590.26421000002</v>
      </c>
      <c r="C28" s="23">
        <v>29603.95</v>
      </c>
      <c r="D28" s="23">
        <v>42274.213779999998</v>
      </c>
      <c r="E28" s="23">
        <v>427348.37950000004</v>
      </c>
      <c r="F28" s="37">
        <v>224542.96652999939</v>
      </c>
      <c r="G28" s="42">
        <v>220563.5824300003</v>
      </c>
      <c r="H28" s="46">
        <v>267316.68282999983</v>
      </c>
      <c r="I28" s="24" t="e">
        <f>#REF!/#REF!*100</f>
        <v>#REF!</v>
      </c>
      <c r="J28" s="25" t="e">
        <f>#REF!/#REF!*100</f>
        <v>#REF!</v>
      </c>
      <c r="K28" s="26">
        <f t="shared" si="4"/>
        <v>15.514235870348905</v>
      </c>
      <c r="L28" s="26">
        <f t="shared" si="5"/>
        <v>1.8622791537261822</v>
      </c>
      <c r="M28" s="26">
        <f t="shared" si="2"/>
        <v>2.9141620316054029</v>
      </c>
      <c r="N28" s="26">
        <f t="shared" si="3"/>
        <v>23.917473932461412</v>
      </c>
      <c r="O28" s="26">
        <f t="shared" si="6"/>
        <v>12.567031504793189</v>
      </c>
      <c r="P28" s="26">
        <f t="shared" si="7"/>
        <v>9.0709386256544509</v>
      </c>
      <c r="Q28" s="26">
        <f t="shared" si="8"/>
        <v>10.674315496581377</v>
      </c>
      <c r="R28" s="38" t="s">
        <v>53</v>
      </c>
    </row>
    <row r="29" spans="1:18" ht="18.75" customHeight="1" x14ac:dyDescent="0.35">
      <c r="A29" s="1" t="s">
        <v>26</v>
      </c>
      <c r="B29" s="27"/>
      <c r="C29" s="27"/>
      <c r="D29" s="27"/>
      <c r="E29" s="27"/>
      <c r="F29" s="27"/>
      <c r="G29" s="27"/>
      <c r="H29" s="27"/>
      <c r="I29" s="28"/>
      <c r="J29" s="28"/>
      <c r="K29" s="28"/>
      <c r="L29" s="29"/>
      <c r="M29" s="29"/>
      <c r="N29" s="29"/>
      <c r="O29" s="29"/>
      <c r="P29" s="29"/>
      <c r="Q29" s="29"/>
      <c r="R29" s="31" t="s">
        <v>27</v>
      </c>
    </row>
    <row r="30" spans="1:18" ht="21.75" customHeight="1" x14ac:dyDescent="0.5">
      <c r="A30" s="1" t="s">
        <v>56</v>
      </c>
      <c r="R30" s="2" t="s">
        <v>57</v>
      </c>
    </row>
  </sheetData>
  <mergeCells count="8">
    <mergeCell ref="A1:R1"/>
    <mergeCell ref="A2:R2"/>
    <mergeCell ref="A3:A5"/>
    <mergeCell ref="R3:R5"/>
    <mergeCell ref="I3:Q3"/>
    <mergeCell ref="I4:Q4"/>
    <mergeCell ref="B3:H3"/>
    <mergeCell ref="B4:H4"/>
  </mergeCells>
  <pageMargins left="0.7" right="0.7" top="0.75" bottom="0.75" header="0.3" footer="0.3"/>
  <pageSetup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15.7</vt:lpstr>
      <vt:lpstr>'15.7'!Print_Area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cp:lastPrinted>2021-10-19T06:30:06Z</cp:lastPrinted>
  <dcterms:created xsi:type="dcterms:W3CDTF">2019-12-05T04:01:34Z</dcterms:created>
  <dcterms:modified xsi:type="dcterms:W3CDTF">2021-10-19T06:30:19Z</dcterms:modified>
</cp:coreProperties>
</file>