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April 2021\YEARBOOK 2021_ Work from Home\CHECKING\CHECKED\web\8. Law and Order\"/>
    </mc:Choice>
  </mc:AlternateContent>
  <bookViews>
    <workbookView xWindow="0" yWindow="0" windowWidth="28740" windowHeight="11730" tabRatio="719"/>
  </bookViews>
  <sheets>
    <sheet name="8.1" sheetId="1" r:id="rId1"/>
  </sheets>
  <definedNames>
    <definedName name="_xlnm.Print_Area" localSheetId="0">'8.1'!$A$1:$K$69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4" i="1" l="1"/>
  <c r="AI45" i="1" l="1"/>
  <c r="AI46" i="1"/>
  <c r="AI47" i="1"/>
  <c r="AI48" i="1"/>
  <c r="I6" i="1" l="1"/>
  <c r="I7" i="1"/>
  <c r="I8" i="1"/>
  <c r="I9" i="1"/>
  <c r="I10" i="1"/>
  <c r="I11" i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G17" i="1"/>
  <c r="G5" i="1" s="1"/>
  <c r="H6" i="1" s="1"/>
  <c r="H5" i="1" l="1"/>
  <c r="H29" i="1"/>
  <c r="H27" i="1"/>
  <c r="H25" i="1"/>
  <c r="H23" i="1"/>
  <c r="H21" i="1"/>
  <c r="H19" i="1"/>
  <c r="H17" i="1"/>
  <c r="H15" i="1"/>
  <c r="H13" i="1"/>
  <c r="H11" i="1"/>
  <c r="H9" i="1"/>
  <c r="H7" i="1"/>
  <c r="H30" i="1"/>
  <c r="H28" i="1"/>
  <c r="H26" i="1"/>
  <c r="H24" i="1"/>
  <c r="H22" i="1"/>
  <c r="H20" i="1"/>
  <c r="H18" i="1"/>
  <c r="H16" i="1"/>
  <c r="H14" i="1"/>
  <c r="H12" i="1"/>
  <c r="H10" i="1"/>
  <c r="H8" i="1"/>
  <c r="AH44" i="1" l="1"/>
  <c r="AH45" i="1"/>
  <c r="AH46" i="1"/>
  <c r="AH47" i="1"/>
  <c r="AH48" i="1"/>
  <c r="F17" i="1"/>
  <c r="I17" i="1" s="1"/>
  <c r="F5" i="1" l="1"/>
  <c r="I5" i="1" s="1"/>
  <c r="AG44" i="1" l="1"/>
  <c r="AG45" i="1"/>
  <c r="AG46" i="1"/>
  <c r="AG47" i="1"/>
  <c r="AG48" i="1"/>
  <c r="AF48" i="1"/>
  <c r="AE48" i="1"/>
  <c r="AD48" i="1"/>
  <c r="AF47" i="1"/>
  <c r="AE47" i="1"/>
  <c r="AD47" i="1"/>
  <c r="AF46" i="1"/>
  <c r="AE46" i="1"/>
  <c r="AD46" i="1"/>
  <c r="AF45" i="1"/>
  <c r="AE45" i="1"/>
  <c r="AD45" i="1"/>
  <c r="AF44" i="1"/>
  <c r="AE44" i="1"/>
  <c r="AD44" i="1"/>
  <c r="E5" i="1"/>
  <c r="D5" i="1"/>
  <c r="C5" i="1"/>
  <c r="B5" i="1"/>
</calcChain>
</file>

<file path=xl/sharedStrings.xml><?xml version="1.0" encoding="utf-8"?>
<sst xmlns="http://schemas.openxmlformats.org/spreadsheetml/2006/main" count="67" uniqueCount="60">
  <si>
    <t>Logged Cases</t>
  </si>
  <si>
    <t>ބެހިފައިވާ ގޮތް އިންސައްތައިން</t>
  </si>
  <si>
    <t>ހުށަހެޅިފައިވާ މައްސަލަތައް</t>
  </si>
  <si>
    <t>Theft</t>
  </si>
  <si>
    <t>Total</t>
  </si>
  <si>
    <t>wlcmuj</t>
  </si>
  <si>
    <t>Traffic accidents</t>
  </si>
  <si>
    <t>ވައްކަން</t>
  </si>
  <si>
    <t>Drugs</t>
  </si>
  <si>
    <t>ޓްރެފިކް</t>
  </si>
  <si>
    <t>Assault</t>
  </si>
  <si>
    <t>Others</t>
  </si>
  <si>
    <t>މަސްތުވާތަކެތި</t>
  </si>
  <si>
    <t>Lost Items</t>
  </si>
  <si>
    <t>ގެއްލޭތަކެތި</t>
  </si>
  <si>
    <t>Robbery</t>
  </si>
  <si>
    <t>މާރާމާރީ</t>
  </si>
  <si>
    <t>Vandalism</t>
  </si>
  <si>
    <t>މުދަލަށް ގެއްލުންދިނުން</t>
  </si>
  <si>
    <t>Threats; False Alarms</t>
  </si>
  <si>
    <t>ފޭރުން</t>
  </si>
  <si>
    <t>Embezzlement</t>
  </si>
  <si>
    <t>Sexual offences</t>
  </si>
  <si>
    <t>ބަދުއަޙްލާޤީ</t>
  </si>
  <si>
    <t>Domestic violence</t>
  </si>
  <si>
    <t>މަކަރާއި ޙީލަތް</t>
  </si>
  <si>
    <t>Counterfeit and forgery</t>
  </si>
  <si>
    <t>އާއިލީ</t>
  </si>
  <si>
    <t>Disorderly Conduct</t>
  </si>
  <si>
    <t>ވަގުފައިސާ އަދި ފޯރޖްކުރުން</t>
  </si>
  <si>
    <t>Deceptive Practices</t>
  </si>
  <si>
    <t>އެހެނިހެން</t>
  </si>
  <si>
    <t>Arson</t>
  </si>
  <si>
    <t>ހުޅުޖެހުން</t>
  </si>
  <si>
    <t>Attempted Suicides</t>
  </si>
  <si>
    <t>އަމިއްލައަށް މަރުވާން އުޅުން</t>
  </si>
  <si>
    <t>Obstructing Justice</t>
  </si>
  <si>
    <t>Causing, Aiding or Soliciting Suicide</t>
  </si>
  <si>
    <t>އަމިއްލައަށް /  އެހެނިހެން ގޮތްގޮތަށް މަރުވުން</t>
  </si>
  <si>
    <t>Child Abandonment and Parental Duty of Care</t>
  </si>
  <si>
    <t>ދަރިންނަށް އިޙްމާލުވުން ފަދަ މައްސަލަތައް</t>
  </si>
  <si>
    <t>މަކަރުހެދުމާއި އޮޅުވާލުން</t>
  </si>
  <si>
    <t>އަޚްލާޤީ ގޮތުން ދަށުދަރަޖައިގެ ޢަމަލުތައް</t>
  </si>
  <si>
    <t>އަމުރަށް ނުކިޔަމަންތެރިވުމާއި ވާޖިބަށް ހުރަސްއެޅުން</t>
  </si>
  <si>
    <t>Producing or Distributing Obscene Material</t>
  </si>
  <si>
    <t>އޮރިޔާން ފޮޓޯ / ފިލްމުގެ މައްސަލަތައް</t>
  </si>
  <si>
    <t>Theft by Deception</t>
  </si>
  <si>
    <t>ޓެކުން އަދި ފްރޯޑް</t>
  </si>
  <si>
    <t>ބިރުދެއްކުމާއި އިންޒާރުދިނުން</t>
  </si>
  <si>
    <t>Trafficking, Manufacture, Sale, or Possession of Firearms or Catastrophic Agents</t>
  </si>
  <si>
    <t>ހަތިޔާރު / ގޮވާތަކެތީގެ މައްސަލަތައް</t>
  </si>
  <si>
    <t>Use of a Dangerous Weapon During an Offense</t>
  </si>
  <si>
    <t>ހަތިޔާރު ބޭނުންކުރުން</t>
  </si>
  <si>
    <t>Source: Maldives Police Service</t>
  </si>
  <si>
    <t>csivrws csilop cscviDclOm :Ivcaed utWmUluAwm</t>
  </si>
  <si>
    <t>Table 8.1: LOGGED CASES FROM THE YEAR, 2016 - 2020</t>
  </si>
  <si>
    <t>ތާވަލު 8.1: ހުށަހެޅިފައިވާ މައްސަލަތައް، 2016- 2020</t>
  </si>
  <si>
    <t>% share 2020</t>
  </si>
  <si>
    <t>% change over 2019</t>
  </si>
  <si>
    <t>2019އާއި އަޅާބަލާއިރު 2020ގައި އިތުރުވި މިންވަރު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</si>
</sst>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General_)"/>
    <numFmt numFmtId="166" formatCode="_-* #,##0_-;\-* #,##0_-;_-* &quot;-&quot;??_-;_-@_-"/>
    <numFmt numFmtId="167" formatCode="#,##0.0"/>
    <numFmt numFmtId="169" formatCode="_(* #,##0.0_);_(* \(#,##0.0\);_(* &quot;-&quot;??_);_(@_)"/>
    <numFmt numFmtId="170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Faruma"/>
      <family val="3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Faruma"/>
      <family val="3"/>
    </font>
    <font>
      <b/>
      <sz val="10"/>
      <name val="Faruma"/>
      <family val="3"/>
    </font>
    <font>
      <sz val="10"/>
      <color rgb="FFFF0000"/>
      <name val="Courier"/>
      <family val="3"/>
    </font>
    <font>
      <b/>
      <sz val="9.5"/>
      <color rgb="FF000000"/>
      <name val="Calibri"/>
      <family val="2"/>
      <scheme val="minor"/>
    </font>
    <font>
      <sz val="10"/>
      <name val="Faruma"/>
      <family val="3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9"/>
      <name val="Calibri"/>
      <family val="2"/>
      <scheme val="minor"/>
    </font>
    <font>
      <sz val="11"/>
      <color indexed="8"/>
      <name val="Calibri"/>
      <family val="2"/>
    </font>
    <font>
      <sz val="10"/>
      <name val="Courier"/>
      <family val="3"/>
    </font>
    <font>
      <sz val="11"/>
      <name val="Calibri"/>
      <family val="2"/>
      <scheme val="minor"/>
    </font>
    <font>
      <sz val="10"/>
      <name val="Arial"/>
      <family val="2"/>
    </font>
    <font>
      <b/>
      <sz val="15"/>
      <color theme="3"/>
      <name val="Arial Mäori"/>
      <family val="2"/>
    </font>
    <font>
      <sz val="9"/>
      <name val="A_Faseyha"/>
    </font>
    <font>
      <b/>
      <sz val="10"/>
      <name val="A_Faseyh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9" fillId="0" borderId="0"/>
    <xf numFmtId="0" fontId="22" fillId="0" borderId="7" applyNumberFormat="0" applyFill="0" applyAlignment="0" applyProtection="0"/>
    <xf numFmtId="0" fontId="21" fillId="0" borderId="0"/>
    <xf numFmtId="0" fontId="21" fillId="0" borderId="0"/>
  </cellStyleXfs>
  <cellXfs count="45">
    <xf numFmtId="0" fontId="0" fillId="0" borderId="0" xfId="0"/>
    <xf numFmtId="164" fontId="0" fillId="2" borderId="0" xfId="0" applyNumberFormat="1" applyFill="1"/>
    <xf numFmtId="164" fontId="2" fillId="2" borderId="0" xfId="2" applyNumberFormat="1" applyFont="1" applyFill="1" applyAlignment="1">
      <alignment vertical="center"/>
    </xf>
    <xf numFmtId="164" fontId="10" fillId="2" borderId="0" xfId="0" applyNumberFormat="1" applyFont="1" applyFill="1"/>
    <xf numFmtId="164" fontId="11" fillId="2" borderId="4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horizontal="right" vertical="center"/>
    </xf>
    <xf numFmtId="167" fontId="13" fillId="2" borderId="0" xfId="1" applyNumberFormat="1" applyFont="1" applyFill="1" applyBorder="1" applyAlignment="1">
      <alignment horizontal="right" vertical="center" indent="3"/>
    </xf>
    <xf numFmtId="167" fontId="13" fillId="2" borderId="0" xfId="1" applyNumberFormat="1" applyFont="1" applyFill="1" applyBorder="1" applyAlignment="1" applyProtection="1">
      <alignment horizontal="right" vertical="center" indent="3"/>
      <protection locked="0"/>
    </xf>
    <xf numFmtId="2" fontId="10" fillId="2" borderId="0" xfId="0" applyNumberFormat="1" applyFont="1" applyFill="1"/>
    <xf numFmtId="164" fontId="14" fillId="2" borderId="0" xfId="0" applyNumberFormat="1" applyFont="1" applyFill="1" applyBorder="1" applyAlignment="1">
      <alignment vertical="center"/>
    </xf>
    <xf numFmtId="3" fontId="14" fillId="2" borderId="0" xfId="1" applyNumberFormat="1" applyFont="1" applyFill="1" applyBorder="1" applyAlignment="1">
      <alignment horizontal="right" vertical="center"/>
    </xf>
    <xf numFmtId="3" fontId="15" fillId="2" borderId="0" xfId="0" applyNumberFormat="1" applyFont="1" applyFill="1" applyAlignment="1">
      <alignment horizontal="right" vertical="top"/>
    </xf>
    <xf numFmtId="167" fontId="15" fillId="2" borderId="0" xfId="1" applyNumberFormat="1" applyFont="1" applyFill="1" applyBorder="1" applyAlignment="1">
      <alignment horizontal="right" vertical="center" indent="3"/>
    </xf>
    <xf numFmtId="164" fontId="12" fillId="2" borderId="0" xfId="0" applyNumberFormat="1" applyFont="1" applyFill="1" applyBorder="1" applyAlignment="1" applyProtection="1">
      <alignment horizontal="right" vertical="center"/>
    </xf>
    <xf numFmtId="164" fontId="10" fillId="2" borderId="0" xfId="0" applyNumberFormat="1" applyFont="1" applyFill="1" applyAlignment="1">
      <alignment horizontal="center" vertical="top"/>
    </xf>
    <xf numFmtId="3" fontId="15" fillId="2" borderId="0" xfId="1" applyNumberFormat="1" applyFont="1" applyFill="1" applyAlignment="1">
      <alignment horizontal="right" vertical="center"/>
    </xf>
    <xf numFmtId="164" fontId="16" fillId="2" borderId="0" xfId="0" applyNumberFormat="1" applyFont="1" applyFill="1" applyBorder="1" applyAlignment="1">
      <alignment horizontal="left" vertical="center" indent="2"/>
    </xf>
    <xf numFmtId="164" fontId="12" fillId="2" borderId="0" xfId="0" applyNumberFormat="1" applyFont="1" applyFill="1" applyBorder="1" applyAlignment="1" applyProtection="1">
      <alignment horizontal="right" vertical="center" indent="2"/>
    </xf>
    <xf numFmtId="164" fontId="0" fillId="2" borderId="0" xfId="0" applyNumberFormat="1" applyFill="1" applyAlignment="1">
      <alignment horizontal="center" vertical="top"/>
    </xf>
    <xf numFmtId="164" fontId="16" fillId="2" borderId="4" xfId="0" applyNumberFormat="1" applyFont="1" applyFill="1" applyBorder="1" applyAlignment="1">
      <alignment horizontal="left" vertical="center" indent="2"/>
    </xf>
    <xf numFmtId="3" fontId="15" fillId="2" borderId="4" xfId="0" applyNumberFormat="1" applyFont="1" applyFill="1" applyBorder="1" applyAlignment="1">
      <alignment horizontal="right" vertical="top"/>
    </xf>
    <xf numFmtId="164" fontId="12" fillId="2" borderId="4" xfId="0" applyNumberFormat="1" applyFont="1" applyFill="1" applyBorder="1" applyAlignment="1" applyProtection="1">
      <alignment horizontal="right" vertical="center" indent="2"/>
    </xf>
    <xf numFmtId="164" fontId="3" fillId="2" borderId="0" xfId="0" applyNumberFormat="1" applyFont="1" applyFill="1"/>
    <xf numFmtId="164" fontId="17" fillId="2" borderId="6" xfId="0" applyNumberFormat="1" applyFont="1" applyFill="1" applyBorder="1" applyAlignment="1" applyProtection="1">
      <alignment horizontal="left" vertical="center"/>
    </xf>
    <xf numFmtId="167" fontId="15" fillId="2" borderId="0" xfId="1" applyNumberFormat="1" applyFont="1" applyFill="1" applyBorder="1" applyAlignment="1" applyProtection="1">
      <alignment vertical="center"/>
      <protection locked="0"/>
    </xf>
    <xf numFmtId="164" fontId="23" fillId="2" borderId="6" xfId="0" applyNumberFormat="1" applyFont="1" applyFill="1" applyBorder="1" applyAlignment="1">
      <alignment horizontal="right"/>
    </xf>
    <xf numFmtId="164" fontId="24" fillId="2" borderId="5" xfId="0" applyNumberFormat="1" applyFont="1" applyFill="1" applyBorder="1" applyAlignment="1" applyProtection="1">
      <alignment horizontal="right" vertical="center"/>
    </xf>
    <xf numFmtId="167" fontId="15" fillId="2" borderId="0" xfId="1" applyNumberFormat="1" applyFont="1" applyFill="1" applyBorder="1" applyAlignment="1" applyProtection="1">
      <alignment horizontal="right" vertical="center" indent="3"/>
      <protection locked="0"/>
    </xf>
    <xf numFmtId="167" fontId="15" fillId="2" borderId="4" xfId="1" applyNumberFormat="1" applyFont="1" applyFill="1" applyBorder="1" applyAlignment="1">
      <alignment horizontal="right" vertical="center" indent="3"/>
    </xf>
    <xf numFmtId="167" fontId="15" fillId="2" borderId="4" xfId="1" applyNumberFormat="1" applyFont="1" applyFill="1" applyBorder="1" applyAlignment="1" applyProtection="1">
      <alignment horizontal="right" vertical="center" indent="3"/>
      <protection locked="0"/>
    </xf>
    <xf numFmtId="164" fontId="8" fillId="2" borderId="3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 applyProtection="1">
      <alignment vertical="center"/>
      <protection hidden="1"/>
    </xf>
    <xf numFmtId="169" fontId="20" fillId="2" borderId="0" xfId="1" applyNumberFormat="1" applyFont="1" applyFill="1" applyBorder="1" applyAlignment="1" applyProtection="1">
      <alignment vertical="center"/>
      <protection locked="0"/>
    </xf>
    <xf numFmtId="170" fontId="15" fillId="2" borderId="0" xfId="8" applyNumberFormat="1" applyFont="1" applyFill="1" applyAlignment="1">
      <alignment horizontal="left" vertical="center" indent="1"/>
    </xf>
    <xf numFmtId="164" fontId="7" fillId="2" borderId="3" xfId="0" applyNumberFormat="1" applyFont="1" applyFill="1" applyBorder="1" applyAlignment="1">
      <alignment horizontal="right" vertical="center"/>
    </xf>
    <xf numFmtId="164" fontId="7" fillId="2" borderId="4" xfId="0" applyNumberFormat="1" applyFont="1" applyFill="1" applyBorder="1" applyAlignment="1">
      <alignment horizontal="right" vertical="center"/>
    </xf>
    <xf numFmtId="164" fontId="9" fillId="2" borderId="3" xfId="0" applyNumberFormat="1" applyFont="1" applyFill="1" applyBorder="1" applyAlignment="1" applyProtection="1">
      <alignment horizontal="right" vertical="center" wrapText="1"/>
    </xf>
    <xf numFmtId="164" fontId="12" fillId="2" borderId="4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top"/>
    </xf>
    <xf numFmtId="164" fontId="5" fillId="2" borderId="8" xfId="0" applyNumberFormat="1" applyFont="1" applyFill="1" applyBorder="1" applyAlignment="1">
      <alignment horizontal="center" vertical="top"/>
    </xf>
    <xf numFmtId="164" fontId="7" fillId="2" borderId="3" xfId="0" applyNumberFormat="1" applyFont="1" applyFill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left" vertical="center" wrapText="1"/>
    </xf>
    <xf numFmtId="164" fontId="7" fillId="2" borderId="9" xfId="0" applyNumberFormat="1" applyFont="1" applyFill="1" applyBorder="1" applyAlignment="1">
      <alignment horizontal="right" vertical="center"/>
    </xf>
  </cellXfs>
  <cellStyles count="9">
    <cellStyle name="1" xfId="8"/>
    <cellStyle name="Comma" xfId="1" builtinId="3"/>
    <cellStyle name="Comma 2" xfId="3"/>
    <cellStyle name="Heading 1 2" xfId="6"/>
    <cellStyle name="Hyperlink" xfId="2" builtinId="8"/>
    <cellStyle name="Normal" xfId="0" builtinId="0"/>
    <cellStyle name="Normal 2" xfId="7"/>
    <cellStyle name="Normal 3" xfId="5"/>
    <cellStyle name="Percent 2" xfId="4"/>
  </cellStyles>
  <dxfs count="0"/>
  <tableStyles count="0" defaultTableStyle="TableStyleMedium2" defaultPivotStyle="PivotStyleLight16"/>
  <colors>
    <mruColors>
      <color rgb="FF33CCCC"/>
      <color rgb="FFCCF4F2"/>
      <color rgb="FFEAFAFA"/>
      <color rgb="FFFF9900"/>
      <color rgb="FF249390"/>
      <color rgb="FFDDF8F7"/>
      <color rgb="FF006664"/>
      <color rgb="FF008080"/>
      <color rgb="FF196563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06272507044544E-2"/>
          <c:y val="0.12093906494282317"/>
          <c:w val="0.90162456892497678"/>
          <c:h val="0.84970562454668452"/>
        </c:manualLayout>
      </c:layout>
      <c:lineChart>
        <c:grouping val="standard"/>
        <c:varyColors val="0"/>
        <c:ser>
          <c:idx val="0"/>
          <c:order val="0"/>
          <c:tx>
            <c:strRef>
              <c:f>'8.1'!$X$44</c:f>
              <c:strCache>
                <c:ptCount val="1"/>
                <c:pt idx="0">
                  <c:v>Theft</c:v>
                </c:pt>
              </c:strCache>
            </c:strRef>
          </c:tx>
          <c:spPr>
            <a:ln>
              <a:solidFill>
                <a:srgbClr val="663300"/>
              </a:solidFill>
            </a:ln>
          </c:spPr>
          <c:marker>
            <c:symbol val="triangle"/>
            <c:size val="5"/>
            <c:spPr>
              <a:solidFill>
                <a:srgbClr val="663300"/>
              </a:solidFill>
            </c:spPr>
          </c:marker>
          <c:cat>
            <c:numRef>
              <c:f>'8.1'!$AD$43:$AI$43</c:f>
              <c:numCache>
                <c:formatCode>General_)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'8.1'!$AD$44:$AI$44</c:f>
              <c:numCache>
                <c:formatCode>#,##0.0</c:formatCode>
                <c:ptCount val="6"/>
                <c:pt idx="0">
                  <c:v>0</c:v>
                </c:pt>
                <c:pt idx="1">
                  <c:v>-9.780439121756487</c:v>
                </c:pt>
                <c:pt idx="2">
                  <c:v>-3.125</c:v>
                </c:pt>
                <c:pt idx="3">
                  <c:v>-6.6514416214673133</c:v>
                </c:pt>
                <c:pt idx="4">
                  <c:v>39.26605504587156</c:v>
                </c:pt>
                <c:pt idx="5">
                  <c:v>-21.365832235397452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F7-466B-9B1B-F14E1D8FAF48}"/>
            </c:ext>
          </c:extLst>
        </c:ser>
        <c:ser>
          <c:idx val="1"/>
          <c:order val="1"/>
          <c:tx>
            <c:strRef>
              <c:f>'8.1'!$X$45</c:f>
              <c:strCache>
                <c:ptCount val="1"/>
                <c:pt idx="0">
                  <c:v>Traffic accidents</c:v>
                </c:pt>
              </c:strCache>
            </c:strRef>
          </c:tx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rgbClr val="996633"/>
              </a:solidFill>
            </c:spPr>
          </c:marker>
          <c:cat>
            <c:numRef>
              <c:f>'8.1'!$AD$43:$AI$43</c:f>
              <c:numCache>
                <c:formatCode>General_)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'8.1'!$AD$45:$AI$45</c:f>
              <c:numCache>
                <c:formatCode>#,##0.0</c:formatCode>
                <c:ptCount val="6"/>
                <c:pt idx="0">
                  <c:v>0</c:v>
                </c:pt>
                <c:pt idx="1">
                  <c:v>9.6868884540117417</c:v>
                </c:pt>
                <c:pt idx="2">
                  <c:v>-6.1106155218554861</c:v>
                </c:pt>
                <c:pt idx="3">
                  <c:v>-4.6555819477434683</c:v>
                </c:pt>
                <c:pt idx="4">
                  <c:v>15.794718485301445</c:v>
                </c:pt>
                <c:pt idx="5">
                  <c:v>-40.189328743545609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F7-466B-9B1B-F14E1D8FAF48}"/>
            </c:ext>
          </c:extLst>
        </c:ser>
        <c:ser>
          <c:idx val="2"/>
          <c:order val="2"/>
          <c:tx>
            <c:strRef>
              <c:f>'8.1'!$X$46</c:f>
              <c:strCache>
                <c:ptCount val="1"/>
                <c:pt idx="0">
                  <c:v>Drugs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</c:spPr>
          </c:marker>
          <c:cat>
            <c:numRef>
              <c:f>'8.1'!$AD$43:$AI$43</c:f>
              <c:numCache>
                <c:formatCode>General_)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'8.1'!$AD$46:$AI$46</c:f>
              <c:numCache>
                <c:formatCode>#,##0.0</c:formatCode>
                <c:ptCount val="6"/>
                <c:pt idx="0">
                  <c:v>0</c:v>
                </c:pt>
                <c:pt idx="1">
                  <c:v>14.237614237614238</c:v>
                </c:pt>
                <c:pt idx="2">
                  <c:v>-14.189473684210526</c:v>
                </c:pt>
                <c:pt idx="3">
                  <c:v>9.4210009813542683</c:v>
                </c:pt>
                <c:pt idx="4">
                  <c:v>-1.883408071748879</c:v>
                </c:pt>
                <c:pt idx="5">
                  <c:v>-34.872029250457039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F7-466B-9B1B-F14E1D8FAF48}"/>
            </c:ext>
          </c:extLst>
        </c:ser>
        <c:ser>
          <c:idx val="3"/>
          <c:order val="3"/>
          <c:tx>
            <c:strRef>
              <c:f>'8.1'!$X$47</c:f>
              <c:strCache>
                <c:ptCount val="1"/>
                <c:pt idx="0">
                  <c:v>Lost Items</c:v>
                </c:pt>
              </c:strCache>
            </c:strRef>
          </c:tx>
          <c:spPr>
            <a:ln w="25400">
              <a:solidFill>
                <a:srgbClr val="FF8E1D"/>
              </a:solidFill>
            </a:ln>
          </c:spPr>
          <c:marker>
            <c:symbol val="x"/>
            <c:size val="5"/>
            <c:spPr>
              <a:solidFill>
                <a:srgbClr val="FF8E1D"/>
              </a:solidFill>
            </c:spPr>
          </c:marker>
          <c:cat>
            <c:numRef>
              <c:f>'8.1'!$AD$43:$AI$43</c:f>
              <c:numCache>
                <c:formatCode>General_)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'8.1'!$AD$47:$AI$47</c:f>
              <c:numCache>
                <c:formatCode>#,##0.0</c:formatCode>
                <c:ptCount val="6"/>
                <c:pt idx="0">
                  <c:v>0</c:v>
                </c:pt>
                <c:pt idx="1">
                  <c:v>6.83411214953271</c:v>
                </c:pt>
                <c:pt idx="2">
                  <c:v>-9.5133952979770378</c:v>
                </c:pt>
                <c:pt idx="3">
                  <c:v>7.9758308157099691</c:v>
                </c:pt>
                <c:pt idx="4">
                  <c:v>1.5109121432568551</c:v>
                </c:pt>
                <c:pt idx="5">
                  <c:v>-58.985667034178611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F7-466B-9B1B-F14E1D8FAF48}"/>
            </c:ext>
          </c:extLst>
        </c:ser>
        <c:ser>
          <c:idx val="4"/>
          <c:order val="4"/>
          <c:tx>
            <c:strRef>
              <c:f>'8.1'!$X$48</c:f>
              <c:strCache>
                <c:ptCount val="1"/>
                <c:pt idx="0">
                  <c:v>Assault</c:v>
                </c:pt>
              </c:strCache>
            </c:strRef>
          </c:tx>
          <c:spPr>
            <a:ln w="25400">
              <a:solidFill>
                <a:srgbClr val="DDBA97"/>
              </a:solidFill>
            </a:ln>
          </c:spPr>
          <c:marker>
            <c:symbol val="circle"/>
            <c:size val="5"/>
            <c:spPr>
              <a:solidFill>
                <a:srgbClr val="996633"/>
              </a:solidFill>
            </c:spPr>
          </c:marker>
          <c:cat>
            <c:numRef>
              <c:f>'8.1'!$AD$43:$AI$43</c:f>
              <c:numCache>
                <c:formatCode>General_)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'8.1'!$AD$48:$AI$48</c:f>
              <c:numCache>
                <c:formatCode>#,##0.0</c:formatCode>
                <c:ptCount val="6"/>
                <c:pt idx="0">
                  <c:v>0</c:v>
                </c:pt>
                <c:pt idx="1">
                  <c:v>-17.266949152542374</c:v>
                </c:pt>
                <c:pt idx="2">
                  <c:v>-1.4084507042253522</c:v>
                </c:pt>
                <c:pt idx="3">
                  <c:v>-2.2077922077922079</c:v>
                </c:pt>
                <c:pt idx="4">
                  <c:v>-16.201859229747676</c:v>
                </c:pt>
                <c:pt idx="5">
                  <c:v>4.7543581616481774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F7-466B-9B1B-F14E1D8FA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14624"/>
        <c:axId val="139517312"/>
      </c:lineChart>
      <c:catAx>
        <c:axId val="139514624"/>
        <c:scaling>
          <c:orientation val="minMax"/>
        </c:scaling>
        <c:delete val="0"/>
        <c:axPos val="b"/>
        <c:numFmt formatCode="General_)" sourceLinked="1"/>
        <c:majorTickMark val="none"/>
        <c:minorTickMark val="none"/>
        <c:tickLblPos val="nextTo"/>
        <c:crossAx val="139517312"/>
        <c:crosses val="autoZero"/>
        <c:auto val="1"/>
        <c:lblAlgn val="ctr"/>
        <c:lblOffset val="100"/>
        <c:noMultiLvlLbl val="0"/>
      </c:catAx>
      <c:valAx>
        <c:axId val="139517312"/>
        <c:scaling>
          <c:orientation val="minMax"/>
          <c:min val="-35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0039534863014074E-2"/>
              <c:y val="0.3672391246952119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noFill/>
        </c:spPr>
        <c:crossAx val="139514624"/>
        <c:crosses val="autoZero"/>
        <c:crossBetween val="between"/>
      </c:valAx>
      <c:spPr>
        <a:solidFill>
          <a:srgbClr val="FFFAEB"/>
        </a:solidFill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911770880984377"/>
          <c:y val="0.1920778565257584"/>
          <c:w val="0.66489464194823211"/>
          <c:h val="5.858759639138806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Figure 8.1: Percentage share of logged cases, 2020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23895219767015891"/>
          <c:y val="2.2186745428642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331972626984068"/>
          <c:y val="0.2132323846121818"/>
          <c:w val="0.34283815301612403"/>
          <c:h val="0.7572534206749603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63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58-454E-B63F-2C29FB2B88DE}"/>
              </c:ext>
            </c:extLst>
          </c:dPt>
          <c:dPt>
            <c:idx val="1"/>
            <c:bubble3D val="0"/>
            <c:spPr>
              <a:solidFill>
                <a:srgbClr val="BC5E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5A58-454E-B63F-2C29FB2B88DE}"/>
              </c:ext>
            </c:extLst>
          </c:dPt>
          <c:dPt>
            <c:idx val="2"/>
            <c:bubble3D val="0"/>
            <c:spPr>
              <a:solidFill>
                <a:srgbClr val="D68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58-454E-B63F-2C29FB2B88D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A58-454E-B63F-2C29FB2B88DE}"/>
              </c:ext>
            </c:extLst>
          </c:dPt>
          <c:dPt>
            <c:idx val="4"/>
            <c:bubble3D val="0"/>
            <c:spPr>
              <a:solidFill>
                <a:srgbClr val="FF8E1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A58-454E-B63F-2C29FB2B88DE}"/>
              </c:ext>
            </c:extLst>
          </c:dPt>
          <c:dPt>
            <c:idx val="5"/>
            <c:bubble3D val="0"/>
            <c:spPr>
              <a:solidFill>
                <a:srgbClr val="FFAB5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A58-454E-B63F-2C29FB2B88DE}"/>
              </c:ext>
            </c:extLst>
          </c:dPt>
          <c:dPt>
            <c:idx val="6"/>
            <c:bubble3D val="0"/>
            <c:spPr>
              <a:solidFill>
                <a:srgbClr val="FFC58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A58-454E-B63F-2C29FB2B88DE}"/>
              </c:ext>
            </c:extLst>
          </c:dPt>
          <c:dPt>
            <c:idx val="7"/>
            <c:bubble3D val="0"/>
            <c:spPr>
              <a:solidFill>
                <a:srgbClr val="FFDDA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A58-454E-B63F-2C29FB2B88D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A58-454E-B63F-2C29FB2B88D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A58-454E-B63F-2C29FB2B88D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A58-454E-B63F-2C29FB2B88DE}"/>
              </c:ext>
            </c:extLst>
          </c:dPt>
          <c:dPt>
            <c:idx val="11"/>
            <c:bubble3D val="0"/>
            <c:spPr>
              <a:solidFill>
                <a:srgbClr val="99663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A58-454E-B63F-2C29FB2B88DE}"/>
              </c:ext>
            </c:extLst>
          </c:dPt>
          <c:dLbls>
            <c:dLbl>
              <c:idx val="0"/>
              <c:layout>
                <c:manualLayout>
                  <c:x val="-7.9959918907027694E-2"/>
                  <c:y val="0.1340762823769585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A58-454E-B63F-2C29FB2B88DE}"/>
                </c:ext>
              </c:extLst>
            </c:dLbl>
            <c:dLbl>
              <c:idx val="2"/>
              <c:layout>
                <c:manualLayout>
                  <c:x val="-4.9338837383387131E-3"/>
                  <c:y val="-0.141211625325925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A58-454E-B63F-2C29FB2B88DE}"/>
                </c:ext>
              </c:extLst>
            </c:dLbl>
            <c:dLbl>
              <c:idx val="3"/>
              <c:layout>
                <c:manualLayout>
                  <c:x val="6.8155519127600192E-2"/>
                  <c:y val="-0.16144328238505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A58-454E-B63F-2C29FB2B88DE}"/>
                </c:ext>
              </c:extLst>
            </c:dLbl>
            <c:dLbl>
              <c:idx val="4"/>
              <c:layout>
                <c:manualLayout>
                  <c:x val="6.0071520192515257E-3"/>
                  <c:y val="3.46878005367564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A58-454E-B63F-2C29FB2B88DE}"/>
                </c:ext>
              </c:extLst>
            </c:dLbl>
            <c:dLbl>
              <c:idx val="5"/>
              <c:layout>
                <c:manualLayout>
                  <c:x val="-6.9140720698338543E-3"/>
                  <c:y val="4.32020683294004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A58-454E-B63F-2C29FB2B88DE}"/>
                </c:ext>
              </c:extLst>
            </c:dLbl>
            <c:dLbl>
              <c:idx val="6"/>
              <c:layout>
                <c:manualLayout>
                  <c:x val="-3.8908063485836074E-3"/>
                  <c:y val="3.1243381681536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A58-454E-B63F-2C29FB2B88DE}"/>
                </c:ext>
              </c:extLst>
            </c:dLbl>
            <c:dLbl>
              <c:idx val="8"/>
              <c:layout>
                <c:manualLayout>
                  <c:x val="-2.473731836390191E-2"/>
                  <c:y val="1.35638639522543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A58-454E-B63F-2C29FB2B88DE}"/>
                </c:ext>
              </c:extLst>
            </c:dLbl>
            <c:dLbl>
              <c:idx val="9"/>
              <c:layout>
                <c:manualLayout>
                  <c:x val="-6.934119776215119E-3"/>
                  <c:y val="-9.10275565081433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A58-454E-B63F-2C29FB2B88DE}"/>
                </c:ext>
              </c:extLst>
            </c:dLbl>
            <c:dLbl>
              <c:idx val="10"/>
              <c:layout>
                <c:manualLayout>
                  <c:x val="5.5323793727717063E-2"/>
                  <c:y val="-9.91202771968766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A58-454E-B63F-2C29FB2B88DE}"/>
                </c:ext>
              </c:extLst>
            </c:dLbl>
            <c:dLbl>
              <c:idx val="11"/>
              <c:layout>
                <c:manualLayout>
                  <c:x val="5.988005266341536E-2"/>
                  <c:y val="0.156152678169472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A58-454E-B63F-2C29FB2B88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'8.1'!$A$6:$A$17</c:f>
              <c:strCache>
                <c:ptCount val="12"/>
                <c:pt idx="0">
                  <c:v>Theft</c:v>
                </c:pt>
                <c:pt idx="1">
                  <c:v>Traffic accidents</c:v>
                </c:pt>
                <c:pt idx="2">
                  <c:v>Drugs</c:v>
                </c:pt>
                <c:pt idx="3">
                  <c:v>Lost Items</c:v>
                </c:pt>
                <c:pt idx="4">
                  <c:v>Assault</c:v>
                </c:pt>
                <c:pt idx="5">
                  <c:v>Vandalism</c:v>
                </c:pt>
                <c:pt idx="6">
                  <c:v>Robbery</c:v>
                </c:pt>
                <c:pt idx="7">
                  <c:v>Sexual offences</c:v>
                </c:pt>
                <c:pt idx="8">
                  <c:v>Embezzlement</c:v>
                </c:pt>
                <c:pt idx="9">
                  <c:v>Domestic violence</c:v>
                </c:pt>
                <c:pt idx="10">
                  <c:v>Counterfeit and forgery</c:v>
                </c:pt>
                <c:pt idx="11">
                  <c:v>Others</c:v>
                </c:pt>
              </c:strCache>
            </c:strRef>
          </c:cat>
          <c:val>
            <c:numRef>
              <c:f>'8.1'!$G$6:$G$17</c:f>
              <c:numCache>
                <c:formatCode>#,##0</c:formatCode>
                <c:ptCount val="12"/>
                <c:pt idx="0">
                  <c:v>3581</c:v>
                </c:pt>
                <c:pt idx="1">
                  <c:v>1390</c:v>
                </c:pt>
                <c:pt idx="2">
                  <c:v>1425</c:v>
                </c:pt>
                <c:pt idx="3">
                  <c:v>744</c:v>
                </c:pt>
                <c:pt idx="4">
                  <c:v>661</c:v>
                </c:pt>
                <c:pt idx="5">
                  <c:v>395</c:v>
                </c:pt>
                <c:pt idx="6">
                  <c:v>348</c:v>
                </c:pt>
                <c:pt idx="7">
                  <c:v>490</c:v>
                </c:pt>
                <c:pt idx="8">
                  <c:v>609</c:v>
                </c:pt>
                <c:pt idx="9">
                  <c:v>245</c:v>
                </c:pt>
                <c:pt idx="10">
                  <c:v>108</c:v>
                </c:pt>
                <c:pt idx="11">
                  <c:v>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5A58-454E-B63F-2C29FB2B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1619249</xdr:colOff>
      <xdr:row>49</xdr:row>
      <xdr:rowOff>180975</xdr:rowOff>
    </xdr:from>
    <xdr:to>
      <xdr:col>9</xdr:col>
      <xdr:colOff>409575</xdr:colOff>
      <xdr:row>66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E80A56-DA04-4890-88C1-0B1D00873A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1692445</xdr:colOff>
      <xdr:row>31</xdr:row>
      <xdr:rowOff>139285</xdr:rowOff>
    </xdr:from>
    <xdr:to>
      <xdr:col>9</xdr:col>
      <xdr:colOff>429731</xdr:colOff>
      <xdr:row>48</xdr:row>
      <xdr:rowOff>106668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0.20636</cdr:x>
      <cdr:y>0.01775</cdr:y>
    </cdr:from>
    <cdr:to>
      <cdr:x>0.84639</cdr:x>
      <cdr:y>0.08299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77530" y="56336"/>
          <a:ext cx="4892763" cy="2070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Consolas" pitchFamily="49" charset="0"/>
              <a:ea typeface="+mn-ea"/>
              <a:cs typeface="Consolas" pitchFamily="49" charset="0"/>
            </a:rPr>
            <a:t>Figure 8.2: Percentage change in selected crimes, 2015 - 2020</a:t>
          </a:r>
          <a:endParaRPr lang="en-US">
            <a:effectLst/>
            <a:latin typeface="Consolas" pitchFamily="49" charset="0"/>
            <a:cs typeface="Consolas" pitchFamily="49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AI48"/>
  <sheetViews>
    <sheetView tabSelected="1" zoomScale="98" zoomScaleNormal="98" workbookViewId="0">
      <selection activeCell="T12" sqref="T12"/>
    </sheetView>
  </sheetViews>
  <sheetFormatPr defaultColWidth="9.140625" defaultRowHeight="15"/>
  <cols>
    <col min="1" max="1" width="63.28515625" style="1" customWidth="1"/>
    <col min="2" max="2" width="8.7109375" style="1" hidden="1" customWidth="1"/>
    <col min="3" max="7" width="11.85546875" style="1" customWidth="1"/>
    <col min="8" max="8" width="15.5703125" style="1" customWidth="1"/>
    <col min="9" max="9" width="18.28515625" style="1" customWidth="1"/>
    <col min="10" max="10" width="31.140625" style="1" bestFit="1" customWidth="1"/>
    <col min="11" max="12" width="2.140625" style="1" customWidth="1"/>
    <col min="13" max="13" width="9.140625" style="1"/>
    <col min="14" max="14" width="22.140625" style="1" bestFit="1" customWidth="1"/>
    <col min="15" max="24" width="9.140625" style="1"/>
    <col min="25" max="25" width="13.28515625" style="1" customWidth="1"/>
    <col min="26" max="16384" width="9.140625" style="1"/>
  </cols>
  <sheetData>
    <row r="1" spans="1:24" ht="21.75">
      <c r="A1" s="39" t="s">
        <v>56</v>
      </c>
      <c r="B1" s="39"/>
      <c r="C1" s="39"/>
      <c r="D1" s="39"/>
      <c r="E1" s="39"/>
      <c r="F1" s="39"/>
      <c r="G1" s="39"/>
      <c r="H1" s="39"/>
      <c r="I1" s="39"/>
      <c r="J1" s="39"/>
    </row>
    <row r="2" spans="1:24" ht="21.75" customHeight="1">
      <c r="A2" s="40" t="s">
        <v>55</v>
      </c>
      <c r="B2" s="40"/>
      <c r="C2" s="40"/>
      <c r="D2" s="40"/>
      <c r="E2" s="40"/>
      <c r="F2" s="41"/>
      <c r="G2" s="41"/>
      <c r="H2" s="41"/>
      <c r="I2" s="41"/>
      <c r="J2" s="40"/>
      <c r="N2" s="2"/>
    </row>
    <row r="3" spans="1:24" ht="51.75">
      <c r="A3" s="42" t="s">
        <v>0</v>
      </c>
      <c r="B3" s="35">
        <v>2015</v>
      </c>
      <c r="C3" s="35">
        <v>2016</v>
      </c>
      <c r="D3" s="35">
        <v>2017</v>
      </c>
      <c r="E3" s="44">
        <v>2018</v>
      </c>
      <c r="F3" s="35">
        <v>2019</v>
      </c>
      <c r="G3" s="35">
        <v>2020</v>
      </c>
      <c r="H3" s="31" t="s">
        <v>1</v>
      </c>
      <c r="I3" s="31" t="s">
        <v>59</v>
      </c>
      <c r="J3" s="37" t="s">
        <v>2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>
      <c r="A4" s="43"/>
      <c r="B4" s="36"/>
      <c r="C4" s="36"/>
      <c r="D4" s="36"/>
      <c r="E4" s="36"/>
      <c r="F4" s="36"/>
      <c r="G4" s="36"/>
      <c r="H4" s="4" t="s">
        <v>57</v>
      </c>
      <c r="I4" s="4" t="s">
        <v>58</v>
      </c>
      <c r="J4" s="38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.75">
      <c r="A5" s="5" t="s">
        <v>4</v>
      </c>
      <c r="B5" s="6">
        <f t="shared" ref="B5:G5" si="0">SUM(B6:B17)</f>
        <v>16362</v>
      </c>
      <c r="C5" s="6">
        <f t="shared" si="0"/>
        <v>16287</v>
      </c>
      <c r="D5" s="6">
        <f t="shared" si="0"/>
        <v>15535</v>
      </c>
      <c r="E5" s="6">
        <f t="shared" si="0"/>
        <v>14811</v>
      </c>
      <c r="F5" s="6">
        <f t="shared" si="0"/>
        <v>16480</v>
      </c>
      <c r="G5" s="6">
        <f t="shared" si="0"/>
        <v>12787</v>
      </c>
      <c r="H5" s="7">
        <f>G5/$G$5*100</f>
        <v>100</v>
      </c>
      <c r="I5" s="8">
        <f>((G5-F5)/F5)*100</f>
        <v>-22.408980582524272</v>
      </c>
      <c r="J5" s="27" t="s">
        <v>5</v>
      </c>
      <c r="P5" s="3"/>
      <c r="Q5" s="3"/>
      <c r="R5" s="3"/>
      <c r="S5" s="3"/>
      <c r="T5" s="3"/>
      <c r="U5" s="3"/>
      <c r="V5" s="3"/>
      <c r="W5" s="9"/>
      <c r="X5" s="3"/>
    </row>
    <row r="6" spans="1:24" ht="18.75">
      <c r="A6" s="10" t="s">
        <v>3</v>
      </c>
      <c r="B6" s="11">
        <v>4008</v>
      </c>
      <c r="C6" s="11">
        <v>3616</v>
      </c>
      <c r="D6" s="12">
        <v>3503</v>
      </c>
      <c r="E6" s="12">
        <v>3270</v>
      </c>
      <c r="F6" s="12">
        <v>4554</v>
      </c>
      <c r="G6" s="12">
        <v>3581</v>
      </c>
      <c r="H6" s="13">
        <f t="shared" ref="H6:H30" si="1">G6/$G$5*100</f>
        <v>28.005005083287713</v>
      </c>
      <c r="I6" s="28">
        <f t="shared" ref="I6:I30" si="2">((G6-F6)/F6)*100</f>
        <v>-21.365832235397452</v>
      </c>
      <c r="J6" s="14" t="s">
        <v>7</v>
      </c>
      <c r="M6" s="12"/>
      <c r="P6" s="3"/>
      <c r="Q6" s="3"/>
      <c r="R6" s="3"/>
      <c r="S6" s="3"/>
      <c r="T6" s="3"/>
      <c r="U6" s="3"/>
      <c r="V6" s="3"/>
      <c r="W6" s="9"/>
      <c r="X6" s="3"/>
    </row>
    <row r="7" spans="1:24" ht="18.75">
      <c r="A7" s="10" t="s">
        <v>6</v>
      </c>
      <c r="B7" s="11">
        <v>2044</v>
      </c>
      <c r="C7" s="11">
        <v>2242</v>
      </c>
      <c r="D7" s="12">
        <v>2105</v>
      </c>
      <c r="E7" s="12">
        <v>2007</v>
      </c>
      <c r="F7" s="12">
        <v>2324</v>
      </c>
      <c r="G7" s="12">
        <v>1390</v>
      </c>
      <c r="H7" s="13">
        <f t="shared" si="1"/>
        <v>10.870415265504027</v>
      </c>
      <c r="I7" s="28">
        <f t="shared" si="2"/>
        <v>-40.189328743545609</v>
      </c>
      <c r="J7" s="14" t="s">
        <v>9</v>
      </c>
      <c r="M7" s="12"/>
      <c r="P7" s="3"/>
      <c r="Q7" s="3"/>
      <c r="R7" s="3"/>
      <c r="S7" s="3"/>
      <c r="T7" s="3"/>
      <c r="U7" s="3"/>
      <c r="V7" s="3"/>
      <c r="W7" s="9"/>
      <c r="X7" s="3"/>
    </row>
    <row r="8" spans="1:24" ht="18.75">
      <c r="A8" s="10" t="s">
        <v>8</v>
      </c>
      <c r="B8" s="11">
        <v>2079</v>
      </c>
      <c r="C8" s="11">
        <v>2375</v>
      </c>
      <c r="D8" s="12">
        <v>2038</v>
      </c>
      <c r="E8" s="12">
        <v>2230</v>
      </c>
      <c r="F8" s="12">
        <v>2188</v>
      </c>
      <c r="G8" s="12">
        <v>1425</v>
      </c>
      <c r="H8" s="13">
        <f t="shared" si="1"/>
        <v>11.144130757800893</v>
      </c>
      <c r="I8" s="28">
        <f t="shared" si="2"/>
        <v>-34.872029250457039</v>
      </c>
      <c r="J8" s="14" t="s">
        <v>12</v>
      </c>
      <c r="M8" s="12"/>
      <c r="P8" s="3"/>
      <c r="Q8" s="3"/>
      <c r="R8" s="3"/>
      <c r="S8" s="3"/>
      <c r="T8" s="3"/>
      <c r="U8" s="3"/>
      <c r="V8" s="3"/>
      <c r="W8" s="9"/>
      <c r="X8" s="3"/>
    </row>
    <row r="9" spans="1:24" ht="18.75">
      <c r="A9" s="10" t="s">
        <v>13</v>
      </c>
      <c r="B9" s="11">
        <v>1712</v>
      </c>
      <c r="C9" s="16">
        <v>1829</v>
      </c>
      <c r="D9" s="12">
        <v>1655</v>
      </c>
      <c r="E9" s="12">
        <v>1787</v>
      </c>
      <c r="F9" s="12">
        <v>1814</v>
      </c>
      <c r="G9" s="12">
        <v>744</v>
      </c>
      <c r="H9" s="13">
        <f t="shared" si="1"/>
        <v>5.8184093219676232</v>
      </c>
      <c r="I9" s="28">
        <f t="shared" si="2"/>
        <v>-58.985667034178611</v>
      </c>
      <c r="J9" s="14" t="s">
        <v>14</v>
      </c>
      <c r="M9" s="12"/>
      <c r="P9" s="3"/>
      <c r="Q9" s="3"/>
      <c r="R9" s="3"/>
      <c r="S9" s="3"/>
      <c r="T9" s="3"/>
      <c r="U9" s="3"/>
      <c r="V9" s="3"/>
      <c r="W9" s="9"/>
      <c r="X9" s="3"/>
    </row>
    <row r="10" spans="1:24" ht="18.75">
      <c r="A10" s="10" t="s">
        <v>10</v>
      </c>
      <c r="B10" s="11">
        <v>944</v>
      </c>
      <c r="C10" s="11">
        <v>781</v>
      </c>
      <c r="D10" s="12">
        <v>770</v>
      </c>
      <c r="E10" s="12">
        <v>753</v>
      </c>
      <c r="F10" s="12">
        <v>631</v>
      </c>
      <c r="G10" s="12">
        <v>661</v>
      </c>
      <c r="H10" s="13">
        <f t="shared" si="1"/>
        <v>5.1693125830922035</v>
      </c>
      <c r="I10" s="28">
        <f t="shared" si="2"/>
        <v>4.7543581616481774</v>
      </c>
      <c r="J10" s="14" t="s">
        <v>16</v>
      </c>
      <c r="M10" s="12"/>
      <c r="Q10" s="3"/>
      <c r="R10" s="3"/>
      <c r="S10" s="3"/>
      <c r="T10" s="3"/>
      <c r="U10" s="3"/>
      <c r="V10" s="3"/>
      <c r="W10" s="9"/>
      <c r="X10" s="3"/>
    </row>
    <row r="11" spans="1:24" ht="18.75">
      <c r="A11" s="10" t="s">
        <v>17</v>
      </c>
      <c r="B11" s="11">
        <v>541</v>
      </c>
      <c r="C11" s="11">
        <v>359</v>
      </c>
      <c r="D11" s="12">
        <v>455</v>
      </c>
      <c r="E11" s="12">
        <v>472</v>
      </c>
      <c r="F11" s="12">
        <v>467</v>
      </c>
      <c r="G11" s="12">
        <v>395</v>
      </c>
      <c r="H11" s="13">
        <f t="shared" si="1"/>
        <v>3.0890748416360365</v>
      </c>
      <c r="I11" s="28">
        <f t="shared" si="2"/>
        <v>-15.417558886509635</v>
      </c>
      <c r="J11" s="14" t="s">
        <v>18</v>
      </c>
      <c r="M11" s="12"/>
      <c r="P11" s="3"/>
      <c r="Q11" s="3"/>
      <c r="R11" s="3"/>
      <c r="S11" s="3"/>
      <c r="T11" s="3"/>
      <c r="U11" s="3"/>
      <c r="V11" s="3"/>
      <c r="W11" s="9"/>
      <c r="X11" s="3"/>
    </row>
    <row r="12" spans="1:24" ht="18.75">
      <c r="A12" s="10" t="s">
        <v>15</v>
      </c>
      <c r="B12" s="11">
        <v>546</v>
      </c>
      <c r="C12" s="11">
        <v>716</v>
      </c>
      <c r="D12" s="12">
        <v>662</v>
      </c>
      <c r="E12" s="12">
        <v>537</v>
      </c>
      <c r="F12" s="12">
        <v>483</v>
      </c>
      <c r="G12" s="12">
        <v>348</v>
      </c>
      <c r="H12" s="13">
        <f t="shared" si="1"/>
        <v>2.7215140376945337</v>
      </c>
      <c r="I12" s="28">
        <f t="shared" si="2"/>
        <v>-27.950310559006208</v>
      </c>
      <c r="J12" s="14" t="s">
        <v>20</v>
      </c>
      <c r="M12" s="12"/>
      <c r="P12" s="3"/>
      <c r="Q12" s="3"/>
      <c r="R12" s="3"/>
      <c r="S12" s="3"/>
      <c r="T12" s="3"/>
      <c r="U12" s="3"/>
      <c r="V12" s="3"/>
      <c r="W12" s="9"/>
      <c r="X12" s="3"/>
    </row>
    <row r="13" spans="1:24" ht="18.75">
      <c r="A13" s="10" t="s">
        <v>22</v>
      </c>
      <c r="B13" s="11">
        <v>540</v>
      </c>
      <c r="C13" s="11">
        <v>467</v>
      </c>
      <c r="D13" s="12">
        <v>417</v>
      </c>
      <c r="E13" s="12">
        <v>361</v>
      </c>
      <c r="F13" s="12">
        <v>405</v>
      </c>
      <c r="G13" s="12">
        <v>490</v>
      </c>
      <c r="H13" s="13">
        <f t="shared" si="1"/>
        <v>3.832016892156096</v>
      </c>
      <c r="I13" s="28">
        <f t="shared" si="2"/>
        <v>20.987654320987652</v>
      </c>
      <c r="J13" s="14" t="s">
        <v>23</v>
      </c>
      <c r="M13" s="12"/>
      <c r="P13" s="3"/>
      <c r="Q13" s="3"/>
      <c r="R13" s="3"/>
      <c r="S13" s="3"/>
      <c r="T13" s="3"/>
      <c r="U13" s="3"/>
      <c r="V13" s="3"/>
      <c r="W13" s="9"/>
      <c r="X13" s="3"/>
    </row>
    <row r="14" spans="1:24" ht="18.75">
      <c r="A14" s="10" t="s">
        <v>21</v>
      </c>
      <c r="B14" s="11">
        <v>744</v>
      </c>
      <c r="C14" s="11">
        <v>523</v>
      </c>
      <c r="D14" s="12">
        <v>518</v>
      </c>
      <c r="E14" s="12">
        <v>516</v>
      </c>
      <c r="F14" s="12">
        <v>494</v>
      </c>
      <c r="G14" s="12">
        <v>609</v>
      </c>
      <c r="H14" s="13">
        <f t="shared" si="1"/>
        <v>4.7626495659654333</v>
      </c>
      <c r="I14" s="28">
        <f t="shared" si="2"/>
        <v>23.279352226720647</v>
      </c>
      <c r="J14" s="14" t="s">
        <v>25</v>
      </c>
      <c r="M14" s="12"/>
      <c r="P14" s="3"/>
      <c r="Q14" s="3"/>
      <c r="R14" s="3"/>
      <c r="S14" s="3"/>
      <c r="T14" s="3"/>
      <c r="U14" s="3"/>
      <c r="V14" s="3"/>
      <c r="W14" s="9"/>
      <c r="X14" s="3"/>
    </row>
    <row r="15" spans="1:24" ht="18.75">
      <c r="A15" s="10" t="s">
        <v>24</v>
      </c>
      <c r="B15" s="11">
        <v>346</v>
      </c>
      <c r="C15" s="11">
        <v>305</v>
      </c>
      <c r="D15" s="12">
        <v>279</v>
      </c>
      <c r="E15" s="12">
        <v>240</v>
      </c>
      <c r="F15" s="12">
        <v>219</v>
      </c>
      <c r="G15" s="12">
        <v>245</v>
      </c>
      <c r="H15" s="13">
        <f t="shared" si="1"/>
        <v>1.916008446078048</v>
      </c>
      <c r="I15" s="28">
        <f t="shared" si="2"/>
        <v>11.87214611872146</v>
      </c>
      <c r="J15" s="14" t="s">
        <v>27</v>
      </c>
      <c r="M15" s="12"/>
      <c r="P15" s="3"/>
      <c r="Q15" s="3"/>
      <c r="R15" s="3"/>
      <c r="S15" s="3"/>
      <c r="T15" s="3"/>
      <c r="U15" s="3"/>
      <c r="V15" s="3"/>
      <c r="W15" s="9"/>
      <c r="X15" s="3"/>
    </row>
    <row r="16" spans="1:24" ht="18.75">
      <c r="A16" s="10" t="s">
        <v>26</v>
      </c>
      <c r="B16" s="11">
        <v>91</v>
      </c>
      <c r="C16" s="11">
        <v>97</v>
      </c>
      <c r="D16" s="12">
        <v>86</v>
      </c>
      <c r="E16" s="12">
        <v>71</v>
      </c>
      <c r="F16" s="12">
        <v>86</v>
      </c>
      <c r="G16" s="12">
        <v>108</v>
      </c>
      <c r="H16" s="13">
        <f t="shared" si="1"/>
        <v>0.84460780480175179</v>
      </c>
      <c r="I16" s="28">
        <f t="shared" si="2"/>
        <v>25.581395348837212</v>
      </c>
      <c r="J16" s="14" t="s">
        <v>29</v>
      </c>
      <c r="M16" s="12"/>
      <c r="P16" s="3"/>
      <c r="Q16" s="3"/>
      <c r="R16" s="3"/>
      <c r="S16" s="3"/>
      <c r="T16" s="3"/>
      <c r="U16" s="3"/>
      <c r="V16" s="3"/>
      <c r="W16" s="9"/>
      <c r="X16" s="3"/>
    </row>
    <row r="17" spans="1:29" ht="18.75">
      <c r="A17" s="10" t="s">
        <v>11</v>
      </c>
      <c r="B17" s="11">
        <v>2767</v>
      </c>
      <c r="C17" s="11">
        <v>2977</v>
      </c>
      <c r="D17" s="11">
        <v>3047</v>
      </c>
      <c r="E17" s="12">
        <v>2567</v>
      </c>
      <c r="F17" s="12">
        <f>SUM(F18:F30)</f>
        <v>2815</v>
      </c>
      <c r="G17" s="12">
        <f>SUM(G18:G30)</f>
        <v>2791</v>
      </c>
      <c r="H17" s="13">
        <f t="shared" si="1"/>
        <v>21.826855400015642</v>
      </c>
      <c r="I17" s="28">
        <f t="shared" si="2"/>
        <v>-0.85257548845470688</v>
      </c>
      <c r="J17" s="14" t="s">
        <v>31</v>
      </c>
      <c r="M17" s="12"/>
      <c r="P17" s="3"/>
      <c r="Q17" s="3"/>
      <c r="R17" s="3"/>
      <c r="S17" s="3"/>
      <c r="T17" s="3"/>
      <c r="U17" s="3"/>
      <c r="V17" s="3"/>
      <c r="W17" s="9"/>
      <c r="X17" s="3"/>
    </row>
    <row r="18" spans="1:29" ht="18.75">
      <c r="A18" s="17" t="s">
        <v>32</v>
      </c>
      <c r="B18" s="12">
        <v>123</v>
      </c>
      <c r="C18" s="12">
        <v>101</v>
      </c>
      <c r="D18" s="12">
        <v>105</v>
      </c>
      <c r="E18" s="12">
        <v>29</v>
      </c>
      <c r="F18" s="12">
        <v>29</v>
      </c>
      <c r="G18" s="12">
        <v>24</v>
      </c>
      <c r="H18" s="13">
        <f t="shared" si="1"/>
        <v>0.18769062328927816</v>
      </c>
      <c r="I18" s="28">
        <f t="shared" si="2"/>
        <v>-17.241379310344829</v>
      </c>
      <c r="J18" s="18" t="s">
        <v>33</v>
      </c>
      <c r="M18" s="12"/>
      <c r="P18" s="3"/>
      <c r="Q18" s="3"/>
      <c r="R18" s="3"/>
      <c r="S18" s="3"/>
      <c r="T18" s="3"/>
      <c r="U18" s="3"/>
      <c r="V18" s="3"/>
      <c r="W18" s="9"/>
      <c r="X18" s="3"/>
    </row>
    <row r="19" spans="1:29" ht="18.75">
      <c r="A19" s="17" t="s">
        <v>34</v>
      </c>
      <c r="B19" s="12">
        <v>62</v>
      </c>
      <c r="C19" s="12">
        <v>59</v>
      </c>
      <c r="D19" s="12">
        <v>70</v>
      </c>
      <c r="E19" s="12">
        <v>36</v>
      </c>
      <c r="F19" s="12">
        <v>56</v>
      </c>
      <c r="G19" s="12">
        <v>63</v>
      </c>
      <c r="H19" s="13">
        <f t="shared" si="1"/>
        <v>0.49268788613435521</v>
      </c>
      <c r="I19" s="28">
        <f t="shared" si="2"/>
        <v>12.5</v>
      </c>
      <c r="J19" s="18" t="s">
        <v>35</v>
      </c>
      <c r="M19" s="12"/>
      <c r="P19" s="3"/>
      <c r="Q19" s="3"/>
      <c r="R19" s="3"/>
      <c r="S19" s="3"/>
      <c r="T19" s="3"/>
      <c r="U19" s="3"/>
      <c r="V19" s="3"/>
      <c r="W19" s="9"/>
      <c r="X19" s="3"/>
    </row>
    <row r="20" spans="1:29" ht="18.75">
      <c r="A20" s="17" t="s">
        <v>37</v>
      </c>
      <c r="B20" s="12">
        <v>50</v>
      </c>
      <c r="C20" s="12">
        <v>47</v>
      </c>
      <c r="D20" s="12">
        <v>54</v>
      </c>
      <c r="E20" s="12">
        <v>55</v>
      </c>
      <c r="F20" s="12">
        <v>60</v>
      </c>
      <c r="G20" s="12">
        <v>40</v>
      </c>
      <c r="H20" s="13">
        <f t="shared" si="1"/>
        <v>0.31281770548213028</v>
      </c>
      <c r="I20" s="28">
        <f t="shared" si="2"/>
        <v>-33.333333333333329</v>
      </c>
      <c r="J20" s="18" t="s">
        <v>38</v>
      </c>
      <c r="M20" s="12"/>
      <c r="P20" s="3"/>
      <c r="Q20" s="3"/>
      <c r="R20" s="3"/>
      <c r="S20" s="3"/>
      <c r="T20" s="3"/>
      <c r="U20" s="3"/>
      <c r="V20" s="3"/>
      <c r="W20" s="9"/>
      <c r="X20" s="3"/>
    </row>
    <row r="21" spans="1:29" ht="18.75">
      <c r="A21" s="17" t="s">
        <v>39</v>
      </c>
      <c r="B21" s="12">
        <v>108</v>
      </c>
      <c r="C21" s="12">
        <v>77</v>
      </c>
      <c r="D21" s="12">
        <v>71</v>
      </c>
      <c r="E21" s="12">
        <v>58</v>
      </c>
      <c r="F21" s="12">
        <v>68</v>
      </c>
      <c r="G21" s="12">
        <v>74</v>
      </c>
      <c r="H21" s="13">
        <f t="shared" si="1"/>
        <v>0.57871275514194109</v>
      </c>
      <c r="I21" s="28">
        <f t="shared" si="2"/>
        <v>8.8235294117647065</v>
      </c>
      <c r="J21" s="18" t="s">
        <v>40</v>
      </c>
      <c r="M21" s="12"/>
      <c r="P21" s="3"/>
      <c r="Q21" s="3"/>
      <c r="R21" s="3"/>
      <c r="S21" s="3"/>
      <c r="T21" s="3"/>
      <c r="U21" s="3"/>
      <c r="V21" s="3"/>
      <c r="W21" s="9"/>
      <c r="X21" s="3"/>
    </row>
    <row r="22" spans="1:29" ht="18.75">
      <c r="A22" s="17" t="s">
        <v>30</v>
      </c>
      <c r="B22" s="12">
        <v>201</v>
      </c>
      <c r="C22" s="12">
        <v>275</v>
      </c>
      <c r="D22" s="12">
        <v>306</v>
      </c>
      <c r="E22" s="12">
        <v>246</v>
      </c>
      <c r="F22" s="12">
        <v>218</v>
      </c>
      <c r="G22" s="12">
        <v>112</v>
      </c>
      <c r="H22" s="13">
        <f t="shared" si="1"/>
        <v>0.8758895753499647</v>
      </c>
      <c r="I22" s="28">
        <f t="shared" si="2"/>
        <v>-48.623853211009177</v>
      </c>
      <c r="J22" s="18" t="s">
        <v>41</v>
      </c>
      <c r="M22" s="12"/>
      <c r="P22" s="3"/>
      <c r="Q22" s="3"/>
      <c r="R22" s="3"/>
      <c r="S22" s="3"/>
      <c r="T22" s="3"/>
      <c r="U22" s="3"/>
      <c r="V22" s="3"/>
      <c r="W22" s="9"/>
      <c r="X22" s="3"/>
    </row>
    <row r="23" spans="1:29" ht="18.75">
      <c r="A23" s="17" t="s">
        <v>28</v>
      </c>
      <c r="B23" s="12">
        <v>320</v>
      </c>
      <c r="C23" s="12">
        <v>286</v>
      </c>
      <c r="D23" s="12">
        <v>308</v>
      </c>
      <c r="E23" s="12">
        <v>213</v>
      </c>
      <c r="F23" s="12">
        <v>185</v>
      </c>
      <c r="G23" s="12">
        <v>153</v>
      </c>
      <c r="H23" s="13">
        <f t="shared" si="1"/>
        <v>1.1965277234691483</v>
      </c>
      <c r="I23" s="28">
        <f t="shared" si="2"/>
        <v>-17.297297297297298</v>
      </c>
      <c r="J23" s="18" t="s">
        <v>42</v>
      </c>
      <c r="M23" s="12"/>
      <c r="P23" s="3"/>
      <c r="Q23" s="3"/>
      <c r="R23" s="3"/>
      <c r="S23" s="3"/>
      <c r="T23" s="3"/>
      <c r="U23" s="3"/>
      <c r="V23" s="3"/>
      <c r="W23" s="9"/>
      <c r="X23" s="3"/>
    </row>
    <row r="24" spans="1:29" ht="18.75">
      <c r="A24" s="17" t="s">
        <v>36</v>
      </c>
      <c r="B24" s="12">
        <v>100</v>
      </c>
      <c r="C24" s="12">
        <v>147</v>
      </c>
      <c r="D24" s="12">
        <v>141</v>
      </c>
      <c r="E24" s="12">
        <v>92</v>
      </c>
      <c r="F24" s="12">
        <v>79</v>
      </c>
      <c r="G24" s="12">
        <v>121</v>
      </c>
      <c r="H24" s="13">
        <f t="shared" si="1"/>
        <v>0.94627355908344424</v>
      </c>
      <c r="I24" s="28">
        <f t="shared" si="2"/>
        <v>53.164556962025308</v>
      </c>
      <c r="J24" s="18" t="s">
        <v>43</v>
      </c>
      <c r="M24" s="12"/>
      <c r="P24" s="3"/>
      <c r="Q24" s="3"/>
      <c r="R24" s="3"/>
      <c r="S24" s="3"/>
      <c r="T24" s="3"/>
      <c r="U24" s="3"/>
      <c r="V24" s="3"/>
      <c r="W24" s="3"/>
      <c r="X24" s="3"/>
    </row>
    <row r="25" spans="1:29" s="19" customFormat="1" ht="18.75">
      <c r="A25" s="17" t="s">
        <v>44</v>
      </c>
      <c r="B25" s="12">
        <v>83</v>
      </c>
      <c r="C25" s="12">
        <v>72</v>
      </c>
      <c r="D25" s="12">
        <v>65</v>
      </c>
      <c r="E25" s="12">
        <v>87</v>
      </c>
      <c r="F25" s="12">
        <v>73</v>
      </c>
      <c r="G25" s="12">
        <v>104</v>
      </c>
      <c r="H25" s="13">
        <f t="shared" si="1"/>
        <v>0.81332603425353867</v>
      </c>
      <c r="I25" s="28">
        <f t="shared" si="2"/>
        <v>42.465753424657535</v>
      </c>
      <c r="J25" s="18" t="s">
        <v>45</v>
      </c>
      <c r="M25" s="12"/>
      <c r="P25" s="15"/>
      <c r="Q25" s="15"/>
      <c r="R25" s="15"/>
      <c r="S25" s="15"/>
      <c r="T25" s="15"/>
      <c r="U25" s="15"/>
      <c r="V25" s="15"/>
      <c r="W25" s="15"/>
      <c r="X25" s="3"/>
      <c r="Y25" s="1"/>
      <c r="Z25" s="1"/>
      <c r="AA25" s="1"/>
      <c r="AB25" s="1"/>
      <c r="AC25" s="1"/>
    </row>
    <row r="26" spans="1:29" s="19" customFormat="1" ht="18.75">
      <c r="A26" s="17" t="s">
        <v>46</v>
      </c>
      <c r="B26" s="12">
        <v>53</v>
      </c>
      <c r="C26" s="12">
        <v>55</v>
      </c>
      <c r="D26" s="12">
        <v>52</v>
      </c>
      <c r="E26" s="12">
        <v>28</v>
      </c>
      <c r="F26" s="12">
        <v>72</v>
      </c>
      <c r="G26" s="12">
        <v>56</v>
      </c>
      <c r="H26" s="13">
        <f t="shared" si="1"/>
        <v>0.43794478767498235</v>
      </c>
      <c r="I26" s="28">
        <f t="shared" si="2"/>
        <v>-22.222222222222221</v>
      </c>
      <c r="J26" s="18" t="s">
        <v>47</v>
      </c>
      <c r="M26" s="12"/>
      <c r="P26" s="15"/>
      <c r="Q26" s="15"/>
      <c r="R26" s="15"/>
      <c r="S26" s="15"/>
      <c r="T26" s="15"/>
      <c r="U26" s="15"/>
      <c r="V26" s="15"/>
      <c r="W26" s="15"/>
      <c r="X26" s="3"/>
      <c r="Y26" s="1"/>
      <c r="Z26" s="1"/>
      <c r="AA26" s="1"/>
      <c r="AB26" s="1"/>
      <c r="AC26" s="1"/>
    </row>
    <row r="27" spans="1:29" ht="18.75">
      <c r="A27" s="17" t="s">
        <v>19</v>
      </c>
      <c r="B27" s="12">
        <v>515</v>
      </c>
      <c r="C27" s="12">
        <v>599</v>
      </c>
      <c r="D27" s="12">
        <v>640</v>
      </c>
      <c r="E27" s="12">
        <v>536</v>
      </c>
      <c r="F27" s="12">
        <v>492</v>
      </c>
      <c r="G27" s="12">
        <v>623</v>
      </c>
      <c r="H27" s="13">
        <f t="shared" si="1"/>
        <v>4.872135762884179</v>
      </c>
      <c r="I27" s="28">
        <f t="shared" si="2"/>
        <v>26.626016260162601</v>
      </c>
      <c r="J27" s="18" t="s">
        <v>48</v>
      </c>
      <c r="M27" s="12"/>
      <c r="X27" s="3"/>
    </row>
    <row r="28" spans="1:29" ht="18.75">
      <c r="A28" s="17" t="s">
        <v>49</v>
      </c>
      <c r="B28" s="12">
        <v>57</v>
      </c>
      <c r="C28" s="12">
        <v>41</v>
      </c>
      <c r="D28" s="12">
        <v>37</v>
      </c>
      <c r="E28" s="12">
        <v>39</v>
      </c>
      <c r="F28" s="12">
        <v>19</v>
      </c>
      <c r="G28" s="12">
        <v>8</v>
      </c>
      <c r="H28" s="13">
        <f t="shared" si="1"/>
        <v>6.2563541096426062E-2</v>
      </c>
      <c r="I28" s="28">
        <f t="shared" si="2"/>
        <v>-57.894736842105267</v>
      </c>
      <c r="J28" s="18" t="s">
        <v>50</v>
      </c>
      <c r="M28" s="12"/>
      <c r="X28" s="3"/>
    </row>
    <row r="29" spans="1:29" ht="18.75">
      <c r="A29" s="17" t="s">
        <v>51</v>
      </c>
      <c r="B29" s="12">
        <v>28</v>
      </c>
      <c r="C29" s="12">
        <v>20</v>
      </c>
      <c r="D29" s="12">
        <v>23</v>
      </c>
      <c r="E29" s="12">
        <v>27</v>
      </c>
      <c r="F29" s="12">
        <v>15</v>
      </c>
      <c r="G29" s="12">
        <v>17</v>
      </c>
      <c r="H29" s="13">
        <f t="shared" si="1"/>
        <v>0.13294752482990538</v>
      </c>
      <c r="I29" s="28">
        <f t="shared" si="2"/>
        <v>13.333333333333334</v>
      </c>
      <c r="J29" s="18" t="s">
        <v>52</v>
      </c>
      <c r="M29" s="12"/>
      <c r="P29" s="3"/>
      <c r="Q29" s="3"/>
      <c r="R29" s="3"/>
      <c r="S29" s="3"/>
      <c r="T29" s="3"/>
      <c r="U29" s="3"/>
      <c r="V29" s="3"/>
      <c r="W29" s="3"/>
      <c r="X29" s="3"/>
    </row>
    <row r="30" spans="1:29" ht="18.75">
      <c r="A30" s="20" t="s">
        <v>11</v>
      </c>
      <c r="B30" s="21">
        <v>1067</v>
      </c>
      <c r="C30" s="21">
        <v>1198</v>
      </c>
      <c r="D30" s="21">
        <v>1175</v>
      </c>
      <c r="E30" s="21">
        <v>1121</v>
      </c>
      <c r="F30" s="21">
        <v>1449</v>
      </c>
      <c r="G30" s="21">
        <v>1396</v>
      </c>
      <c r="H30" s="29">
        <f t="shared" si="1"/>
        <v>10.917337921326348</v>
      </c>
      <c r="I30" s="30">
        <f t="shared" si="2"/>
        <v>-3.6576949620427879</v>
      </c>
      <c r="J30" s="22" t="s">
        <v>31</v>
      </c>
      <c r="M30" s="12"/>
      <c r="P30" s="3"/>
      <c r="Q30" s="3"/>
      <c r="R30" s="3"/>
      <c r="S30" s="3"/>
      <c r="T30" s="3"/>
      <c r="U30" s="3"/>
      <c r="V30" s="3"/>
      <c r="W30" s="3"/>
      <c r="X30" s="3"/>
    </row>
    <row r="31" spans="1:29" s="23" customFormat="1" ht="16.5">
      <c r="A31" s="24" t="s">
        <v>53</v>
      </c>
      <c r="B31" s="1"/>
      <c r="C31" s="1"/>
      <c r="D31" s="1"/>
      <c r="E31" s="1"/>
      <c r="F31" s="1"/>
      <c r="G31" s="1"/>
      <c r="H31" s="1"/>
      <c r="I31" s="1"/>
      <c r="J31" s="26" t="s">
        <v>54</v>
      </c>
      <c r="M31" s="12"/>
      <c r="Q31" s="3"/>
      <c r="R31" s="3"/>
      <c r="S31" s="3"/>
      <c r="T31" s="3"/>
      <c r="U31" s="3"/>
      <c r="V31" s="3"/>
      <c r="W31" s="3"/>
      <c r="X31" s="3"/>
      <c r="Y31" s="1"/>
      <c r="Z31" s="1"/>
      <c r="AA31" s="1"/>
      <c r="AB31" s="1"/>
      <c r="AC31" s="1"/>
    </row>
    <row r="32" spans="1:29">
      <c r="P32" s="3"/>
      <c r="Q32" s="3"/>
      <c r="R32" s="3"/>
      <c r="S32" s="3"/>
      <c r="T32" s="3"/>
      <c r="U32" s="3"/>
      <c r="V32" s="3"/>
      <c r="W32" s="3"/>
      <c r="X32" s="3"/>
    </row>
    <row r="33" spans="14:35" ht="19.5" customHeight="1">
      <c r="N33" s="17"/>
      <c r="O33" s="17"/>
      <c r="X33" s="3"/>
    </row>
    <row r="34" spans="14:35" ht="19.5" customHeight="1">
      <c r="N34" s="17"/>
      <c r="O34" s="17"/>
      <c r="X34" s="3"/>
    </row>
    <row r="35" spans="14:35" ht="19.5" customHeight="1">
      <c r="N35" s="32"/>
      <c r="O35" s="17"/>
      <c r="X35" s="3"/>
    </row>
    <row r="36" spans="14:35" ht="19.5" customHeight="1">
      <c r="N36" s="33"/>
      <c r="O36" s="17"/>
      <c r="X36" s="3"/>
    </row>
    <row r="37" spans="14:35">
      <c r="N37" s="33"/>
      <c r="O37" s="17"/>
      <c r="X37" s="3"/>
    </row>
    <row r="38" spans="14:35">
      <c r="N38" s="33"/>
      <c r="O38" s="17"/>
    </row>
    <row r="39" spans="14:35">
      <c r="N39" s="33"/>
    </row>
    <row r="40" spans="14:35">
      <c r="N40" s="33"/>
    </row>
    <row r="41" spans="14:35">
      <c r="N41" s="33"/>
    </row>
    <row r="42" spans="14:35">
      <c r="N42" s="33"/>
    </row>
    <row r="43" spans="14:35">
      <c r="N43" s="33"/>
      <c r="Y43" s="1">
        <v>2010</v>
      </c>
      <c r="Z43" s="1">
        <v>2011</v>
      </c>
      <c r="AA43" s="1">
        <v>2012</v>
      </c>
      <c r="AB43" s="1">
        <v>2013</v>
      </c>
      <c r="AC43" s="1">
        <v>2014</v>
      </c>
      <c r="AD43" s="1">
        <v>2015</v>
      </c>
      <c r="AE43" s="1">
        <v>2016</v>
      </c>
      <c r="AF43" s="1">
        <v>2017</v>
      </c>
      <c r="AG43" s="1">
        <v>2018</v>
      </c>
      <c r="AH43" s="1">
        <v>2019</v>
      </c>
      <c r="AI43" s="1">
        <v>2020</v>
      </c>
    </row>
    <row r="44" spans="14:35">
      <c r="N44" s="34"/>
      <c r="X44" s="10" t="s">
        <v>3</v>
      </c>
      <c r="Y44" s="25">
        <v>-0.14973795857249811</v>
      </c>
      <c r="Z44" s="25">
        <v>18.320419895026244</v>
      </c>
      <c r="AA44" s="25">
        <v>38.804393747359526</v>
      </c>
      <c r="AB44" s="25">
        <v>1.7044589864556383</v>
      </c>
      <c r="AC44" s="25">
        <v>-23.986233727367949</v>
      </c>
      <c r="AD44" s="25" t="e">
        <f>((B6-#REF!)/#REF!)*100</f>
        <v>#REF!</v>
      </c>
      <c r="AE44" s="25">
        <f t="shared" ref="AE44:AI48" si="3">((C6-B6)/B6)*100</f>
        <v>-9.780439121756487</v>
      </c>
      <c r="AF44" s="25">
        <f t="shared" si="3"/>
        <v>-3.125</v>
      </c>
      <c r="AG44" s="25">
        <f>((E6-D6)/D6)*100</f>
        <v>-6.6514416214673133</v>
      </c>
      <c r="AH44" s="25">
        <f>((F6-E6)/E6)*100</f>
        <v>39.26605504587156</v>
      </c>
      <c r="AI44" s="25">
        <f>((G6-F6)/F6)*100</f>
        <v>-21.365832235397452</v>
      </c>
    </row>
    <row r="45" spans="14:35">
      <c r="X45" s="10" t="s">
        <v>6</v>
      </c>
      <c r="Y45" s="25">
        <v>-19.349485562562229</v>
      </c>
      <c r="Z45" s="25">
        <v>-7.3662551440329223</v>
      </c>
      <c r="AA45" s="25">
        <v>-12.305641936916926</v>
      </c>
      <c r="AB45" s="25">
        <v>-2.2289766970618032</v>
      </c>
      <c r="AC45" s="25">
        <v>10.7253886010363</v>
      </c>
      <c r="AD45" s="25" t="e">
        <f>((B7-#REF!)/#REF!)*100</f>
        <v>#REF!</v>
      </c>
      <c r="AE45" s="25">
        <f t="shared" si="3"/>
        <v>9.6868884540117417</v>
      </c>
      <c r="AF45" s="25">
        <f t="shared" si="3"/>
        <v>-6.1106155218554861</v>
      </c>
      <c r="AG45" s="25">
        <f t="shared" si="3"/>
        <v>-4.6555819477434683</v>
      </c>
      <c r="AH45" s="25">
        <f t="shared" si="3"/>
        <v>15.794718485301445</v>
      </c>
      <c r="AI45" s="25">
        <f t="shared" si="3"/>
        <v>-40.189328743545609</v>
      </c>
    </row>
    <row r="46" spans="14:35">
      <c r="X46" s="10" t="s">
        <v>8</v>
      </c>
      <c r="Y46" s="25">
        <v>-31.65680473372781</v>
      </c>
      <c r="Z46" s="25">
        <v>12.739641311069882</v>
      </c>
      <c r="AA46" s="25">
        <v>39.001645639056498</v>
      </c>
      <c r="AB46" s="25">
        <v>56.471981057616418</v>
      </c>
      <c r="AC46" s="25">
        <v>-20.807061790668349</v>
      </c>
      <c r="AD46" s="25" t="e">
        <f>((B8-#REF!)/#REF!)*100</f>
        <v>#REF!</v>
      </c>
      <c r="AE46" s="25">
        <f t="shared" si="3"/>
        <v>14.237614237614238</v>
      </c>
      <c r="AF46" s="25">
        <f t="shared" si="3"/>
        <v>-14.189473684210526</v>
      </c>
      <c r="AG46" s="25">
        <f t="shared" si="3"/>
        <v>9.4210009813542683</v>
      </c>
      <c r="AH46" s="25">
        <f t="shared" si="3"/>
        <v>-1.883408071748879</v>
      </c>
      <c r="AI46" s="25">
        <f t="shared" si="3"/>
        <v>-34.872029250457039</v>
      </c>
    </row>
    <row r="47" spans="14:35">
      <c r="X47" s="10" t="s">
        <v>13</v>
      </c>
      <c r="Y47" s="25">
        <v>-19.91584852734923</v>
      </c>
      <c r="Z47" s="25">
        <v>-13.601868067717454</v>
      </c>
      <c r="AA47" s="25">
        <v>1.8918918918918921</v>
      </c>
      <c r="AB47" s="25">
        <v>31.49867374005305</v>
      </c>
      <c r="AC47" s="25">
        <v>1.5632879475542107</v>
      </c>
      <c r="AD47" s="25" t="e">
        <f>((B9-#REF!)/#REF!)*100</f>
        <v>#REF!</v>
      </c>
      <c r="AE47" s="25">
        <f t="shared" si="3"/>
        <v>6.83411214953271</v>
      </c>
      <c r="AF47" s="25">
        <f t="shared" si="3"/>
        <v>-9.5133952979770378</v>
      </c>
      <c r="AG47" s="25">
        <f t="shared" si="3"/>
        <v>7.9758308157099691</v>
      </c>
      <c r="AH47" s="25">
        <f t="shared" si="3"/>
        <v>1.5109121432568551</v>
      </c>
      <c r="AI47" s="25">
        <f t="shared" si="3"/>
        <v>-58.985667034178611</v>
      </c>
    </row>
    <row r="48" spans="14:35">
      <c r="X48" s="10" t="s">
        <v>10</v>
      </c>
      <c r="Y48" s="25">
        <v>-23.7</v>
      </c>
      <c r="Z48" s="25">
        <v>-13.499344692005241</v>
      </c>
      <c r="AA48" s="25">
        <v>-4.2424242424242431</v>
      </c>
      <c r="AB48" s="25">
        <v>1.9778481012658229</v>
      </c>
      <c r="AC48" s="25">
        <v>-17.610550814584951</v>
      </c>
      <c r="AD48" s="25" t="e">
        <f>((B10-#REF!)/#REF!)*100</f>
        <v>#REF!</v>
      </c>
      <c r="AE48" s="25">
        <f t="shared" si="3"/>
        <v>-17.266949152542374</v>
      </c>
      <c r="AF48" s="25">
        <f t="shared" si="3"/>
        <v>-1.4084507042253522</v>
      </c>
      <c r="AG48" s="25">
        <f t="shared" si="3"/>
        <v>-2.2077922077922079</v>
      </c>
      <c r="AH48" s="25">
        <f t="shared" si="3"/>
        <v>-16.201859229747676</v>
      </c>
      <c r="AI48" s="25">
        <f t="shared" si="3"/>
        <v>4.7543581616481774</v>
      </c>
    </row>
  </sheetData>
  <mergeCells count="10">
    <mergeCell ref="C3:C4"/>
    <mergeCell ref="D3:D4"/>
    <mergeCell ref="J3:J4"/>
    <mergeCell ref="A1:J1"/>
    <mergeCell ref="A2:J2"/>
    <mergeCell ref="A3:A4"/>
    <mergeCell ref="B3:B4"/>
    <mergeCell ref="E3:E4"/>
    <mergeCell ref="F3:F4"/>
    <mergeCell ref="G3:G4"/>
  </mergeCells>
  <dataValidations count="1">
    <dataValidation type="decimal" errorStyle="warning" allowBlank="1" showErrorMessage="1" errorTitle="Check data type!" error="You may enter only decimals but descriptors as NA (not available) &amp; &quot;-&quot; (dash). Check for exceptionally high or low values. Click 'yes' if you are sure what you have typed is correct." sqref="N36:N43">
      <formula1>0</formula1>
      <formula2>1000</formula2>
    </dataValidation>
  </dataValidations>
  <pageMargins left="0.7" right="0.7" top="0.75" bottom="0.75" header="0.3" footer="0.3"/>
  <pageSetup scale="47" orientation="portrait" horizontalDpi="4294967295" verticalDpi="4294967295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8.1</vt:lpstr>
      <vt:lpstr>'8.1'!Print_Area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dcterms:created xsi:type="dcterms:W3CDTF">2019-06-30T04:22:49Z</dcterms:created>
  <dcterms:modified xsi:type="dcterms:W3CDTF">2021-09-16T03:12:39Z</dcterms:modified>
</cp:coreProperties>
</file>