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7. EDUCATION\"/>
    </mc:Choice>
  </mc:AlternateContent>
  <bookViews>
    <workbookView xWindow="0" yWindow="0" windowWidth="28800" windowHeight="12330" tabRatio="834"/>
  </bookViews>
  <sheets>
    <sheet name="7.2" sheetId="2" r:id="rId1"/>
  </sheets>
  <definedNames>
    <definedName name="_xlnm.Print_Area" localSheetId="0">'7.2'!$A$1:$K$43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G8" i="2"/>
  <c r="F8" i="2"/>
  <c r="P12" i="2"/>
  <c r="Q12" i="2"/>
  <c r="P13" i="2"/>
  <c r="Q13" i="2"/>
  <c r="P14" i="2"/>
  <c r="Q14" i="2"/>
  <c r="P15" i="2"/>
  <c r="Q15" i="2"/>
  <c r="Q11" i="2"/>
  <c r="P11" i="2"/>
  <c r="I7" i="2"/>
  <c r="B24" i="2" l="1"/>
  <c r="I24" i="2" s="1"/>
  <c r="B23" i="2"/>
  <c r="B22" i="2"/>
  <c r="I22" i="2" s="1"/>
  <c r="I21" i="2"/>
  <c r="B21" i="2"/>
  <c r="B20" i="2"/>
  <c r="I20" i="2" s="1"/>
  <c r="D19" i="2"/>
  <c r="H21" i="2" s="1"/>
  <c r="C19" i="2"/>
  <c r="G21" i="2" s="1"/>
  <c r="I18" i="2"/>
  <c r="B18" i="2"/>
  <c r="B17" i="2"/>
  <c r="B16" i="2"/>
  <c r="I16" i="2" s="1"/>
  <c r="B15" i="2"/>
  <c r="I15" i="2" s="1"/>
  <c r="B14" i="2"/>
  <c r="I14" i="2" s="1"/>
  <c r="D13" i="2"/>
  <c r="H15" i="2" s="1"/>
  <c r="C13" i="2"/>
  <c r="G15" i="2" s="1"/>
  <c r="D12" i="2"/>
  <c r="C12" i="2"/>
  <c r="B12" i="2" s="1"/>
  <c r="I12" i="2" s="1"/>
  <c r="D11" i="2"/>
  <c r="B11" i="2" s="1"/>
  <c r="C11" i="2"/>
  <c r="D10" i="2"/>
  <c r="C10" i="2"/>
  <c r="D9" i="2"/>
  <c r="C9" i="2"/>
  <c r="B9" i="2" s="1"/>
  <c r="D8" i="2"/>
  <c r="C8" i="2"/>
  <c r="H17" i="2" l="1"/>
  <c r="C7" i="2"/>
  <c r="G7" i="2" s="1"/>
  <c r="B10" i="2"/>
  <c r="I10" i="2" s="1"/>
  <c r="H23" i="2"/>
  <c r="G11" i="2"/>
  <c r="I9" i="2"/>
  <c r="G12" i="2"/>
  <c r="G20" i="2"/>
  <c r="D7" i="2"/>
  <c r="H10" i="2" s="1"/>
  <c r="I11" i="2"/>
  <c r="B13" i="2"/>
  <c r="F13" i="2" s="1"/>
  <c r="G17" i="2"/>
  <c r="B19" i="2"/>
  <c r="F19" i="2" s="1"/>
  <c r="F20" i="2"/>
  <c r="G23" i="2"/>
  <c r="H14" i="2"/>
  <c r="F22" i="2"/>
  <c r="G16" i="2"/>
  <c r="G22" i="2"/>
  <c r="G14" i="2"/>
  <c r="I17" i="2"/>
  <c r="H20" i="2"/>
  <c r="I23" i="2"/>
  <c r="G13" i="2"/>
  <c r="H16" i="2"/>
  <c r="G19" i="2"/>
  <c r="H22" i="2"/>
  <c r="B8" i="2"/>
  <c r="H13" i="2"/>
  <c r="G18" i="2"/>
  <c r="H19" i="2"/>
  <c r="G24" i="2"/>
  <c r="H24" i="2"/>
  <c r="H18" i="2"/>
  <c r="G9" i="2" l="1"/>
  <c r="G10" i="2"/>
  <c r="F24" i="2"/>
  <c r="F21" i="2"/>
  <c r="F18" i="2"/>
  <c r="H11" i="2"/>
  <c r="H12" i="2"/>
  <c r="H7" i="2"/>
  <c r="H9" i="2"/>
  <c r="F16" i="2"/>
  <c r="I13" i="2"/>
  <c r="F15" i="2"/>
  <c r="B7" i="2"/>
  <c r="I19" i="2"/>
  <c r="F17" i="2"/>
  <c r="F14" i="2"/>
  <c r="F23" i="2"/>
  <c r="I8" i="2"/>
  <c r="F7" i="2" l="1"/>
  <c r="F10" i="2"/>
  <c r="F11" i="2"/>
  <c r="F9" i="2"/>
  <c r="F12" i="2"/>
</calcChain>
</file>

<file path=xl/sharedStrings.xml><?xml version="1.0" encoding="utf-8"?>
<sst xmlns="http://schemas.openxmlformats.org/spreadsheetml/2006/main" count="70" uniqueCount="40">
  <si>
    <t>Republic</t>
  </si>
  <si>
    <t>Male'</t>
  </si>
  <si>
    <t>elWm</t>
  </si>
  <si>
    <t>Atolls</t>
  </si>
  <si>
    <t>cawtuLotwa</t>
  </si>
  <si>
    <t>Source: Ministry of Education</t>
  </si>
  <si>
    <t>cnwxEkuaiDea cfoa IrcTcsinim :ctWrwf ivcaed utWmUluAwm</t>
  </si>
  <si>
    <t>Level</t>
  </si>
  <si>
    <t>No. of students</t>
  </si>
  <si>
    <t>udwdwA egcnidukWvwyik</t>
  </si>
  <si>
    <t>% share</t>
  </si>
  <si>
    <t>cniawtcaws ctogWviawfiheb</t>
  </si>
  <si>
    <t>cnehcnwa</t>
  </si>
  <si>
    <t>uscnijed</t>
  </si>
  <si>
    <t>cnehirif</t>
  </si>
  <si>
    <t>cniawtcawscnia</t>
  </si>
  <si>
    <t xml:space="preserve"> itcnwf</t>
  </si>
  <si>
    <t>Both Sexes</t>
  </si>
  <si>
    <t>Male</t>
  </si>
  <si>
    <t>Female</t>
  </si>
  <si>
    <t>% of females</t>
  </si>
  <si>
    <t xml:space="preserve">ejcaWriLum </t>
  </si>
  <si>
    <t>Pre - Primary</t>
  </si>
  <si>
    <t>Primary ( 1 - 7)</t>
  </si>
  <si>
    <t>Lower Secondary ( 8 - 10)</t>
  </si>
  <si>
    <t>Higher Secondary ( 11 - 12)</t>
  </si>
  <si>
    <t>Special Classes  1_/</t>
  </si>
  <si>
    <t>Primary</t>
  </si>
  <si>
    <t>Lower Secondary</t>
  </si>
  <si>
    <t>Higher Secondary</t>
  </si>
  <si>
    <t>Special class</t>
  </si>
  <si>
    <t>1_/  For children with special needs.</t>
  </si>
  <si>
    <t>.cawtcsWlck egcniduk WvcnunEb cSwaIhea wBcaWK  1_/</t>
  </si>
  <si>
    <t>Table 7.2 :  STUDENT ENROLMENT BY EDUCATIONAL LEVEL AND SEX, 2019</t>
  </si>
  <si>
    <t xml:space="preserve"> 2019 ,cnikwv cscnij udwdwA egcnidukWvwyik iawgItcnwfikea egukwtWsurwdwm :7.2 clwvWt</t>
  </si>
  <si>
    <t xml:space="preserve">          (12 - 11 )  umIluAwt IvwnWXItwm   </t>
  </si>
  <si>
    <t xml:space="preserve">1_/  cawtcsWlck wBcaWK   </t>
  </si>
  <si>
    <t xml:space="preserve">clUkcs Ircp   </t>
  </si>
  <si>
    <t xml:space="preserve">           (10 - 8 ) umIluAwt IvwnWX        </t>
  </si>
  <si>
    <t xml:space="preserve">                   (7 - 1 ) umIluAwt WSwf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</si>
</sst>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General_)"/>
    <numFmt numFmtId="165" formatCode="#,##0;[Red]#,##0"/>
    <numFmt numFmtId="166" formatCode="0.0"/>
    <numFmt numFmtId="167" formatCode="_(* #,##0_);_(* \(#,##0\);_(* &quot;-&quot;??_);_(@_)"/>
    <numFmt numFmtId="168" formatCode="_(* ###0_);_(* \(###0\);_(* &quot;&quot;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ourier"/>
      <family val="3"/>
    </font>
    <font>
      <sz val="9"/>
      <name val="Courier"/>
      <family val="3"/>
    </font>
    <font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ourier"/>
      <family val="3"/>
    </font>
    <font>
      <i/>
      <sz val="9"/>
      <name val="Calibri"/>
      <family val="2"/>
      <scheme val="minor"/>
    </font>
    <font>
      <u/>
      <sz val="9"/>
      <color indexed="12"/>
      <name val="Courier"/>
      <family val="3"/>
    </font>
    <font>
      <b/>
      <sz val="11"/>
      <color rgb="FFFF0000"/>
      <name val="Calibri"/>
      <family val="2"/>
      <scheme val="minor"/>
    </font>
    <font>
      <b/>
      <sz val="9"/>
      <name val="A_Randhoo"/>
    </font>
    <font>
      <sz val="9"/>
      <name val="Akuru-Bodu Bold"/>
      <family val="2"/>
      <charset val="2"/>
    </font>
    <font>
      <b/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name val="Courier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A_Faseyha"/>
    </font>
    <font>
      <sz val="10"/>
      <name val="A_Faseyha"/>
    </font>
    <font>
      <b/>
      <sz val="8"/>
      <name val="A_Faseyha"/>
    </font>
    <font>
      <b/>
      <sz val="9"/>
      <name val="A_Faseyha"/>
    </font>
    <font>
      <sz val="9"/>
      <name val="A_Faseyha"/>
    </font>
    <font>
      <b/>
      <sz val="12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167" fontId="6" fillId="0" borderId="0"/>
    <xf numFmtId="0" fontId="4" fillId="0" borderId="0"/>
    <xf numFmtId="0" fontId="4" fillId="0" borderId="0"/>
    <xf numFmtId="164" fontId="6" fillId="0" borderId="0"/>
    <xf numFmtId="165" fontId="6" fillId="0" borderId="0"/>
    <xf numFmtId="164" fontId="6" fillId="0" borderId="0"/>
    <xf numFmtId="165" fontId="6" fillId="0" borderId="0"/>
    <xf numFmtId="40" fontId="23" fillId="0" borderId="0" applyFont="0" applyFill="0" applyBorder="0" applyAlignment="0" applyProtection="0"/>
    <xf numFmtId="165" fontId="6" fillId="0" borderId="0"/>
    <xf numFmtId="164" fontId="6" fillId="0" borderId="0"/>
    <xf numFmtId="164" fontId="6" fillId="0" borderId="0"/>
  </cellStyleXfs>
  <cellXfs count="74">
    <xf numFmtId="0" fontId="0" fillId="0" borderId="0" xfId="0"/>
    <xf numFmtId="164" fontId="4" fillId="2" borderId="0" xfId="0" applyNumberFormat="1" applyFont="1" applyFill="1"/>
    <xf numFmtId="164" fontId="7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/>
    <xf numFmtId="164" fontId="0" fillId="2" borderId="0" xfId="0" applyNumberFormat="1" applyFill="1"/>
    <xf numFmtId="164" fontId="14" fillId="2" borderId="0" xfId="0" applyNumberFormat="1" applyFont="1" applyFill="1" applyAlignment="1">
      <alignment horizontal="left" vertical="center"/>
    </xf>
    <xf numFmtId="164" fontId="0" fillId="2" borderId="1" xfId="0" applyNumberFormat="1" applyFill="1" applyBorder="1"/>
    <xf numFmtId="164" fontId="0" fillId="2" borderId="0" xfId="0" applyNumberForma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 applyProtection="1">
      <alignment horizontal="right" vertical="center"/>
    </xf>
    <xf numFmtId="164" fontId="9" fillId="2" borderId="1" xfId="0" applyNumberFormat="1" applyFont="1" applyFill="1" applyBorder="1" applyAlignment="1" applyProtection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 applyProtection="1">
      <alignment horizontal="left"/>
    </xf>
    <xf numFmtId="38" fontId="17" fillId="2" borderId="0" xfId="1" applyNumberFormat="1" applyFont="1" applyFill="1" applyAlignment="1">
      <alignment horizontal="right"/>
    </xf>
    <xf numFmtId="38" fontId="9" fillId="2" borderId="0" xfId="1" applyNumberFormat="1" applyFont="1" applyFill="1" applyAlignment="1">
      <alignment horizontal="right"/>
    </xf>
    <xf numFmtId="38" fontId="9" fillId="2" borderId="0" xfId="1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 applyProtection="1"/>
    <xf numFmtId="1" fontId="9" fillId="2" borderId="0" xfId="0" applyNumberFormat="1" applyFont="1" applyFill="1" applyBorder="1" applyAlignment="1"/>
    <xf numFmtId="38" fontId="9" fillId="2" borderId="0" xfId="1" applyNumberFormat="1" applyFont="1" applyFill="1" applyAlignment="1" applyProtection="1">
      <alignment horizontal="right"/>
    </xf>
    <xf numFmtId="38" fontId="10" fillId="2" borderId="0" xfId="1" applyNumberFormat="1" applyFont="1" applyFill="1" applyAlignment="1">
      <alignment horizontal="right"/>
    </xf>
    <xf numFmtId="38" fontId="10" fillId="2" borderId="0" xfId="1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 applyProtection="1"/>
    <xf numFmtId="1" fontId="10" fillId="2" borderId="0" xfId="0" applyNumberFormat="1" applyFont="1" applyFill="1" applyBorder="1" applyAlignment="1"/>
    <xf numFmtId="167" fontId="0" fillId="2" borderId="0" xfId="1" applyNumberFormat="1" applyFont="1" applyFill="1"/>
    <xf numFmtId="0" fontId="9" fillId="2" borderId="0" xfId="0" applyNumberFormat="1" applyFont="1" applyFill="1" applyAlignment="1" applyProtection="1">
      <alignment horizontal="left"/>
    </xf>
    <xf numFmtId="38" fontId="9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/>
    <xf numFmtId="164" fontId="2" fillId="2" borderId="0" xfId="0" applyNumberFormat="1" applyFont="1" applyFill="1"/>
    <xf numFmtId="38" fontId="10" fillId="2" borderId="0" xfId="1" applyNumberFormat="1" applyFont="1" applyFill="1" applyBorder="1" applyAlignment="1" applyProtection="1">
      <alignment horizontal="right"/>
    </xf>
    <xf numFmtId="38" fontId="9" fillId="2" borderId="1" xfId="1" applyNumberFormat="1" applyFont="1" applyFill="1" applyBorder="1" applyAlignment="1" applyProtection="1">
      <alignment horizontal="right"/>
    </xf>
    <xf numFmtId="38" fontId="10" fillId="2" borderId="1" xfId="1" applyNumberFormat="1" applyFont="1" applyFill="1" applyBorder="1" applyAlignment="1" applyProtection="1">
      <alignment horizontal="right"/>
    </xf>
    <xf numFmtId="1" fontId="10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/>
    <xf numFmtId="164" fontId="12" fillId="2" borderId="0" xfId="0" applyNumberFormat="1" applyFont="1" applyFill="1" applyBorder="1" applyAlignment="1"/>
    <xf numFmtId="164" fontId="18" fillId="2" borderId="2" xfId="0" applyNumberFormat="1" applyFont="1" applyFill="1" applyBorder="1" applyAlignment="1">
      <alignment vertical="center"/>
    </xf>
    <xf numFmtId="164" fontId="19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 applyProtection="1">
      <alignment horizontal="left"/>
    </xf>
    <xf numFmtId="164" fontId="0" fillId="2" borderId="0" xfId="0" applyNumberFormat="1" applyFill="1" applyAlignment="1"/>
    <xf numFmtId="38" fontId="8" fillId="2" borderId="0" xfId="1" applyNumberFormat="1" applyFont="1" applyFill="1" applyAlignment="1">
      <alignment horizontal="right"/>
    </xf>
    <xf numFmtId="164" fontId="13" fillId="2" borderId="0" xfId="2" applyNumberFormat="1" applyFont="1" applyFill="1" applyAlignment="1" applyProtection="1">
      <alignment vertical="center"/>
    </xf>
    <xf numFmtId="164" fontId="0" fillId="2" borderId="0" xfId="0" applyNumberFormat="1" applyFill="1" applyBorder="1"/>
    <xf numFmtId="38" fontId="8" fillId="2" borderId="0" xfId="1" applyNumberFormat="1" applyFont="1" applyFill="1" applyBorder="1" applyAlignment="1">
      <alignment horizontal="right"/>
    </xf>
    <xf numFmtId="164" fontId="8" fillId="2" borderId="0" xfId="0" applyNumberFormat="1" applyFont="1" applyFill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38" fontId="22" fillId="2" borderId="0" xfId="0" applyNumberFormat="1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21" fillId="2" borderId="0" xfId="0" applyFont="1" applyFill="1" applyBorder="1" applyAlignment="1">
      <alignment horizontal="center" vertical="center"/>
    </xf>
    <xf numFmtId="166" fontId="9" fillId="2" borderId="0" xfId="0" applyNumberFormat="1" applyFont="1" applyFill="1" applyAlignment="1" applyProtection="1">
      <alignment horizontal="left"/>
    </xf>
    <xf numFmtId="164" fontId="24" fillId="2" borderId="0" xfId="0" applyNumberFormat="1" applyFont="1" applyFill="1" applyBorder="1" applyAlignment="1">
      <alignment horizontal="right" vertical="center"/>
    </xf>
    <xf numFmtId="164" fontId="25" fillId="2" borderId="0" xfId="0" applyNumberFormat="1" applyFont="1" applyFill="1" applyBorder="1" applyAlignment="1">
      <alignment horizontal="right" vertical="center"/>
    </xf>
    <xf numFmtId="164" fontId="26" fillId="2" borderId="0" xfId="0" applyNumberFormat="1" applyFont="1" applyFill="1" applyBorder="1" applyAlignment="1">
      <alignment horizontal="right" vertical="center"/>
    </xf>
    <xf numFmtId="164" fontId="27" fillId="2" borderId="3" xfId="0" applyNumberFormat="1" applyFont="1" applyFill="1" applyBorder="1" applyAlignment="1" applyProtection="1">
      <alignment horizontal="right" vertical="center"/>
    </xf>
    <xf numFmtId="164" fontId="28" fillId="2" borderId="0" xfId="0" applyNumberFormat="1" applyFont="1" applyFill="1" applyBorder="1" applyAlignment="1">
      <alignment horizontal="left" vertical="center"/>
    </xf>
    <xf numFmtId="164" fontId="27" fillId="2" borderId="3" xfId="0" applyNumberFormat="1" applyFont="1" applyFill="1" applyBorder="1" applyAlignment="1">
      <alignment horizontal="right" vertical="center"/>
    </xf>
    <xf numFmtId="164" fontId="27" fillId="2" borderId="0" xfId="0" applyNumberFormat="1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right" vertical="center"/>
    </xf>
    <xf numFmtId="164" fontId="25" fillId="2" borderId="0" xfId="0" applyNumberFormat="1" applyFont="1" applyFill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right" vertical="center"/>
    </xf>
    <xf numFmtId="164" fontId="25" fillId="2" borderId="1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left" vertical="center" indent="1"/>
    </xf>
    <xf numFmtId="164" fontId="10" fillId="2" borderId="1" xfId="0" applyNumberFormat="1" applyFont="1" applyFill="1" applyBorder="1" applyAlignment="1">
      <alignment horizontal="left" vertical="center" indent="1"/>
    </xf>
    <xf numFmtId="164" fontId="29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9" fillId="2" borderId="0" xfId="0" applyNumberFormat="1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</cellXfs>
  <cellStyles count="15">
    <cellStyle name="Comma" xfId="1" builtinId="3"/>
    <cellStyle name="Comma 2" xfId="11"/>
    <cellStyle name="Hyperlink" xfId="2" builtinId="8"/>
    <cellStyle name="Normal" xfId="0" builtinId="0"/>
    <cellStyle name="Normal 10" xfId="6"/>
    <cellStyle name="Normal 2 2 2" xfId="3"/>
    <cellStyle name="Normal 2 26" xfId="14"/>
    <cellStyle name="Normal 37" xfId="5"/>
    <cellStyle name="Normal 6" xfId="10"/>
    <cellStyle name="Normal 6 4" xfId="9"/>
    <cellStyle name="Normal 7" xfId="8"/>
    <cellStyle name="Normal 7 4" xfId="7"/>
    <cellStyle name="Normal 8" xfId="4"/>
    <cellStyle name="Normal 8 2" xfId="12"/>
    <cellStyle name="Normal 8 2 3" xfId="13"/>
  </cellStyles>
  <dxfs count="0"/>
  <tableStyles count="0" defaultTableStyle="TableStyleMedium2" defaultPivotStyle="PivotStyleLight16"/>
  <colors>
    <mruColors>
      <color rgb="FFE8D1BA"/>
      <color rgb="FFDFBE9D"/>
      <color rgb="FF996633"/>
      <color rgb="FF964B00"/>
      <color rgb="FFC48648"/>
      <color rgb="FFFFF2E5"/>
      <color rgb="FFCC6600"/>
      <color rgb="FF976431"/>
      <color rgb="FFFFEFEF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Figure7.4: Percentage share of students by sex, 2019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016633656989196E-2"/>
          <c:y val="0.14856481481481484"/>
          <c:w val="0.92848847881744845"/>
          <c:h val="0.744613954505686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'7.2'!$G$6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48648"/>
            </a:solidFill>
            <a:ln>
              <a:noFill/>
            </a:ln>
            <a:effectLst/>
          </c:spPr>
          <c:invertIfNegative val="0"/>
          <c:cat>
            <c:strRef>
              <c:f>'7.2'!$O$11:$O$15</c:f>
              <c:strCache>
                <c:ptCount val="5"/>
                <c:pt idx="0">
                  <c:v>Pre - Primary</c:v>
                </c:pt>
                <c:pt idx="1">
                  <c:v>Primary</c:v>
                </c:pt>
                <c:pt idx="2">
                  <c:v>Lower Secondary</c:v>
                </c:pt>
                <c:pt idx="3">
                  <c:v>Higher Secondary</c:v>
                </c:pt>
                <c:pt idx="4">
                  <c:v>Special class</c:v>
                </c:pt>
              </c:strCache>
            </c:strRef>
          </c:cat>
          <c:val>
            <c:numRef>
              <c:f>'7.2'!$G$8:$G$12</c:f>
              <c:numCache>
                <c:formatCode>0</c:formatCode>
                <c:ptCount val="5"/>
                <c:pt idx="0">
                  <c:v>21.826979663898516</c:v>
                </c:pt>
                <c:pt idx="1">
                  <c:v>55.657272390418278</c:v>
                </c:pt>
                <c:pt idx="2">
                  <c:v>18.19350901283812</c:v>
                </c:pt>
                <c:pt idx="3">
                  <c:v>3.7119379236687808</c:v>
                </c:pt>
                <c:pt idx="4">
                  <c:v>0.61030100917631158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95-435B-8402-A17BD47CF776}"/>
            </c:ext>
          </c:extLst>
        </c:ser>
        <c:ser>
          <c:idx val="2"/>
          <c:order val="1"/>
          <c:tx>
            <c:strRef>
              <c:f>'7.2'!$H$6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cat>
            <c:strRef>
              <c:f>'7.2'!$O$11:$O$15</c:f>
              <c:strCache>
                <c:ptCount val="5"/>
                <c:pt idx="0">
                  <c:v>Pre - Primary</c:v>
                </c:pt>
                <c:pt idx="1">
                  <c:v>Primary</c:v>
                </c:pt>
                <c:pt idx="2">
                  <c:v>Lower Secondary</c:v>
                </c:pt>
                <c:pt idx="3">
                  <c:v>Higher Secondary</c:v>
                </c:pt>
                <c:pt idx="4">
                  <c:v>Special class</c:v>
                </c:pt>
              </c:strCache>
            </c:strRef>
          </c:cat>
          <c:val>
            <c:numRef>
              <c:f>'7.2'!$H$8:$H$12</c:f>
              <c:numCache>
                <c:formatCode>0</c:formatCode>
                <c:ptCount val="5"/>
                <c:pt idx="0">
                  <c:v>22.000780658048814</c:v>
                </c:pt>
                <c:pt idx="1">
                  <c:v>54.7333134342066</c:v>
                </c:pt>
                <c:pt idx="2">
                  <c:v>17.955135122724037</c:v>
                </c:pt>
                <c:pt idx="3">
                  <c:v>4.7597180446811933</c:v>
                </c:pt>
                <c:pt idx="4">
                  <c:v>0.55105274033935658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95-435B-8402-A17BD47CF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6662952"/>
        <c:axId val="126656680"/>
      </c:barChart>
      <c:catAx>
        <c:axId val="12666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56680"/>
        <c:crosses val="autoZero"/>
        <c:auto val="1"/>
        <c:lblAlgn val="ctr"/>
        <c:lblOffset val="100"/>
        <c:noMultiLvlLbl val="0"/>
      </c:catAx>
      <c:valAx>
        <c:axId val="12665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FBE9D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6295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6955026327230573"/>
          <c:y val="0.31076334208223966"/>
          <c:w val="0.17717598183662625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32</xdr:row>
      <xdr:rowOff>66674</xdr:rowOff>
    </xdr:from>
    <xdr:to>
      <xdr:col>14</xdr:col>
      <xdr:colOff>190500</xdr:colOff>
      <xdr:row>32</xdr:row>
      <xdr:rowOff>238125</xdr:rowOff>
    </xdr:to>
    <xdr:sp macro="" textlink="">
      <xdr:nvSpPr>
        <xdr:cNvPr id="3" name="TextBox 2"/>
        <xdr:cNvSpPr txBox="1"/>
      </xdr:nvSpPr>
      <xdr:spPr>
        <a:xfrm>
          <a:off x="15144750" y="6781799"/>
          <a:ext cx="133350" cy="12382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0</xdr:col>
      <xdr:colOff>1438275</xdr:colOff>
      <xdr:row>27</xdr:row>
      <xdr:rowOff>9525</xdr:rowOff>
    </xdr:from>
    <xdr:to>
      <xdr:col>9</xdr:col>
      <xdr:colOff>66675</xdr:colOff>
      <xdr:row>41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48"/>
  <sheetViews>
    <sheetView tabSelected="1" zoomScaleNormal="100" workbookViewId="0">
      <selection activeCell="B12" sqref="B12"/>
    </sheetView>
  </sheetViews>
  <sheetFormatPr defaultColWidth="26.42578125" defaultRowHeight="15"/>
  <cols>
    <col min="1" max="1" width="23" style="6" customWidth="1"/>
    <col min="2" max="4" width="11.28515625" style="6" customWidth="1"/>
    <col min="5" max="5" width="2.28515625" style="6" customWidth="1"/>
    <col min="6" max="6" width="10.42578125" style="6" customWidth="1"/>
    <col min="7" max="7" width="9.7109375" style="6" customWidth="1"/>
    <col min="8" max="9" width="12.140625" style="6" customWidth="1"/>
    <col min="10" max="10" width="27.5703125" style="6" customWidth="1"/>
    <col min="11" max="11" width="3.140625" style="6" customWidth="1"/>
    <col min="12" max="13" width="58.28515625" style="6" customWidth="1"/>
    <col min="14" max="14" width="26.42578125" style="6"/>
    <col min="15" max="17" width="9.140625" style="6" customWidth="1"/>
    <col min="18" max="32" width="8.7109375" style="6" customWidth="1"/>
    <col min="33" max="16384" width="26.42578125" style="6"/>
  </cols>
  <sheetData>
    <row r="1" spans="1:19" ht="18.75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L1" s="7"/>
      <c r="M1" s="7"/>
    </row>
    <row r="2" spans="1:19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</row>
    <row r="3" spans="1:19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7"/>
      <c r="M3" s="7"/>
      <c r="N3" s="9"/>
      <c r="O3" s="9"/>
      <c r="P3" s="9"/>
      <c r="Q3" s="9"/>
      <c r="R3" s="9"/>
      <c r="S3" s="9"/>
    </row>
    <row r="4" spans="1:19">
      <c r="A4" s="71" t="s">
        <v>7</v>
      </c>
      <c r="B4" s="10" t="s">
        <v>8</v>
      </c>
      <c r="C4" s="4"/>
      <c r="D4" s="56" t="s">
        <v>9</v>
      </c>
      <c r="E4" s="11"/>
      <c r="F4" s="10" t="s">
        <v>10</v>
      </c>
      <c r="G4" s="58"/>
      <c r="H4" s="56" t="s">
        <v>11</v>
      </c>
      <c r="I4" s="60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71"/>
      <c r="B5" s="57" t="s">
        <v>13</v>
      </c>
      <c r="C5" s="57" t="s">
        <v>14</v>
      </c>
      <c r="D5" s="57" t="s">
        <v>12</v>
      </c>
      <c r="E5" s="12"/>
      <c r="F5" s="57" t="s">
        <v>13</v>
      </c>
      <c r="G5" s="57" t="s">
        <v>14</v>
      </c>
      <c r="H5" s="59" t="s">
        <v>12</v>
      </c>
      <c r="I5" s="60" t="s">
        <v>15</v>
      </c>
      <c r="J5" s="60" t="s">
        <v>16</v>
      </c>
    </row>
    <row r="6" spans="1:19">
      <c r="A6" s="72"/>
      <c r="B6" s="13" t="s">
        <v>17</v>
      </c>
      <c r="C6" s="13" t="s">
        <v>18</v>
      </c>
      <c r="D6" s="13" t="s">
        <v>19</v>
      </c>
      <c r="E6" s="13"/>
      <c r="F6" s="13" t="s">
        <v>17</v>
      </c>
      <c r="G6" s="13" t="s">
        <v>18</v>
      </c>
      <c r="H6" s="14" t="s">
        <v>19</v>
      </c>
      <c r="I6" s="14" t="s">
        <v>20</v>
      </c>
      <c r="J6" s="15"/>
    </row>
    <row r="7" spans="1:19" ht="17.25">
      <c r="A7" s="16" t="s">
        <v>0</v>
      </c>
      <c r="B7" s="17">
        <f>SUM(B8:B12)</f>
        <v>89432</v>
      </c>
      <c r="C7" s="18">
        <f>SUM(C8:C12)</f>
        <v>45879</v>
      </c>
      <c r="D7" s="18">
        <f>SUM(D8:D12)</f>
        <v>43553</v>
      </c>
      <c r="E7" s="19"/>
      <c r="F7" s="20">
        <f>B7/B7*100</f>
        <v>100</v>
      </c>
      <c r="G7" s="20">
        <f>C7/C7*100</f>
        <v>100</v>
      </c>
      <c r="H7" s="20">
        <f>D7/D7*100</f>
        <v>100</v>
      </c>
      <c r="I7" s="21">
        <f>D7/B7*100</f>
        <v>48.699570623490473</v>
      </c>
      <c r="J7" s="61" t="s">
        <v>21</v>
      </c>
    </row>
    <row r="8" spans="1:19" ht="15.75">
      <c r="A8" s="67" t="s">
        <v>22</v>
      </c>
      <c r="B8" s="22">
        <f>SUM(C8:D8)</f>
        <v>19596</v>
      </c>
      <c r="C8" s="23">
        <f>SUM(C14+C20)</f>
        <v>10014</v>
      </c>
      <c r="D8" s="23">
        <f t="shared" ref="C8:D12" si="0">SUM(D14+D20)</f>
        <v>9582</v>
      </c>
      <c r="E8" s="24"/>
      <c r="F8" s="25">
        <f>B8/B7*100</f>
        <v>21.911620001789071</v>
      </c>
      <c r="G8" s="25">
        <f>C8/C7*100</f>
        <v>21.826979663898516</v>
      </c>
      <c r="H8" s="25">
        <f>D8/$D$7*100</f>
        <v>22.000780658048814</v>
      </c>
      <c r="I8" s="26">
        <f t="shared" ref="I8:I18" si="1">D8/B8*100</f>
        <v>48.897734231475809</v>
      </c>
      <c r="J8" s="65" t="s">
        <v>37</v>
      </c>
    </row>
    <row r="9" spans="1:19" ht="15.75">
      <c r="A9" s="67" t="s">
        <v>23</v>
      </c>
      <c r="B9" s="22">
        <f>SUM(C9:D9)</f>
        <v>49373</v>
      </c>
      <c r="C9" s="23">
        <f>SUM(C15+C21)</f>
        <v>25535</v>
      </c>
      <c r="D9" s="23">
        <f t="shared" si="0"/>
        <v>23838</v>
      </c>
      <c r="E9" s="24"/>
      <c r="F9" s="25">
        <f>B9/B7*100</f>
        <v>55.207308346005902</v>
      </c>
      <c r="G9" s="25">
        <f>C9/C7*100</f>
        <v>55.657272390418278</v>
      </c>
      <c r="H9" s="25">
        <f t="shared" ref="H9:H11" si="2">D9/$D$7*100</f>
        <v>54.7333134342066</v>
      </c>
      <c r="I9" s="26">
        <f t="shared" si="1"/>
        <v>48.281449375164563</v>
      </c>
      <c r="J9" s="63" t="s">
        <v>39</v>
      </c>
    </row>
    <row r="10" spans="1:19" ht="15.75">
      <c r="A10" s="67" t="s">
        <v>24</v>
      </c>
      <c r="B10" s="22">
        <f>SUM(C10:D10)</f>
        <v>16167</v>
      </c>
      <c r="C10" s="23">
        <f t="shared" si="0"/>
        <v>8347</v>
      </c>
      <c r="D10" s="23">
        <f t="shared" si="0"/>
        <v>7820</v>
      </c>
      <c r="E10" s="24"/>
      <c r="F10" s="25">
        <f>B10/B7*100</f>
        <v>18.077421951874051</v>
      </c>
      <c r="G10" s="25">
        <f>C10/C7*100</f>
        <v>18.19350901283812</v>
      </c>
      <c r="H10" s="25">
        <f t="shared" si="2"/>
        <v>17.955135122724037</v>
      </c>
      <c r="I10" s="26">
        <f t="shared" si="1"/>
        <v>48.370136698212406</v>
      </c>
      <c r="J10" s="63" t="s">
        <v>38</v>
      </c>
      <c r="P10" s="6" t="s">
        <v>18</v>
      </c>
      <c r="Q10" s="6" t="s">
        <v>19</v>
      </c>
    </row>
    <row r="11" spans="1:19" ht="15.75">
      <c r="A11" s="67" t="s">
        <v>25</v>
      </c>
      <c r="B11" s="22">
        <f>SUM(C11:D11)</f>
        <v>3776</v>
      </c>
      <c r="C11" s="23">
        <f>SUM(C17+C23)</f>
        <v>1703</v>
      </c>
      <c r="D11" s="23">
        <f t="shared" si="0"/>
        <v>2073</v>
      </c>
      <c r="E11" s="24"/>
      <c r="F11" s="25">
        <f>B11/B7*100</f>
        <v>4.2222023436801148</v>
      </c>
      <c r="G11" s="25">
        <f>C11/C7*100</f>
        <v>3.7119379236687808</v>
      </c>
      <c r="H11" s="25">
        <f t="shared" si="2"/>
        <v>4.7597180446811933</v>
      </c>
      <c r="I11" s="26">
        <f t="shared" si="1"/>
        <v>54.899364406779661</v>
      </c>
      <c r="J11" s="65" t="s">
        <v>35</v>
      </c>
      <c r="O11" s="1" t="s">
        <v>22</v>
      </c>
      <c r="P11" s="27">
        <f>G8</f>
        <v>21.826979663898516</v>
      </c>
      <c r="Q11" s="27">
        <f>H8</f>
        <v>22.000780658048814</v>
      </c>
    </row>
    <row r="12" spans="1:19" ht="15.75">
      <c r="A12" s="67" t="s">
        <v>26</v>
      </c>
      <c r="B12" s="22">
        <f>SUM(C12:D12)</f>
        <v>520</v>
      </c>
      <c r="C12" s="23">
        <f>SUM(C18+C24)</f>
        <v>280</v>
      </c>
      <c r="D12" s="23">
        <f t="shared" si="0"/>
        <v>240</v>
      </c>
      <c r="E12" s="24"/>
      <c r="F12" s="25">
        <f>B12/B7*100</f>
        <v>0.58144735665086322</v>
      </c>
      <c r="G12" s="25">
        <f>C12/C7*100</f>
        <v>0.61030100917631158</v>
      </c>
      <c r="H12" s="25">
        <f>D12/$D$7*100</f>
        <v>0.55105274033935658</v>
      </c>
      <c r="I12" s="26">
        <f t="shared" si="1"/>
        <v>46.153846153846153</v>
      </c>
      <c r="J12" s="65" t="s">
        <v>36</v>
      </c>
      <c r="O12" s="1" t="s">
        <v>27</v>
      </c>
      <c r="P12" s="27">
        <f t="shared" ref="P12:Q12" si="3">G9</f>
        <v>55.657272390418278</v>
      </c>
      <c r="Q12" s="27">
        <f t="shared" si="3"/>
        <v>54.7333134342066</v>
      </c>
    </row>
    <row r="13" spans="1:19" s="30" customFormat="1" ht="15.75">
      <c r="A13" s="28" t="s">
        <v>1</v>
      </c>
      <c r="B13" s="22">
        <f>SUM(B14:B18)</f>
        <v>33376</v>
      </c>
      <c r="C13" s="18">
        <f>SUM(C14:C18)</f>
        <v>16991</v>
      </c>
      <c r="D13" s="18">
        <f>SUM(D14:D18)</f>
        <v>16385</v>
      </c>
      <c r="E13" s="29"/>
      <c r="F13" s="20">
        <f>B13/B13*100</f>
        <v>100</v>
      </c>
      <c r="G13" s="20">
        <f>C13/C13*100</f>
        <v>100</v>
      </c>
      <c r="H13" s="20">
        <f>D13/D13*100</f>
        <v>100</v>
      </c>
      <c r="I13" s="21">
        <f t="shared" si="1"/>
        <v>49.092162032598274</v>
      </c>
      <c r="J13" s="54" t="s">
        <v>2</v>
      </c>
      <c r="O13" s="1" t="s">
        <v>28</v>
      </c>
      <c r="P13" s="27">
        <f t="shared" ref="P13:Q13" si="4">G10</f>
        <v>18.19350901283812</v>
      </c>
      <c r="Q13" s="27">
        <f t="shared" si="4"/>
        <v>17.955135122724037</v>
      </c>
    </row>
    <row r="14" spans="1:19" ht="15.75">
      <c r="A14" s="67" t="s">
        <v>22</v>
      </c>
      <c r="B14" s="22">
        <f>SUM(C14:D14)</f>
        <v>7353</v>
      </c>
      <c r="C14" s="23">
        <v>3768</v>
      </c>
      <c r="D14" s="23">
        <v>3585</v>
      </c>
      <c r="E14" s="24"/>
      <c r="F14" s="25">
        <f>B14/B13*100</f>
        <v>22.030800575263662</v>
      </c>
      <c r="G14" s="25">
        <f>C14/C13*100</f>
        <v>22.176446353952091</v>
      </c>
      <c r="H14" s="25">
        <f>D14/D13*100</f>
        <v>21.87976808056149</v>
      </c>
      <c r="I14" s="26">
        <f t="shared" si="1"/>
        <v>48.755609955120363</v>
      </c>
      <c r="J14" s="65" t="s">
        <v>37</v>
      </c>
      <c r="O14" s="1" t="s">
        <v>29</v>
      </c>
      <c r="P14" s="27">
        <f t="shared" ref="P14:Q14" si="5">G11</f>
        <v>3.7119379236687808</v>
      </c>
      <c r="Q14" s="27">
        <f t="shared" si="5"/>
        <v>4.7597180446811933</v>
      </c>
    </row>
    <row r="15" spans="1:19" ht="15.75">
      <c r="A15" s="67" t="s">
        <v>23</v>
      </c>
      <c r="B15" s="18">
        <f>SUM(C15:D15)</f>
        <v>17625</v>
      </c>
      <c r="C15" s="23">
        <v>9055</v>
      </c>
      <c r="D15" s="23">
        <v>8570</v>
      </c>
      <c r="E15" s="24"/>
      <c r="F15" s="25">
        <f>B15/B13*100</f>
        <v>52.80740651965484</v>
      </c>
      <c r="G15" s="25">
        <f>C15/C13*100</f>
        <v>53.292919781060569</v>
      </c>
      <c r="H15" s="25">
        <f>D15/D13*100</f>
        <v>52.303936527311571</v>
      </c>
      <c r="I15" s="26">
        <f t="shared" si="1"/>
        <v>48.624113475177303</v>
      </c>
      <c r="J15" s="63" t="s">
        <v>39</v>
      </c>
      <c r="O15" s="1" t="s">
        <v>30</v>
      </c>
      <c r="P15" s="27">
        <f t="shared" ref="P15:Q15" si="6">G12</f>
        <v>0.61030100917631158</v>
      </c>
      <c r="Q15" s="27">
        <f t="shared" si="6"/>
        <v>0.55105274033935658</v>
      </c>
    </row>
    <row r="16" spans="1:19" ht="15.75">
      <c r="A16" s="67" t="s">
        <v>24</v>
      </c>
      <c r="B16" s="22">
        <f>SUM(C16:D16)</f>
        <v>5673</v>
      </c>
      <c r="C16" s="23">
        <v>2887</v>
      </c>
      <c r="D16" s="23">
        <v>2786</v>
      </c>
      <c r="E16" s="24"/>
      <c r="F16" s="25">
        <f>B16/B13*100</f>
        <v>16.997243528283796</v>
      </c>
      <c r="G16" s="25">
        <f>C16/C13*100</f>
        <v>16.991348360896946</v>
      </c>
      <c r="H16" s="25">
        <f>D16/D13*100</f>
        <v>17.003356728715289</v>
      </c>
      <c r="I16" s="26">
        <f t="shared" si="1"/>
        <v>49.109818438216109</v>
      </c>
      <c r="J16" s="63" t="s">
        <v>38</v>
      </c>
      <c r="L16" s="51"/>
      <c r="M16" s="51"/>
      <c r="N16" s="51"/>
    </row>
    <row r="17" spans="1:32" ht="15.75">
      <c r="A17" s="67" t="s">
        <v>25</v>
      </c>
      <c r="B17" s="22">
        <f>SUM(C17:D17)</f>
        <v>2337</v>
      </c>
      <c r="C17" s="23">
        <v>1084</v>
      </c>
      <c r="D17" s="23">
        <v>1253</v>
      </c>
      <c r="E17" s="24"/>
      <c r="F17" s="25">
        <f>B17/B13*100</f>
        <v>7.0020373921380639</v>
      </c>
      <c r="G17" s="25">
        <f>C17/C13*100</f>
        <v>6.379848154905539</v>
      </c>
      <c r="H17" s="25">
        <f>D17/D13*100</f>
        <v>7.6472383277387852</v>
      </c>
      <c r="I17" s="26">
        <f t="shared" si="1"/>
        <v>53.615746683782625</v>
      </c>
      <c r="J17" s="65" t="s">
        <v>35</v>
      </c>
      <c r="L17" s="51"/>
      <c r="M17" s="51"/>
      <c r="N17" s="51"/>
    </row>
    <row r="18" spans="1:32" ht="15.75">
      <c r="A18" s="67" t="s">
        <v>26</v>
      </c>
      <c r="B18" s="22">
        <f>SUM(C18:D18)</f>
        <v>388</v>
      </c>
      <c r="C18" s="23">
        <v>197</v>
      </c>
      <c r="D18" s="23">
        <v>191</v>
      </c>
      <c r="E18" s="24"/>
      <c r="F18" s="25">
        <f>B18/B13*100</f>
        <v>1.1625119846596357</v>
      </c>
      <c r="G18" s="25">
        <f>C18/C13*100</f>
        <v>1.1594373491848626</v>
      </c>
      <c r="H18" s="25">
        <f>D18/D13*100</f>
        <v>1.1657003356728715</v>
      </c>
      <c r="I18" s="26">
        <f t="shared" si="1"/>
        <v>49.226804123711347</v>
      </c>
      <c r="J18" s="65" t="s">
        <v>36</v>
      </c>
      <c r="L18" s="51"/>
      <c r="M18" s="51"/>
      <c r="N18" s="51"/>
    </row>
    <row r="19" spans="1:32" s="30" customFormat="1" ht="15.75">
      <c r="A19" s="16" t="s">
        <v>3</v>
      </c>
      <c r="B19" s="22">
        <f>SUM(B20:B24)</f>
        <v>56056</v>
      </c>
      <c r="C19" s="18">
        <f>SUM(C20:C24)</f>
        <v>28888</v>
      </c>
      <c r="D19" s="18">
        <f>SUM(D20:D24)</f>
        <v>27168</v>
      </c>
      <c r="E19" s="29"/>
      <c r="F19" s="20">
        <f>B19/B19*100</f>
        <v>100</v>
      </c>
      <c r="G19" s="20">
        <f>C19/C19*100</f>
        <v>100</v>
      </c>
      <c r="H19" s="20">
        <f>D19/D19*100</f>
        <v>100</v>
      </c>
      <c r="I19" s="21">
        <f>D19/B19*100</f>
        <v>48.465819894391323</v>
      </c>
      <c r="J19" s="54" t="s">
        <v>4</v>
      </c>
      <c r="L19" s="51"/>
      <c r="M19" s="51"/>
      <c r="N19" s="51"/>
      <c r="O19" s="31"/>
      <c r="P19" s="31"/>
      <c r="Q19" s="31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>
      <c r="A20" s="67" t="s">
        <v>22</v>
      </c>
      <c r="B20" s="22">
        <f>SUM(C20:D20)</f>
        <v>12243</v>
      </c>
      <c r="C20" s="23">
        <v>6246</v>
      </c>
      <c r="D20" s="23">
        <v>5997</v>
      </c>
      <c r="E20" s="32"/>
      <c r="F20" s="25">
        <f>B20/$B$19*100</f>
        <v>21.840659340659339</v>
      </c>
      <c r="G20" s="26">
        <f>C20/C19*100</f>
        <v>21.621434505677097</v>
      </c>
      <c r="H20" s="26">
        <f>D20/D19*100</f>
        <v>22.073763250883392</v>
      </c>
      <c r="I20" s="26">
        <f t="shared" ref="I20:I24" si="7">D20/B20*100</f>
        <v>48.983092379318791</v>
      </c>
      <c r="J20" s="55" t="s">
        <v>37</v>
      </c>
      <c r="L20" s="51"/>
      <c r="M20" s="51"/>
      <c r="N20" s="51"/>
    </row>
    <row r="21" spans="1:32" ht="15.75">
      <c r="A21" s="67" t="s">
        <v>23</v>
      </c>
      <c r="B21" s="22">
        <f>SUM(C21:D21)</f>
        <v>31748</v>
      </c>
      <c r="C21" s="23">
        <v>16480</v>
      </c>
      <c r="D21" s="23">
        <v>15268</v>
      </c>
      <c r="E21" s="32"/>
      <c r="F21" s="25">
        <f t="shared" ref="F21:F23" si="8">B21/$B$19*100</f>
        <v>56.636220921935212</v>
      </c>
      <c r="G21" s="26">
        <f>C21/C19*100</f>
        <v>57.047909166435893</v>
      </c>
      <c r="H21" s="26">
        <f>D21/D19*100</f>
        <v>56.198468786808007</v>
      </c>
      <c r="I21" s="26">
        <f>D21/B21*100</f>
        <v>48.091218344462646</v>
      </c>
      <c r="J21" s="64" t="s">
        <v>39</v>
      </c>
      <c r="L21" s="51"/>
      <c r="M21" s="51"/>
      <c r="N21" s="51"/>
    </row>
    <row r="22" spans="1:32" ht="15.75">
      <c r="A22" s="67" t="s">
        <v>24</v>
      </c>
      <c r="B22" s="22">
        <f>SUM(C22:D22)</f>
        <v>10494</v>
      </c>
      <c r="C22" s="23">
        <v>5460</v>
      </c>
      <c r="D22" s="23">
        <v>5034</v>
      </c>
      <c r="E22" s="32"/>
      <c r="F22" s="25">
        <f t="shared" si="8"/>
        <v>18.720565149136579</v>
      </c>
      <c r="G22" s="26">
        <f>C22/C19*100</f>
        <v>18.900581556355579</v>
      </c>
      <c r="H22" s="26">
        <f>D22/D19*100</f>
        <v>18.5291519434629</v>
      </c>
      <c r="I22" s="26">
        <f t="shared" si="7"/>
        <v>47.970268724985701</v>
      </c>
      <c r="J22" s="64" t="s">
        <v>38</v>
      </c>
      <c r="L22" s="51"/>
      <c r="M22" s="51"/>
      <c r="N22" s="53"/>
    </row>
    <row r="23" spans="1:32" ht="15.75">
      <c r="A23" s="67" t="s">
        <v>25</v>
      </c>
      <c r="B23" s="22">
        <f>SUM(C23:D23)</f>
        <v>1439</v>
      </c>
      <c r="C23" s="23">
        <v>619</v>
      </c>
      <c r="D23" s="23">
        <v>820</v>
      </c>
      <c r="E23" s="32"/>
      <c r="F23" s="25">
        <f t="shared" si="8"/>
        <v>2.5670757813614955</v>
      </c>
      <c r="G23" s="26">
        <f>C23/C19*100</f>
        <v>2.1427582387150377</v>
      </c>
      <c r="H23" s="26">
        <f>D23/D19*100</f>
        <v>3.0182567726737339</v>
      </c>
      <c r="I23" s="26">
        <f t="shared" si="7"/>
        <v>56.984016678248786</v>
      </c>
      <c r="J23" s="55" t="s">
        <v>35</v>
      </c>
    </row>
    <row r="24" spans="1:32" ht="15.75">
      <c r="A24" s="68" t="s">
        <v>26</v>
      </c>
      <c r="B24" s="33">
        <f>SUM(C24:D24)</f>
        <v>132</v>
      </c>
      <c r="C24" s="23">
        <v>83</v>
      </c>
      <c r="D24" s="23">
        <v>49</v>
      </c>
      <c r="E24" s="34"/>
      <c r="F24" s="35">
        <f>B24/$B$19*100</f>
        <v>0.23547880690737832</v>
      </c>
      <c r="G24" s="26">
        <f>C24/C19*100</f>
        <v>0.28731653281639435</v>
      </c>
      <c r="H24" s="36">
        <f>D24/D19*100</f>
        <v>0.18035924617196702</v>
      </c>
      <c r="I24" s="36">
        <f t="shared" si="7"/>
        <v>37.121212121212125</v>
      </c>
      <c r="J24" s="66" t="s">
        <v>36</v>
      </c>
    </row>
    <row r="25" spans="1:32">
      <c r="A25" s="37" t="s">
        <v>31</v>
      </c>
      <c r="B25" s="38"/>
      <c r="C25" s="38"/>
      <c r="D25" s="38"/>
      <c r="E25" s="38"/>
      <c r="F25" s="38"/>
      <c r="G25" s="38"/>
      <c r="H25" s="38"/>
      <c r="I25" s="4"/>
      <c r="J25" s="62" t="s">
        <v>32</v>
      </c>
      <c r="Q25" s="39"/>
      <c r="R25" s="39"/>
    </row>
    <row r="26" spans="1:32">
      <c r="A26" s="40" t="s">
        <v>5</v>
      </c>
      <c r="B26" s="3"/>
      <c r="C26" s="3"/>
      <c r="D26" s="3"/>
      <c r="E26" s="41"/>
      <c r="F26" s="3"/>
      <c r="G26" s="3"/>
      <c r="H26" s="3"/>
      <c r="I26" s="3"/>
      <c r="J26" s="62" t="s">
        <v>6</v>
      </c>
      <c r="P26" s="1"/>
      <c r="Q26" s="42"/>
      <c r="R26" s="42"/>
    </row>
    <row r="27" spans="1:32">
      <c r="A27" s="3"/>
      <c r="B27" s="3"/>
      <c r="C27" s="3"/>
      <c r="D27" s="3"/>
      <c r="E27" s="41"/>
      <c r="F27" s="3"/>
      <c r="G27" s="3"/>
      <c r="H27" s="3"/>
      <c r="I27" s="3"/>
      <c r="P27" s="1"/>
      <c r="Q27" s="42"/>
      <c r="R27" s="42"/>
    </row>
    <row r="28" spans="1:32">
      <c r="A28" s="3"/>
      <c r="B28" s="3"/>
      <c r="C28" s="3"/>
      <c r="D28" s="3"/>
      <c r="E28" s="3"/>
      <c r="F28" s="3"/>
      <c r="G28" s="3"/>
      <c r="H28" s="3"/>
      <c r="I28" s="3"/>
      <c r="P28" s="1"/>
      <c r="Q28" s="42"/>
      <c r="R28" s="42"/>
    </row>
    <row r="29" spans="1:32">
      <c r="A29" s="3"/>
      <c r="B29" s="3"/>
      <c r="C29" s="43"/>
      <c r="D29" s="3"/>
      <c r="E29" s="3"/>
      <c r="F29" s="3"/>
      <c r="G29" s="3"/>
      <c r="H29" s="3"/>
      <c r="I29" s="3"/>
      <c r="J29" s="3"/>
      <c r="L29" s="44"/>
      <c r="M29" s="44"/>
      <c r="N29" s="44"/>
      <c r="O29" s="44"/>
      <c r="P29" s="5"/>
      <c r="Q29" s="45"/>
      <c r="R29" s="42"/>
    </row>
    <row r="30" spans="1:32">
      <c r="A30" s="46"/>
      <c r="B30" s="3"/>
      <c r="C30" s="3"/>
      <c r="D30" s="3"/>
      <c r="E30" s="3"/>
      <c r="F30" s="3"/>
      <c r="G30" s="3"/>
      <c r="H30" s="3"/>
      <c r="I30" s="3"/>
      <c r="L30" s="44"/>
      <c r="M30" s="44"/>
      <c r="N30" s="44"/>
      <c r="O30" s="44"/>
      <c r="P30" s="5"/>
      <c r="Q30" s="45"/>
      <c r="R30" s="42"/>
    </row>
    <row r="31" spans="1:32">
      <c r="A31" s="46"/>
      <c r="B31" s="3"/>
      <c r="C31" s="3"/>
      <c r="D31" s="3"/>
      <c r="E31" s="3"/>
      <c r="F31" s="3"/>
      <c r="G31" s="3"/>
      <c r="H31" s="3"/>
      <c r="I31" s="3"/>
      <c r="L31" s="73"/>
      <c r="M31" s="73"/>
      <c r="N31" s="73"/>
      <c r="O31" s="73"/>
      <c r="P31" s="5"/>
      <c r="Q31" s="45"/>
      <c r="R31" s="42"/>
    </row>
    <row r="32" spans="1:32">
      <c r="A32" s="46"/>
      <c r="B32" s="3"/>
      <c r="C32" s="3"/>
      <c r="D32" s="3"/>
      <c r="E32" s="3"/>
      <c r="F32" s="3"/>
      <c r="G32" s="3"/>
      <c r="H32" s="3"/>
      <c r="I32" s="3"/>
      <c r="L32" s="47"/>
      <c r="M32" s="52"/>
      <c r="N32" s="47"/>
      <c r="O32" s="47"/>
      <c r="P32" s="44"/>
      <c r="Q32" s="44"/>
    </row>
    <row r="33" spans="1:17">
      <c r="A33" s="46"/>
      <c r="B33" s="3"/>
      <c r="C33" s="3"/>
      <c r="D33" s="3"/>
      <c r="E33" s="3"/>
      <c r="F33" s="3"/>
      <c r="G33" s="3"/>
      <c r="H33" s="3"/>
      <c r="I33" s="3"/>
      <c r="L33" s="48"/>
      <c r="M33" s="48"/>
      <c r="N33" s="48"/>
      <c r="O33" s="49"/>
      <c r="P33" s="44"/>
      <c r="Q33" s="44"/>
    </row>
    <row r="34" spans="1:17">
      <c r="A34" s="46"/>
      <c r="B34" s="3"/>
      <c r="C34" s="3"/>
      <c r="D34" s="3"/>
      <c r="E34" s="3"/>
      <c r="F34" s="3"/>
      <c r="G34" s="3"/>
      <c r="H34" s="3"/>
      <c r="I34" s="3"/>
      <c r="L34" s="48"/>
      <c r="M34" s="48"/>
      <c r="N34" s="48"/>
      <c r="O34" s="49"/>
      <c r="P34" s="44"/>
      <c r="Q34" s="44"/>
    </row>
    <row r="35" spans="1:17">
      <c r="A35" s="3"/>
      <c r="B35" s="3"/>
      <c r="C35" s="3"/>
      <c r="D35" s="3"/>
      <c r="E35" s="3"/>
      <c r="F35" s="3"/>
      <c r="G35" s="3"/>
      <c r="H35" s="3"/>
      <c r="I35" s="3"/>
      <c r="L35" s="48"/>
      <c r="M35" s="48"/>
      <c r="N35" s="48"/>
      <c r="O35" s="49"/>
      <c r="P35" s="44"/>
      <c r="Q35" s="44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L36" s="48"/>
      <c r="M36" s="48"/>
      <c r="N36" s="48"/>
      <c r="O36" s="49"/>
      <c r="P36" s="44"/>
      <c r="Q36" s="44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L37" s="48"/>
      <c r="M37" s="48"/>
      <c r="N37" s="48"/>
      <c r="O37" s="49"/>
      <c r="P37" s="44"/>
      <c r="Q37" s="44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L38" s="50"/>
      <c r="M38" s="50"/>
      <c r="N38" s="50"/>
      <c r="O38" s="50"/>
      <c r="P38" s="44"/>
      <c r="Q38" s="44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L39" s="44"/>
      <c r="M39" s="44"/>
      <c r="N39" s="44"/>
      <c r="O39" s="44"/>
      <c r="P39" s="44"/>
      <c r="Q39" s="4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L40" s="44"/>
      <c r="M40" s="44"/>
      <c r="N40" s="44"/>
      <c r="O40" s="44"/>
      <c r="P40" s="44"/>
      <c r="Q40" s="44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L41" s="44"/>
      <c r="M41" s="44"/>
      <c r="N41" s="44"/>
      <c r="O41" s="44"/>
      <c r="P41" s="44"/>
      <c r="Q41" s="44"/>
    </row>
    <row r="42" spans="1:17">
      <c r="A42" s="3"/>
      <c r="B42" s="3"/>
      <c r="C42" s="3"/>
      <c r="D42" s="3"/>
      <c r="E42" s="3"/>
      <c r="F42" s="3"/>
      <c r="G42" s="3"/>
      <c r="H42" s="3"/>
      <c r="I42" s="3"/>
      <c r="L42" s="44"/>
      <c r="M42" s="44"/>
      <c r="N42" s="44"/>
      <c r="O42" s="44"/>
      <c r="P42" s="44"/>
      <c r="Q42" s="44"/>
    </row>
    <row r="43" spans="1:17">
      <c r="A43" s="3"/>
      <c r="B43" s="3"/>
      <c r="C43" s="3"/>
      <c r="D43" s="3"/>
      <c r="E43" s="3"/>
      <c r="F43" s="3"/>
      <c r="G43" s="3"/>
      <c r="H43" s="3"/>
      <c r="I43" s="3"/>
      <c r="L43" s="44"/>
      <c r="M43" s="44"/>
      <c r="N43" s="44"/>
      <c r="O43" s="44"/>
      <c r="P43" s="44"/>
      <c r="Q43" s="44"/>
    </row>
    <row r="44" spans="1:17">
      <c r="A44" s="3"/>
      <c r="B44" s="3"/>
      <c r="C44" s="3"/>
      <c r="D44" s="3"/>
      <c r="E44" s="3"/>
      <c r="F44" s="3"/>
      <c r="G44" s="3"/>
      <c r="H44" s="3"/>
      <c r="I44" s="3"/>
      <c r="L44" s="44"/>
      <c r="M44" s="44"/>
      <c r="N44" s="44"/>
      <c r="O44" s="44"/>
      <c r="P44" s="44"/>
      <c r="Q44" s="44"/>
    </row>
    <row r="45" spans="1:17">
      <c r="A45" s="3"/>
      <c r="B45" s="3"/>
      <c r="C45" s="3"/>
      <c r="D45" s="3"/>
      <c r="E45" s="3"/>
      <c r="F45" s="3"/>
      <c r="G45" s="3"/>
      <c r="H45" s="3"/>
      <c r="I45" s="3"/>
      <c r="L45" s="44"/>
      <c r="M45" s="44"/>
      <c r="N45" s="44"/>
      <c r="O45" s="44"/>
      <c r="P45" s="44"/>
      <c r="Q45" s="44"/>
    </row>
    <row r="46" spans="1:17">
      <c r="A46" s="3"/>
      <c r="B46" s="3"/>
      <c r="C46" s="3"/>
      <c r="D46" s="3"/>
      <c r="E46" s="3"/>
      <c r="F46" s="3"/>
      <c r="G46" s="3"/>
      <c r="H46" s="3"/>
      <c r="I46" s="3"/>
      <c r="L46" s="44"/>
      <c r="M46" s="44"/>
      <c r="N46" s="44"/>
      <c r="O46" s="44"/>
      <c r="P46" s="44"/>
      <c r="Q46" s="44"/>
    </row>
    <row r="47" spans="1:17">
      <c r="A47" s="3"/>
      <c r="B47" s="3"/>
      <c r="C47" s="3"/>
      <c r="D47" s="3"/>
      <c r="E47" s="3"/>
      <c r="F47" s="3"/>
      <c r="G47" s="3"/>
      <c r="H47" s="3"/>
      <c r="I47" s="3"/>
      <c r="L47" s="44"/>
      <c r="M47" s="44"/>
      <c r="N47" s="44"/>
      <c r="O47" s="44"/>
      <c r="P47" s="44"/>
      <c r="Q47" s="44"/>
    </row>
    <row r="48" spans="1:17">
      <c r="L48" s="44"/>
      <c r="M48" s="44"/>
      <c r="N48" s="44"/>
      <c r="O48" s="44"/>
      <c r="P48" s="44"/>
      <c r="Q48" s="44"/>
    </row>
  </sheetData>
  <mergeCells count="4">
    <mergeCell ref="A1:J1"/>
    <mergeCell ref="A2:J2"/>
    <mergeCell ref="A4:A6"/>
    <mergeCell ref="L31:O31"/>
  </mergeCells>
  <pageMargins left="0.7" right="0.7" top="0.75" bottom="0.75" header="0.3" footer="0.3"/>
  <pageSetup scale="67" orientation="portrait" horizontalDpi="0" verticalDpi="0" r:id="rId1"/>
  <ignoredErrors>
    <ignoredError sqref="B19 B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7.2</vt:lpstr>
      <vt:lpstr>'7.2'!Print_Area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2020-06-27T02:29:09Z</cp:lastPrinted>
  <dcterms:created xsi:type="dcterms:W3CDTF">2019-02-28T08:20:57Z</dcterms:created>
  <dcterms:modified xsi:type="dcterms:W3CDTF">2020-06-27T02:29:23Z</dcterms:modified>
</cp:coreProperties>
</file>