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ssemination\Publications\Statistical Year Book\YEARBOOK 2019\web\8. LAW and ORDER\"/>
    </mc:Choice>
  </mc:AlternateContent>
  <bookViews>
    <workbookView xWindow="0" yWindow="0" windowWidth="28800" windowHeight="12330" tabRatio="923"/>
  </bookViews>
  <sheets>
    <sheet name="8.11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1" l="1"/>
  <c r="C5" i="11"/>
  <c r="D5" i="11"/>
  <c r="E5" i="11"/>
  <c r="F5" i="11"/>
  <c r="K12" i="11" l="1"/>
  <c r="J12" i="11"/>
  <c r="K11" i="11"/>
  <c r="J11" i="11"/>
  <c r="J10" i="11"/>
  <c r="K9" i="11"/>
  <c r="J9" i="11"/>
  <c r="K8" i="11"/>
  <c r="J8" i="11"/>
  <c r="K7" i="11"/>
  <c r="J7" i="11"/>
  <c r="K6" i="11"/>
  <c r="J6" i="11"/>
  <c r="I5" i="11"/>
  <c r="H5" i="11"/>
  <c r="G5" i="11"/>
  <c r="J5" i="11" l="1"/>
  <c r="K5" i="11"/>
  <c r="V11" i="11"/>
  <c r="V10" i="11"/>
  <c r="V9" i="11"/>
  <c r="V8" i="11"/>
  <c r="V7" i="11"/>
  <c r="V6" i="11"/>
</calcChain>
</file>

<file path=xl/sharedStrings.xml><?xml version="1.0" encoding="utf-8"?>
<sst xmlns="http://schemas.openxmlformats.org/spreadsheetml/2006/main" count="39" uniqueCount="28">
  <si>
    <t>% change over 2016</t>
  </si>
  <si>
    <t>% change over 2017</t>
  </si>
  <si>
    <t>Total</t>
  </si>
  <si>
    <t>Traffic accidents</t>
  </si>
  <si>
    <t>Source: Maldives Police Service</t>
  </si>
  <si>
    <t>csivrws csilop cscviDclOm :Ivcaed utWmUluAwm</t>
  </si>
  <si>
    <t>-</t>
  </si>
  <si>
    <t>ޖުމްލަ</t>
  </si>
  <si>
    <t xml:space="preserve">Type </t>
  </si>
  <si>
    <t xml:space="preserve"> މައްސަލައިގެ ބާވަތް</t>
  </si>
  <si>
    <t xml:space="preserve">  ކުރީ އަހަރާއި  އަޅާބަލާއިރު  އިތުރުވި މިންވަރު</t>
  </si>
  <si>
    <t>Homicides</t>
  </si>
  <si>
    <t>ގަސްތުގައި މީހުން މެރުން</t>
  </si>
  <si>
    <t>Homicide</t>
  </si>
  <si>
    <t>Suicides</t>
  </si>
  <si>
    <t>އަމިއްލައަށް މަރުވުން</t>
  </si>
  <si>
    <t>Suicide</t>
  </si>
  <si>
    <t>Diving/snorkeling  accidents</t>
  </si>
  <si>
    <t>ޑައިވިންގ / ސްނޯކްލިންގ އެކްސިޑެންޓް</t>
  </si>
  <si>
    <t>ޓްރެފިކް އެކްސިޑެންޓް</t>
  </si>
  <si>
    <t>Drowning</t>
  </si>
  <si>
    <t>ގެނބިގެން</t>
  </si>
  <si>
    <t>Other death cases logged</t>
  </si>
  <si>
    <t xml:space="preserve">އެހެނިހެން </t>
  </si>
  <si>
    <t>Table 8.11 : LOGGED CASES OF DEATH , 2016 - 2018</t>
  </si>
  <si>
    <t>ތާވަލު 8.11: ހުށަހެޅިފައިވާ މަރުގެ މައްސަލަތައް، 2016- 2018</t>
  </si>
  <si>
    <t>Marine Accidents</t>
  </si>
  <si>
    <t>ކަނޑުމަތީގެ އެކްސިޑެންޓް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</si>
</sst>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0.0"/>
    <numFmt numFmtId="166" formatCode="_-* #,##0_-;\-* #,##0_-;_-* &quot;-&quot;??_-;_-@_-"/>
    <numFmt numFmtId="167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ourier"/>
      <family val="3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i/>
      <sz val="9"/>
      <color theme="1"/>
      <name val="Calibri"/>
      <family val="2"/>
      <scheme val="minor"/>
    </font>
    <font>
      <sz val="9"/>
      <color theme="1"/>
      <name val="A_Randhoo"/>
    </font>
    <font>
      <sz val="9"/>
      <color theme="1"/>
      <name val="Courier"/>
      <family val="3"/>
    </font>
    <font>
      <b/>
      <sz val="11"/>
      <color theme="1"/>
      <name val="Faruma"/>
      <family val="3"/>
    </font>
    <font>
      <b/>
      <sz val="10"/>
      <color theme="1"/>
      <name val="Faruma"/>
      <family val="3"/>
    </font>
    <font>
      <sz val="10"/>
      <color theme="1"/>
      <name val="Faruma"/>
      <family val="3"/>
    </font>
    <font>
      <b/>
      <sz val="9"/>
      <color theme="1"/>
      <name val="Calibri"/>
      <family val="2"/>
      <scheme val="minor"/>
    </font>
    <font>
      <b/>
      <sz val="9"/>
      <color theme="1"/>
      <name val="Faruma"/>
      <family val="3"/>
    </font>
    <font>
      <b/>
      <sz val="10"/>
      <color theme="1"/>
      <name val="Courier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/>
  </cellStyleXfs>
  <cellXfs count="47">
    <xf numFmtId="0" fontId="0" fillId="0" borderId="0" xfId="0"/>
    <xf numFmtId="165" fontId="4" fillId="2" borderId="0" xfId="0" applyNumberFormat="1" applyFont="1" applyFill="1"/>
    <xf numFmtId="164" fontId="4" fillId="2" borderId="0" xfId="0" applyNumberFormat="1" applyFont="1" applyFill="1"/>
    <xf numFmtId="164" fontId="3" fillId="2" borderId="0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 applyProtection="1">
      <alignment vertical="center"/>
    </xf>
    <xf numFmtId="164" fontId="10" fillId="2" borderId="0" xfId="0" applyNumberFormat="1" applyFont="1" applyFill="1"/>
    <xf numFmtId="164" fontId="0" fillId="2" borderId="0" xfId="0" applyNumberFormat="1" applyFont="1" applyFill="1"/>
    <xf numFmtId="164" fontId="0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 applyProtection="1">
      <alignment horizontal="right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vertical="center"/>
    </xf>
    <xf numFmtId="166" fontId="5" fillId="2" borderId="3" xfId="1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 vertical="center" indent="7"/>
    </xf>
    <xf numFmtId="164" fontId="12" fillId="2" borderId="0" xfId="0" applyNumberFormat="1" applyFont="1" applyFill="1" applyBorder="1" applyAlignment="1" applyProtection="1">
      <alignment horizontal="right" vertical="center"/>
    </xf>
    <xf numFmtId="164" fontId="16" fillId="2" borderId="0" xfId="0" applyNumberFormat="1" applyFont="1" applyFill="1"/>
    <xf numFmtId="164" fontId="3" fillId="2" borderId="0" xfId="0" applyNumberFormat="1" applyFont="1" applyFill="1" applyBorder="1" applyAlignment="1">
      <alignment horizontal="left" vertical="center" indent="1"/>
    </xf>
    <xf numFmtId="166" fontId="3" fillId="2" borderId="0" xfId="1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 indent="7"/>
    </xf>
    <xf numFmtId="164" fontId="13" fillId="2" borderId="0" xfId="0" applyNumberFormat="1" applyFont="1" applyFill="1" applyBorder="1" applyAlignment="1" applyProtection="1">
      <alignment horizontal="right" vertical="center" indent="1"/>
    </xf>
    <xf numFmtId="164" fontId="13" fillId="2" borderId="0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>
      <alignment horizontal="left" vertical="center" indent="1"/>
    </xf>
    <xf numFmtId="166" fontId="3" fillId="2" borderId="4" xfId="1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 indent="7"/>
    </xf>
    <xf numFmtId="164" fontId="13" fillId="2" borderId="4" xfId="0" applyNumberFormat="1" applyFont="1" applyFill="1" applyBorder="1" applyAlignment="1" applyProtection="1">
      <alignment horizontal="right" vertical="center" indent="1"/>
    </xf>
    <xf numFmtId="164" fontId="4" fillId="2" borderId="0" xfId="0" applyNumberFormat="1" applyFont="1" applyFill="1" applyBorder="1"/>
    <xf numFmtId="164" fontId="9" fillId="2" borderId="0" xfId="0" applyNumberFormat="1" applyFont="1" applyFill="1" applyBorder="1" applyAlignment="1">
      <alignment horizontal="right" vertical="center"/>
    </xf>
    <xf numFmtId="166" fontId="14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vertical="center" indent="1"/>
    </xf>
    <xf numFmtId="166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9" fillId="2" borderId="6" xfId="0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15" fillId="2" borderId="3" xfId="0" applyNumberFormat="1" applyFont="1" applyFill="1" applyBorder="1" applyAlignment="1" applyProtection="1">
      <alignment horizontal="right" vertical="center" wrapText="1"/>
    </xf>
    <xf numFmtId="164" fontId="13" fillId="2" borderId="4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14" fillId="2" borderId="3" xfId="0" applyNumberFormat="1" applyFont="1" applyFill="1" applyBorder="1" applyAlignment="1">
      <alignment horizontal="left" vertical="center" wrapText="1"/>
    </xf>
    <xf numFmtId="164" fontId="14" fillId="2" borderId="4" xfId="0" applyNumberFormat="1" applyFont="1" applyFill="1" applyBorder="1" applyAlignment="1">
      <alignment horizontal="left" vertical="center" wrapText="1"/>
    </xf>
  </cellXfs>
  <cellStyles count="5">
    <cellStyle name="Comma" xfId="1" builtinId="3"/>
    <cellStyle name="Comma 2" xfId="2"/>
    <cellStyle name="Normal" xfId="0" builtinId="0"/>
    <cellStyle name="Normal 3" xfId="4"/>
    <cellStyle name="Percent 2" xfId="3"/>
  </cellStyles>
  <dxfs count="0"/>
  <tableStyles count="0" defaultTableStyle="TableStyleMedium2" defaultPivotStyle="PivotStyleLight16"/>
  <colors>
    <mruColors>
      <color rgb="FFFFFAEB"/>
      <color rgb="FFFFF6DD"/>
      <color rgb="FF4C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547145424718017"/>
          <c:y val="0.18325009262052494"/>
          <c:w val="0.44104652797334065"/>
          <c:h val="0.84826527623317471"/>
        </c:manualLayout>
      </c:layout>
      <c:pieChart>
        <c:varyColors val="1"/>
        <c:ser>
          <c:idx val="0"/>
          <c:order val="0"/>
          <c:explosion val="1"/>
          <c:dPt>
            <c:idx val="6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8CB-449A-8331-227D7B6B7E6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'8.11'!$A$6:$A$12</c:f>
              <c:strCache>
                <c:ptCount val="7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  <c:pt idx="5">
                  <c:v>Drowning</c:v>
                </c:pt>
                <c:pt idx="6">
                  <c:v>Other death cases logged</c:v>
                </c:pt>
              </c:strCache>
            </c:strRef>
          </c:cat>
          <c:val>
            <c:numRef>
              <c:f>'8.11'!$I$6:$I$12</c:f>
              <c:numCache>
                <c:formatCode>#,##0</c:formatCode>
                <c:ptCount val="7"/>
                <c:pt idx="0">
                  <c:v>3</c:v>
                </c:pt>
                <c:pt idx="1">
                  <c:v>14</c:v>
                </c:pt>
                <c:pt idx="2">
                  <c:v>15</c:v>
                </c:pt>
                <c:pt idx="3">
                  <c:v>8</c:v>
                </c:pt>
                <c:pt idx="4">
                  <c:v>4</c:v>
                </c:pt>
                <c:pt idx="5">
                  <c:v>22</c:v>
                </c:pt>
                <c:pt idx="6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5E5-4722-8CD5-3E16C70C9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Figure 8.17: Number of death cases by type, 2016</a:t>
            </a:r>
            <a:r>
              <a:rPr lang="en-US" sz="1200" b="1" baseline="0"/>
              <a:t> - 2018</a:t>
            </a:r>
            <a:endParaRPr lang="en-US" sz="12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219260555825087E-2"/>
          <c:y val="0.15634564301814474"/>
          <c:w val="0.94132317361263051"/>
          <c:h val="0.725316488047288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'8.11'!$A$6:$A$10</c:f>
              <c:strCache>
                <c:ptCount val="5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</c:strCache>
            </c:strRef>
          </c:cat>
          <c:val>
            <c:numRef>
              <c:f>'8.11'!$B$6:$B$10</c:f>
            </c:numRef>
          </c:val>
          <c:extLst>
            <c:ext xmlns:c16="http://schemas.microsoft.com/office/drawing/2014/chart" uri="{C3380CC4-5D6E-409C-BE32-E72D297353CC}">
              <c16:uniqueId val="{00000000-9AE9-43C6-BAC7-B970DD4052CC}"/>
            </c:ext>
          </c:extLst>
        </c:ser>
        <c:ser>
          <c:idx val="2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'8.11'!$A$6:$A$10</c:f>
              <c:strCache>
                <c:ptCount val="5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</c:strCache>
            </c:strRef>
          </c:cat>
          <c:val>
            <c:numRef>
              <c:f>'8.11'!$C$6:$C$10</c:f>
            </c:numRef>
          </c:val>
          <c:extLst>
            <c:ext xmlns:c16="http://schemas.microsoft.com/office/drawing/2014/chart" uri="{C3380CC4-5D6E-409C-BE32-E72D297353CC}">
              <c16:uniqueId val="{00000001-9AE9-43C6-BAC7-B970DD4052CC}"/>
            </c:ext>
          </c:extLst>
        </c:ser>
        <c:ser>
          <c:idx val="3"/>
          <c:order val="2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'8.11'!$A$6:$A$10</c:f>
              <c:strCache>
                <c:ptCount val="5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</c:strCache>
            </c:strRef>
          </c:cat>
          <c:val>
            <c:numRef>
              <c:f>'8.11'!$D$6:$D$10</c:f>
            </c:numRef>
          </c:val>
          <c:extLst>
            <c:ext xmlns:c16="http://schemas.microsoft.com/office/drawing/2014/chart" uri="{C3380CC4-5D6E-409C-BE32-E72D297353CC}">
              <c16:uniqueId val="{00000002-9AE9-43C6-BAC7-B970DD4052CC}"/>
            </c:ext>
          </c:extLst>
        </c:ser>
        <c:ser>
          <c:idx val="0"/>
          <c:order val="3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'8.11'!$A$6:$A$10</c:f>
              <c:strCache>
                <c:ptCount val="5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</c:strCache>
            </c:strRef>
          </c:cat>
          <c:val>
            <c:numRef>
              <c:f>'8.11'!$E$6:$E$10</c:f>
            </c:numRef>
          </c:val>
          <c:extLst>
            <c:ext xmlns:c16="http://schemas.microsoft.com/office/drawing/2014/chart" uri="{C3380CC4-5D6E-409C-BE32-E72D297353CC}">
              <c16:uniqueId val="{00000000-E893-4A8C-A919-1383FA0425E7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'8.11'!$A$6:$A$10</c:f>
              <c:strCache>
                <c:ptCount val="5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</c:strCache>
            </c:strRef>
          </c:cat>
          <c:val>
            <c:numRef>
              <c:f>'8.11'!$F$6:$F$10</c:f>
            </c:numRef>
          </c:val>
          <c:extLst>
            <c:ext xmlns:c16="http://schemas.microsoft.com/office/drawing/2014/chart" uri="{C3380CC4-5D6E-409C-BE32-E72D297353CC}">
              <c16:uniqueId val="{00000001-E893-4A8C-A919-1383FA0425E7}"/>
            </c:ext>
          </c:extLst>
        </c:ser>
        <c:ser>
          <c:idx val="5"/>
          <c:order val="5"/>
          <c:tx>
            <c:strRef>
              <c:f>'8.11'!$G$3:$G$4</c:f>
              <c:strCache>
                <c:ptCount val="2"/>
                <c:pt idx="0">
                  <c:v>2016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'8.11'!$A$6:$A$10</c:f>
              <c:strCache>
                <c:ptCount val="5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</c:strCache>
            </c:strRef>
          </c:cat>
          <c:val>
            <c:numRef>
              <c:f>'8.11'!$G$6:$G$10</c:f>
              <c:numCache>
                <c:formatCode>#,##0</c:formatCode>
                <c:ptCount val="5"/>
                <c:pt idx="0">
                  <c:v>5</c:v>
                </c:pt>
                <c:pt idx="1">
                  <c:v>17</c:v>
                </c:pt>
                <c:pt idx="2">
                  <c:v>16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3-4A8C-A919-1383FA0425E7}"/>
            </c:ext>
          </c:extLst>
        </c:ser>
        <c:ser>
          <c:idx val="6"/>
          <c:order val="6"/>
          <c:tx>
            <c:strRef>
              <c:f>'8.11'!$H$3:$H$4</c:f>
              <c:strCache>
                <c:ptCount val="2"/>
                <c:pt idx="0">
                  <c:v>2017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'8.11'!$A$6:$A$10</c:f>
              <c:strCache>
                <c:ptCount val="5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</c:strCache>
            </c:strRef>
          </c:cat>
          <c:val>
            <c:numRef>
              <c:f>'8.11'!$H$6:$H$10</c:f>
              <c:numCache>
                <c:formatCode>#,##0</c:formatCode>
                <c:ptCount val="5"/>
                <c:pt idx="0">
                  <c:v>9</c:v>
                </c:pt>
                <c:pt idx="1">
                  <c:v>17</c:v>
                </c:pt>
                <c:pt idx="2">
                  <c:v>19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93-4A8C-A919-1383FA0425E7}"/>
            </c:ext>
          </c:extLst>
        </c:ser>
        <c:ser>
          <c:idx val="7"/>
          <c:order val="7"/>
          <c:tx>
            <c:strRef>
              <c:f>'8.11'!$I$3:$I$4</c:f>
              <c:strCache>
                <c:ptCount val="2"/>
                <c:pt idx="0">
                  <c:v>2018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'8.11'!$A$6:$A$10</c:f>
              <c:strCache>
                <c:ptCount val="5"/>
                <c:pt idx="0">
                  <c:v>Homicides</c:v>
                </c:pt>
                <c:pt idx="1">
                  <c:v>Suicides</c:v>
                </c:pt>
                <c:pt idx="2">
                  <c:v>Diving/snorkeling  accidents</c:v>
                </c:pt>
                <c:pt idx="3">
                  <c:v>Traffic accidents</c:v>
                </c:pt>
                <c:pt idx="4">
                  <c:v>Marine Accidents</c:v>
                </c:pt>
              </c:strCache>
            </c:strRef>
          </c:cat>
          <c:val>
            <c:numRef>
              <c:f>'8.11'!$I$6:$I$10</c:f>
              <c:numCache>
                <c:formatCode>#,##0</c:formatCode>
                <c:ptCount val="5"/>
                <c:pt idx="0">
                  <c:v>3</c:v>
                </c:pt>
                <c:pt idx="1">
                  <c:v>14</c:v>
                </c:pt>
                <c:pt idx="2">
                  <c:v>15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93-4A8C-A919-1383FA042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"/>
        <c:axId val="570327808"/>
        <c:axId val="570329344"/>
      </c:barChart>
      <c:catAx>
        <c:axId val="57032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329344"/>
        <c:crosses val="autoZero"/>
        <c:auto val="1"/>
        <c:lblAlgn val="ctr"/>
        <c:lblOffset val="100"/>
        <c:noMultiLvlLbl val="0"/>
      </c:catAx>
      <c:valAx>
        <c:axId val="5703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327808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2032509626472776"/>
          <c:y val="0.22912569606459837"/>
          <c:w val="0.24458502451549005"/>
          <c:h val="7.1133760904610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942781</xdr:colOff>
      <xdr:row>16</xdr:row>
      <xdr:rowOff>78921</xdr:rowOff>
    </xdr:from>
    <xdr:to>
      <xdr:col>11</xdr:col>
      <xdr:colOff>1224643</xdr:colOff>
      <xdr:row>33</xdr:row>
      <xdr:rowOff>95639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1628775</xdr:colOff>
      <xdr:row>16</xdr:row>
      <xdr:rowOff>172227</xdr:rowOff>
    </xdr:from>
    <xdr:to>
      <xdr:col>11</xdr:col>
      <xdr:colOff>533400</xdr:colOff>
      <xdr:row>18</xdr:row>
      <xdr:rowOff>117798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1628775" y="4191777"/>
          <a:ext cx="4286250" cy="326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tx1">
                  <a:lumMod val="75000"/>
                  <a:lumOff val="25000"/>
                </a:schemeClr>
              </a:solidFill>
              <a:latin typeface="+mj-lt"/>
              <a:cs typeface="Consolas" pitchFamily="49" charset="0"/>
            </a:rPr>
            <a:t>Figure 8.16: Percentage</a:t>
          </a:r>
          <a:r>
            <a:rPr lang="en-US" sz="1200" b="1" baseline="0">
              <a:solidFill>
                <a:schemeClr val="tx1">
                  <a:lumMod val="75000"/>
                  <a:lumOff val="25000"/>
                </a:schemeClr>
              </a:solidFill>
              <a:latin typeface="+mj-lt"/>
              <a:cs typeface="Consolas" pitchFamily="49" charset="0"/>
            </a:rPr>
            <a:t> share of death cases logged, 2018</a:t>
          </a:r>
          <a:endParaRPr lang="en-US" sz="1200" b="1">
            <a:solidFill>
              <a:schemeClr val="tx1">
                <a:lumMod val="75000"/>
                <a:lumOff val="25000"/>
              </a:schemeClr>
            </a:solidFill>
            <a:latin typeface="+mj-lt"/>
            <a:cs typeface="Consolas" pitchFamily="49" charset="0"/>
          </a:endParaRPr>
        </a:p>
      </xdr:txBody>
    </xdr:sp>
    <xdr:clientData/>
  </xdr:twoCellAnchor>
  <xdr:twoCellAnchor>
    <xdr:from>
      <xdr:col>0</xdr:col>
      <xdr:colOff>981807</xdr:colOff>
      <xdr:row>34</xdr:row>
      <xdr:rowOff>20514</xdr:rowOff>
    </xdr:from>
    <xdr:to>
      <xdr:col>11</xdr:col>
      <xdr:colOff>1238250</xdr:colOff>
      <xdr:row>49</xdr:row>
      <xdr:rowOff>175845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Checking/8.%20LAW%20AND%20OR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Copy%20of%208.%20LAW%20AND%20ORDER%20-%20Police%20workingsfinalma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8.%20LAW%20AND%20ORDER-%20JS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thimath.shifaza\AppData\Local\Microsoft\Windows\INetCache\Content.Outlook\BFYMW6J1\8.%20LAW%20AND%20ORDER-%20JS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semination\Publications\Statistical%20Year%20Book\YEARBOOK%202018\RECEIVED\8.%20LAW%20AND%20ORDER%20-%20JS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19/RECEIVED/8.%20LAW%20AND%20ORDER%20-%20DJA%20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.1"/>
      <sheetName val="8.14"/>
      <sheetName val="8.15"/>
      <sheetName val="8.16"/>
      <sheetName val="8.17"/>
      <sheetName val="8.18"/>
      <sheetName val="8.19"/>
      <sheetName val="8.20 workings"/>
    </sheetNames>
    <sheetDataSet>
      <sheetData sheetId="0"/>
      <sheetData sheetId="1"/>
      <sheetData sheetId="2"/>
      <sheetData sheetId="3"/>
      <sheetData sheetId="4">
        <row r="5">
          <cell r="H5">
            <v>16362</v>
          </cell>
        </row>
      </sheetData>
      <sheetData sheetId="5"/>
      <sheetData sheetId="6"/>
      <sheetData sheetId="7">
        <row r="7">
          <cell r="A7" t="str">
            <v>Drugs</v>
          </cell>
          <cell r="H7">
            <v>1857</v>
          </cell>
        </row>
        <row r="14">
          <cell r="A14" t="str">
            <v>Alcohol</v>
          </cell>
          <cell r="H14">
            <v>168</v>
          </cell>
        </row>
        <row r="21">
          <cell r="A21" t="str">
            <v>Other cases related to drug offences</v>
          </cell>
          <cell r="H21">
            <v>13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.1"/>
      <sheetName val="8.14"/>
      <sheetName val="8.15"/>
      <sheetName val="8.16"/>
      <sheetName val="8.17"/>
      <sheetName val="8.18"/>
      <sheetName val="8.19"/>
      <sheetName val="8.20 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U6" t="str">
            <v>Male</v>
          </cell>
          <cell r="V6" t="str">
            <v>Female</v>
          </cell>
        </row>
        <row r="8">
          <cell r="U8">
            <v>1191</v>
          </cell>
          <cell r="V8">
            <v>940</v>
          </cell>
        </row>
      </sheetData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9"/>
      <sheetName val="8.30"/>
      <sheetName val="8.20 workings"/>
    </sheetNames>
    <sheetDataSet>
      <sheetData sheetId="0">
        <row r="91">
          <cell r="U91" t="str">
            <v>Number  of majistrates</v>
          </cell>
          <cell r="V91" t="str">
            <v>Number of islands with majistrate courts</v>
          </cell>
        </row>
        <row r="92">
          <cell r="T92" t="str">
            <v>HA</v>
          </cell>
          <cell r="U92">
            <v>9</v>
          </cell>
          <cell r="V92">
            <v>14</v>
          </cell>
        </row>
        <row r="93">
          <cell r="T93" t="str">
            <v>HDh</v>
          </cell>
          <cell r="U93">
            <v>8</v>
          </cell>
          <cell r="V93">
            <v>13</v>
          </cell>
        </row>
        <row r="94">
          <cell r="T94" t="str">
            <v>Sh</v>
          </cell>
          <cell r="U94">
            <v>4</v>
          </cell>
          <cell r="V94">
            <v>13</v>
          </cell>
        </row>
        <row r="95">
          <cell r="T95" t="str">
            <v>N</v>
          </cell>
          <cell r="U95">
            <v>5</v>
          </cell>
          <cell r="V95">
            <v>13</v>
          </cell>
        </row>
        <row r="96">
          <cell r="T96" t="str">
            <v>R</v>
          </cell>
          <cell r="U96">
            <v>14</v>
          </cell>
          <cell r="V96">
            <v>15</v>
          </cell>
        </row>
        <row r="97">
          <cell r="T97" t="str">
            <v>B</v>
          </cell>
          <cell r="U97">
            <v>6</v>
          </cell>
          <cell r="V97">
            <v>13</v>
          </cell>
        </row>
        <row r="98">
          <cell r="T98" t="str">
            <v>Lh</v>
          </cell>
          <cell r="U98">
            <v>4</v>
          </cell>
          <cell r="V98">
            <v>4</v>
          </cell>
        </row>
        <row r="99">
          <cell r="T99" t="str">
            <v>K</v>
          </cell>
          <cell r="U99">
            <v>10</v>
          </cell>
          <cell r="V99">
            <v>9</v>
          </cell>
        </row>
        <row r="100">
          <cell r="T100" t="str">
            <v>AA</v>
          </cell>
          <cell r="U100">
            <v>4</v>
          </cell>
          <cell r="V100">
            <v>8</v>
          </cell>
        </row>
        <row r="101">
          <cell r="T101" t="str">
            <v>ADh</v>
          </cell>
          <cell r="U101">
            <v>7</v>
          </cell>
          <cell r="V101">
            <v>10</v>
          </cell>
        </row>
        <row r="102">
          <cell r="T102" t="str">
            <v>V</v>
          </cell>
          <cell r="U102">
            <v>2</v>
          </cell>
          <cell r="V102">
            <v>5</v>
          </cell>
        </row>
        <row r="103">
          <cell r="T103" t="str">
            <v>M</v>
          </cell>
          <cell r="U103">
            <v>5</v>
          </cell>
          <cell r="V103">
            <v>8</v>
          </cell>
        </row>
        <row r="104">
          <cell r="T104" t="str">
            <v>F</v>
          </cell>
          <cell r="U104">
            <v>4</v>
          </cell>
          <cell r="V104">
            <v>5</v>
          </cell>
        </row>
        <row r="105">
          <cell r="T105" t="str">
            <v>Dh</v>
          </cell>
          <cell r="U105">
            <v>5</v>
          </cell>
          <cell r="V105">
            <v>6</v>
          </cell>
        </row>
        <row r="106">
          <cell r="T106" t="str">
            <v>Th</v>
          </cell>
          <cell r="U106">
            <v>8</v>
          </cell>
          <cell r="V106">
            <v>13</v>
          </cell>
        </row>
        <row r="107">
          <cell r="T107" t="str">
            <v>L</v>
          </cell>
          <cell r="U107">
            <v>11</v>
          </cell>
          <cell r="V107">
            <v>11</v>
          </cell>
        </row>
        <row r="108">
          <cell r="T108" t="str">
            <v>GA</v>
          </cell>
          <cell r="U108">
            <v>8</v>
          </cell>
          <cell r="V108">
            <v>9</v>
          </cell>
        </row>
        <row r="109">
          <cell r="T109" t="str">
            <v>GDh</v>
          </cell>
          <cell r="U109">
            <v>10</v>
          </cell>
          <cell r="V109">
            <v>9</v>
          </cell>
        </row>
        <row r="110">
          <cell r="T110" t="str">
            <v>Gn</v>
          </cell>
          <cell r="U110">
            <v>4</v>
          </cell>
          <cell r="V110">
            <v>1</v>
          </cell>
        </row>
        <row r="111">
          <cell r="T111" t="str">
            <v>S</v>
          </cell>
          <cell r="U111">
            <v>7</v>
          </cell>
          <cell r="V111">
            <v>6</v>
          </cell>
        </row>
        <row r="129">
          <cell r="S129" t="str">
            <v>Atolls</v>
          </cell>
          <cell r="U129">
            <v>69.948186528497416</v>
          </cell>
        </row>
        <row r="130">
          <cell r="S130" t="str">
            <v>Male'</v>
          </cell>
          <cell r="U130">
            <v>30.051813471502591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9"/>
      <sheetName val="8.30"/>
      <sheetName val="8.20 workings"/>
    </sheetNames>
    <sheetDataSet>
      <sheetData sheetId="0">
        <row r="91">
          <cell r="U91" t="str">
            <v>Number  of majistrates</v>
          </cell>
        </row>
        <row r="129">
          <cell r="S129" t="str">
            <v>Atolls</v>
          </cell>
          <cell r="U129">
            <v>69.543147208121823</v>
          </cell>
        </row>
        <row r="130">
          <cell r="S130" t="str">
            <v>Male'</v>
          </cell>
          <cell r="U130">
            <v>30.456852791878177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 workings"/>
      <sheetName val="8.27"/>
      <sheetName val="8.28"/>
    </sheetNames>
    <sheetDataSet>
      <sheetData sheetId="0"/>
      <sheetData sheetId="1">
        <row r="91">
          <cell r="T91" t="str">
            <v>Number  of majistrates</v>
          </cell>
        </row>
      </sheetData>
      <sheetData sheetId="2">
        <row r="7">
          <cell r="A7" t="str">
            <v>Male</v>
          </cell>
          <cell r="H7">
            <v>173</v>
          </cell>
        </row>
        <row r="8">
          <cell r="A8" t="str">
            <v>Female</v>
          </cell>
          <cell r="H8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20"/>
      <sheetName val="8.22"/>
      <sheetName val="8.23"/>
      <sheetName val="8.24"/>
      <sheetName val="8.25"/>
      <sheetName val="8.30"/>
      <sheetName val="8.31"/>
      <sheetName val="8.56"/>
      <sheetName val="8.57"/>
      <sheetName val="8.20 work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N14">
            <v>2016</v>
          </cell>
          <cell r="O14"/>
          <cell r="P14">
            <v>2017</v>
          </cell>
          <cell r="Q14"/>
          <cell r="R14">
            <v>2018</v>
          </cell>
          <cell r="S14"/>
        </row>
        <row r="15">
          <cell r="N15" t="str">
            <v>Male</v>
          </cell>
          <cell r="O15" t="str">
            <v>Female</v>
          </cell>
          <cell r="P15" t="str">
            <v>Male</v>
          </cell>
          <cell r="Q15" t="str">
            <v>Female</v>
          </cell>
          <cell r="R15" t="str">
            <v>Male</v>
          </cell>
          <cell r="S15" t="str">
            <v>Female</v>
          </cell>
        </row>
        <row r="16">
          <cell r="M16" t="str">
            <v xml:space="preserve">Above 18 </v>
          </cell>
          <cell r="N16">
            <v>1356</v>
          </cell>
          <cell r="O16">
            <v>52</v>
          </cell>
          <cell r="P16">
            <v>1475</v>
          </cell>
          <cell r="Q16">
            <v>61</v>
          </cell>
          <cell r="R16">
            <v>53</v>
          </cell>
          <cell r="S16">
            <v>987</v>
          </cell>
        </row>
        <row r="17">
          <cell r="M17" t="str">
            <v xml:space="preserve">Below 18 </v>
          </cell>
          <cell r="N17">
            <v>108</v>
          </cell>
          <cell r="O17">
            <v>7</v>
          </cell>
          <cell r="P17">
            <v>23</v>
          </cell>
          <cell r="Q17">
            <v>3</v>
          </cell>
          <cell r="R17">
            <v>1</v>
          </cell>
          <cell r="S17">
            <v>10</v>
          </cell>
        </row>
      </sheetData>
      <sheetData sheetId="8">
        <row r="5">
          <cell r="B5">
            <v>2016</v>
          </cell>
          <cell r="C5">
            <v>2017</v>
          </cell>
          <cell r="D5">
            <v>2018</v>
          </cell>
        </row>
        <row r="7">
          <cell r="A7" t="str">
            <v>Below 18</v>
          </cell>
          <cell r="B7">
            <v>51</v>
          </cell>
          <cell r="C7">
            <v>34</v>
          </cell>
          <cell r="D7">
            <v>14</v>
          </cell>
        </row>
        <row r="8">
          <cell r="A8" t="str">
            <v>18-25</v>
          </cell>
          <cell r="B8">
            <v>682</v>
          </cell>
          <cell r="C8">
            <v>708</v>
          </cell>
          <cell r="D8">
            <v>441</v>
          </cell>
        </row>
        <row r="9">
          <cell r="A9" t="str">
            <v>26-35</v>
          </cell>
          <cell r="B9">
            <v>550</v>
          </cell>
          <cell r="C9">
            <v>554</v>
          </cell>
          <cell r="D9">
            <v>373</v>
          </cell>
        </row>
        <row r="10">
          <cell r="A10" t="str">
            <v>36-45</v>
          </cell>
          <cell r="B10">
            <v>193</v>
          </cell>
          <cell r="C10">
            <v>204</v>
          </cell>
          <cell r="D10">
            <v>175</v>
          </cell>
        </row>
        <row r="11">
          <cell r="A11" t="str">
            <v>46-55</v>
          </cell>
          <cell r="B11">
            <v>42</v>
          </cell>
          <cell r="C11">
            <v>58</v>
          </cell>
          <cell r="D11">
            <v>43</v>
          </cell>
        </row>
        <row r="12">
          <cell r="A12" t="str">
            <v>Above 55</v>
          </cell>
          <cell r="B12">
            <v>5</v>
          </cell>
          <cell r="C12">
            <v>4</v>
          </cell>
          <cell r="D12">
            <v>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7"/>
  <sheetViews>
    <sheetView tabSelected="1" workbookViewId="0">
      <selection activeCell="N41" sqref="N41"/>
    </sheetView>
  </sheetViews>
  <sheetFormatPr defaultColWidth="9.140625" defaultRowHeight="15" x14ac:dyDescent="0.25"/>
  <cols>
    <col min="1" max="1" width="26.140625" style="6" customWidth="1"/>
    <col min="2" max="6" width="0" style="6" hidden="1" customWidth="1"/>
    <col min="7" max="9" width="10.7109375" style="6" customWidth="1"/>
    <col min="10" max="10" width="19.7109375" style="6" hidden="1" customWidth="1"/>
    <col min="11" max="11" width="22.42578125" style="6" customWidth="1"/>
    <col min="12" max="12" width="24.85546875" style="6" customWidth="1"/>
    <col min="13" max="13" width="41" style="6" customWidth="1"/>
    <col min="14" max="19" width="24.85546875" style="6" customWidth="1"/>
    <col min="20" max="20" width="25.7109375" style="6" customWidth="1"/>
    <col min="21" max="16384" width="9.140625" style="6"/>
  </cols>
  <sheetData>
    <row r="1" spans="1:22" ht="21" x14ac:dyDescent="0.2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0"/>
      <c r="N1" s="10"/>
      <c r="O1" s="10"/>
      <c r="P1" s="10"/>
      <c r="Q1" s="10"/>
      <c r="R1" s="10"/>
      <c r="S1" s="10"/>
    </row>
    <row r="2" spans="1:22" x14ac:dyDescent="0.2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1"/>
      <c r="N2" s="11"/>
      <c r="O2" s="11"/>
      <c r="P2" s="11"/>
      <c r="Q2" s="11"/>
      <c r="R2" s="11"/>
      <c r="S2" s="11"/>
    </row>
    <row r="3" spans="1:22" ht="51.75" x14ac:dyDescent="0.25">
      <c r="A3" s="45" t="s">
        <v>8</v>
      </c>
      <c r="B3" s="39">
        <v>2011</v>
      </c>
      <c r="C3" s="39">
        <v>2012</v>
      </c>
      <c r="D3" s="39">
        <v>2013</v>
      </c>
      <c r="E3" s="39">
        <v>2014</v>
      </c>
      <c r="F3" s="39">
        <v>2015</v>
      </c>
      <c r="G3" s="39">
        <v>2016</v>
      </c>
      <c r="H3" s="39">
        <v>2017</v>
      </c>
      <c r="I3" s="39">
        <v>2018</v>
      </c>
      <c r="J3" s="12" t="s">
        <v>10</v>
      </c>
      <c r="K3" s="12" t="s">
        <v>10</v>
      </c>
      <c r="L3" s="41" t="s">
        <v>9</v>
      </c>
      <c r="M3" s="13"/>
      <c r="N3" s="13"/>
      <c r="O3" s="13"/>
      <c r="P3" s="13"/>
      <c r="Q3" s="13"/>
      <c r="R3" s="13"/>
      <c r="S3" s="13"/>
    </row>
    <row r="4" spans="1:22" ht="18.75" x14ac:dyDescent="0.25">
      <c r="A4" s="46"/>
      <c r="B4" s="40"/>
      <c r="C4" s="40"/>
      <c r="D4" s="40"/>
      <c r="E4" s="40"/>
      <c r="F4" s="40"/>
      <c r="G4" s="40"/>
      <c r="H4" s="40"/>
      <c r="I4" s="40"/>
      <c r="J4" s="14" t="s">
        <v>0</v>
      </c>
      <c r="K4" s="14" t="s">
        <v>1</v>
      </c>
      <c r="L4" s="42"/>
      <c r="M4" s="15"/>
      <c r="N4" s="15"/>
      <c r="O4" s="15"/>
      <c r="P4" s="15"/>
      <c r="Q4" s="15"/>
      <c r="R4" s="15"/>
      <c r="S4" s="15"/>
    </row>
    <row r="5" spans="1:22" s="20" customFormat="1" ht="18.75" x14ac:dyDescent="0.15">
      <c r="A5" s="16" t="s">
        <v>2</v>
      </c>
      <c r="B5" s="17">
        <f>SUM(B6:B12)</f>
        <v>171</v>
      </c>
      <c r="C5" s="17">
        <f t="shared" ref="C5:F5" si="0">SUM(C6:C12)</f>
        <v>190</v>
      </c>
      <c r="D5" s="17">
        <f t="shared" si="0"/>
        <v>183</v>
      </c>
      <c r="E5" s="17">
        <f t="shared" si="0"/>
        <v>174</v>
      </c>
      <c r="F5" s="17">
        <f t="shared" si="0"/>
        <v>172</v>
      </c>
      <c r="G5" s="17">
        <f>SUM(G6:G12)</f>
        <v>154</v>
      </c>
      <c r="H5" s="17">
        <f>SUM(H6:H12)</f>
        <v>174</v>
      </c>
      <c r="I5" s="17">
        <f>SUM(I6:I12)</f>
        <v>181</v>
      </c>
      <c r="J5" s="18">
        <f t="shared" ref="J5:K12" si="1">((H5-G5)/G5)*100</f>
        <v>12.987012987012985</v>
      </c>
      <c r="K5" s="18">
        <f>((I5-H5)/H5)*100</f>
        <v>4.0229885057471266</v>
      </c>
      <c r="L5" s="19" t="s">
        <v>7</v>
      </c>
      <c r="M5" s="38"/>
      <c r="N5" s="38"/>
      <c r="O5" s="38"/>
      <c r="P5" s="19"/>
      <c r="Q5" s="19"/>
      <c r="R5" s="19"/>
      <c r="S5" s="19"/>
      <c r="U5" s="2"/>
    </row>
    <row r="6" spans="1:22" s="2" customFormat="1" ht="18.75" x14ac:dyDescent="0.15">
      <c r="A6" s="21" t="s">
        <v>11</v>
      </c>
      <c r="B6" s="22">
        <v>3</v>
      </c>
      <c r="C6" s="22">
        <v>10</v>
      </c>
      <c r="D6" s="3">
        <v>3</v>
      </c>
      <c r="E6" s="8">
        <v>3</v>
      </c>
      <c r="F6" s="8">
        <v>11</v>
      </c>
      <c r="G6" s="8">
        <v>5</v>
      </c>
      <c r="H6" s="8">
        <v>9</v>
      </c>
      <c r="I6" s="8">
        <v>3</v>
      </c>
      <c r="J6" s="23">
        <f t="shared" si="1"/>
        <v>80</v>
      </c>
      <c r="K6" s="23">
        <f>((I6-H6)/H6)*100</f>
        <v>-66.666666666666657</v>
      </c>
      <c r="L6" s="24" t="s">
        <v>12</v>
      </c>
      <c r="M6" s="8"/>
      <c r="N6" s="8"/>
      <c r="O6" s="8"/>
      <c r="P6" s="25"/>
      <c r="Q6" s="25"/>
      <c r="R6" s="25"/>
      <c r="S6" s="25"/>
      <c r="U6" s="21" t="s">
        <v>13</v>
      </c>
      <c r="V6" s="1">
        <f>(H6/$H$5)*100</f>
        <v>5.1724137931034484</v>
      </c>
    </row>
    <row r="7" spans="1:22" s="2" customFormat="1" ht="18.75" x14ac:dyDescent="0.15">
      <c r="A7" s="21" t="s">
        <v>14</v>
      </c>
      <c r="B7" s="22">
        <v>13</v>
      </c>
      <c r="C7" s="22">
        <v>8</v>
      </c>
      <c r="D7" s="3">
        <v>19</v>
      </c>
      <c r="E7" s="8">
        <v>12</v>
      </c>
      <c r="F7" s="8">
        <v>15</v>
      </c>
      <c r="G7" s="8">
        <v>17</v>
      </c>
      <c r="H7" s="8">
        <v>17</v>
      </c>
      <c r="I7" s="8">
        <v>14</v>
      </c>
      <c r="J7" s="23">
        <f t="shared" si="1"/>
        <v>0</v>
      </c>
      <c r="K7" s="23">
        <f t="shared" si="1"/>
        <v>-17.647058823529413</v>
      </c>
      <c r="L7" s="24" t="s">
        <v>15</v>
      </c>
      <c r="M7" s="8"/>
      <c r="N7" s="8"/>
      <c r="O7" s="8"/>
      <c r="P7" s="25"/>
      <c r="Q7" s="25"/>
      <c r="R7" s="25"/>
      <c r="S7" s="25"/>
      <c r="U7" s="21" t="s">
        <v>16</v>
      </c>
      <c r="V7" s="1">
        <f t="shared" ref="V7:V11" si="2">(H7/$H$5)*100</f>
        <v>9.7701149425287355</v>
      </c>
    </row>
    <row r="8" spans="1:22" s="2" customFormat="1" ht="18.75" x14ac:dyDescent="0.15">
      <c r="A8" s="21" t="s">
        <v>17</v>
      </c>
      <c r="B8" s="22">
        <v>13</v>
      </c>
      <c r="C8" s="22">
        <v>12</v>
      </c>
      <c r="D8" s="3">
        <v>15</v>
      </c>
      <c r="E8" s="8">
        <v>14</v>
      </c>
      <c r="F8" s="8">
        <v>11</v>
      </c>
      <c r="G8" s="8">
        <v>16</v>
      </c>
      <c r="H8" s="8">
        <v>19</v>
      </c>
      <c r="I8" s="8">
        <v>15</v>
      </c>
      <c r="J8" s="23">
        <f t="shared" si="1"/>
        <v>18.75</v>
      </c>
      <c r="K8" s="23">
        <f t="shared" si="1"/>
        <v>-21.052631578947366</v>
      </c>
      <c r="L8" s="24" t="s">
        <v>18</v>
      </c>
      <c r="M8" s="8"/>
      <c r="N8" s="8"/>
      <c r="O8" s="8"/>
      <c r="P8" s="25"/>
      <c r="Q8" s="25"/>
      <c r="R8" s="25"/>
      <c r="S8" s="25"/>
      <c r="U8" s="21" t="s">
        <v>17</v>
      </c>
      <c r="V8" s="1">
        <f t="shared" si="2"/>
        <v>10.919540229885058</v>
      </c>
    </row>
    <row r="9" spans="1:22" s="2" customFormat="1" ht="18.75" x14ac:dyDescent="0.15">
      <c r="A9" s="21" t="s">
        <v>3</v>
      </c>
      <c r="B9" s="22">
        <v>7</v>
      </c>
      <c r="C9" s="22">
        <v>5</v>
      </c>
      <c r="D9" s="3">
        <v>2</v>
      </c>
      <c r="E9" s="8">
        <v>10</v>
      </c>
      <c r="F9" s="8">
        <v>12</v>
      </c>
      <c r="G9" s="8">
        <v>4</v>
      </c>
      <c r="H9" s="8">
        <v>9</v>
      </c>
      <c r="I9" s="8">
        <v>8</v>
      </c>
      <c r="J9" s="23">
        <f t="shared" si="1"/>
        <v>125</v>
      </c>
      <c r="K9" s="23">
        <f t="shared" si="1"/>
        <v>-11.111111111111111</v>
      </c>
      <c r="L9" s="24" t="s">
        <v>19</v>
      </c>
      <c r="M9" s="8"/>
      <c r="N9" s="8"/>
      <c r="O9" s="8"/>
      <c r="P9" s="25"/>
      <c r="Q9" s="25"/>
      <c r="R9" s="25"/>
      <c r="S9" s="25"/>
      <c r="U9" s="21" t="s">
        <v>3</v>
      </c>
      <c r="V9" s="1">
        <f t="shared" si="2"/>
        <v>5.1724137931034484</v>
      </c>
    </row>
    <row r="10" spans="1:22" s="2" customFormat="1" ht="18.75" x14ac:dyDescent="0.15">
      <c r="A10" s="21" t="s">
        <v>26</v>
      </c>
      <c r="B10" s="35" t="s">
        <v>6</v>
      </c>
      <c r="C10" s="35" t="s">
        <v>6</v>
      </c>
      <c r="D10" s="36" t="s">
        <v>6</v>
      </c>
      <c r="E10" s="8" t="s">
        <v>6</v>
      </c>
      <c r="F10" s="8" t="s">
        <v>6</v>
      </c>
      <c r="G10" s="8" t="s">
        <v>6</v>
      </c>
      <c r="H10" s="8" t="s">
        <v>6</v>
      </c>
      <c r="I10" s="8">
        <v>4</v>
      </c>
      <c r="J10" s="23" t="e">
        <f>((H10-G10)/G10)*100</f>
        <v>#VALUE!</v>
      </c>
      <c r="K10" s="23">
        <v>0</v>
      </c>
      <c r="L10" s="24" t="s">
        <v>27</v>
      </c>
      <c r="M10" s="8"/>
      <c r="N10" s="8"/>
      <c r="O10" s="8"/>
      <c r="P10" s="25"/>
      <c r="Q10" s="25"/>
      <c r="R10" s="25"/>
      <c r="S10" s="25"/>
      <c r="U10" s="21" t="s">
        <v>20</v>
      </c>
      <c r="V10" s="1" t="e">
        <f t="shared" si="2"/>
        <v>#VALUE!</v>
      </c>
    </row>
    <row r="11" spans="1:22" s="31" customFormat="1" ht="18.75" x14ac:dyDescent="0.15">
      <c r="A11" s="21" t="s">
        <v>20</v>
      </c>
      <c r="B11" s="22">
        <v>8</v>
      </c>
      <c r="C11" s="22">
        <v>30</v>
      </c>
      <c r="D11" s="3">
        <v>15</v>
      </c>
      <c r="E11" s="8">
        <v>13</v>
      </c>
      <c r="F11" s="8">
        <v>18</v>
      </c>
      <c r="G11" s="8">
        <v>12</v>
      </c>
      <c r="H11" s="8">
        <v>12</v>
      </c>
      <c r="I11" s="8">
        <v>22</v>
      </c>
      <c r="J11" s="23">
        <f t="shared" si="1"/>
        <v>0</v>
      </c>
      <c r="K11" s="23">
        <f t="shared" si="1"/>
        <v>83.333333333333343</v>
      </c>
      <c r="L11" s="24" t="s">
        <v>21</v>
      </c>
      <c r="M11" s="8"/>
      <c r="N11" s="8"/>
      <c r="O11" s="8"/>
      <c r="P11" s="25"/>
      <c r="Q11" s="25"/>
      <c r="R11" s="25"/>
      <c r="S11" s="25"/>
      <c r="U11" s="26" t="s">
        <v>22</v>
      </c>
      <c r="V11" s="1">
        <f t="shared" si="2"/>
        <v>6.8965517241379306</v>
      </c>
    </row>
    <row r="12" spans="1:22" s="31" customFormat="1" ht="18.75" x14ac:dyDescent="0.15">
      <c r="A12" s="26" t="s">
        <v>22</v>
      </c>
      <c r="B12" s="27">
        <v>127</v>
      </c>
      <c r="C12" s="27">
        <v>125</v>
      </c>
      <c r="D12" s="28">
        <v>129</v>
      </c>
      <c r="E12" s="9">
        <v>122</v>
      </c>
      <c r="F12" s="9">
        <v>105</v>
      </c>
      <c r="G12" s="9">
        <v>100</v>
      </c>
      <c r="H12" s="9">
        <v>108</v>
      </c>
      <c r="I12" s="9">
        <v>115</v>
      </c>
      <c r="J12" s="29">
        <f t="shared" si="1"/>
        <v>8</v>
      </c>
      <c r="K12" s="29">
        <f t="shared" si="1"/>
        <v>6.481481481481481</v>
      </c>
      <c r="L12" s="30" t="s">
        <v>23</v>
      </c>
      <c r="M12" s="8"/>
      <c r="N12" s="8"/>
      <c r="O12" s="8"/>
      <c r="P12" s="25"/>
      <c r="Q12" s="25"/>
      <c r="R12" s="25"/>
      <c r="S12" s="25"/>
      <c r="U12" s="21"/>
      <c r="V12" s="1"/>
    </row>
    <row r="13" spans="1:22" x14ac:dyDescent="0.25">
      <c r="A13" s="4" t="s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7" t="s">
        <v>5</v>
      </c>
      <c r="M13" s="34"/>
      <c r="N13" s="32"/>
      <c r="O13" s="7"/>
      <c r="P13" s="32"/>
      <c r="Q13" s="32"/>
      <c r="R13" s="32"/>
      <c r="S13" s="32"/>
    </row>
    <row r="14" spans="1:22" x14ac:dyDescent="0.25">
      <c r="M14" s="7"/>
      <c r="N14" s="7"/>
      <c r="O14" s="7"/>
    </row>
    <row r="17" spans="2:2" x14ac:dyDescent="0.25">
      <c r="B17" s="33"/>
    </row>
  </sheetData>
  <mergeCells count="12">
    <mergeCell ref="I3:I4"/>
    <mergeCell ref="L3:L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dcterms:created xsi:type="dcterms:W3CDTF">2019-06-30T04:22:49Z</dcterms:created>
  <dcterms:modified xsi:type="dcterms:W3CDTF">2019-09-16T09:00:07Z</dcterms:modified>
</cp:coreProperties>
</file>