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ssemination\Publications\Statistical Year Book\YEARBOOK 2019\web\11. TRANSPORT &amp; COMMUNICATION\"/>
    </mc:Choice>
  </mc:AlternateContent>
  <bookViews>
    <workbookView xWindow="0" yWindow="0" windowWidth="28800" windowHeight="12030" tabRatio="918"/>
  </bookViews>
  <sheets>
    <sheet name=" 11.12" sheetId="2" r:id="rId1"/>
  </sheets>
  <externalReferences>
    <externalReference r:id="rId2"/>
    <externalReference r:id="rId3"/>
  </externalReferences>
  <definedNames>
    <definedName name="_xlnm.Print_Area" localSheetId="0">' 11.12'!$A$1:$N$22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2" l="1"/>
  <c r="L8" i="2" s="1"/>
  <c r="K14" i="2"/>
  <c r="I14" i="2"/>
  <c r="H14" i="2"/>
  <c r="G14" i="2"/>
  <c r="E14" i="2"/>
  <c r="D14" i="2"/>
  <c r="C14" i="2"/>
  <c r="B14" i="2"/>
  <c r="B8" i="2" s="1"/>
  <c r="L10" i="2"/>
  <c r="K10" i="2"/>
  <c r="I10" i="2"/>
  <c r="H10" i="2"/>
  <c r="H9" i="2" s="1"/>
  <c r="H8" i="2" s="1"/>
  <c r="G10" i="2"/>
  <c r="G9" i="2" s="1"/>
  <c r="E10" i="2"/>
  <c r="D10" i="2"/>
  <c r="D9" i="2" s="1"/>
  <c r="D8" i="2" s="1"/>
  <c r="C10" i="2"/>
  <c r="C9" i="2" s="1"/>
  <c r="C8" i="2" s="1"/>
  <c r="B10" i="2"/>
  <c r="L9" i="2"/>
  <c r="K9" i="2"/>
  <c r="I9" i="2"/>
  <c r="I8" i="2" s="1"/>
  <c r="E9" i="2"/>
  <c r="E8" i="2" s="1"/>
  <c r="B9" i="2"/>
  <c r="K8" i="2"/>
  <c r="G8" i="2" l="1"/>
</calcChain>
</file>

<file path=xl/sharedStrings.xml><?xml version="1.0" encoding="utf-8"?>
<sst xmlns="http://schemas.openxmlformats.org/spreadsheetml/2006/main" count="56" uniqueCount="48">
  <si>
    <t>Passengers</t>
  </si>
  <si>
    <t>cnurwjcniswf</t>
  </si>
  <si>
    <t>Cargo (kg)</t>
  </si>
  <si>
    <t>(Olik) Wdum</t>
  </si>
  <si>
    <t>Mail (kg)</t>
  </si>
  <si>
    <t>(Olik) cliaem</t>
  </si>
  <si>
    <t>Airline</t>
  </si>
  <si>
    <t>cawtcTiawlcf</t>
  </si>
  <si>
    <t>iawa</t>
  </si>
  <si>
    <t>iruf</t>
  </si>
  <si>
    <t>irukuDwm iawgItwmurutwd</t>
  </si>
  <si>
    <t>irukeretea</t>
  </si>
  <si>
    <t>irukurEb</t>
  </si>
  <si>
    <t>cniawlrwaea</t>
  </si>
  <si>
    <t>Flight Movements</t>
  </si>
  <si>
    <t>In</t>
  </si>
  <si>
    <t>Out</t>
  </si>
  <si>
    <t>Transit</t>
  </si>
  <si>
    <t>Total</t>
  </si>
  <si>
    <t>wlcmuj</t>
  </si>
  <si>
    <t>International Flights</t>
  </si>
  <si>
    <t xml:space="preserve">     cawtcTiawlcf ImWvcqwaclwniawb</t>
  </si>
  <si>
    <t>International Scheduled</t>
  </si>
  <si>
    <t>Wviawfihejwmwh cnutogImiaWd ImWvcqwaclwniawb</t>
  </si>
  <si>
    <t>Srilankan Airlines</t>
  </si>
  <si>
    <t>International Charter</t>
  </si>
  <si>
    <t xml:space="preserve"> cawtuTiawlcf rWTrWC ImWvcqwlwniawb</t>
  </si>
  <si>
    <t>International Non-Scheduled</t>
  </si>
  <si>
    <t xml:space="preserve">     cawtcTiawlcf Wvuniawfihejwmwh cnutogImiaWd</t>
  </si>
  <si>
    <t>Domestic flights</t>
  </si>
  <si>
    <t xml:space="preserve">           cawtcTiawlcf egEjcaWr</t>
  </si>
  <si>
    <t>Other Domestic 1_/</t>
  </si>
  <si>
    <t>1_/ cawtcTiawlcf egEjcaWr cnehinehea</t>
  </si>
  <si>
    <t>Source: Civil Aviation Authority</t>
  </si>
  <si>
    <t>މައުލޫމާތު ދެއްވީ: ސިވިލް އޭވިއޭޝަން އޮތޯރިޓީ</t>
  </si>
  <si>
    <t>Island Aviation (Scheduled)</t>
  </si>
  <si>
    <t xml:space="preserve">(cDclwauDex) cnwxEaivEacDcneliawa </t>
  </si>
  <si>
    <t>2018 ,cliaem iaWlwdum unulufua iaWncnurwjcniswf irukurutwfurutwd cnurwhwfuTOb egukwtcniawlrwaea ikeaikea cSwrwdnwbegiawv ImWvcqwaclwniawb egumwg  11.12:clwvWt</t>
  </si>
  <si>
    <t xml:space="preserve">Table 11.12  TRANSPORT MOVEMENTS AT GAN INTERNATIONAL AIRPORT  BY AIRLINE, CROSS-CLASSIFIED BY PASSENGER, CARGO AND MAIL, 2018                 </t>
  </si>
  <si>
    <t>cscniawlrwaea cnwkcnwlIrcs</t>
  </si>
  <si>
    <t>Island Aviation (Non-Scheduled)</t>
  </si>
  <si>
    <t xml:space="preserve">(cDclwauDex cnon) cnwxEaivEacDcneliawa </t>
  </si>
  <si>
    <t>Villa (Non-Scheduled)</t>
  </si>
  <si>
    <t xml:space="preserve">(cDclwauDex cnon) Wliv </t>
  </si>
  <si>
    <t xml:space="preserve">Note: </t>
  </si>
  <si>
    <t>ނޯޓް:</t>
  </si>
  <si>
    <r>
      <rPr>
        <i/>
        <vertAlign val="superscript"/>
        <sz val="9"/>
        <rFont val="Calibri"/>
        <family val="2"/>
        <scheme val="minor"/>
      </rPr>
      <t xml:space="preserve">1_/ </t>
    </r>
    <r>
      <rPr>
        <i/>
        <sz val="9"/>
        <rFont val="Calibri"/>
        <family val="2"/>
        <scheme val="minor"/>
      </rPr>
      <t xml:space="preserve"> Includes movements by photo, training, technical and surveillance flights</t>
    </r>
  </si>
  <si>
    <t xml:space="preserve">.evekwtcTiawlcf WviretctWkwrwH iawgukwtcscnwlEvrws idwa Wmwkcnwk clwkinckeT ,gcninErcT ,cnugenOTof Inenemih iawgiawbim 1_/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</si>
</sst>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_);_(* \(#,##0\);_(* &quot;-&quot;??_);_(@_)"/>
    <numFmt numFmtId="169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_Randhoo"/>
    </font>
    <font>
      <b/>
      <sz val="9"/>
      <name val="Akuru"/>
      <family val="2"/>
      <charset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9"/>
      <name val="Akuru"/>
      <family val="2"/>
      <charset val="2"/>
    </font>
    <font>
      <b/>
      <sz val="10"/>
      <name val="A_Randhoo"/>
    </font>
    <font>
      <b/>
      <sz val="9"/>
      <name val="A_Randhoo"/>
    </font>
    <font>
      <sz val="9"/>
      <name val="Arial"/>
      <family val="2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A_Randhoo"/>
    </font>
    <font>
      <sz val="10"/>
      <name val="Faruma"/>
    </font>
    <font>
      <i/>
      <sz val="9"/>
      <name val="Calibri"/>
      <family val="2"/>
      <scheme val="minor"/>
    </font>
    <font>
      <sz val="9"/>
      <name val="A_Randhoo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Calibri"/>
      <family val="2"/>
      <scheme val="minor"/>
    </font>
    <font>
      <sz val="10"/>
      <name val="Garamond"/>
      <family val="1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12">
    <xf numFmtId="0" fontId="0" fillId="0" borderId="0"/>
    <xf numFmtId="164" fontId="2" fillId="0" borderId="0"/>
    <xf numFmtId="0" fontId="5" fillId="0" borderId="0"/>
    <xf numFmtId="40" fontId="13" fillId="0" borderId="0" applyFont="0" applyFill="0" applyBorder="0" applyAlignment="0" applyProtection="0"/>
    <xf numFmtId="0" fontId="5" fillId="0" borderId="0"/>
    <xf numFmtId="165" fontId="2" fillId="0" borderId="0"/>
    <xf numFmtId="165" fontId="2" fillId="0" borderId="0"/>
    <xf numFmtId="169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</cellStyleXfs>
  <cellXfs count="54">
    <xf numFmtId="0" fontId="0" fillId="0" borderId="0" xfId="0"/>
    <xf numFmtId="164" fontId="4" fillId="2" borderId="0" xfId="1" applyNumberFormat="1" applyFont="1" applyFill="1" applyBorder="1" applyAlignment="1" applyProtection="1">
      <alignment horizontal="left" vertical="center"/>
    </xf>
    <xf numFmtId="0" fontId="6" fillId="2" borderId="0" xfId="2" applyFont="1" applyFill="1" applyAlignment="1">
      <alignment vertical="center"/>
    </xf>
    <xf numFmtId="164" fontId="7" fillId="2" borderId="1" xfId="1" applyNumberFormat="1" applyFont="1" applyFill="1" applyBorder="1" applyAlignment="1" applyProtection="1">
      <alignment horizontal="lef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10" fillId="2" borderId="0" xfId="1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vertical="center"/>
    </xf>
    <xf numFmtId="164" fontId="7" fillId="2" borderId="0" xfId="1" applyNumberFormat="1" applyFont="1" applyFill="1" applyBorder="1" applyAlignment="1" applyProtection="1">
      <alignment horizontal="left" vertical="center"/>
    </xf>
    <xf numFmtId="164" fontId="9" fillId="2" borderId="0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vertical="center"/>
    </xf>
    <xf numFmtId="164" fontId="7" fillId="2" borderId="1" xfId="1" applyNumberFormat="1" applyFont="1" applyFill="1" applyBorder="1" applyAlignment="1" applyProtection="1">
      <alignment horizontal="right" vertical="center"/>
    </xf>
    <xf numFmtId="38" fontId="14" fillId="2" borderId="2" xfId="3" applyNumberFormat="1" applyFont="1" applyFill="1" applyBorder="1" applyAlignment="1">
      <alignment horizontal="right" vertical="center"/>
    </xf>
    <xf numFmtId="38" fontId="14" fillId="2" borderId="0" xfId="3" applyNumberFormat="1" applyFont="1" applyFill="1" applyBorder="1" applyAlignment="1" applyProtection="1">
      <alignment horizontal="right" vertical="center"/>
    </xf>
    <xf numFmtId="164" fontId="12" fillId="2" borderId="0" xfId="1" applyNumberFormat="1" applyFont="1" applyFill="1" applyBorder="1" applyAlignment="1" applyProtection="1">
      <alignment horizontal="left" vertical="center"/>
    </xf>
    <xf numFmtId="164" fontId="14" fillId="2" borderId="0" xfId="1" applyNumberFormat="1" applyFont="1" applyFill="1" applyBorder="1" applyAlignment="1" applyProtection="1">
      <alignment horizontal="left" vertical="center"/>
    </xf>
    <xf numFmtId="38" fontId="12" fillId="2" borderId="0" xfId="3" applyNumberFormat="1" applyFont="1" applyFill="1" applyBorder="1" applyAlignment="1">
      <alignment horizontal="right" vertical="center"/>
    </xf>
    <xf numFmtId="37" fontId="11" fillId="2" borderId="0" xfId="1" applyNumberFormat="1" applyFont="1" applyFill="1" applyBorder="1" applyAlignment="1" applyProtection="1">
      <alignment horizontal="right" vertical="center"/>
    </xf>
    <xf numFmtId="164" fontId="17" fillId="2" borderId="0" xfId="1" applyNumberFormat="1" applyFont="1" applyFill="1" applyAlignment="1" applyProtection="1">
      <alignment horizontal="left" vertical="center"/>
    </xf>
    <xf numFmtId="37" fontId="11" fillId="2" borderId="0" xfId="1" applyNumberFormat="1" applyFont="1" applyFill="1" applyAlignment="1" applyProtection="1">
      <alignment vertical="center"/>
    </xf>
    <xf numFmtId="0" fontId="18" fillId="2" borderId="0" xfId="4" applyFont="1" applyFill="1" applyAlignment="1">
      <alignment vertical="center"/>
    </xf>
    <xf numFmtId="0" fontId="16" fillId="2" borderId="3" xfId="0" applyNumberFormat="1" applyFont="1" applyFill="1" applyBorder="1" applyAlignment="1">
      <alignment horizontal="right" vertical="center"/>
    </xf>
    <xf numFmtId="164" fontId="19" fillId="2" borderId="0" xfId="0" applyNumberFormat="1" applyFont="1" applyFill="1"/>
    <xf numFmtId="164" fontId="6" fillId="2" borderId="1" xfId="1" applyNumberFormat="1" applyFont="1" applyFill="1" applyBorder="1" applyAlignment="1" applyProtection="1">
      <alignment horizontal="center" vertical="center"/>
    </xf>
    <xf numFmtId="164" fontId="19" fillId="2" borderId="0" xfId="0" applyNumberFormat="1" applyFont="1" applyFill="1" applyBorder="1"/>
    <xf numFmtId="164" fontId="10" fillId="2" borderId="1" xfId="1" applyNumberFormat="1" applyFont="1" applyFill="1" applyBorder="1" applyAlignment="1">
      <alignment horizontal="right" vertical="center"/>
    </xf>
    <xf numFmtId="164" fontId="10" fillId="2" borderId="0" xfId="1" applyNumberFormat="1" applyFont="1" applyFill="1" applyAlignment="1">
      <alignment horizontal="right" vertical="center"/>
    </xf>
    <xf numFmtId="164" fontId="10" fillId="2" borderId="0" xfId="1" applyNumberFormat="1" applyFont="1" applyFill="1" applyBorder="1" applyAlignment="1">
      <alignment horizontal="right" vertical="center" wrapText="1"/>
    </xf>
    <xf numFmtId="0" fontId="10" fillId="2" borderId="0" xfId="2" applyFont="1" applyFill="1" applyBorder="1" applyAlignment="1">
      <alignment horizontal="right" vertical="center"/>
    </xf>
    <xf numFmtId="0" fontId="10" fillId="2" borderId="1" xfId="2" applyFont="1" applyFill="1" applyBorder="1" applyAlignment="1">
      <alignment vertical="center"/>
    </xf>
    <xf numFmtId="164" fontId="12" fillId="2" borderId="0" xfId="1" applyNumberFormat="1" applyFont="1" applyFill="1" applyBorder="1" applyAlignment="1">
      <alignment horizontal="left" vertical="center"/>
    </xf>
    <xf numFmtId="0" fontId="9" fillId="2" borderId="0" xfId="2" applyFont="1" applyFill="1" applyBorder="1" applyAlignment="1">
      <alignment horizontal="right" vertical="center"/>
    </xf>
    <xf numFmtId="164" fontId="14" fillId="2" borderId="0" xfId="1" applyNumberFormat="1" applyFont="1" applyFill="1" applyBorder="1" applyAlignment="1">
      <alignment horizontal="left" vertical="center"/>
    </xf>
    <xf numFmtId="38" fontId="14" fillId="2" borderId="0" xfId="3" applyNumberFormat="1" applyFont="1" applyFill="1" applyBorder="1" applyAlignment="1">
      <alignment horizontal="right" vertical="center"/>
    </xf>
    <xf numFmtId="164" fontId="9" fillId="2" borderId="0" xfId="1" applyNumberFormat="1" applyFont="1" applyFill="1" applyBorder="1" applyAlignment="1" applyProtection="1">
      <alignment horizontal="right" vertical="center"/>
    </xf>
    <xf numFmtId="0" fontId="15" fillId="2" borderId="1" xfId="2" applyFont="1" applyFill="1" applyBorder="1" applyAlignment="1">
      <alignment horizontal="right" vertical="center"/>
    </xf>
    <xf numFmtId="164" fontId="21" fillId="2" borderId="0" xfId="1" applyNumberFormat="1" applyFont="1" applyFill="1" applyAlignment="1" applyProtection="1">
      <alignment horizontal="left" vertical="center"/>
    </xf>
    <xf numFmtId="164" fontId="2" fillId="2" borderId="0" xfId="0" applyNumberFormat="1" applyFont="1" applyFill="1"/>
    <xf numFmtId="164" fontId="7" fillId="2" borderId="1" xfId="1" applyNumberFormat="1" applyFont="1" applyFill="1" applyBorder="1" applyAlignment="1" applyProtection="1">
      <alignment vertical="center"/>
    </xf>
    <xf numFmtId="38" fontId="12" fillId="2" borderId="2" xfId="3" applyNumberFormat="1" applyFont="1" applyFill="1" applyBorder="1" applyAlignment="1">
      <alignment horizontal="right" vertical="center"/>
    </xf>
    <xf numFmtId="0" fontId="15" fillId="2" borderId="0" xfId="2" applyFont="1" applyFill="1" applyBorder="1" applyAlignment="1">
      <alignment horizontal="right" vertical="center"/>
    </xf>
    <xf numFmtId="38" fontId="12" fillId="2" borderId="2" xfId="3" applyNumberFormat="1" applyFont="1" applyFill="1" applyBorder="1" applyAlignment="1">
      <alignment horizontal="right"/>
    </xf>
    <xf numFmtId="38" fontId="12" fillId="2" borderId="2" xfId="3" applyNumberFormat="1" applyFont="1" applyFill="1" applyBorder="1" applyAlignment="1" applyProtection="1">
      <alignment horizontal="right" vertical="center"/>
    </xf>
    <xf numFmtId="38" fontId="14" fillId="2" borderId="0" xfId="3" applyNumberFormat="1" applyFont="1" applyFill="1" applyAlignment="1">
      <alignment horizontal="right" vertical="center"/>
    </xf>
    <xf numFmtId="38" fontId="14" fillId="2" borderId="0" xfId="3" applyNumberFormat="1" applyFont="1" applyFill="1" applyBorder="1" applyAlignment="1" applyProtection="1">
      <alignment horizontal="right" vertical="center"/>
      <protection locked="0"/>
    </xf>
    <xf numFmtId="38" fontId="14" fillId="2" borderId="0" xfId="3" applyNumberFormat="1" applyFont="1" applyFill="1" applyAlignment="1">
      <alignment horizontal="right"/>
    </xf>
    <xf numFmtId="164" fontId="14" fillId="2" borderId="1" xfId="0" applyNumberFormat="1" applyFont="1" applyFill="1" applyBorder="1" applyAlignment="1" applyProtection="1">
      <alignment horizontal="left" vertical="center"/>
    </xf>
    <xf numFmtId="38" fontId="14" fillId="2" borderId="4" xfId="3" applyNumberFormat="1" applyFont="1" applyFill="1" applyBorder="1" applyAlignment="1" applyProtection="1">
      <alignment horizontal="right" vertical="center"/>
      <protection locked="0"/>
    </xf>
    <xf numFmtId="38" fontId="14" fillId="2" borderId="4" xfId="3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 applyProtection="1">
      <alignment horizontal="left" vertical="center"/>
    </xf>
    <xf numFmtId="0" fontId="16" fillId="2" borderId="0" xfId="2" applyFont="1" applyFill="1" applyBorder="1" applyAlignment="1">
      <alignment horizontal="right" vertical="center"/>
    </xf>
    <xf numFmtId="164" fontId="18" fillId="2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20" fillId="2" borderId="0" xfId="1" applyNumberFormat="1" applyFont="1" applyFill="1" applyBorder="1" applyAlignment="1" applyProtection="1">
      <alignment horizontal="center" vertical="center"/>
    </xf>
    <xf numFmtId="164" fontId="17" fillId="2" borderId="0" xfId="1" applyNumberFormat="1" applyFont="1" applyFill="1" applyBorder="1" applyAlignment="1" applyProtection="1">
      <alignment horizontal="left" vertical="center"/>
    </xf>
  </cellXfs>
  <cellStyles count="12">
    <cellStyle name="Comma 2" xfId="3"/>
    <cellStyle name="Comma 4" xfId="7"/>
    <cellStyle name="Hyperlink 2" xfId="8"/>
    <cellStyle name="Normal" xfId="0" builtinId="0"/>
    <cellStyle name="Normal 2" xfId="1"/>
    <cellStyle name="Normal 2 3" xfId="10"/>
    <cellStyle name="Normal 3" xfId="5"/>
    <cellStyle name="Normal 3 2" xfId="11"/>
    <cellStyle name="Normal 4" xfId="6"/>
    <cellStyle name="Normal 5" xfId="9"/>
    <cellStyle name="Normal_IX-6(Trans &amp; Comm)" xfId="4"/>
    <cellStyle name="Normal_IX-9(Trans &amp; Comm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Checking/TRANSPORT%20&amp;%20COMMUNICATION%20-%20Civil%20Avi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Blank%20tables/11.%20TRANSPORT%20&amp;%20COMMUNICATION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>
        <row r="5">
          <cell r="B5" t="str">
            <v>International Flights</v>
          </cell>
          <cell r="C5"/>
          <cell r="D5" t="str">
            <v>Domestic Flights</v>
          </cell>
          <cell r="E5"/>
        </row>
        <row r="6">
          <cell r="B6" t="str">
            <v>Arrival</v>
          </cell>
          <cell r="C6" t="str">
            <v>Departure</v>
          </cell>
          <cell r="D6" t="str">
            <v>Arrival</v>
          </cell>
          <cell r="E6" t="str">
            <v>Departure</v>
          </cell>
        </row>
        <row r="8">
          <cell r="A8" t="str">
            <v>January</v>
          </cell>
          <cell r="B8">
            <v>176608</v>
          </cell>
          <cell r="C8">
            <v>171359</v>
          </cell>
          <cell r="D8">
            <v>100248</v>
          </cell>
          <cell r="E8">
            <v>94294</v>
          </cell>
        </row>
        <row r="9">
          <cell r="A9" t="str">
            <v>February</v>
          </cell>
          <cell r="B9">
            <v>163541</v>
          </cell>
          <cell r="C9">
            <v>164620</v>
          </cell>
          <cell r="D9">
            <v>94774</v>
          </cell>
          <cell r="E9">
            <v>95166</v>
          </cell>
        </row>
        <row r="10">
          <cell r="A10" t="str">
            <v>March</v>
          </cell>
          <cell r="B10">
            <v>160259</v>
          </cell>
          <cell r="C10">
            <v>160415</v>
          </cell>
          <cell r="D10">
            <v>91796</v>
          </cell>
          <cell r="E10">
            <v>92842</v>
          </cell>
        </row>
        <row r="11">
          <cell r="A11" t="str">
            <v>April</v>
          </cell>
          <cell r="B11">
            <v>146459</v>
          </cell>
          <cell r="C11">
            <v>150877</v>
          </cell>
          <cell r="D11">
            <v>84640</v>
          </cell>
          <cell r="E11">
            <v>81740</v>
          </cell>
        </row>
        <row r="12">
          <cell r="A12" t="str">
            <v>May</v>
          </cell>
          <cell r="B12">
            <v>115413</v>
          </cell>
          <cell r="C12">
            <v>125457</v>
          </cell>
          <cell r="D12">
            <v>69951</v>
          </cell>
          <cell r="E12">
            <v>66606</v>
          </cell>
        </row>
        <row r="13">
          <cell r="A13" t="str">
            <v>June</v>
          </cell>
          <cell r="B13">
            <v>117702</v>
          </cell>
          <cell r="C13">
            <v>112218</v>
          </cell>
          <cell r="D13">
            <v>69442</v>
          </cell>
          <cell r="E13">
            <v>71382</v>
          </cell>
        </row>
        <row r="14">
          <cell r="A14" t="str">
            <v>July</v>
          </cell>
          <cell r="B14">
            <v>149505</v>
          </cell>
          <cell r="C14">
            <v>141188</v>
          </cell>
          <cell r="D14">
            <v>84244</v>
          </cell>
          <cell r="E14">
            <v>86831</v>
          </cell>
        </row>
        <row r="15">
          <cell r="A15" t="str">
            <v>August</v>
          </cell>
          <cell r="B15">
            <v>150842</v>
          </cell>
          <cell r="C15">
            <v>159725</v>
          </cell>
          <cell r="D15">
            <v>98729</v>
          </cell>
          <cell r="E15">
            <v>95383</v>
          </cell>
        </row>
        <row r="16">
          <cell r="A16" t="str">
            <v>September</v>
          </cell>
          <cell r="B16">
            <v>132459</v>
          </cell>
          <cell r="C16">
            <v>124019</v>
          </cell>
          <cell r="D16">
            <v>78698</v>
          </cell>
          <cell r="E16">
            <v>81579</v>
          </cell>
        </row>
        <row r="17">
          <cell r="A17" t="str">
            <v>October</v>
          </cell>
          <cell r="B17">
            <v>153081</v>
          </cell>
          <cell r="C17">
            <v>144251</v>
          </cell>
          <cell r="D17">
            <v>86499</v>
          </cell>
          <cell r="E17">
            <v>89081</v>
          </cell>
        </row>
        <row r="18">
          <cell r="A18" t="str">
            <v>November</v>
          </cell>
          <cell r="B18">
            <v>152499</v>
          </cell>
          <cell r="C18">
            <v>159675</v>
          </cell>
          <cell r="D18">
            <v>92303</v>
          </cell>
          <cell r="E18">
            <v>89172</v>
          </cell>
        </row>
        <row r="19">
          <cell r="A19" t="str">
            <v>December</v>
          </cell>
          <cell r="B19">
            <v>193540</v>
          </cell>
          <cell r="C19">
            <v>175261</v>
          </cell>
          <cell r="D19">
            <v>97716</v>
          </cell>
          <cell r="E19">
            <v>109769</v>
          </cell>
        </row>
      </sheetData>
      <sheetData sheetId="3">
        <row r="21">
          <cell r="AP21" t="str">
            <v>In</v>
          </cell>
          <cell r="AQ21" t="str">
            <v>Out</v>
          </cell>
        </row>
        <row r="22">
          <cell r="AO22" t="str">
            <v>L.Kadhdhoo</v>
          </cell>
          <cell r="AP22">
            <v>74880</v>
          </cell>
          <cell r="AQ22">
            <v>75166</v>
          </cell>
        </row>
        <row r="23">
          <cell r="AO23" t="str">
            <v>GDh.Kaadedhdhoo</v>
          </cell>
          <cell r="AP23">
            <v>35462</v>
          </cell>
          <cell r="AQ23">
            <v>35534</v>
          </cell>
        </row>
        <row r="24">
          <cell r="AO24" t="str">
            <v xml:space="preserve">Gn.Fuvahmulah </v>
          </cell>
          <cell r="AP24">
            <v>20244</v>
          </cell>
          <cell r="AQ24">
            <v>20569</v>
          </cell>
        </row>
        <row r="25">
          <cell r="AO25" t="str">
            <v>ADh.Maamigili</v>
          </cell>
          <cell r="AP25">
            <v>105807</v>
          </cell>
          <cell r="AQ25">
            <v>102744</v>
          </cell>
        </row>
        <row r="26">
          <cell r="AO26" t="str">
            <v>B.Dharavandhoo</v>
          </cell>
          <cell r="AP26">
            <v>112756</v>
          </cell>
          <cell r="AQ26">
            <v>109970</v>
          </cell>
        </row>
        <row r="27">
          <cell r="AO27" t="str">
            <v>GA. Koodoo</v>
          </cell>
          <cell r="AP27">
            <v>42548</v>
          </cell>
          <cell r="AQ27">
            <v>42625</v>
          </cell>
        </row>
        <row r="28">
          <cell r="AO28" t="str">
            <v xml:space="preserve">THA. Thimarafushi  </v>
          </cell>
          <cell r="AP28">
            <v>5977</v>
          </cell>
          <cell r="AQ28">
            <v>5342</v>
          </cell>
        </row>
        <row r="29">
          <cell r="AO29" t="str">
            <v xml:space="preserve">R.Ifuru  </v>
          </cell>
          <cell r="AP29">
            <v>36566</v>
          </cell>
          <cell r="AQ29">
            <v>35169</v>
          </cell>
        </row>
        <row r="30">
          <cell r="AO30" t="str">
            <v>Dh.kudahuvadhoo</v>
          </cell>
          <cell r="AP30">
            <v>23329</v>
          </cell>
          <cell r="AQ30">
            <v>22713</v>
          </cell>
        </row>
      </sheetData>
      <sheetData sheetId="4"/>
      <sheetData sheetId="5">
        <row r="65">
          <cell r="AA65" t="str">
            <v>Scheduled</v>
          </cell>
          <cell r="AB65" t="str">
            <v>Chartered</v>
          </cell>
          <cell r="AC65" t="str">
            <v>Non-Scheduled</v>
          </cell>
        </row>
        <row r="66">
          <cell r="Z66" t="str">
            <v>Jan</v>
          </cell>
          <cell r="AA66">
            <v>2116</v>
          </cell>
          <cell r="AB66">
            <v>0</v>
          </cell>
          <cell r="AC66">
            <v>320</v>
          </cell>
        </row>
        <row r="67">
          <cell r="Z67" t="str">
            <v>Feb</v>
          </cell>
          <cell r="AA67">
            <v>1980</v>
          </cell>
          <cell r="AB67">
            <v>0</v>
          </cell>
          <cell r="AC67">
            <v>162</v>
          </cell>
        </row>
        <row r="68">
          <cell r="Z68" t="str">
            <v>March</v>
          </cell>
          <cell r="AA68">
            <v>1938</v>
          </cell>
          <cell r="AB68">
            <v>0</v>
          </cell>
          <cell r="AC68">
            <v>140</v>
          </cell>
        </row>
        <row r="69">
          <cell r="Z69" t="str">
            <v>April</v>
          </cell>
          <cell r="AA69">
            <v>1726</v>
          </cell>
          <cell r="AB69">
            <v>0</v>
          </cell>
          <cell r="AC69">
            <v>192</v>
          </cell>
        </row>
        <row r="70">
          <cell r="Z70" t="str">
            <v>May</v>
          </cell>
          <cell r="AA70">
            <v>1614</v>
          </cell>
          <cell r="AB70">
            <v>0</v>
          </cell>
          <cell r="AC70">
            <v>96</v>
          </cell>
        </row>
        <row r="71">
          <cell r="Z71" t="str">
            <v>June</v>
          </cell>
          <cell r="AA71">
            <v>1612</v>
          </cell>
          <cell r="AB71">
            <v>0</v>
          </cell>
          <cell r="AC71">
            <v>48</v>
          </cell>
        </row>
        <row r="72">
          <cell r="Z72" t="str">
            <v>July</v>
          </cell>
          <cell r="AA72">
            <v>1732</v>
          </cell>
          <cell r="AB72">
            <v>0</v>
          </cell>
          <cell r="AC72">
            <v>72</v>
          </cell>
        </row>
        <row r="73">
          <cell r="Z73" t="str">
            <v>Aug</v>
          </cell>
          <cell r="AA73">
            <v>1666</v>
          </cell>
          <cell r="AB73">
            <v>0</v>
          </cell>
          <cell r="AC73">
            <v>58</v>
          </cell>
        </row>
        <row r="74">
          <cell r="Z74" t="str">
            <v>Sep</v>
          </cell>
          <cell r="AA74">
            <v>1618</v>
          </cell>
          <cell r="AB74">
            <v>0</v>
          </cell>
          <cell r="AC74">
            <v>34</v>
          </cell>
        </row>
        <row r="75">
          <cell r="Z75" t="str">
            <v>Oct</v>
          </cell>
          <cell r="AA75">
            <v>1856</v>
          </cell>
          <cell r="AB75">
            <v>0</v>
          </cell>
          <cell r="AC75">
            <v>20</v>
          </cell>
        </row>
        <row r="76">
          <cell r="Z76" t="str">
            <v>Nov</v>
          </cell>
          <cell r="AA76">
            <v>2132</v>
          </cell>
          <cell r="AB76">
            <v>0</v>
          </cell>
          <cell r="AC76">
            <v>154</v>
          </cell>
        </row>
        <row r="77">
          <cell r="Z77" t="str">
            <v>Dec</v>
          </cell>
          <cell r="AA77">
            <v>2290</v>
          </cell>
          <cell r="AB77">
            <v>0</v>
          </cell>
          <cell r="AC77">
            <v>244</v>
          </cell>
        </row>
        <row r="81">
          <cell r="AA81" t="str">
            <v>Scheduled</v>
          </cell>
          <cell r="AB81" t="str">
            <v>Non-Scheduled</v>
          </cell>
        </row>
        <row r="82">
          <cell r="Z82" t="str">
            <v>Jan</v>
          </cell>
          <cell r="AA82">
            <v>2690</v>
          </cell>
          <cell r="AB82">
            <v>9909</v>
          </cell>
        </row>
        <row r="83">
          <cell r="Z83" t="str">
            <v>Feb</v>
          </cell>
          <cell r="AA83">
            <v>2652</v>
          </cell>
          <cell r="AB83">
            <v>9985</v>
          </cell>
        </row>
        <row r="84">
          <cell r="Z84" t="str">
            <v>March</v>
          </cell>
          <cell r="AA84">
            <v>2538</v>
          </cell>
          <cell r="AB84">
            <v>9718</v>
          </cell>
        </row>
        <row r="85">
          <cell r="Z85" t="str">
            <v>April</v>
          </cell>
          <cell r="AA85">
            <v>2388</v>
          </cell>
          <cell r="AB85">
            <v>8909</v>
          </cell>
        </row>
        <row r="86">
          <cell r="Z86" t="str">
            <v>May</v>
          </cell>
          <cell r="AA86">
            <v>2168</v>
          </cell>
          <cell r="AB86">
            <v>7032</v>
          </cell>
        </row>
        <row r="87">
          <cell r="Z87" t="str">
            <v>June</v>
          </cell>
          <cell r="AA87">
            <v>2230</v>
          </cell>
          <cell r="AB87">
            <v>6447</v>
          </cell>
        </row>
        <row r="88">
          <cell r="Z88" t="str">
            <v>July</v>
          </cell>
          <cell r="AA88">
            <v>2510</v>
          </cell>
          <cell r="AB88">
            <v>8181</v>
          </cell>
        </row>
        <row r="89">
          <cell r="Z89" t="str">
            <v>Aug</v>
          </cell>
          <cell r="AA89">
            <v>2890</v>
          </cell>
          <cell r="AB89">
            <v>8720</v>
          </cell>
        </row>
        <row r="90">
          <cell r="Z90" t="str">
            <v>Sep</v>
          </cell>
          <cell r="AA90">
            <v>2560</v>
          </cell>
          <cell r="AB90">
            <v>7030</v>
          </cell>
        </row>
        <row r="91">
          <cell r="Z91" t="str">
            <v>Oct</v>
          </cell>
          <cell r="AA91">
            <v>2504</v>
          </cell>
          <cell r="AB91">
            <v>9231</v>
          </cell>
        </row>
        <row r="92">
          <cell r="Z92" t="str">
            <v>Nov</v>
          </cell>
          <cell r="AA92">
            <v>2504</v>
          </cell>
          <cell r="AB92">
            <v>9299</v>
          </cell>
        </row>
        <row r="93">
          <cell r="Z93" t="str">
            <v>Dec</v>
          </cell>
          <cell r="AA93">
            <v>2710</v>
          </cell>
          <cell r="AB93">
            <v>10569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"/>
      <sheetName val="11.2"/>
      <sheetName val="11.3"/>
      <sheetName val="11.4"/>
      <sheetName val="11.5"/>
      <sheetName val="11.6"/>
      <sheetName val="11.7"/>
      <sheetName val="11.8"/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  <sheetName val="11.26"/>
      <sheetName val="11.27"/>
      <sheetName val="11.28"/>
      <sheetName val="11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  <cell r="G4">
            <v>2009</v>
          </cell>
          <cell r="H4">
            <v>2010</v>
          </cell>
          <cell r="I4">
            <v>2011</v>
          </cell>
          <cell r="J4">
            <v>2012</v>
          </cell>
          <cell r="K4">
            <v>2013</v>
          </cell>
          <cell r="L4">
            <v>2014</v>
          </cell>
          <cell r="M4">
            <v>2015</v>
          </cell>
          <cell r="N4">
            <v>2016</v>
          </cell>
          <cell r="O4">
            <v>2017</v>
          </cell>
        </row>
        <row r="6">
          <cell r="A6" t="str">
            <v>Within Male'</v>
          </cell>
          <cell r="B6">
            <v>88909</v>
          </cell>
          <cell r="C6">
            <v>95166</v>
          </cell>
          <cell r="D6">
            <v>174803</v>
          </cell>
          <cell r="E6">
            <v>129489</v>
          </cell>
          <cell r="F6">
            <v>168627.20000000001</v>
          </cell>
          <cell r="G6">
            <v>123358</v>
          </cell>
          <cell r="H6">
            <v>151787</v>
          </cell>
          <cell r="I6">
            <v>223608</v>
          </cell>
          <cell r="J6">
            <v>189064</v>
          </cell>
          <cell r="K6">
            <v>148673</v>
          </cell>
          <cell r="L6">
            <v>108094</v>
          </cell>
          <cell r="M6">
            <v>89080</v>
          </cell>
          <cell r="N6">
            <v>61497</v>
          </cell>
          <cell r="O6">
            <v>72159</v>
          </cell>
        </row>
        <row r="7">
          <cell r="A7" t="str">
            <v>From Male' to Atolls</v>
          </cell>
          <cell r="B7">
            <v>87524</v>
          </cell>
          <cell r="C7">
            <v>97700</v>
          </cell>
          <cell r="D7">
            <v>104143</v>
          </cell>
          <cell r="E7">
            <v>96974</v>
          </cell>
          <cell r="F7">
            <v>103039</v>
          </cell>
          <cell r="G7">
            <v>80981</v>
          </cell>
          <cell r="H7">
            <v>104458</v>
          </cell>
          <cell r="I7">
            <v>104832</v>
          </cell>
          <cell r="J7">
            <v>139737</v>
          </cell>
          <cell r="K7">
            <v>121983</v>
          </cell>
          <cell r="L7">
            <v>146950</v>
          </cell>
          <cell r="M7">
            <v>270848</v>
          </cell>
          <cell r="N7">
            <v>435013</v>
          </cell>
          <cell r="O7">
            <v>38520</v>
          </cell>
        </row>
        <row r="10">
          <cell r="A10" t="str">
            <v>From Atolls to Male'</v>
          </cell>
          <cell r="B10">
            <v>16027</v>
          </cell>
          <cell r="C10">
            <v>15274</v>
          </cell>
          <cell r="D10">
            <v>14173</v>
          </cell>
          <cell r="E10">
            <v>14029</v>
          </cell>
          <cell r="F10">
            <v>22917</v>
          </cell>
          <cell r="G10">
            <v>13434</v>
          </cell>
          <cell r="H10">
            <v>17478</v>
          </cell>
          <cell r="I10">
            <v>9512</v>
          </cell>
          <cell r="J10">
            <v>8582</v>
          </cell>
          <cell r="K10">
            <v>6498</v>
          </cell>
          <cell r="L10">
            <v>6932</v>
          </cell>
          <cell r="M10">
            <v>13066</v>
          </cell>
          <cell r="N10">
            <v>10569</v>
          </cell>
          <cell r="O10">
            <v>16585</v>
          </cell>
        </row>
        <row r="11">
          <cell r="A11" t="str">
            <v>From Foreign to the Atolls</v>
          </cell>
          <cell r="B11">
            <v>88198</v>
          </cell>
          <cell r="C11">
            <v>31857</v>
          </cell>
          <cell r="D11">
            <v>30434</v>
          </cell>
          <cell r="E11">
            <v>19033</v>
          </cell>
          <cell r="F11">
            <v>19412</v>
          </cell>
          <cell r="G11">
            <v>27483</v>
          </cell>
          <cell r="H11">
            <v>41953</v>
          </cell>
          <cell r="I11">
            <v>41065</v>
          </cell>
          <cell r="J11">
            <v>28831</v>
          </cell>
          <cell r="K11">
            <v>37952</v>
          </cell>
          <cell r="L11">
            <v>41258</v>
          </cell>
          <cell r="M11">
            <v>211219</v>
          </cell>
          <cell r="N11">
            <v>414809</v>
          </cell>
          <cell r="O11">
            <v>467689</v>
          </cell>
        </row>
        <row r="12">
          <cell r="A12" t="str">
            <v>From Atolls to Foreign</v>
          </cell>
          <cell r="B12">
            <v>23892</v>
          </cell>
          <cell r="C12">
            <v>16987</v>
          </cell>
          <cell r="D12">
            <v>20427</v>
          </cell>
          <cell r="E12">
            <v>17130</v>
          </cell>
          <cell r="F12">
            <v>22910</v>
          </cell>
          <cell r="G12">
            <v>15190</v>
          </cell>
          <cell r="H12">
            <v>14826</v>
          </cell>
          <cell r="I12">
            <v>1193</v>
          </cell>
          <cell r="J12">
            <v>13649</v>
          </cell>
          <cell r="K12">
            <v>10262</v>
          </cell>
          <cell r="L12">
            <v>8291</v>
          </cell>
          <cell r="M12">
            <v>7165</v>
          </cell>
          <cell r="N12">
            <v>3850</v>
          </cell>
          <cell r="O12">
            <v>7136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21"/>
  <sheetViews>
    <sheetView tabSelected="1" zoomScaleNormal="100" workbookViewId="0">
      <selection activeCell="L25" sqref="L25"/>
    </sheetView>
  </sheetViews>
  <sheetFormatPr defaultColWidth="9.140625" defaultRowHeight="15"/>
  <cols>
    <col min="1" max="1" width="26.85546875" style="21" bestFit="1" customWidth="1"/>
    <col min="2" max="2" width="14.85546875" style="21" customWidth="1"/>
    <col min="3" max="3" width="12.28515625" style="21" customWidth="1"/>
    <col min="4" max="4" width="13.85546875" style="21" customWidth="1"/>
    <col min="5" max="5" width="15.140625" style="21" customWidth="1"/>
    <col min="6" max="6" width="3" style="21" customWidth="1"/>
    <col min="7" max="7" width="11.28515625" style="21" customWidth="1"/>
    <col min="8" max="8" width="12.85546875" style="21" customWidth="1"/>
    <col min="9" max="9" width="16.7109375" style="21" customWidth="1"/>
    <col min="10" max="10" width="2.7109375" style="21" customWidth="1"/>
    <col min="11" max="12" width="11.42578125" style="21" customWidth="1"/>
    <col min="13" max="13" width="38.85546875" style="21" customWidth="1"/>
    <col min="14" max="14" width="2.7109375" style="21" customWidth="1"/>
    <col min="15" max="17" width="10.140625" style="21" customWidth="1"/>
    <col min="18" max="16384" width="9.140625" style="21"/>
  </cols>
  <sheetData>
    <row r="2" spans="1:13" ht="19.5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3" customForma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>
      <c r="A5" s="1"/>
      <c r="B5" s="2"/>
      <c r="C5" s="3" t="s">
        <v>0</v>
      </c>
      <c r="D5" s="4"/>
      <c r="E5" s="24" t="s">
        <v>1</v>
      </c>
      <c r="F5" s="5"/>
      <c r="G5" s="37" t="s">
        <v>2</v>
      </c>
      <c r="H5" s="4"/>
      <c r="I5" s="24" t="s">
        <v>3</v>
      </c>
      <c r="J5" s="5"/>
      <c r="K5" s="3" t="s">
        <v>4</v>
      </c>
      <c r="L5" s="24" t="s">
        <v>5</v>
      </c>
      <c r="M5" s="6"/>
    </row>
    <row r="6" spans="1:13">
      <c r="A6" s="7" t="s">
        <v>6</v>
      </c>
      <c r="B6" s="5" t="s">
        <v>7</v>
      </c>
      <c r="C6" s="5" t="s">
        <v>8</v>
      </c>
      <c r="D6" s="25" t="s">
        <v>9</v>
      </c>
      <c r="E6" s="5" t="s">
        <v>10</v>
      </c>
      <c r="F6" s="5"/>
      <c r="G6" s="5" t="s">
        <v>11</v>
      </c>
      <c r="H6" s="5" t="s">
        <v>12</v>
      </c>
      <c r="I6" s="26" t="s">
        <v>10</v>
      </c>
      <c r="J6" s="5"/>
      <c r="K6" s="5" t="s">
        <v>11</v>
      </c>
      <c r="L6" s="25" t="s">
        <v>12</v>
      </c>
      <c r="M6" s="27" t="s">
        <v>13</v>
      </c>
    </row>
    <row r="7" spans="1:13">
      <c r="A7" s="9"/>
      <c r="B7" s="10" t="s">
        <v>14</v>
      </c>
      <c r="C7" s="10" t="s">
        <v>15</v>
      </c>
      <c r="D7" s="10" t="s">
        <v>16</v>
      </c>
      <c r="E7" s="10" t="s">
        <v>17</v>
      </c>
      <c r="F7" s="10"/>
      <c r="G7" s="10" t="s">
        <v>15</v>
      </c>
      <c r="H7" s="10" t="s">
        <v>16</v>
      </c>
      <c r="I7" s="10" t="s">
        <v>17</v>
      </c>
      <c r="J7" s="10"/>
      <c r="K7" s="10" t="s">
        <v>15</v>
      </c>
      <c r="L7" s="10" t="s">
        <v>16</v>
      </c>
      <c r="M7" s="28"/>
    </row>
    <row r="8" spans="1:13" ht="15.75">
      <c r="A8" s="29" t="s">
        <v>18</v>
      </c>
      <c r="B8" s="15">
        <f>SUM(B9+B14)</f>
        <v>21528</v>
      </c>
      <c r="C8" s="15">
        <f>SUM(C9+C14)</f>
        <v>77960</v>
      </c>
      <c r="D8" s="15">
        <f>SUM(D9+D14)</f>
        <v>78139</v>
      </c>
      <c r="E8" s="15">
        <f>SUM(E9+E14)</f>
        <v>6556</v>
      </c>
      <c r="F8" s="15"/>
      <c r="G8" s="15">
        <f>SUM(G14+G9)</f>
        <v>567716.19999999995</v>
      </c>
      <c r="H8" s="15">
        <f>SUM(H14+H9)</f>
        <v>30695.7</v>
      </c>
      <c r="I8" s="15">
        <f>SUM(I14+I9)</f>
        <v>11382</v>
      </c>
      <c r="J8" s="15"/>
      <c r="K8" s="15">
        <f>SUM(K14+K9)</f>
        <v>20706.900000000001</v>
      </c>
      <c r="L8" s="15">
        <f>SUM(L14+L9)</f>
        <v>748</v>
      </c>
      <c r="M8" s="30" t="s">
        <v>19</v>
      </c>
    </row>
    <row r="9" spans="1:13" ht="15.75">
      <c r="A9" s="29" t="s">
        <v>20</v>
      </c>
      <c r="B9" s="15">
        <f>SUM(B10+B12+B13)</f>
        <v>518</v>
      </c>
      <c r="C9" s="15">
        <f>SUM(C10+C12+C13)</f>
        <v>19078</v>
      </c>
      <c r="D9" s="15">
        <f>SUM(D10+D12+D13)</f>
        <v>18975</v>
      </c>
      <c r="E9" s="15">
        <f>SUM(E10+E12+E13)</f>
        <v>16</v>
      </c>
      <c r="F9" s="15"/>
      <c r="G9" s="15">
        <f>SUM(G10+G12+G13)</f>
        <v>315264</v>
      </c>
      <c r="H9" s="15">
        <f>SUM(H10+H12+H13)</f>
        <v>3905.4</v>
      </c>
      <c r="I9" s="15">
        <f>SUM(I10+I12+I13)</f>
        <v>0</v>
      </c>
      <c r="J9" s="15"/>
      <c r="K9" s="15">
        <f>SUM(K10+K12+K13)</f>
        <v>0</v>
      </c>
      <c r="L9" s="15">
        <f>SUM(L10+L12+L13)</f>
        <v>0</v>
      </c>
      <c r="M9" s="30" t="s">
        <v>21</v>
      </c>
    </row>
    <row r="10" spans="1:13" ht="15.75">
      <c r="A10" s="29" t="s">
        <v>22</v>
      </c>
      <c r="B10" s="38">
        <f>B11</f>
        <v>344</v>
      </c>
      <c r="C10" s="38">
        <f>C11</f>
        <v>18055</v>
      </c>
      <c r="D10" s="38">
        <f>D11</f>
        <v>18201</v>
      </c>
      <c r="E10" s="38">
        <f>E11</f>
        <v>0</v>
      </c>
      <c r="F10" s="38"/>
      <c r="G10" s="38">
        <f>G11</f>
        <v>313346</v>
      </c>
      <c r="H10" s="38">
        <f>H11</f>
        <v>3905.4</v>
      </c>
      <c r="I10" s="38">
        <f>I11</f>
        <v>0</v>
      </c>
      <c r="J10" s="38"/>
      <c r="K10" s="38">
        <f>K11</f>
        <v>0</v>
      </c>
      <c r="L10" s="38">
        <f>L11</f>
        <v>0</v>
      </c>
      <c r="M10" s="30" t="s">
        <v>23</v>
      </c>
    </row>
    <row r="11" spans="1:13" ht="15.75">
      <c r="A11" s="31" t="s">
        <v>24</v>
      </c>
      <c r="B11" s="11">
        <v>344</v>
      </c>
      <c r="C11" s="11">
        <v>18055</v>
      </c>
      <c r="D11" s="11">
        <v>18201</v>
      </c>
      <c r="E11" s="11">
        <v>0</v>
      </c>
      <c r="F11" s="11"/>
      <c r="G11" s="11">
        <v>313346</v>
      </c>
      <c r="H11" s="11">
        <v>3905.4</v>
      </c>
      <c r="I11" s="11">
        <v>0</v>
      </c>
      <c r="J11" s="11"/>
      <c r="K11" s="11">
        <v>0</v>
      </c>
      <c r="L11" s="11">
        <v>0</v>
      </c>
      <c r="M11" s="39" t="s">
        <v>39</v>
      </c>
    </row>
    <row r="12" spans="1:13" ht="15.75">
      <c r="A12" s="29" t="s">
        <v>25</v>
      </c>
      <c r="B12" s="38">
        <v>0</v>
      </c>
      <c r="C12" s="38">
        <v>0</v>
      </c>
      <c r="D12" s="38">
        <v>0</v>
      </c>
      <c r="E12" s="38">
        <v>0</v>
      </c>
      <c r="F12" s="38"/>
      <c r="G12" s="38">
        <v>0</v>
      </c>
      <c r="H12" s="38">
        <v>0</v>
      </c>
      <c r="I12" s="38">
        <v>0</v>
      </c>
      <c r="J12" s="38"/>
      <c r="K12" s="38">
        <v>0</v>
      </c>
      <c r="L12" s="38">
        <v>0</v>
      </c>
      <c r="M12" s="30" t="s">
        <v>26</v>
      </c>
    </row>
    <row r="13" spans="1:13" ht="15.75">
      <c r="A13" s="13" t="s">
        <v>27</v>
      </c>
      <c r="B13" s="38">
        <v>174</v>
      </c>
      <c r="C13" s="38">
        <v>1023</v>
      </c>
      <c r="D13" s="40">
        <v>774</v>
      </c>
      <c r="E13" s="38">
        <v>16</v>
      </c>
      <c r="F13" s="38"/>
      <c r="G13" s="38">
        <v>1918</v>
      </c>
      <c r="H13" s="38">
        <v>0</v>
      </c>
      <c r="I13" s="38">
        <v>0</v>
      </c>
      <c r="J13" s="38"/>
      <c r="K13" s="38">
        <v>0</v>
      </c>
      <c r="L13" s="38">
        <v>0</v>
      </c>
      <c r="M13" s="33" t="s">
        <v>28</v>
      </c>
    </row>
    <row r="14" spans="1:13" ht="15.75">
      <c r="A14" s="13" t="s">
        <v>29</v>
      </c>
      <c r="B14" s="41">
        <f>SUM(B15:B18)</f>
        <v>21010</v>
      </c>
      <c r="C14" s="41">
        <f>SUM(C15:C18)</f>
        <v>58882</v>
      </c>
      <c r="D14" s="41">
        <f>SUM(D15:D18)</f>
        <v>59164</v>
      </c>
      <c r="E14" s="41">
        <f>SUM(E15:E18)</f>
        <v>6540</v>
      </c>
      <c r="F14" s="41"/>
      <c r="G14" s="41">
        <f>SUM(G15:G18)</f>
        <v>252452.2</v>
      </c>
      <c r="H14" s="41">
        <f>SUM(H15:H18)</f>
        <v>26790.3</v>
      </c>
      <c r="I14" s="41">
        <f>SUM(I15:I18)</f>
        <v>11382</v>
      </c>
      <c r="J14" s="41"/>
      <c r="K14" s="41">
        <f>SUM(K15:K18)</f>
        <v>20706.900000000001</v>
      </c>
      <c r="L14" s="41">
        <f>SUM(L15:L18)</f>
        <v>748</v>
      </c>
      <c r="M14" s="8" t="s">
        <v>30</v>
      </c>
    </row>
    <row r="15" spans="1:13" ht="15.75">
      <c r="A15" s="14" t="s">
        <v>35</v>
      </c>
      <c r="B15" s="42">
        <v>3592</v>
      </c>
      <c r="C15" s="42">
        <v>56826</v>
      </c>
      <c r="D15" s="42">
        <v>56617</v>
      </c>
      <c r="E15" s="42">
        <v>5444</v>
      </c>
      <c r="F15" s="43"/>
      <c r="G15" s="42">
        <v>250934.2</v>
      </c>
      <c r="H15" s="42">
        <v>21786.3</v>
      </c>
      <c r="I15" s="42">
        <v>11293</v>
      </c>
      <c r="J15" s="12"/>
      <c r="K15" s="44">
        <v>20627.900000000001</v>
      </c>
      <c r="L15" s="44">
        <v>748</v>
      </c>
      <c r="M15" s="39" t="s">
        <v>36</v>
      </c>
    </row>
    <row r="16" spans="1:13" ht="15.75">
      <c r="A16" s="14" t="s">
        <v>40</v>
      </c>
      <c r="B16" s="42">
        <v>52</v>
      </c>
      <c r="C16" s="42">
        <v>331</v>
      </c>
      <c r="D16" s="42">
        <v>611</v>
      </c>
      <c r="E16" s="42">
        <v>220</v>
      </c>
      <c r="F16" s="43"/>
      <c r="G16" s="42">
        <v>1518</v>
      </c>
      <c r="H16" s="42">
        <v>5004</v>
      </c>
      <c r="I16" s="42">
        <v>89</v>
      </c>
      <c r="J16" s="12"/>
      <c r="K16" s="44">
        <v>79</v>
      </c>
      <c r="L16" s="44">
        <v>0</v>
      </c>
      <c r="M16" s="39" t="s">
        <v>41</v>
      </c>
    </row>
    <row r="17" spans="1:13" ht="15.75">
      <c r="A17" s="14" t="s">
        <v>42</v>
      </c>
      <c r="B17" s="42">
        <v>98</v>
      </c>
      <c r="C17" s="42">
        <v>1725</v>
      </c>
      <c r="D17" s="42">
        <v>1936</v>
      </c>
      <c r="E17" s="42">
        <v>876</v>
      </c>
      <c r="F17" s="43"/>
      <c r="G17" s="42">
        <v>0</v>
      </c>
      <c r="H17" s="42">
        <v>0</v>
      </c>
      <c r="I17" s="42">
        <v>0</v>
      </c>
      <c r="J17" s="12"/>
      <c r="K17" s="44">
        <v>0</v>
      </c>
      <c r="L17" s="44">
        <v>0</v>
      </c>
      <c r="M17" s="39" t="s">
        <v>43</v>
      </c>
    </row>
    <row r="18" spans="1:13" s="36" customFormat="1" ht="15.75">
      <c r="A18" s="45" t="s">
        <v>31</v>
      </c>
      <c r="B18" s="46">
        <v>17268</v>
      </c>
      <c r="C18" s="47">
        <v>0</v>
      </c>
      <c r="D18" s="47">
        <v>0</v>
      </c>
      <c r="E18" s="47">
        <v>0</v>
      </c>
      <c r="F18" s="47"/>
      <c r="G18" s="47">
        <v>0</v>
      </c>
      <c r="H18" s="47">
        <v>0</v>
      </c>
      <c r="I18" s="47">
        <v>0</v>
      </c>
      <c r="J18" s="47"/>
      <c r="K18" s="47">
        <v>0</v>
      </c>
      <c r="L18" s="47">
        <v>0</v>
      </c>
      <c r="M18" s="34" t="s">
        <v>32</v>
      </c>
    </row>
    <row r="19" spans="1:13" s="36" customFormat="1" ht="18.75">
      <c r="A19" s="48" t="s">
        <v>44</v>
      </c>
      <c r="B19" s="4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 t="s">
        <v>45</v>
      </c>
    </row>
    <row r="20" spans="1:13">
      <c r="A20" s="53" t="s">
        <v>46</v>
      </c>
      <c r="B20" s="53"/>
      <c r="C20" s="53"/>
      <c r="D20" s="53"/>
      <c r="E20" s="53"/>
      <c r="F20" s="53"/>
      <c r="G20" s="53"/>
      <c r="H20" s="16"/>
      <c r="I20" s="16"/>
      <c r="J20" s="16"/>
      <c r="K20" s="16"/>
      <c r="L20" s="16"/>
      <c r="M20" s="50" t="s">
        <v>47</v>
      </c>
    </row>
    <row r="21" spans="1:13" ht="18.75">
      <c r="A21" s="17" t="s">
        <v>33</v>
      </c>
      <c r="B21" s="35"/>
      <c r="C21" s="18"/>
      <c r="D21" s="18"/>
      <c r="E21" s="18"/>
      <c r="F21" s="18"/>
      <c r="G21" s="18"/>
      <c r="H21" s="19"/>
      <c r="I21" s="19"/>
      <c r="J21" s="19"/>
      <c r="K21" s="36"/>
      <c r="L21" s="36"/>
      <c r="M21" s="20" t="s">
        <v>34</v>
      </c>
    </row>
  </sheetData>
  <mergeCells count="3">
    <mergeCell ref="A2:M2"/>
    <mergeCell ref="A3:M3"/>
    <mergeCell ref="A20:G20"/>
  </mergeCells>
  <pageMargins left="0.7" right="0.7" top="0.75" bottom="0.75" header="0.3" footer="0.3"/>
  <pageSetup paperSize="9" scale="6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11.12</vt:lpstr>
      <vt:lpstr>' 11.12'!Print_Area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2019-05-13T05:17:40Z</cp:lastPrinted>
  <dcterms:created xsi:type="dcterms:W3CDTF">2019-03-24T03:32:16Z</dcterms:created>
  <dcterms:modified xsi:type="dcterms:W3CDTF">2019-05-13T05:17:48Z</dcterms:modified>
</cp:coreProperties>
</file>