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X:\Dissemination\Publications\Statistical Year Book\YEARBOOK 2018\FINAL\web\10. TOURISM\"/>
    </mc:Choice>
  </mc:AlternateContent>
  <bookViews>
    <workbookView xWindow="0" yWindow="0" windowWidth="28800" windowHeight="12330" tabRatio="837" firstSheet="1" activeTab="1"/>
  </bookViews>
  <sheets>
    <sheet name="10.1 figures workings" sheetId="44" state="hidden" r:id="rId1"/>
    <sheet name="10.2" sheetId="2" r:id="rId2"/>
  </sheets>
  <externalReferences>
    <externalReference r:id="rId3"/>
    <externalReference r:id="rId4"/>
    <externalReference r:id="rId5"/>
  </externalReferences>
  <definedNames>
    <definedName name="\a">[1]TCARR2000!#REF!</definedName>
    <definedName name="asd">#REF!</definedName>
    <definedName name="fgh">#REF!</definedName>
    <definedName name="fgnjvhkj">#REF!</definedName>
    <definedName name="new">[2]TCARR2001!#REF!</definedName>
    <definedName name="_xlnm.Print_Area" localSheetId="1">'10.2'!$A$1:$T$78</definedName>
    <definedName name="Print_Area_MI">#REF!</definedName>
    <definedName name="ttttt">#REF!</definedName>
  </definedNames>
  <calcPr calcId="162913"/>
</workbook>
</file>

<file path=xl/calcChain.xml><?xml version="1.0" encoding="utf-8"?>
<calcChain xmlns="http://schemas.openxmlformats.org/spreadsheetml/2006/main">
  <c r="S12" i="2" l="1"/>
  <c r="R12" i="2"/>
  <c r="Q12" i="2"/>
  <c r="P12" i="2"/>
  <c r="O12" i="2"/>
  <c r="N12" i="2"/>
  <c r="F12" i="2"/>
  <c r="D12" i="2"/>
  <c r="C12" i="2"/>
  <c r="S24" i="2"/>
  <c r="R24" i="2"/>
  <c r="Q24" i="2"/>
  <c r="P24" i="2"/>
  <c r="O24" i="2"/>
  <c r="N24" i="2"/>
  <c r="F24" i="2"/>
  <c r="D24" i="2"/>
  <c r="C24" i="2"/>
  <c r="H6" i="2" l="1"/>
  <c r="P18" i="2" l="1"/>
  <c r="S18" i="2"/>
  <c r="R18" i="2"/>
  <c r="AD49" i="2" l="1"/>
  <c r="AD46" i="2"/>
  <c r="AD47" i="2"/>
  <c r="AD48" i="2"/>
  <c r="S6" i="2" l="1"/>
  <c r="AD40" i="2" l="1"/>
  <c r="AD41" i="2"/>
  <c r="AD42" i="2"/>
  <c r="AD39" i="2"/>
  <c r="I18" i="2" l="1"/>
  <c r="J18" i="2"/>
  <c r="K18" i="2"/>
  <c r="L18" i="2"/>
  <c r="M18" i="2"/>
  <c r="N18" i="2"/>
  <c r="O18" i="2"/>
  <c r="Q18" i="2"/>
  <c r="R6" i="2" l="1"/>
  <c r="H18" i="2" l="1"/>
  <c r="Q6" i="2"/>
  <c r="P6" i="2"/>
  <c r="O6" i="2"/>
  <c r="N6" i="2"/>
  <c r="M6" i="2"/>
  <c r="L6" i="2"/>
  <c r="J6" i="2"/>
  <c r="K60" i="44" l="1"/>
  <c r="J60" i="44"/>
  <c r="I60" i="44"/>
  <c r="H60" i="44"/>
  <c r="K59" i="44"/>
  <c r="J59" i="44"/>
  <c r="I59" i="44"/>
  <c r="H59" i="44"/>
  <c r="K58" i="44"/>
  <c r="J58" i="44"/>
  <c r="I58" i="44"/>
  <c r="H58" i="44"/>
  <c r="K57" i="44"/>
  <c r="J57" i="44"/>
  <c r="I57" i="44"/>
  <c r="H57" i="44"/>
  <c r="K56" i="44"/>
  <c r="J56" i="44"/>
  <c r="I56" i="44"/>
  <c r="H56" i="44"/>
  <c r="K55" i="44"/>
  <c r="J55" i="44"/>
  <c r="I55" i="44"/>
  <c r="H55" i="44"/>
  <c r="K54" i="44"/>
  <c r="J54" i="44"/>
  <c r="I54" i="44"/>
  <c r="H54" i="44"/>
  <c r="K53" i="44"/>
  <c r="J53" i="44"/>
  <c r="I53" i="44"/>
  <c r="H53" i="44"/>
  <c r="K52" i="44"/>
  <c r="J52" i="44"/>
  <c r="I52" i="44"/>
  <c r="H52" i="44"/>
  <c r="K51" i="44"/>
  <c r="J51" i="44"/>
  <c r="I51" i="44"/>
  <c r="H51" i="44"/>
  <c r="K50" i="44"/>
  <c r="J50" i="44"/>
  <c r="I50" i="44"/>
  <c r="H50" i="44"/>
  <c r="K49" i="44"/>
  <c r="J49" i="44"/>
  <c r="I49" i="44"/>
  <c r="H49" i="44"/>
  <c r="K48" i="44"/>
  <c r="J48" i="44"/>
  <c r="I48" i="44"/>
  <c r="H48" i="44"/>
  <c r="K47" i="44"/>
  <c r="J47" i="44"/>
  <c r="I47" i="44"/>
  <c r="H47" i="44"/>
  <c r="K46" i="44"/>
  <c r="J46" i="44"/>
  <c r="I46" i="44"/>
  <c r="H46" i="44"/>
  <c r="K45" i="44"/>
  <c r="J45" i="44"/>
  <c r="I45" i="44"/>
  <c r="H45" i="44"/>
  <c r="K44" i="44"/>
  <c r="J44" i="44"/>
  <c r="I44" i="44"/>
  <c r="H44" i="44"/>
  <c r="K43" i="44"/>
  <c r="J43" i="44"/>
  <c r="I43" i="44"/>
  <c r="H43" i="44"/>
  <c r="K42" i="44"/>
  <c r="J42" i="44"/>
  <c r="I42" i="44"/>
  <c r="H42" i="44"/>
  <c r="K41" i="44"/>
  <c r="J41" i="44"/>
  <c r="I41" i="44"/>
  <c r="H41" i="44"/>
  <c r="K40" i="44"/>
  <c r="J40" i="44"/>
  <c r="I40" i="44"/>
  <c r="H40" i="44"/>
  <c r="K39" i="44"/>
  <c r="J39" i="44"/>
  <c r="I39" i="44"/>
  <c r="H39" i="44"/>
  <c r="K38" i="44"/>
  <c r="J38" i="44"/>
  <c r="I38" i="44"/>
  <c r="H38" i="44"/>
  <c r="K37" i="44"/>
  <c r="J37" i="44"/>
  <c r="I37" i="44"/>
  <c r="H37" i="44"/>
  <c r="K36" i="44"/>
  <c r="J36" i="44"/>
  <c r="I36" i="44"/>
  <c r="H36" i="44"/>
  <c r="K35" i="44"/>
  <c r="J35" i="44"/>
  <c r="I35" i="44"/>
  <c r="H35" i="44"/>
  <c r="K34" i="44"/>
  <c r="J34" i="44"/>
  <c r="I34" i="44"/>
  <c r="H34" i="44"/>
  <c r="K33" i="44"/>
  <c r="J33" i="44"/>
  <c r="I33" i="44"/>
  <c r="H33" i="44"/>
  <c r="K32" i="44"/>
  <c r="J32" i="44"/>
  <c r="I32" i="44"/>
  <c r="H32" i="44"/>
  <c r="K31" i="44"/>
  <c r="J31" i="44"/>
  <c r="I31" i="44"/>
  <c r="H31" i="44"/>
  <c r="K30" i="44"/>
  <c r="J30" i="44"/>
  <c r="I30" i="44"/>
  <c r="H30" i="44"/>
  <c r="K29" i="44"/>
  <c r="J29" i="44"/>
  <c r="I29" i="44"/>
  <c r="H29" i="44"/>
  <c r="K28" i="44"/>
  <c r="J28" i="44"/>
  <c r="I28" i="44"/>
  <c r="H28" i="44"/>
  <c r="K27" i="44"/>
  <c r="J27" i="44"/>
  <c r="I27" i="44"/>
  <c r="H27" i="44"/>
  <c r="K26" i="44"/>
  <c r="J26" i="44"/>
  <c r="I26" i="44"/>
  <c r="H26" i="44"/>
  <c r="K25" i="44"/>
  <c r="J25" i="44"/>
  <c r="I25" i="44"/>
  <c r="H25" i="44"/>
  <c r="K24" i="44"/>
  <c r="J24" i="44"/>
  <c r="I24" i="44"/>
  <c r="H24" i="44"/>
  <c r="K23" i="44"/>
  <c r="J23" i="44"/>
  <c r="I23" i="44"/>
  <c r="H23" i="44"/>
  <c r="K22" i="44"/>
  <c r="J22" i="44"/>
  <c r="I22" i="44"/>
  <c r="H22" i="44"/>
  <c r="K21" i="44"/>
  <c r="J21" i="44"/>
  <c r="I21" i="44"/>
  <c r="H21" i="44"/>
  <c r="K20" i="44"/>
  <c r="J20" i="44"/>
  <c r="I20" i="44"/>
  <c r="H20" i="44"/>
  <c r="K19" i="44"/>
  <c r="J19" i="44"/>
  <c r="I19" i="44"/>
  <c r="H19" i="44"/>
  <c r="K18" i="44"/>
  <c r="J18" i="44"/>
  <c r="I18" i="44"/>
  <c r="H18" i="44"/>
  <c r="K17" i="44"/>
  <c r="J17" i="44"/>
  <c r="I17" i="44"/>
  <c r="H17" i="44"/>
  <c r="K16" i="44"/>
  <c r="J16" i="44"/>
  <c r="I16" i="44"/>
  <c r="H16" i="44"/>
  <c r="K15" i="44"/>
  <c r="J15" i="44"/>
  <c r="I15" i="44"/>
  <c r="H15" i="44"/>
  <c r="K14" i="44"/>
  <c r="J14" i="44"/>
  <c r="I14" i="44"/>
  <c r="H14" i="44"/>
  <c r="K13" i="44"/>
  <c r="J13" i="44"/>
  <c r="I13" i="44"/>
  <c r="H13" i="44"/>
  <c r="K12" i="44"/>
  <c r="J12" i="44"/>
  <c r="I12" i="44"/>
  <c r="H12" i="44"/>
  <c r="K11" i="44"/>
  <c r="J11" i="44"/>
  <c r="I11" i="44"/>
  <c r="H11" i="44"/>
  <c r="K10" i="44"/>
  <c r="J10" i="44"/>
  <c r="I10" i="44"/>
  <c r="H10" i="44"/>
  <c r="K9" i="44"/>
  <c r="J9" i="44"/>
  <c r="I9" i="44"/>
  <c r="H9" i="44"/>
  <c r="K8" i="44"/>
  <c r="J8" i="44"/>
  <c r="I8" i="44"/>
  <c r="H8" i="44"/>
  <c r="K7" i="44"/>
  <c r="J7" i="44"/>
  <c r="I7" i="44"/>
  <c r="H7" i="44"/>
  <c r="Q2" i="44"/>
  <c r="P2" i="44"/>
  <c r="O2" i="44"/>
  <c r="N2" i="44"/>
  <c r="M2" i="44"/>
  <c r="F18" i="2"/>
  <c r="D18" i="2"/>
  <c r="C18" i="2"/>
  <c r="F6" i="2"/>
  <c r="D6" i="2"/>
  <c r="C6" i="2"/>
  <c r="S1" i="44" l="1"/>
</calcChain>
</file>

<file path=xl/comments1.xml><?xml version="1.0" encoding="utf-8"?>
<comments xmlns="http://schemas.openxmlformats.org/spreadsheetml/2006/main">
  <authors>
    <author>Mariyam Sharmeela</author>
    <author>Mohamed Hammad</author>
  </authors>
  <commentList>
    <comment ref="O7" authorId="0" shapeId="0">
      <text>
        <r>
          <rPr>
            <sz val="9"/>
            <color indexed="81"/>
            <rFont val="Tahoma"/>
            <family val="2"/>
          </rPr>
          <t xml:space="preserve">
Revised!</t>
        </r>
      </text>
    </comment>
    <comment ref="Q9" authorId="0" shapeId="0">
      <text>
        <r>
          <rPr>
            <sz val="9"/>
            <color indexed="81"/>
            <rFont val="Tahoma"/>
            <family val="2"/>
          </rPr>
          <t xml:space="preserve">
Revised!</t>
        </r>
      </text>
    </comment>
    <comment ref="R9" authorId="1" shapeId="0">
      <text>
        <r>
          <rPr>
            <sz val="9"/>
            <color indexed="81"/>
            <rFont val="Tahoma"/>
            <family val="2"/>
          </rPr>
          <t xml:space="preserve">
Revised </t>
        </r>
      </text>
    </comment>
    <comment ref="Q21" authorId="0" shapeId="0">
      <text>
        <r>
          <rPr>
            <sz val="9"/>
            <color indexed="81"/>
            <rFont val="Tahoma"/>
            <family val="2"/>
          </rPr>
          <t xml:space="preserve">
Revised!</t>
        </r>
      </text>
    </comment>
    <comment ref="R21" authorId="1" shapeId="0">
      <text>
        <r>
          <rPr>
            <sz val="9"/>
            <color indexed="81"/>
            <rFont val="Tahoma"/>
            <family val="2"/>
          </rPr>
          <t xml:space="preserve">
Revised 
</t>
        </r>
      </text>
    </comment>
  </commentList>
</comments>
</file>

<file path=xl/sharedStrings.xml><?xml version="1.0" encoding="utf-8"?>
<sst xmlns="http://schemas.openxmlformats.org/spreadsheetml/2006/main" count="210" uniqueCount="103">
  <si>
    <t>Total</t>
  </si>
  <si>
    <t>Type</t>
  </si>
  <si>
    <t>Hotels</t>
  </si>
  <si>
    <t>-</t>
  </si>
  <si>
    <t>Guest Houses</t>
  </si>
  <si>
    <t>Safari Vessels</t>
  </si>
  <si>
    <t>2008</t>
  </si>
  <si>
    <t>udwdwA egcnirevurutwf</t>
  </si>
  <si>
    <t>wlcmuj</t>
  </si>
  <si>
    <t>ctwvWbegunwt</t>
  </si>
  <si>
    <t>wgWj egudnea WviawfcSok IrcTcsijwr</t>
  </si>
  <si>
    <t>cawtWToh</t>
  </si>
  <si>
    <t>cawtegIluk</t>
  </si>
  <si>
    <t>cawtudnwLua</t>
  </si>
  <si>
    <t>2009</t>
  </si>
  <si>
    <t xml:space="preserve">   Austria</t>
  </si>
  <si>
    <t xml:space="preserve">   Belgium</t>
  </si>
  <si>
    <t xml:space="preserve">   Czech Republic</t>
  </si>
  <si>
    <t xml:space="preserve">   Denmark</t>
  </si>
  <si>
    <t xml:space="preserve">   Finland</t>
  </si>
  <si>
    <t xml:space="preserve">   France</t>
  </si>
  <si>
    <t xml:space="preserve">   Germany</t>
  </si>
  <si>
    <t xml:space="preserve">   Greece</t>
  </si>
  <si>
    <t xml:space="preserve">   Hungary</t>
  </si>
  <si>
    <t xml:space="preserve">   Ireland</t>
  </si>
  <si>
    <t xml:space="preserve">   Israel</t>
  </si>
  <si>
    <t xml:space="preserve">   Italy</t>
  </si>
  <si>
    <t xml:space="preserve">   Netherlands</t>
  </si>
  <si>
    <t xml:space="preserve">   Norway</t>
  </si>
  <si>
    <t xml:space="preserve">   Poland</t>
  </si>
  <si>
    <t xml:space="preserve">   Portugal</t>
  </si>
  <si>
    <t xml:space="preserve">   Russia</t>
  </si>
  <si>
    <t xml:space="preserve">   Slovakia</t>
  </si>
  <si>
    <t xml:space="preserve">   Slovenia</t>
  </si>
  <si>
    <t xml:space="preserve">   Spain</t>
  </si>
  <si>
    <t xml:space="preserve">   Sweden</t>
  </si>
  <si>
    <t xml:space="preserve">   Switzerland</t>
  </si>
  <si>
    <t xml:space="preserve">   Turkey</t>
  </si>
  <si>
    <t xml:space="preserve">   Ukraine</t>
  </si>
  <si>
    <t xml:space="preserve">   United Kingdom</t>
  </si>
  <si>
    <t xml:space="preserve">   Other Europe</t>
  </si>
  <si>
    <t xml:space="preserve">   Bangladesh</t>
  </si>
  <si>
    <t xml:space="preserve">   China</t>
  </si>
  <si>
    <t xml:space="preserve">   India</t>
  </si>
  <si>
    <t xml:space="preserve">   Indonesia</t>
  </si>
  <si>
    <t xml:space="preserve">   Japan</t>
  </si>
  <si>
    <t xml:space="preserve">   Korea</t>
  </si>
  <si>
    <t xml:space="preserve">   Malaysia</t>
  </si>
  <si>
    <t xml:space="preserve">   Pakistan</t>
  </si>
  <si>
    <t xml:space="preserve">   Philippines</t>
  </si>
  <si>
    <t xml:space="preserve">   Singapore</t>
  </si>
  <si>
    <t xml:space="preserve">   Sri Lanka</t>
  </si>
  <si>
    <t xml:space="preserve">   Taiwan</t>
  </si>
  <si>
    <t xml:space="preserve">   Thailand</t>
  </si>
  <si>
    <t xml:space="preserve">   Other Asia</t>
  </si>
  <si>
    <t xml:space="preserve">    South Africa</t>
  </si>
  <si>
    <t xml:space="preserve">   Other Africa</t>
  </si>
  <si>
    <t xml:space="preserve">   Brazil</t>
  </si>
  <si>
    <t xml:space="preserve">   Canada</t>
  </si>
  <si>
    <t xml:space="preserve">   U.S.A</t>
  </si>
  <si>
    <t xml:space="preserve">   Other Americas</t>
  </si>
  <si>
    <t xml:space="preserve">   Australia</t>
  </si>
  <si>
    <t xml:space="preserve">   New Zealand</t>
  </si>
  <si>
    <t xml:space="preserve">   Other Oceania</t>
  </si>
  <si>
    <t xml:space="preserve">   Kuwait</t>
  </si>
  <si>
    <t xml:space="preserve">   Lebanon</t>
  </si>
  <si>
    <t xml:space="preserve">   Saudi Arabia</t>
  </si>
  <si>
    <t xml:space="preserve">   United Arab Emirates</t>
  </si>
  <si>
    <t xml:space="preserve">   Other Middle East</t>
  </si>
  <si>
    <t>2010</t>
  </si>
  <si>
    <t>ރެޖިސްޓްރީ ކުރެވިފައިވާ ތަންތަނުގެ އަދަދު</t>
  </si>
  <si>
    <t>Resorts (including Marinas)</t>
  </si>
  <si>
    <t>ރިސޯޓްތައް (މެރީނާއާއި އެކު)</t>
  </si>
  <si>
    <t>No. of Tourists</t>
  </si>
  <si>
    <t>% change over previous year</t>
  </si>
  <si>
    <t xml:space="preserve"> cawtWToh</t>
  </si>
  <si>
    <t>2011</t>
  </si>
  <si>
    <t>އެނދުގެ ޖާގައިން  ބޭނުންކުރެވުނު މިންވަރު %</t>
  </si>
  <si>
    <t>އިތުރުވި މިންވަރު</t>
  </si>
  <si>
    <t>2012</t>
  </si>
  <si>
    <t>2012 - 2008 ,udwdwA egcnirevurutwf iawaejcaWr cnutogegukwtumuawq : 10.1 ulwvWt</t>
  </si>
  <si>
    <t>Table 10.1 :   FLOW OF TOURISTS BY NATIONALITY, 2008 -  2012</t>
  </si>
  <si>
    <t>folds increase</t>
  </si>
  <si>
    <t>000</t>
  </si>
  <si>
    <t>Country of
 Nationality</t>
  </si>
  <si>
    <t>Top ten tourism markets accounts for 77% of all the tourist arrivals in 2012</t>
  </si>
  <si>
    <t xml:space="preserve">Chinese tourist arrivals have increased over five folds during the last five years. It grew from 42 thousand in 2008 to 230 thousand in 2012 </t>
  </si>
  <si>
    <t>Source: Ministry of Tourism</t>
  </si>
  <si>
    <t>Table  10.2 :  TOTAL REGISTERED BED CAPACITY AND NUMBER OF ACCOMMODATION ESTABLISHMENTS, BY TYPE, 2008 - 2017 (end year)</t>
  </si>
  <si>
    <t>2017- 2008 ,udwdwA egunwt iaWawlcmuj egiawgWj egudnea WviawfcSokIrwTcsijwr cnutwvWb egunwtcnwt Wviawfihejwmwh cmWzitcnia egumubit cnirevurutwf : 10.2 ulwvWt</t>
  </si>
  <si>
    <r>
      <t>2013</t>
    </r>
    <r>
      <rPr>
        <b/>
        <vertAlign val="superscript"/>
        <sz val="10"/>
        <rFont val="Calibri"/>
        <family val="2"/>
        <scheme val="minor"/>
      </rPr>
      <t>1_/</t>
    </r>
  </si>
  <si>
    <r>
      <t>2016</t>
    </r>
    <r>
      <rPr>
        <b/>
        <vertAlign val="superscript"/>
        <sz val="10"/>
        <rFont val="Calibri"/>
        <family val="2"/>
        <scheme val="minor"/>
      </rPr>
      <t>1_/</t>
    </r>
  </si>
  <si>
    <r>
      <t>2015</t>
    </r>
    <r>
      <rPr>
        <b/>
        <vertAlign val="superscript"/>
        <sz val="10"/>
        <rFont val="Calibri"/>
        <family val="2"/>
        <scheme val="minor"/>
      </rPr>
      <t>1_/</t>
    </r>
  </si>
  <si>
    <t>Number of Beds (Registered)</t>
  </si>
  <si>
    <t>No. of Establishments (Registered)</t>
  </si>
  <si>
    <t>ބޭނުންކުރެވުނު ތަންތަނުގެ އަދަދު</t>
  </si>
  <si>
    <t>ބޭނުންކުރެވުނު އެނދުގެ އަދަދު</t>
  </si>
  <si>
    <t xml:space="preserve">Note:  </t>
  </si>
  <si>
    <t xml:space="preserve"> 1_/ revised </t>
  </si>
  <si>
    <r>
      <t xml:space="preserve">No. of Beds in operation </t>
    </r>
    <r>
      <rPr>
        <b/>
        <vertAlign val="superscript"/>
        <sz val="10"/>
        <rFont val="Calibri"/>
        <family val="2"/>
        <scheme val="minor"/>
      </rPr>
      <t>2_/</t>
    </r>
  </si>
  <si>
    <t>No. Establishmentss in operation</t>
  </si>
  <si>
    <t xml:space="preserve"> 2_/: Entered figures are the average figures at the end of each year ( 2012 to 2017 )  </t>
  </si>
  <si>
    <r>
      <t>Bed capacity utilization rate (%)</t>
    </r>
    <r>
      <rPr>
        <b/>
        <vertAlign val="superscript"/>
        <sz val="10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</si>
</sst>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0.0"/>
    <numFmt numFmtId="165" formatCode="0.00_)"/>
    <numFmt numFmtId="166" formatCode="_(* #,##0_);_(* \(#,##0\);_(* &quot;-&quot;??_);_(@_)"/>
    <numFmt numFmtId="167" formatCode="#,##0;[Red]#,##0"/>
  </numFmts>
  <fonts count="43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6"/>
      <name val="Helv"/>
    </font>
    <font>
      <b/>
      <sz val="10"/>
      <name val="Arial"/>
      <family val="2"/>
    </font>
    <font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sz val="9"/>
      <name val="A_Randhoo"/>
    </font>
    <font>
      <b/>
      <sz val="12"/>
      <name val="A_Utheem"/>
    </font>
    <font>
      <b/>
      <sz val="10"/>
      <name val="A_Randhoo"/>
    </font>
    <font>
      <b/>
      <sz val="10"/>
      <name val="Faruma"/>
    </font>
    <font>
      <sz val="10"/>
      <name val="Arial"/>
      <family val="2"/>
    </font>
    <font>
      <b/>
      <sz val="9.5"/>
      <name val="A_Randhoo"/>
    </font>
    <font>
      <sz val="9.5"/>
      <name val="A_Randhoo"/>
    </font>
    <font>
      <sz val="10"/>
      <name val="A_Randhoo"/>
    </font>
    <font>
      <b/>
      <sz val="10"/>
      <name val="TimesNewRomanPS"/>
    </font>
    <font>
      <sz val="10"/>
      <name val="Arial"/>
      <family val="2"/>
    </font>
    <font>
      <b/>
      <sz val="9.5"/>
      <name val="Faruma"/>
    </font>
    <font>
      <sz val="9.5"/>
      <name val="Faruma"/>
    </font>
    <font>
      <b/>
      <sz val="12"/>
      <name val="A_Randhoo"/>
    </font>
    <font>
      <b/>
      <sz val="11"/>
      <name val="A_Utheem"/>
    </font>
    <font>
      <b/>
      <sz val="8"/>
      <name val="Calibri"/>
      <family val="2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9.5"/>
      <name val="Calibri"/>
      <family val="2"/>
      <scheme val="minor"/>
    </font>
    <font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Faruma"/>
    </font>
    <font>
      <i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vertAlign val="superscript"/>
      <sz val="10"/>
      <color theme="1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vertAlign val="superscript"/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7">
    <xf numFmtId="0" fontId="0" fillId="0" borderId="0"/>
    <xf numFmtId="0" fontId="2" fillId="0" borderId="0"/>
    <xf numFmtId="43" fontId="2" fillId="0" borderId="0" applyFont="0" applyFill="0" applyBorder="0" applyAlignment="0" applyProtection="0"/>
    <xf numFmtId="165" fontId="3" fillId="0" borderId="0"/>
    <xf numFmtId="0" fontId="2" fillId="0" borderId="0"/>
    <xf numFmtId="1" fontId="17" fillId="0" borderId="1" applyNumberFormat="0"/>
    <xf numFmtId="0" fontId="2" fillId="0" borderId="0"/>
    <xf numFmtId="0" fontId="24" fillId="0" borderId="0"/>
    <xf numFmtId="0" fontId="18" fillId="0" borderId="0"/>
    <xf numFmtId="0" fontId="2" fillId="0" borderId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</cellStyleXfs>
  <cellXfs count="173">
    <xf numFmtId="0" fontId="0" fillId="0" borderId="0" xfId="0"/>
    <xf numFmtId="0" fontId="0" fillId="2" borderId="0" xfId="0" applyFill="1"/>
    <xf numFmtId="49" fontId="26" fillId="2" borderId="3" xfId="0" applyNumberFormat="1" applyFont="1" applyFill="1" applyBorder="1" applyAlignment="1" applyProtection="1">
      <alignment horizontal="right" vertical="center"/>
    </xf>
    <xf numFmtId="0" fontId="26" fillId="2" borderId="2" xfId="0" applyFont="1" applyFill="1" applyBorder="1" applyAlignment="1" applyProtection="1">
      <alignment horizontal="right" vertical="center"/>
    </xf>
    <xf numFmtId="0" fontId="31" fillId="2" borderId="0" xfId="0" applyFont="1" applyFill="1" applyAlignment="1" applyProtection="1">
      <alignment horizontal="left" vertical="center"/>
    </xf>
    <xf numFmtId="37" fontId="5" fillId="2" borderId="0" xfId="0" applyNumberFormat="1" applyFont="1" applyFill="1" applyAlignment="1" applyProtection="1">
      <alignment horizontal="right" vertical="center"/>
    </xf>
    <xf numFmtId="0" fontId="5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right" vertical="center"/>
    </xf>
    <xf numFmtId="0" fontId="9" fillId="2" borderId="0" xfId="0" applyFont="1" applyFill="1" applyAlignment="1">
      <alignment horizontal="right" vertical="center"/>
    </xf>
    <xf numFmtId="0" fontId="2" fillId="2" borderId="0" xfId="0" applyFont="1" applyFill="1"/>
    <xf numFmtId="0" fontId="26" fillId="2" borderId="3" xfId="0" applyFont="1" applyFill="1" applyBorder="1" applyAlignment="1" applyProtection="1">
      <alignment horizontal="right" vertical="center"/>
    </xf>
    <xf numFmtId="3" fontId="32" fillId="2" borderId="0" xfId="4" applyNumberFormat="1" applyFont="1" applyFill="1" applyBorder="1" applyAlignment="1" applyProtection="1">
      <alignment horizontal="right" vertical="center"/>
      <protection locked="0"/>
    </xf>
    <xf numFmtId="3" fontId="32" fillId="2" borderId="2" xfId="4" applyNumberFormat="1" applyFont="1" applyFill="1" applyBorder="1" applyAlignment="1" applyProtection="1">
      <alignment horizontal="right" vertical="center"/>
      <protection locked="0"/>
    </xf>
    <xf numFmtId="0" fontId="4" fillId="2" borderId="0" xfId="0" applyFont="1" applyFill="1" applyBorder="1" applyAlignment="1" applyProtection="1">
      <alignment horizontal="center" vertical="center"/>
    </xf>
    <xf numFmtId="3" fontId="26" fillId="2" borderId="0" xfId="0" applyNumberFormat="1" applyFont="1" applyFill="1" applyBorder="1" applyAlignment="1">
      <alignment vertical="center" wrapText="1"/>
    </xf>
    <xf numFmtId="3" fontId="26" fillId="2" borderId="0" xfId="0" applyNumberFormat="1" applyFont="1" applyFill="1" applyBorder="1" applyAlignment="1" applyProtection="1">
      <alignment horizontal="right" vertical="center"/>
    </xf>
    <xf numFmtId="3" fontId="26" fillId="2" borderId="0" xfId="0" applyNumberFormat="1" applyFont="1" applyFill="1" applyBorder="1"/>
    <xf numFmtId="0" fontId="28" fillId="2" borderId="0" xfId="0" applyFont="1" applyFill="1" applyBorder="1"/>
    <xf numFmtId="0" fontId="35" fillId="2" borderId="0" xfId="0" applyFont="1" applyFill="1" applyAlignment="1" applyProtection="1">
      <alignment horizontal="left" vertical="center"/>
    </xf>
    <xf numFmtId="3" fontId="32" fillId="2" borderId="0" xfId="0" applyNumberFormat="1" applyFont="1" applyFill="1" applyBorder="1" applyAlignment="1">
      <alignment horizontal="center"/>
    </xf>
    <xf numFmtId="3" fontId="32" fillId="2" borderId="0" xfId="0" applyNumberFormat="1" applyFont="1" applyFill="1" applyBorder="1" applyAlignment="1">
      <alignment horizontal="right" vertical="center"/>
    </xf>
    <xf numFmtId="3" fontId="32" fillId="2" borderId="2" xfId="0" applyNumberFormat="1" applyFont="1" applyFill="1" applyBorder="1" applyAlignment="1">
      <alignment horizontal="right" vertical="center"/>
    </xf>
    <xf numFmtId="49" fontId="26" fillId="3" borderId="13" xfId="0" applyNumberFormat="1" applyFont="1" applyFill="1" applyBorder="1" applyAlignment="1" applyProtection="1">
      <alignment horizontal="right" vertical="center"/>
    </xf>
    <xf numFmtId="164" fontId="0" fillId="4" borderId="0" xfId="0" applyNumberFormat="1" applyFill="1"/>
    <xf numFmtId="0" fontId="0" fillId="4" borderId="0" xfId="0" applyFill="1"/>
    <xf numFmtId="166" fontId="27" fillId="4" borderId="9" xfId="2" applyNumberFormat="1" applyFont="1" applyFill="1" applyBorder="1" applyAlignment="1" applyProtection="1">
      <alignment horizontal="left" vertical="center"/>
    </xf>
    <xf numFmtId="167" fontId="27" fillId="4" borderId="10" xfId="2" applyNumberFormat="1" applyFont="1" applyFill="1" applyBorder="1" applyAlignment="1">
      <alignment vertical="center"/>
    </xf>
    <xf numFmtId="0" fontId="0" fillId="4" borderId="0" xfId="0" quotePrefix="1" applyFill="1"/>
    <xf numFmtId="167" fontId="27" fillId="4" borderId="0" xfId="2" applyNumberFormat="1" applyFont="1" applyFill="1" applyBorder="1" applyAlignment="1">
      <alignment vertical="center"/>
    </xf>
    <xf numFmtId="167" fontId="27" fillId="4" borderId="7" xfId="2" applyNumberFormat="1" applyFont="1" applyFill="1" applyBorder="1" applyAlignment="1">
      <alignment vertical="center"/>
    </xf>
    <xf numFmtId="0" fontId="26" fillId="2" borderId="4" xfId="0" applyFont="1" applyFill="1" applyBorder="1" applyAlignment="1" applyProtection="1">
      <alignment horizontal="right" vertical="center"/>
    </xf>
    <xf numFmtId="0" fontId="26" fillId="3" borderId="6" xfId="0" applyFont="1" applyFill="1" applyBorder="1" applyAlignment="1" applyProtection="1">
      <alignment horizontal="right" vertical="center"/>
    </xf>
    <xf numFmtId="164" fontId="27" fillId="4" borderId="0" xfId="0" applyNumberFormat="1" applyFont="1" applyFill="1" applyBorder="1" applyAlignment="1">
      <alignment vertical="center"/>
    </xf>
    <xf numFmtId="164" fontId="25" fillId="4" borderId="0" xfId="0" applyNumberFormat="1" applyFont="1" applyFill="1" applyBorder="1" applyAlignment="1">
      <alignment vertical="center"/>
    </xf>
    <xf numFmtId="164" fontId="25" fillId="4" borderId="7" xfId="0" applyNumberFormat="1" applyFont="1" applyFill="1" applyBorder="1" applyAlignment="1">
      <alignment vertical="center"/>
    </xf>
    <xf numFmtId="166" fontId="27" fillId="2" borderId="9" xfId="2" applyNumberFormat="1" applyFont="1" applyFill="1" applyBorder="1" applyAlignment="1" applyProtection="1">
      <alignment horizontal="left" vertical="center"/>
    </xf>
    <xf numFmtId="167" fontId="27" fillId="2" borderId="10" xfId="2" applyNumberFormat="1" applyFont="1" applyFill="1" applyBorder="1" applyAlignment="1">
      <alignment vertical="center"/>
    </xf>
    <xf numFmtId="167" fontId="27" fillId="2" borderId="0" xfId="2" applyNumberFormat="1" applyFont="1" applyFill="1" applyBorder="1" applyAlignment="1">
      <alignment vertical="center"/>
    </xf>
    <xf numFmtId="167" fontId="27" fillId="3" borderId="7" xfId="2" applyNumberFormat="1" applyFont="1" applyFill="1" applyBorder="1" applyAlignment="1">
      <alignment vertical="center"/>
    </xf>
    <xf numFmtId="164" fontId="27" fillId="2" borderId="0" xfId="0" applyNumberFormat="1" applyFont="1" applyFill="1" applyBorder="1" applyAlignment="1">
      <alignment vertical="center"/>
    </xf>
    <xf numFmtId="164" fontId="25" fillId="2" borderId="0" xfId="0" applyNumberFormat="1" applyFont="1" applyFill="1" applyBorder="1" applyAlignment="1">
      <alignment vertical="center"/>
    </xf>
    <xf numFmtId="164" fontId="25" fillId="3" borderId="7" xfId="0" applyNumberFormat="1" applyFont="1" applyFill="1" applyBorder="1" applyAlignment="1">
      <alignment vertical="center"/>
    </xf>
    <xf numFmtId="166" fontId="27" fillId="2" borderId="11" xfId="2" applyNumberFormat="1" applyFont="1" applyFill="1" applyBorder="1" applyAlignment="1" applyProtection="1">
      <alignment horizontal="left" vertical="center"/>
    </xf>
    <xf numFmtId="167" fontId="27" fillId="2" borderId="12" xfId="2" applyNumberFormat="1" applyFont="1" applyFill="1" applyBorder="1" applyAlignment="1">
      <alignment vertical="center"/>
    </xf>
    <xf numFmtId="167" fontId="27" fillId="2" borderId="2" xfId="2" applyNumberFormat="1" applyFont="1" applyFill="1" applyBorder="1" applyAlignment="1">
      <alignment vertical="center"/>
    </xf>
    <xf numFmtId="167" fontId="27" fillId="3" borderId="6" xfId="2" applyNumberFormat="1" applyFont="1" applyFill="1" applyBorder="1" applyAlignment="1">
      <alignment vertical="center"/>
    </xf>
    <xf numFmtId="164" fontId="27" fillId="2" borderId="2" xfId="0" applyNumberFormat="1" applyFont="1" applyFill="1" applyBorder="1" applyAlignment="1">
      <alignment vertical="center"/>
    </xf>
    <xf numFmtId="164" fontId="25" fillId="2" borderId="2" xfId="0" applyNumberFormat="1" applyFont="1" applyFill="1" applyBorder="1" applyAlignment="1">
      <alignment vertical="center"/>
    </xf>
    <xf numFmtId="164" fontId="25" fillId="3" borderId="6" xfId="0" applyNumberFormat="1" applyFont="1" applyFill="1" applyBorder="1" applyAlignment="1">
      <alignment vertical="center"/>
    </xf>
    <xf numFmtId="0" fontId="8" fillId="2" borderId="0" xfId="0" applyFont="1" applyFill="1" applyAlignment="1" applyProtection="1">
      <alignment horizontal="center" vertical="center"/>
    </xf>
    <xf numFmtId="3" fontId="28" fillId="2" borderId="0" xfId="0" applyNumberFormat="1" applyFont="1" applyFill="1"/>
    <xf numFmtId="3" fontId="28" fillId="2" borderId="0" xfId="0" applyNumberFormat="1" applyFont="1" applyFill="1" applyAlignment="1"/>
    <xf numFmtId="3" fontId="28" fillId="2" borderId="2" xfId="0" applyNumberFormat="1" applyFont="1" applyFill="1" applyBorder="1" applyAlignment="1">
      <alignment horizontal="right"/>
    </xf>
    <xf numFmtId="0" fontId="26" fillId="2" borderId="5" xfId="0" applyFont="1" applyFill="1" applyBorder="1" applyAlignment="1" applyProtection="1">
      <alignment horizontal="right" vertical="center"/>
    </xf>
    <xf numFmtId="0" fontId="10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 applyProtection="1">
      <alignment horizontal="center" vertical="center"/>
    </xf>
    <xf numFmtId="0" fontId="26" fillId="2" borderId="3" xfId="0" applyFont="1" applyFill="1" applyBorder="1" applyAlignment="1" applyProtection="1">
      <alignment horizontal="left" vertical="center"/>
    </xf>
    <xf numFmtId="0" fontId="11" fillId="2" borderId="3" xfId="0" applyFont="1" applyFill="1" applyBorder="1" applyAlignment="1">
      <alignment horizontal="right" vertical="center"/>
    </xf>
    <xf numFmtId="0" fontId="11" fillId="2" borderId="0" xfId="0" applyFont="1" applyFill="1" applyBorder="1" applyAlignment="1">
      <alignment horizontal="right" vertical="center"/>
    </xf>
    <xf numFmtId="0" fontId="26" fillId="2" borderId="5" xfId="0" applyFont="1" applyFill="1" applyBorder="1" applyAlignment="1" applyProtection="1">
      <alignment horizontal="left" vertical="center"/>
    </xf>
    <xf numFmtId="0" fontId="11" fillId="2" borderId="5" xfId="0" applyFont="1" applyFill="1" applyBorder="1" applyAlignment="1">
      <alignment horizontal="right" vertical="center"/>
    </xf>
    <xf numFmtId="0" fontId="27" fillId="2" borderId="0" xfId="0" applyFont="1" applyFill="1"/>
    <xf numFmtId="0" fontId="26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6" fillId="2" borderId="0" xfId="0" applyFont="1" applyFill="1"/>
    <xf numFmtId="3" fontId="25" fillId="2" borderId="0" xfId="0" applyNumberFormat="1" applyFont="1" applyFill="1" applyBorder="1" applyAlignment="1" applyProtection="1">
      <alignment horizontal="right" vertical="center"/>
    </xf>
    <xf numFmtId="0" fontId="14" fillId="2" borderId="0" xfId="0" applyFont="1" applyFill="1" applyBorder="1" applyAlignment="1">
      <alignment horizontal="right" vertical="center"/>
    </xf>
    <xf numFmtId="0" fontId="28" fillId="2" borderId="0" xfId="0" applyFont="1" applyFill="1" applyBorder="1" applyAlignment="1" applyProtection="1">
      <alignment horizontal="left" vertical="center" indent="1"/>
    </xf>
    <xf numFmtId="3" fontId="27" fillId="2" borderId="0" xfId="0" applyNumberFormat="1" applyFont="1" applyFill="1" applyBorder="1" applyAlignment="1" applyProtection="1">
      <alignment vertical="center"/>
      <protection locked="0"/>
    </xf>
    <xf numFmtId="3" fontId="28" fillId="2" borderId="0" xfId="0" applyNumberFormat="1" applyFont="1" applyFill="1" applyBorder="1" applyAlignment="1" applyProtection="1">
      <alignment vertical="center"/>
      <protection locked="0"/>
    </xf>
    <xf numFmtId="3" fontId="29" fillId="2" borderId="0" xfId="0" applyNumberFormat="1" applyFont="1" applyFill="1" applyBorder="1" applyAlignment="1" applyProtection="1">
      <alignment vertical="center"/>
      <protection locked="0"/>
    </xf>
    <xf numFmtId="0" fontId="20" fillId="2" borderId="0" xfId="0" applyFont="1" applyFill="1" applyBorder="1" applyAlignment="1">
      <alignment horizontal="right" vertical="center" indent="1"/>
    </xf>
    <xf numFmtId="9" fontId="15" fillId="2" borderId="0" xfId="10" applyFont="1" applyFill="1" applyBorder="1" applyAlignment="1">
      <alignment horizontal="right" vertical="center"/>
    </xf>
    <xf numFmtId="0" fontId="15" fillId="2" borderId="0" xfId="0" applyFont="1" applyFill="1" applyBorder="1" applyAlignment="1">
      <alignment horizontal="right" vertical="center"/>
    </xf>
    <xf numFmtId="2" fontId="6" fillId="2" borderId="0" xfId="0" applyNumberFormat="1" applyFont="1" applyFill="1"/>
    <xf numFmtId="3" fontId="28" fillId="2" borderId="0" xfId="0" applyNumberFormat="1" applyFont="1" applyFill="1" applyBorder="1" applyAlignment="1" applyProtection="1">
      <alignment horizontal="right" vertical="center"/>
      <protection locked="0"/>
    </xf>
    <xf numFmtId="0" fontId="15" fillId="2" borderId="0" xfId="0" applyFont="1" applyFill="1" applyBorder="1" applyAlignment="1">
      <alignment horizontal="right" vertical="center" indent="1"/>
    </xf>
    <xf numFmtId="3" fontId="27" fillId="2" borderId="0" xfId="0" applyNumberFormat="1" applyFont="1" applyFill="1" applyBorder="1" applyAlignment="1" applyProtection="1">
      <alignment horizontal="right" vertical="center"/>
      <protection locked="0"/>
    </xf>
    <xf numFmtId="0" fontId="6" fillId="2" borderId="0" xfId="0" applyFont="1" applyFill="1" applyBorder="1"/>
    <xf numFmtId="3" fontId="28" fillId="2" borderId="0" xfId="0" applyNumberFormat="1" applyFont="1" applyFill="1" applyBorder="1" applyAlignment="1">
      <alignment horizontal="right"/>
    </xf>
    <xf numFmtId="3" fontId="28" fillId="2" borderId="0" xfId="0" applyNumberFormat="1" applyFont="1" applyFill="1" applyBorder="1" applyAlignment="1">
      <alignment horizontal="center"/>
    </xf>
    <xf numFmtId="0" fontId="19" fillId="2" borderId="0" xfId="0" applyFont="1" applyFill="1" applyBorder="1" applyAlignment="1">
      <alignment horizontal="right" vertical="center"/>
    </xf>
    <xf numFmtId="3" fontId="25" fillId="2" borderId="0" xfId="0" applyNumberFormat="1" applyFont="1" applyFill="1" applyBorder="1"/>
    <xf numFmtId="3" fontId="26" fillId="2" borderId="0" xfId="0" applyNumberFormat="1" applyFont="1" applyFill="1" applyBorder="1" applyAlignment="1">
      <alignment horizontal="right"/>
    </xf>
    <xf numFmtId="3" fontId="27" fillId="2" borderId="0" xfId="0" applyNumberFormat="1" applyFont="1" applyFill="1"/>
    <xf numFmtId="3" fontId="28" fillId="2" borderId="0" xfId="0" applyNumberFormat="1" applyFont="1" applyFill="1" applyAlignment="1">
      <alignment horizontal="right"/>
    </xf>
    <xf numFmtId="2" fontId="15" fillId="2" borderId="0" xfId="0" applyNumberFormat="1" applyFont="1" applyFill="1" applyBorder="1" applyAlignment="1">
      <alignment horizontal="right" vertical="center"/>
    </xf>
    <xf numFmtId="1" fontId="15" fillId="2" borderId="0" xfId="0" applyNumberFormat="1" applyFont="1" applyFill="1" applyBorder="1" applyAlignment="1">
      <alignment horizontal="right" vertical="center"/>
    </xf>
    <xf numFmtId="0" fontId="28" fillId="2" borderId="2" xfId="0" applyFont="1" applyFill="1" applyBorder="1" applyAlignment="1" applyProtection="1">
      <alignment horizontal="left" vertical="center" indent="1"/>
    </xf>
    <xf numFmtId="0" fontId="27" fillId="2" borderId="2" xfId="0" applyFont="1" applyFill="1" applyBorder="1"/>
    <xf numFmtId="3" fontId="28" fillId="2" borderId="2" xfId="0" applyNumberFormat="1" applyFont="1" applyFill="1" applyBorder="1" applyAlignment="1"/>
    <xf numFmtId="0" fontId="16" fillId="2" borderId="2" xfId="0" applyFont="1" applyFill="1" applyBorder="1" applyAlignment="1">
      <alignment horizontal="right" indent="1"/>
    </xf>
    <xf numFmtId="0" fontId="16" fillId="2" borderId="0" xfId="0" applyFont="1" applyFill="1" applyBorder="1" applyAlignment="1">
      <alignment horizontal="right"/>
    </xf>
    <xf numFmtId="0" fontId="8" fillId="2" borderId="0" xfId="0" applyFont="1" applyFill="1" applyAlignment="1" applyProtection="1">
      <alignment horizontal="left" vertical="center"/>
    </xf>
    <xf numFmtId="164" fontId="8" fillId="2" borderId="0" xfId="0" applyNumberFormat="1" applyFont="1" applyFill="1" applyAlignment="1" applyProtection="1">
      <alignment horizontal="left" vertical="center"/>
    </xf>
    <xf numFmtId="0" fontId="30" fillId="2" borderId="0" xfId="0" applyFont="1" applyFill="1" applyBorder="1" applyAlignment="1" applyProtection="1">
      <alignment horizontal="left" vertical="center"/>
    </xf>
    <xf numFmtId="1" fontId="5" fillId="2" borderId="0" xfId="12" applyNumberFormat="1" applyFont="1" applyFill="1"/>
    <xf numFmtId="164" fontId="6" fillId="2" borderId="0" xfId="0" applyNumberFormat="1" applyFont="1" applyFill="1"/>
    <xf numFmtId="164" fontId="0" fillId="2" borderId="0" xfId="0" applyNumberFormat="1" applyFill="1"/>
    <xf numFmtId="9" fontId="5" fillId="2" borderId="0" xfId="12" applyFont="1" applyFill="1"/>
    <xf numFmtId="0" fontId="0" fillId="2" borderId="0" xfId="0" applyFill="1" applyBorder="1"/>
    <xf numFmtId="0" fontId="23" fillId="2" borderId="0" xfId="0" applyFont="1" applyFill="1"/>
    <xf numFmtId="3" fontId="15" fillId="2" borderId="0" xfId="0" applyNumberFormat="1" applyFont="1" applyFill="1" applyBorder="1" applyAlignment="1">
      <alignment horizontal="right" vertical="center"/>
    </xf>
    <xf numFmtId="3" fontId="8" fillId="2" borderId="0" xfId="0" applyNumberFormat="1" applyFont="1" applyFill="1" applyAlignment="1" applyProtection="1">
      <alignment horizontal="left" vertical="center"/>
    </xf>
    <xf numFmtId="0" fontId="16" fillId="2" borderId="0" xfId="0" applyFont="1" applyFill="1" applyBorder="1" applyAlignment="1">
      <alignment horizontal="right" indent="1"/>
    </xf>
    <xf numFmtId="0" fontId="36" fillId="2" borderId="0" xfId="0" applyNumberFormat="1" applyFont="1" applyFill="1" applyBorder="1" applyAlignment="1" applyProtection="1">
      <alignment horizontal="center" vertical="center"/>
    </xf>
    <xf numFmtId="3" fontId="33" fillId="2" borderId="0" xfId="0" applyNumberFormat="1" applyFont="1" applyFill="1" applyBorder="1" applyAlignment="1" applyProtection="1">
      <alignment horizontal="right" vertical="center"/>
    </xf>
    <xf numFmtId="3" fontId="32" fillId="2" borderId="0" xfId="0" applyNumberFormat="1" applyFont="1" applyFill="1" applyAlignment="1">
      <alignment vertical="center"/>
    </xf>
    <xf numFmtId="3" fontId="32" fillId="2" borderId="0" xfId="0" applyNumberFormat="1" applyFont="1" applyFill="1"/>
    <xf numFmtId="3" fontId="32" fillId="2" borderId="0" xfId="0" applyNumberFormat="1" applyFont="1" applyFill="1" applyBorder="1" applyAlignment="1" applyProtection="1">
      <alignment vertical="center"/>
      <protection locked="0"/>
    </xf>
    <xf numFmtId="3" fontId="38" fillId="2" borderId="0" xfId="0" applyNumberFormat="1" applyFont="1" applyFill="1" applyBorder="1" applyAlignment="1" applyProtection="1">
      <alignment vertical="center"/>
      <protection locked="0"/>
    </xf>
    <xf numFmtId="3" fontId="32" fillId="2" borderId="0" xfId="0" applyNumberFormat="1" applyFont="1" applyFill="1" applyBorder="1" applyAlignment="1" applyProtection="1">
      <alignment horizontal="right" vertical="center"/>
      <protection locked="0"/>
    </xf>
    <xf numFmtId="3" fontId="32" fillId="2" borderId="0" xfId="0" applyNumberFormat="1" applyFont="1" applyFill="1" applyBorder="1" applyAlignment="1">
      <alignment horizontal="right"/>
    </xf>
    <xf numFmtId="3" fontId="33" fillId="2" borderId="0" xfId="0" applyNumberFormat="1" applyFont="1" applyFill="1" applyBorder="1" applyAlignment="1">
      <alignment vertical="center"/>
    </xf>
    <xf numFmtId="3" fontId="32" fillId="2" borderId="0" xfId="0" applyNumberFormat="1" applyFont="1" applyFill="1" applyAlignment="1">
      <alignment horizontal="right" vertical="center"/>
    </xf>
    <xf numFmtId="0" fontId="27" fillId="2" borderId="0" xfId="0" applyFont="1" applyFill="1" applyBorder="1"/>
    <xf numFmtId="3" fontId="28" fillId="2" borderId="0" xfId="0" applyNumberFormat="1" applyFont="1" applyFill="1" applyBorder="1" applyAlignment="1"/>
    <xf numFmtId="0" fontId="26" fillId="2" borderId="0" xfId="0" applyFont="1" applyFill="1" applyBorder="1" applyAlignment="1" applyProtection="1">
      <alignment horizontal="left" vertical="center"/>
    </xf>
    <xf numFmtId="0" fontId="22" fillId="2" borderId="0" xfId="0" applyNumberFormat="1" applyFont="1" applyFill="1" applyBorder="1" applyAlignment="1">
      <alignment horizontal="center" vertical="center"/>
    </xf>
    <xf numFmtId="0" fontId="28" fillId="2" borderId="8" xfId="0" applyFont="1" applyFill="1" applyBorder="1" applyAlignment="1" applyProtection="1">
      <alignment horizontal="left" vertical="center" indent="1"/>
    </xf>
    <xf numFmtId="3" fontId="28" fillId="2" borderId="8" xfId="0" applyNumberFormat="1" applyFont="1" applyFill="1" applyBorder="1" applyAlignment="1" applyProtection="1">
      <alignment horizontal="right" vertical="center"/>
      <protection locked="0"/>
    </xf>
    <xf numFmtId="0" fontId="15" fillId="2" borderId="8" xfId="0" applyFont="1" applyFill="1" applyBorder="1" applyAlignment="1">
      <alignment horizontal="right" vertical="center" indent="1"/>
    </xf>
    <xf numFmtId="0" fontId="5" fillId="2" borderId="0" xfId="0" applyFont="1" applyFill="1" applyBorder="1"/>
    <xf numFmtId="37" fontId="34" fillId="2" borderId="0" xfId="0" applyNumberFormat="1" applyFont="1" applyFill="1" applyBorder="1" applyAlignment="1" applyProtection="1">
      <alignment horizontal="right" vertical="center" wrapText="1"/>
    </xf>
    <xf numFmtId="3" fontId="28" fillId="2" borderId="2" xfId="0" applyNumberFormat="1" applyFont="1" applyFill="1" applyBorder="1" applyAlignment="1" applyProtection="1">
      <alignment horizontal="right" vertical="center"/>
      <protection locked="0"/>
    </xf>
    <xf numFmtId="0" fontId="15" fillId="2" borderId="2" xfId="0" applyFont="1" applyFill="1" applyBorder="1" applyAlignment="1">
      <alignment horizontal="right" vertical="center" indent="1"/>
    </xf>
    <xf numFmtId="3" fontId="27" fillId="2" borderId="8" xfId="0" applyNumberFormat="1" applyFont="1" applyFill="1" applyBorder="1" applyAlignment="1" applyProtection="1">
      <alignment horizontal="right" vertical="center"/>
      <protection locked="0"/>
    </xf>
    <xf numFmtId="3" fontId="28" fillId="2" borderId="8" xfId="0" applyNumberFormat="1" applyFont="1" applyFill="1" applyBorder="1"/>
    <xf numFmtId="3" fontId="28" fillId="2" borderId="8" xfId="0" applyNumberFormat="1" applyFont="1" applyFill="1" applyBorder="1" applyAlignment="1" applyProtection="1">
      <alignment vertical="center"/>
      <protection locked="0"/>
    </xf>
    <xf numFmtId="3" fontId="32" fillId="2" borderId="8" xfId="0" applyNumberFormat="1" applyFont="1" applyFill="1" applyBorder="1" applyAlignment="1" applyProtection="1">
      <alignment vertical="center"/>
      <protection locked="0"/>
    </xf>
    <xf numFmtId="3" fontId="32" fillId="2" borderId="8" xfId="0" applyNumberFormat="1" applyFont="1" applyFill="1" applyBorder="1" applyAlignment="1" applyProtection="1">
      <alignment horizontal="right" vertical="center"/>
      <protection locked="0"/>
    </xf>
    <xf numFmtId="3" fontId="32" fillId="2" borderId="8" xfId="0" applyNumberFormat="1" applyFont="1" applyFill="1" applyBorder="1" applyAlignment="1">
      <alignment vertical="center"/>
    </xf>
    <xf numFmtId="0" fontId="27" fillId="2" borderId="8" xfId="0" applyFont="1" applyFill="1" applyBorder="1"/>
    <xf numFmtId="3" fontId="28" fillId="2" borderId="8" xfId="0" applyNumberFormat="1" applyFont="1" applyFill="1" applyBorder="1" applyAlignment="1"/>
    <xf numFmtId="3" fontId="28" fillId="2" borderId="8" xfId="0" applyNumberFormat="1" applyFont="1" applyFill="1" applyBorder="1" applyAlignment="1">
      <alignment horizontal="right"/>
    </xf>
    <xf numFmtId="3" fontId="32" fillId="2" borderId="8" xfId="0" applyNumberFormat="1" applyFont="1" applyFill="1" applyBorder="1" applyAlignment="1">
      <alignment horizontal="right" vertical="center"/>
    </xf>
    <xf numFmtId="0" fontId="16" fillId="2" borderId="8" xfId="0" applyFont="1" applyFill="1" applyBorder="1" applyAlignment="1">
      <alignment horizontal="right" indent="1"/>
    </xf>
    <xf numFmtId="3" fontId="27" fillId="2" borderId="2" xfId="0" applyNumberFormat="1" applyFont="1" applyFill="1" applyBorder="1" applyAlignment="1" applyProtection="1">
      <alignment horizontal="right" vertical="center"/>
      <protection locked="0"/>
    </xf>
    <xf numFmtId="3" fontId="28" fillId="2" borderId="2" xfId="0" applyNumberFormat="1" applyFont="1" applyFill="1" applyBorder="1"/>
    <xf numFmtId="3" fontId="28" fillId="2" borderId="2" xfId="0" applyNumberFormat="1" applyFont="1" applyFill="1" applyBorder="1" applyAlignment="1" applyProtection="1">
      <alignment vertical="center"/>
      <protection locked="0"/>
    </xf>
    <xf numFmtId="3" fontId="32" fillId="2" borderId="2" xfId="0" applyNumberFormat="1" applyFont="1" applyFill="1" applyBorder="1" applyAlignment="1">
      <alignment vertical="center"/>
    </xf>
    <xf numFmtId="3" fontId="41" fillId="2" borderId="0" xfId="0" applyNumberFormat="1" applyFont="1" applyFill="1" applyBorder="1" applyAlignment="1" applyProtection="1">
      <alignment vertical="center"/>
      <protection locked="0"/>
    </xf>
    <xf numFmtId="3" fontId="40" fillId="2" borderId="0" xfId="0" applyNumberFormat="1" applyFont="1" applyFill="1" applyBorder="1" applyAlignment="1" applyProtection="1">
      <alignment vertical="center"/>
      <protection locked="0"/>
    </xf>
    <xf numFmtId="3" fontId="40" fillId="2" borderId="0" xfId="0" applyNumberFormat="1" applyFont="1" applyFill="1"/>
    <xf numFmtId="3" fontId="40" fillId="2" borderId="0" xfId="0" applyNumberFormat="1" applyFont="1" applyFill="1" applyBorder="1" applyAlignment="1" applyProtection="1">
      <alignment horizontal="right" vertical="center"/>
      <protection locked="0"/>
    </xf>
    <xf numFmtId="3" fontId="42" fillId="2" borderId="0" xfId="0" applyNumberFormat="1" applyFont="1" applyFill="1" applyBorder="1" applyAlignment="1" applyProtection="1">
      <alignment vertical="center"/>
      <protection locked="0"/>
    </xf>
    <xf numFmtId="3" fontId="41" fillId="2" borderId="0" xfId="0" applyNumberFormat="1" applyFont="1" applyFill="1" applyBorder="1" applyAlignment="1" applyProtection="1">
      <alignment horizontal="right" vertical="center"/>
      <protection locked="0"/>
    </xf>
    <xf numFmtId="3" fontId="41" fillId="2" borderId="2" xfId="0" applyNumberFormat="1" applyFont="1" applyFill="1" applyBorder="1" applyAlignment="1" applyProtection="1">
      <alignment horizontal="right" vertical="center"/>
      <protection locked="0"/>
    </xf>
    <xf numFmtId="3" fontId="40" fillId="2" borderId="2" xfId="0" applyNumberFormat="1" applyFont="1" applyFill="1" applyBorder="1" applyAlignment="1" applyProtection="1">
      <alignment horizontal="right" vertical="center"/>
      <protection locked="0"/>
    </xf>
    <xf numFmtId="3" fontId="40" fillId="2" borderId="2" xfId="0" applyNumberFormat="1" applyFont="1" applyFill="1" applyBorder="1"/>
    <xf numFmtId="3" fontId="40" fillId="2" borderId="2" xfId="0" applyNumberFormat="1" applyFont="1" applyFill="1" applyBorder="1" applyAlignment="1" applyProtection="1">
      <alignment vertical="center"/>
      <protection locked="0"/>
    </xf>
    <xf numFmtId="0" fontId="26" fillId="2" borderId="0" xfId="0" applyFont="1" applyFill="1" applyBorder="1" applyAlignment="1" applyProtection="1">
      <alignment horizontal="right" vertical="center"/>
    </xf>
    <xf numFmtId="0" fontId="35" fillId="2" borderId="0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horizontal="left" vertical="center"/>
    </xf>
    <xf numFmtId="3" fontId="8" fillId="2" borderId="0" xfId="0" applyNumberFormat="1" applyFont="1" applyFill="1" applyBorder="1" applyAlignment="1" applyProtection="1">
      <alignment horizontal="left" vertical="center"/>
    </xf>
    <xf numFmtId="0" fontId="21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26" fillId="2" borderId="5" xfId="0" applyFont="1" applyFill="1" applyBorder="1" applyAlignment="1" applyProtection="1">
      <alignment horizontal="left" vertical="center" wrapText="1"/>
    </xf>
    <xf numFmtId="0" fontId="26" fillId="2" borderId="0" xfId="0" applyFont="1" applyFill="1" applyBorder="1" applyAlignment="1" applyProtection="1">
      <alignment horizontal="left" vertical="center"/>
    </xf>
    <xf numFmtId="0" fontId="26" fillId="2" borderId="2" xfId="0" applyFont="1" applyFill="1" applyBorder="1" applyAlignment="1" applyProtection="1">
      <alignment horizontal="left" vertical="center"/>
    </xf>
    <xf numFmtId="0" fontId="11" fillId="2" borderId="5" xfId="0" applyFont="1" applyFill="1" applyBorder="1" applyAlignment="1">
      <alignment horizontal="center" vertical="center"/>
    </xf>
    <xf numFmtId="0" fontId="0" fillId="2" borderId="5" xfId="0" applyFill="1" applyBorder="1"/>
    <xf numFmtId="0" fontId="0" fillId="2" borderId="14" xfId="0" applyFill="1" applyBorder="1"/>
    <xf numFmtId="0" fontId="12" fillId="2" borderId="1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/>
    </xf>
    <xf numFmtId="0" fontId="26" fillId="2" borderId="6" xfId="0" applyFont="1" applyFill="1" applyBorder="1" applyAlignment="1">
      <alignment horizontal="center" vertical="center"/>
    </xf>
    <xf numFmtId="0" fontId="26" fillId="2" borderId="4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 wrapText="1"/>
    </xf>
    <xf numFmtId="0" fontId="36" fillId="2" borderId="2" xfId="0" applyNumberFormat="1" applyFont="1" applyFill="1" applyBorder="1" applyAlignment="1" applyProtection="1">
      <alignment horizontal="center" vertical="center"/>
    </xf>
    <xf numFmtId="0" fontId="22" fillId="2" borderId="0" xfId="0" applyNumberFormat="1" applyFont="1" applyFill="1" applyBorder="1" applyAlignment="1">
      <alignment horizontal="center" vertical="center"/>
    </xf>
  </cellXfs>
  <cellStyles count="17">
    <cellStyle name="1" xfId="1"/>
    <cellStyle name="Comma" xfId="2" builtinId="3"/>
    <cellStyle name="Normal" xfId="0" builtinId="0"/>
    <cellStyle name="Normal - Style1" xfId="3"/>
    <cellStyle name="Normal 2" xfId="4"/>
    <cellStyle name="Normal 2 2" xfId="5"/>
    <cellStyle name="Normal 3" xfId="6"/>
    <cellStyle name="Normal 4" xfId="13"/>
    <cellStyle name="Normal 4 2" xfId="7"/>
    <cellStyle name="Normal 4 2 2" xfId="14"/>
    <cellStyle name="Normal 5" xfId="8"/>
    <cellStyle name="Normal 5 2" xfId="9"/>
    <cellStyle name="Normal 6" xfId="15"/>
    <cellStyle name="Normal 7" xfId="16"/>
    <cellStyle name="Percent" xfId="10" builtinId="5"/>
    <cellStyle name="Percent 2" xfId="11"/>
    <cellStyle name="Percent 2 2" xfId="12"/>
  </cellStyles>
  <dxfs count="0"/>
  <tableStyles count="0" defaultTableStyle="TableStyleMedium9" defaultPivotStyle="PivotStyleLight16"/>
  <colors>
    <mruColors>
      <color rgb="FFFBC9AB"/>
      <color rgb="FFFCD5BD"/>
      <color rgb="FFFDEADB"/>
      <color rgb="FFFFCC00"/>
      <color rgb="FFFAC090"/>
      <color rgb="FF953735"/>
      <color rgb="FFFCE0C8"/>
      <color rgb="FFFF4B4B"/>
      <color rgb="FFA54E07"/>
      <color rgb="FFFDEA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583333333333381"/>
          <c:y val="0.1134259259259261"/>
          <c:w val="0.82083333333333364"/>
          <c:h val="0.5115740740740746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'10.1 figures workings'!$A$7:$A$16</c:f>
              <c:strCache>
                <c:ptCount val="10"/>
                <c:pt idx="0">
                  <c:v>   China</c:v>
                </c:pt>
                <c:pt idx="1">
                  <c:v>   Germany</c:v>
                </c:pt>
                <c:pt idx="2">
                  <c:v>   United Kingdom</c:v>
                </c:pt>
                <c:pt idx="3">
                  <c:v>   Russia</c:v>
                </c:pt>
                <c:pt idx="4">
                  <c:v>   Italy</c:v>
                </c:pt>
                <c:pt idx="5">
                  <c:v>   France</c:v>
                </c:pt>
                <c:pt idx="6">
                  <c:v>   Japan</c:v>
                </c:pt>
                <c:pt idx="7">
                  <c:v>   Switzerland</c:v>
                </c:pt>
                <c:pt idx="8">
                  <c:v>   India</c:v>
                </c:pt>
                <c:pt idx="9">
                  <c:v>   Korea</c:v>
                </c:pt>
              </c:strCache>
            </c:strRef>
          </c:cat>
          <c:val>
            <c:numRef>
              <c:f>'10.1 figures workings'!$F$7:$F$16</c:f>
              <c:numCache>
                <c:formatCode>#,##0;[Red]#,##0</c:formatCode>
                <c:ptCount val="10"/>
                <c:pt idx="0">
                  <c:v>229551</c:v>
                </c:pt>
                <c:pt idx="1">
                  <c:v>98351</c:v>
                </c:pt>
                <c:pt idx="2">
                  <c:v>91776</c:v>
                </c:pt>
                <c:pt idx="3">
                  <c:v>66378</c:v>
                </c:pt>
                <c:pt idx="4">
                  <c:v>62782</c:v>
                </c:pt>
                <c:pt idx="5">
                  <c:v>56775</c:v>
                </c:pt>
                <c:pt idx="6">
                  <c:v>36438</c:v>
                </c:pt>
                <c:pt idx="7">
                  <c:v>35457</c:v>
                </c:pt>
                <c:pt idx="8">
                  <c:v>31721</c:v>
                </c:pt>
                <c:pt idx="9">
                  <c:v>23933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9A-4189-9E79-CA407ED527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6645952"/>
        <c:axId val="297229560"/>
      </c:barChart>
      <c:catAx>
        <c:axId val="296645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97229560"/>
        <c:crosses val="autoZero"/>
        <c:auto val="1"/>
        <c:lblAlgn val="ctr"/>
        <c:lblOffset val="100"/>
        <c:noMultiLvlLbl val="0"/>
      </c:catAx>
      <c:valAx>
        <c:axId val="297229560"/>
        <c:scaling>
          <c:orientation val="minMax"/>
        </c:scaling>
        <c:delete val="0"/>
        <c:axPos val="l"/>
        <c:majorGridlines/>
        <c:numFmt formatCode="#,##0;[Red]#,##0" sourceLinked="1"/>
        <c:majorTickMark val="out"/>
        <c:minorTickMark val="none"/>
        <c:tickLblPos val="nextTo"/>
        <c:crossAx val="2966459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75240594925634"/>
          <c:y val="0.16702573636628754"/>
          <c:w val="0.82169203849519157"/>
          <c:h val="0.6825998833479147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'[3]10.1 (2)fig'!$M$1:$Q$1</c:f>
              <c:strCach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strCache>
            </c:strRef>
          </c:cat>
          <c:val>
            <c:numRef>
              <c:f>'[3]10.1 (2)fig'!$M$4:$Q$4</c:f>
              <c:numCache>
                <c:formatCode>General</c:formatCode>
                <c:ptCount val="5"/>
                <c:pt idx="0">
                  <c:v>41511</c:v>
                </c:pt>
                <c:pt idx="1">
                  <c:v>60666</c:v>
                </c:pt>
                <c:pt idx="2">
                  <c:v>118961</c:v>
                </c:pt>
                <c:pt idx="3">
                  <c:v>198655</c:v>
                </c:pt>
                <c:pt idx="4">
                  <c:v>229551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8F-4CBA-8B05-86EBBDB414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7216464"/>
        <c:axId val="297268224"/>
      </c:barChart>
      <c:catAx>
        <c:axId val="297216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97268224"/>
        <c:crosses val="autoZero"/>
        <c:auto val="1"/>
        <c:lblAlgn val="ctr"/>
        <c:lblOffset val="100"/>
        <c:noMultiLvlLbl val="0"/>
      </c:catAx>
      <c:valAx>
        <c:axId val="2972682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972164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4"/>
    </mc:Choice>
    <mc:Fallback>
      <c:style val="1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668874837977691"/>
          <c:y val="0.19256907954998775"/>
          <c:w val="0.41159738753586045"/>
          <c:h val="0.78506898966396299"/>
        </c:manualLayout>
      </c:layout>
      <c:pieChart>
        <c:varyColors val="1"/>
        <c:ser>
          <c:idx val="0"/>
          <c:order val="0"/>
          <c:explosion val="1"/>
          <c:dPt>
            <c:idx val="0"/>
            <c:bubble3D val="0"/>
            <c:explosion val="7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2010-49A0-A333-A6A25048243E}"/>
              </c:ext>
            </c:extLst>
          </c:dPt>
          <c:dPt>
            <c:idx val="1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2010-49A0-A333-A6A25048243E}"/>
              </c:ext>
            </c:extLst>
          </c:dPt>
          <c:dPt>
            <c:idx val="2"/>
            <c:bubble3D val="0"/>
            <c:spPr>
              <a:solidFill>
                <a:schemeClr val="accent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2010-49A0-A333-A6A25048243E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2010-49A0-A333-A6A25048243E}"/>
              </c:ext>
            </c:extLst>
          </c:dPt>
          <c:dLbls>
            <c:dLbl>
              <c:idx val="0"/>
              <c:layout>
                <c:manualLayout>
                  <c:x val="1.0874788584740109E-2"/>
                  <c:y val="8.297147698509323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/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010-49A0-A333-A6A25048243E}"/>
                </c:ext>
              </c:extLst>
            </c:dLbl>
            <c:dLbl>
              <c:idx val="1"/>
              <c:layout>
                <c:manualLayout>
                  <c:x val="1.7220129934622009E-2"/>
                  <c:y val="4.752527424752870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010-49A0-A333-A6A25048243E}"/>
                </c:ext>
              </c:extLst>
            </c:dLbl>
            <c:dLbl>
              <c:idx val="2"/>
              <c:layout>
                <c:manualLayout>
                  <c:x val="1.5358657624961818E-2"/>
                  <c:y val="-0.20342696285846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010-49A0-A333-A6A25048243E}"/>
                </c:ext>
              </c:extLst>
            </c:dLbl>
            <c:dLbl>
              <c:idx val="3"/>
              <c:layout>
                <c:manualLayout>
                  <c:x val="8.7367768153378697E-2"/>
                  <c:y val="0.205957088672778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010-49A0-A333-A6A25048243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'10.2'!$AC$46:$AC$49</c:f>
              <c:strCache>
                <c:ptCount val="4"/>
                <c:pt idx="0">
                  <c:v>Resorts (including Marinas)</c:v>
                </c:pt>
                <c:pt idx="1">
                  <c:v>Hotels</c:v>
                </c:pt>
                <c:pt idx="2">
                  <c:v>Guest Houses</c:v>
                </c:pt>
                <c:pt idx="3">
                  <c:v>Safari Vessels</c:v>
                </c:pt>
              </c:strCache>
            </c:strRef>
          </c:cat>
          <c:val>
            <c:numRef>
              <c:f>'10.2'!$AD$46:$AD$49</c:f>
              <c:numCache>
                <c:formatCode>0%</c:formatCode>
                <c:ptCount val="4"/>
                <c:pt idx="0">
                  <c:v>0.18342391304347827</c:v>
                </c:pt>
                <c:pt idx="1">
                  <c:v>1.358695652173913E-2</c:v>
                </c:pt>
                <c:pt idx="2">
                  <c:v>0.62228260869565222</c:v>
                </c:pt>
                <c:pt idx="3">
                  <c:v>0.18070652173913043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010-49A0-A333-A6A2504824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4"/>
    </mc:Choice>
    <mc:Fallback>
      <c:style val="1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99010744571961"/>
          <c:y val="0.17639724692208156"/>
          <c:w val="0.47040674587644854"/>
          <c:h val="0.82157844852726747"/>
        </c:manualLayout>
      </c:layout>
      <c:pieChart>
        <c:varyColors val="1"/>
        <c:ser>
          <c:idx val="0"/>
          <c:order val="0"/>
          <c:spPr>
            <a:solidFill>
              <a:srgbClr val="1C706E"/>
            </a:solidFill>
          </c:spPr>
          <c:explosion val="5"/>
          <c:dPt>
            <c:idx val="0"/>
            <c:bubble3D val="0"/>
            <c:spPr>
              <a:solidFill>
                <a:schemeClr val="accent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F168-45D9-9DE5-7B2034076519}"/>
              </c:ext>
            </c:extLst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F168-45D9-9DE5-7B2034076519}"/>
              </c:ext>
            </c:extLst>
          </c:dPt>
          <c:dPt>
            <c:idx val="2"/>
            <c:bubble3D val="0"/>
            <c:spPr>
              <a:solidFill>
                <a:schemeClr val="accent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F168-45D9-9DE5-7B2034076519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F168-45D9-9DE5-7B2034076519}"/>
              </c:ext>
            </c:extLst>
          </c:dPt>
          <c:dLbls>
            <c:dLbl>
              <c:idx val="0"/>
              <c:layout>
                <c:manualLayout>
                  <c:x val="0.16036459953095439"/>
                  <c:y val="-9.218057742782159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168-45D9-9DE5-7B2034076519}"/>
                </c:ext>
              </c:extLst>
            </c:dLbl>
            <c:dLbl>
              <c:idx val="1"/>
              <c:layout>
                <c:manualLayout>
                  <c:x val="2.3977561206488533E-2"/>
                  <c:y val="2.8572996816462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168-45D9-9DE5-7B2034076519}"/>
                </c:ext>
              </c:extLst>
            </c:dLbl>
            <c:dLbl>
              <c:idx val="2"/>
              <c:layout>
                <c:manualLayout>
                  <c:x val="-0.13052687246378111"/>
                  <c:y val="0.1081168769566454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168-45D9-9DE5-7B2034076519}"/>
                </c:ext>
              </c:extLst>
            </c:dLbl>
            <c:dLbl>
              <c:idx val="3"/>
              <c:layout>
                <c:manualLayout>
                  <c:x val="1.2690848224606744E-2"/>
                  <c:y val="3.856969001026782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168-45D9-9DE5-7B203407651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'10.2'!$AC$39:$AC$42</c:f>
              <c:strCache>
                <c:ptCount val="4"/>
                <c:pt idx="0">
                  <c:v>Resorts (including Marinas)</c:v>
                </c:pt>
                <c:pt idx="1">
                  <c:v>Hotels</c:v>
                </c:pt>
                <c:pt idx="2">
                  <c:v>Guest Houses</c:v>
                </c:pt>
                <c:pt idx="3">
                  <c:v>Safari Vessels</c:v>
                </c:pt>
              </c:strCache>
            </c:strRef>
          </c:cat>
          <c:val>
            <c:numRef>
              <c:f>'10.2'!$AD$39:$AD$42</c:f>
              <c:numCache>
                <c:formatCode>0</c:formatCode>
                <c:ptCount val="4"/>
                <c:pt idx="0">
                  <c:v>72.662707550599919</c:v>
                </c:pt>
                <c:pt idx="1">
                  <c:v>3.5292691794933946</c:v>
                </c:pt>
                <c:pt idx="2">
                  <c:v>17.704520664161919</c:v>
                </c:pt>
                <c:pt idx="3">
                  <c:v>6.1035026057447581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168-45D9-9DE5-7B2034076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22"/>
      </c:pieChart>
    </c:plotArea>
    <c:plotVisOnly val="1"/>
    <c:dispBlanksAs val="zero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238125</xdr:colOff>
      <xdr:row>4</xdr:row>
      <xdr:rowOff>114300</xdr:rowOff>
    </xdr:from>
    <xdr:to>
      <xdr:col>20</xdr:col>
      <xdr:colOff>542925</xdr:colOff>
      <xdr:row>21</xdr:row>
      <xdr:rowOff>66675</xdr:rowOff>
    </xdr:to>
    <xdr:graphicFrame macro="">
      <xdr:nvGraphicFramePr>
        <xdr:cNvPr id="24167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190500</xdr:colOff>
      <xdr:row>25</xdr:row>
      <xdr:rowOff>28575</xdr:rowOff>
    </xdr:from>
    <xdr:to>
      <xdr:col>20</xdr:col>
      <xdr:colOff>495300</xdr:colOff>
      <xdr:row>42</xdr:row>
      <xdr:rowOff>19050</xdr:rowOff>
    </xdr:to>
    <xdr:graphicFrame macro="">
      <xdr:nvGraphicFramePr>
        <xdr:cNvPr id="241677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34290</xdr:colOff>
      <xdr:row>37</xdr:row>
      <xdr:rowOff>40004</xdr:rowOff>
    </xdr:from>
    <xdr:to>
      <xdr:col>19</xdr:col>
      <xdr:colOff>891540</xdr:colOff>
      <xdr:row>56</xdr:row>
      <xdr:rowOff>123824</xdr:rowOff>
    </xdr:to>
    <xdr:graphicFrame macro="">
      <xdr:nvGraphicFramePr>
        <xdr:cNvPr id="326250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43815</xdr:colOff>
      <xdr:row>57</xdr:row>
      <xdr:rowOff>152400</xdr:rowOff>
    </xdr:from>
    <xdr:to>
      <xdr:col>19</xdr:col>
      <xdr:colOff>908685</xdr:colOff>
      <xdr:row>76</xdr:row>
      <xdr:rowOff>133350</xdr:rowOff>
    </xdr:to>
    <xdr:graphicFrame macro="">
      <xdr:nvGraphicFramePr>
        <xdr:cNvPr id="326250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300606</xdr:colOff>
      <xdr:row>58</xdr:row>
      <xdr:rowOff>133310</xdr:rowOff>
    </xdr:from>
    <xdr:to>
      <xdr:col>19</xdr:col>
      <xdr:colOff>666750</xdr:colOff>
      <xdr:row>60</xdr:row>
      <xdr:rowOff>67664</xdr:rowOff>
    </xdr:to>
    <xdr:sp macro="" textlink="">
      <xdr:nvSpPr>
        <xdr:cNvPr id="2" name="TextBox 1"/>
        <xdr:cNvSpPr txBox="1"/>
      </xdr:nvSpPr>
      <xdr:spPr>
        <a:xfrm>
          <a:off x="1996056" y="11877635"/>
          <a:ext cx="6157344" cy="2582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sz="1100" b="1" i="0" baseline="0">
              <a:solidFill>
                <a:schemeClr val="dk1"/>
              </a:solidFill>
              <a:effectLst/>
              <a:latin typeface="Consolas" pitchFamily="49" charset="0"/>
              <a:ea typeface="+mn-ea"/>
              <a:cs typeface="Consolas" pitchFamily="49" charset="0"/>
            </a:rPr>
            <a:t>Figure 10.4: Percentage share of bed capacity by type of establishment, 2017  </a:t>
          </a:r>
          <a:endParaRPr lang="en-US" sz="1100" b="1">
            <a:effectLst/>
            <a:latin typeface="Consolas" pitchFamily="49" charset="0"/>
            <a:cs typeface="Consolas" pitchFamily="49" charset="0"/>
          </a:endParaRPr>
        </a:p>
        <a:p>
          <a:endParaRPr lang="en-US" sz="1100"/>
        </a:p>
      </xdr:txBody>
    </xdr:sp>
    <xdr:clientData/>
  </xdr:twoCellAnchor>
  <xdr:twoCellAnchor>
    <xdr:from>
      <xdr:col>9</xdr:col>
      <xdr:colOff>255422</xdr:colOff>
      <xdr:row>38</xdr:row>
      <xdr:rowOff>146306</xdr:rowOff>
    </xdr:from>
    <xdr:to>
      <xdr:col>19</xdr:col>
      <xdr:colOff>321066</xdr:colOff>
      <xdr:row>38</xdr:row>
      <xdr:rowOff>146306</xdr:rowOff>
    </xdr:to>
    <xdr:sp macro="" textlink="">
      <xdr:nvSpPr>
        <xdr:cNvPr id="8" name="Line 4"/>
        <xdr:cNvSpPr>
          <a:spLocks noChangeShapeType="1"/>
        </xdr:cNvSpPr>
      </xdr:nvSpPr>
      <xdr:spPr bwMode="auto">
        <a:xfrm>
          <a:off x="2560472" y="8661656"/>
          <a:ext cx="5247244" cy="0"/>
        </a:xfrm>
        <a:prstGeom prst="line">
          <a:avLst/>
        </a:prstGeom>
        <a:ln>
          <a:solidFill>
            <a:schemeClr val="accent1">
              <a:lumMod val="75000"/>
            </a:schemeClr>
          </a:solidFill>
          <a:headEnd/>
          <a:tailEnd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sp>
    <xdr:clientData/>
  </xdr:twoCellAnchor>
  <xdr:twoCellAnchor>
    <xdr:from>
      <xdr:col>7</xdr:col>
      <xdr:colOff>343127</xdr:colOff>
      <xdr:row>60</xdr:row>
      <xdr:rowOff>38100</xdr:rowOff>
    </xdr:from>
    <xdr:to>
      <xdr:col>19</xdr:col>
      <xdr:colOff>514350</xdr:colOff>
      <xdr:row>60</xdr:row>
      <xdr:rowOff>38100</xdr:rowOff>
    </xdr:to>
    <xdr:sp macro="" textlink="">
      <xdr:nvSpPr>
        <xdr:cNvPr id="10" name="Line 4"/>
        <xdr:cNvSpPr>
          <a:spLocks noChangeShapeType="1"/>
        </xdr:cNvSpPr>
      </xdr:nvSpPr>
      <xdr:spPr bwMode="auto">
        <a:xfrm flipV="1">
          <a:off x="2038577" y="12106275"/>
          <a:ext cx="5962423" cy="0"/>
        </a:xfrm>
        <a:prstGeom prst="line">
          <a:avLst/>
        </a:prstGeom>
        <a:ln>
          <a:solidFill>
            <a:schemeClr val="accent1">
              <a:lumMod val="75000"/>
            </a:schemeClr>
          </a:solidFill>
          <a:headEnd/>
          <a:tailEnd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0.11948</cdr:x>
      <cdr:y>0.02104</cdr:y>
    </cdr:from>
    <cdr:to>
      <cdr:x>0.92354</cdr:x>
      <cdr:y>0.1012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94385" y="67694"/>
          <a:ext cx="5345702" cy="2579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 i="0" baseline="0">
              <a:effectLst/>
              <a:latin typeface="Consolas" pitchFamily="49" charset="0"/>
              <a:ea typeface="+mn-ea"/>
              <a:cs typeface="Consolas" pitchFamily="49" charset="0"/>
            </a:rPr>
            <a:t>Figure 10.3: Percentage share of Establishments by type, 2017</a:t>
          </a:r>
          <a:endParaRPr lang="en-US" sz="1200">
            <a:effectLst/>
            <a:latin typeface="Consolas" pitchFamily="49" charset="0"/>
            <a:cs typeface="Consolas" pitchFamily="49" charset="0"/>
          </a:endParaRPr>
        </a:p>
        <a:p xmlns:a="http://schemas.openxmlformats.org/drawingml/2006/main">
          <a:endParaRPr lang="en-US" sz="12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STATS\CARRIER\Carmon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STATS\CARRIER\Carmon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sharu\AppData\Local\Microsoft\Windows\Temporary%20Internet%20Files\Content.Outlook\D1OR6BR1\10%20%20Tourism__Min%20of%20Tourism%20updated%20shahuda%20checked%20with%20new%20graph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ights"/>
      <sheetName val="carmon2000"/>
      <sheetName val="TCARR2000"/>
    </sheetNames>
    <sheetDataSet>
      <sheetData sheetId="0" refreshError="1"/>
      <sheetData sheetId="1" refreshError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armon2001"/>
      <sheetName val="TCARR2001"/>
    </sheetNames>
    <sheetDataSet>
      <sheetData sheetId="0" refreshError="1"/>
      <sheetData sheetId="1" refreshError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10.1"/>
      <sheetName val="10.1 (2)fig"/>
      <sheetName val="10.2&amp;fig10.1- 10.2"/>
      <sheetName val="10.3&amp;fig10.3"/>
      <sheetName val="10.4&amp;fig10.4-10.5."/>
      <sheetName val="10.5 (2)graph"/>
      <sheetName val="10.5"/>
      <sheetName val="10.6"/>
      <sheetName val="10.7"/>
      <sheetName val="10.8fig"/>
      <sheetName val="10.9 cd (2)fig"/>
      <sheetName val="10.9 cd"/>
      <sheetName val="10.10 cd"/>
      <sheetName val="10.11 cd"/>
      <sheetName val="10.12 new"/>
      <sheetName val="10.13 new"/>
      <sheetName val="10.14new"/>
    </sheetNames>
    <sheetDataSet>
      <sheetData sheetId="0" refreshError="1"/>
      <sheetData sheetId="1" refreshError="1"/>
      <sheetData sheetId="2">
        <row r="1">
          <cell r="M1" t="str">
            <v>2008</v>
          </cell>
          <cell r="N1" t="str">
            <v>2009</v>
          </cell>
          <cell r="O1" t="str">
            <v>2010</v>
          </cell>
          <cell r="P1" t="str">
            <v>2011</v>
          </cell>
          <cell r="Q1" t="str">
            <v>2012</v>
          </cell>
        </row>
        <row r="4">
          <cell r="M4">
            <v>41511</v>
          </cell>
          <cell r="N4">
            <v>60666</v>
          </cell>
          <cell r="O4">
            <v>118961</v>
          </cell>
          <cell r="P4">
            <v>198655</v>
          </cell>
          <cell r="Q4">
            <v>229551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62"/>
  <sheetViews>
    <sheetView topLeftCell="A27" workbookViewId="0">
      <selection activeCell="M20" sqref="M20"/>
    </sheetView>
  </sheetViews>
  <sheetFormatPr defaultColWidth="9.140625" defaultRowHeight="12.75"/>
  <cols>
    <col min="1" max="1" width="16.28515625" style="1" customWidth="1"/>
    <col min="2" max="2" width="8.140625" style="1" customWidth="1"/>
    <col min="3" max="4" width="8.7109375" style="1" customWidth="1"/>
    <col min="5" max="6" width="9.140625" style="1" customWidth="1"/>
    <col min="7" max="7" width="7" style="1" customWidth="1"/>
    <col min="8" max="9" width="7.28515625" style="1" customWidth="1"/>
    <col min="10" max="11" width="7.85546875" style="1" customWidth="1"/>
    <col min="12" max="16384" width="9.140625" style="1"/>
  </cols>
  <sheetData>
    <row r="1" spans="1:21" ht="24" customHeight="1">
      <c r="A1" s="155" t="s">
        <v>80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M1" s="2" t="s">
        <v>6</v>
      </c>
      <c r="N1" s="2" t="s">
        <v>14</v>
      </c>
      <c r="O1" s="2" t="s">
        <v>69</v>
      </c>
      <c r="P1" s="2" t="s">
        <v>76</v>
      </c>
      <c r="Q1" s="22" t="s">
        <v>79</v>
      </c>
      <c r="S1" s="23">
        <f>Q2/M2</f>
        <v>5.5298836452988356</v>
      </c>
      <c r="T1" s="24" t="s">
        <v>82</v>
      </c>
      <c r="U1" s="24"/>
    </row>
    <row r="2" spans="1:21" ht="9.75" customHeight="1">
      <c r="A2" s="156" t="s">
        <v>81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25" t="s">
        <v>42</v>
      </c>
      <c r="M2" s="26">
        <f>M4/1000</f>
        <v>41.511000000000003</v>
      </c>
      <c r="N2" s="26">
        <f>N4/1000</f>
        <v>60.665999999999997</v>
      </c>
      <c r="O2" s="26">
        <f>O4/1000</f>
        <v>118.961</v>
      </c>
      <c r="P2" s="26">
        <f>P4/1000</f>
        <v>198.655</v>
      </c>
      <c r="Q2" s="26">
        <f>Q4/1000</f>
        <v>229.55099999999999</v>
      </c>
      <c r="R2" s="27" t="s">
        <v>83</v>
      </c>
    </row>
    <row r="3" spans="1:21" ht="3.75" customHeight="1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21" ht="21" customHeight="1">
      <c r="A4" s="157" t="s">
        <v>84</v>
      </c>
      <c r="B4" s="160" t="s">
        <v>7</v>
      </c>
      <c r="C4" s="161"/>
      <c r="D4" s="161"/>
      <c r="E4" s="161"/>
      <c r="F4" s="162"/>
      <c r="G4" s="163" t="s">
        <v>78</v>
      </c>
      <c r="H4" s="164"/>
      <c r="I4" s="164"/>
      <c r="J4" s="164"/>
      <c r="K4" s="165"/>
      <c r="L4" s="25" t="s">
        <v>42</v>
      </c>
      <c r="M4" s="26">
        <v>41511</v>
      </c>
      <c r="N4" s="26">
        <v>60666</v>
      </c>
      <c r="O4" s="28">
        <v>118961</v>
      </c>
      <c r="P4" s="28">
        <v>198655</v>
      </c>
      <c r="Q4" s="29">
        <v>229551</v>
      </c>
    </row>
    <row r="5" spans="1:21" ht="13.5" customHeight="1">
      <c r="A5" s="158"/>
      <c r="B5" s="166" t="s">
        <v>73</v>
      </c>
      <c r="C5" s="166"/>
      <c r="D5" s="166"/>
      <c r="E5" s="166"/>
      <c r="F5" s="167"/>
      <c r="G5" s="168" t="s">
        <v>74</v>
      </c>
      <c r="H5" s="169"/>
      <c r="I5" s="169"/>
      <c r="J5" s="169"/>
      <c r="K5" s="170"/>
    </row>
    <row r="6" spans="1:21" ht="15" customHeight="1">
      <c r="A6" s="159"/>
      <c r="B6" s="2" t="s">
        <v>6</v>
      </c>
      <c r="C6" s="2" t="s">
        <v>14</v>
      </c>
      <c r="D6" s="2" t="s">
        <v>69</v>
      </c>
      <c r="E6" s="2" t="s">
        <v>76</v>
      </c>
      <c r="F6" s="22" t="s">
        <v>79</v>
      </c>
      <c r="G6" s="30">
        <v>2008</v>
      </c>
      <c r="H6" s="3">
        <v>2009</v>
      </c>
      <c r="I6" s="3">
        <v>2010</v>
      </c>
      <c r="J6" s="3">
        <v>2011</v>
      </c>
      <c r="K6" s="31">
        <v>2012</v>
      </c>
    </row>
    <row r="7" spans="1:21" ht="12.75" customHeight="1">
      <c r="A7" s="25" t="s">
        <v>42</v>
      </c>
      <c r="B7" s="26">
        <v>41511</v>
      </c>
      <c r="C7" s="26">
        <v>60666</v>
      </c>
      <c r="D7" s="28">
        <v>118961</v>
      </c>
      <c r="E7" s="28">
        <v>198655</v>
      </c>
      <c r="F7" s="29">
        <v>229551</v>
      </c>
      <c r="G7" s="32">
        <v>15.385256837891928</v>
      </c>
      <c r="H7" s="32">
        <f t="shared" ref="H7:K38" si="0">(C7-B7)/B7*100</f>
        <v>46.144395461443956</v>
      </c>
      <c r="I7" s="33">
        <f t="shared" si="0"/>
        <v>96.091715293574651</v>
      </c>
      <c r="J7" s="33">
        <f t="shared" si="0"/>
        <v>66.991703163221558</v>
      </c>
      <c r="K7" s="34">
        <f t="shared" si="0"/>
        <v>15.552591175656289</v>
      </c>
    </row>
    <row r="8" spans="1:21" ht="12.75" customHeight="1">
      <c r="A8" s="25" t="s">
        <v>21</v>
      </c>
      <c r="B8" s="26">
        <v>69240</v>
      </c>
      <c r="C8" s="26">
        <v>69085</v>
      </c>
      <c r="D8" s="28">
        <v>77108</v>
      </c>
      <c r="E8" s="28">
        <v>90517</v>
      </c>
      <c r="F8" s="29">
        <v>98351</v>
      </c>
      <c r="G8" s="32">
        <v>-4.1912853367280576</v>
      </c>
      <c r="H8" s="32">
        <f t="shared" si="0"/>
        <v>-0.2238590410167533</v>
      </c>
      <c r="I8" s="33">
        <f t="shared" si="0"/>
        <v>11.613230078888325</v>
      </c>
      <c r="J8" s="33">
        <f t="shared" si="0"/>
        <v>17.389894693157647</v>
      </c>
      <c r="K8" s="34">
        <f t="shared" si="0"/>
        <v>8.654727841179005</v>
      </c>
    </row>
    <row r="9" spans="1:21" ht="12.75" customHeight="1">
      <c r="A9" s="25" t="s">
        <v>39</v>
      </c>
      <c r="B9" s="26">
        <v>116821</v>
      </c>
      <c r="C9" s="26">
        <v>105950</v>
      </c>
      <c r="D9" s="28">
        <v>114158</v>
      </c>
      <c r="E9" s="28">
        <v>104508</v>
      </c>
      <c r="F9" s="29">
        <v>91776</v>
      </c>
      <c r="G9" s="32">
        <v>-6.6611802681410701</v>
      </c>
      <c r="H9" s="32">
        <f t="shared" si="0"/>
        <v>-9.3056899016443957</v>
      </c>
      <c r="I9" s="33">
        <f t="shared" si="0"/>
        <v>7.7470504955167536</v>
      </c>
      <c r="J9" s="33">
        <f t="shared" si="0"/>
        <v>-8.4531964470295549</v>
      </c>
      <c r="K9" s="34">
        <f t="shared" si="0"/>
        <v>-12.182799402916524</v>
      </c>
    </row>
    <row r="10" spans="1:21" ht="12.75" customHeight="1">
      <c r="A10" s="25" t="s">
        <v>31</v>
      </c>
      <c r="B10" s="26">
        <v>48978</v>
      </c>
      <c r="C10" s="26">
        <v>40014</v>
      </c>
      <c r="D10" s="28">
        <v>49111</v>
      </c>
      <c r="E10" s="28">
        <v>63936</v>
      </c>
      <c r="F10" s="29">
        <v>66378</v>
      </c>
      <c r="G10" s="32">
        <v>53.801224682053693</v>
      </c>
      <c r="H10" s="32">
        <f t="shared" si="0"/>
        <v>-18.302094818081589</v>
      </c>
      <c r="I10" s="33">
        <f t="shared" si="0"/>
        <v>22.734542909981506</v>
      </c>
      <c r="J10" s="33">
        <f t="shared" si="0"/>
        <v>30.186719879456742</v>
      </c>
      <c r="K10" s="34">
        <f t="shared" si="0"/>
        <v>3.8194444444444446</v>
      </c>
    </row>
    <row r="11" spans="1:21" ht="12.75" customHeight="1">
      <c r="A11" s="25" t="s">
        <v>26</v>
      </c>
      <c r="B11" s="26">
        <v>103824</v>
      </c>
      <c r="C11" s="26">
        <v>89292</v>
      </c>
      <c r="D11" s="28">
        <v>89596</v>
      </c>
      <c r="E11" s="28">
        <v>83088</v>
      </c>
      <c r="F11" s="29">
        <v>62782</v>
      </c>
      <c r="G11" s="32">
        <v>-11.44772529553247</v>
      </c>
      <c r="H11" s="32">
        <f t="shared" si="0"/>
        <v>-13.996763754045308</v>
      </c>
      <c r="I11" s="33">
        <f t="shared" si="0"/>
        <v>0.34045603189535456</v>
      </c>
      <c r="J11" s="33">
        <f t="shared" si="0"/>
        <v>-7.2637171302290273</v>
      </c>
      <c r="K11" s="34">
        <f t="shared" si="0"/>
        <v>-24.439148854226843</v>
      </c>
    </row>
    <row r="12" spans="1:21" ht="12.75" customHeight="1">
      <c r="A12" s="25" t="s">
        <v>20</v>
      </c>
      <c r="B12" s="26">
        <v>48100</v>
      </c>
      <c r="C12" s="26">
        <v>50373</v>
      </c>
      <c r="D12" s="28">
        <v>54789</v>
      </c>
      <c r="E12" s="28">
        <v>59694</v>
      </c>
      <c r="F12" s="29">
        <v>56775</v>
      </c>
      <c r="G12" s="32">
        <v>6.1786715525043601</v>
      </c>
      <c r="H12" s="32">
        <f t="shared" si="0"/>
        <v>4.7255717255717258</v>
      </c>
      <c r="I12" s="33">
        <f t="shared" si="0"/>
        <v>8.766601155380858</v>
      </c>
      <c r="J12" s="33">
        <f t="shared" si="0"/>
        <v>8.9525269670919343</v>
      </c>
      <c r="K12" s="34">
        <f t="shared" si="0"/>
        <v>-4.889938687305257</v>
      </c>
    </row>
    <row r="13" spans="1:21" ht="12.75" customHeight="1">
      <c r="A13" s="25" t="s">
        <v>45</v>
      </c>
      <c r="B13" s="26">
        <v>38193</v>
      </c>
      <c r="C13" s="26">
        <v>36641</v>
      </c>
      <c r="D13" s="28">
        <v>38791</v>
      </c>
      <c r="E13" s="28">
        <v>35782</v>
      </c>
      <c r="F13" s="29">
        <v>36438</v>
      </c>
      <c r="G13" s="32">
        <v>-7.120449405413293</v>
      </c>
      <c r="H13" s="32">
        <f t="shared" si="0"/>
        <v>-4.063571858717566</v>
      </c>
      <c r="I13" s="33">
        <f t="shared" si="0"/>
        <v>5.8677437842853637</v>
      </c>
      <c r="J13" s="33">
        <f t="shared" si="0"/>
        <v>-7.7569539326132348</v>
      </c>
      <c r="K13" s="34">
        <f t="shared" si="0"/>
        <v>1.8333240176625119</v>
      </c>
    </row>
    <row r="14" spans="1:21" ht="12.75" customHeight="1">
      <c r="A14" s="25" t="s">
        <v>36</v>
      </c>
      <c r="B14" s="26">
        <v>26983</v>
      </c>
      <c r="C14" s="26">
        <v>26783</v>
      </c>
      <c r="D14" s="28">
        <v>27766</v>
      </c>
      <c r="E14" s="28">
        <v>32504</v>
      </c>
      <c r="F14" s="29">
        <v>35457</v>
      </c>
      <c r="G14" s="32">
        <v>3.0554176373983117</v>
      </c>
      <c r="H14" s="32">
        <f t="shared" si="0"/>
        <v>-0.74120742689841757</v>
      </c>
      <c r="I14" s="33">
        <f t="shared" si="0"/>
        <v>3.6702385841765301</v>
      </c>
      <c r="J14" s="33">
        <f t="shared" si="0"/>
        <v>17.064035150903983</v>
      </c>
      <c r="K14" s="34">
        <f t="shared" si="0"/>
        <v>9.0850356879153349</v>
      </c>
    </row>
    <row r="15" spans="1:21" ht="12.75" customHeight="1">
      <c r="A15" s="25" t="s">
        <v>43</v>
      </c>
      <c r="B15" s="26">
        <v>16663</v>
      </c>
      <c r="C15" s="26">
        <v>15850</v>
      </c>
      <c r="D15" s="28">
        <v>25756</v>
      </c>
      <c r="E15" s="28">
        <v>30978</v>
      </c>
      <c r="F15" s="29">
        <v>31721</v>
      </c>
      <c r="G15" s="32">
        <v>-3.832169446528539</v>
      </c>
      <c r="H15" s="32">
        <f t="shared" si="0"/>
        <v>-4.8790733961471524</v>
      </c>
      <c r="I15" s="33">
        <f t="shared" si="0"/>
        <v>62.498422712933753</v>
      </c>
      <c r="J15" s="33">
        <f t="shared" si="0"/>
        <v>20.274887404876534</v>
      </c>
      <c r="K15" s="34">
        <f t="shared" si="0"/>
        <v>2.3984763380463554</v>
      </c>
    </row>
    <row r="16" spans="1:21" ht="12.75" customHeight="1">
      <c r="A16" s="25" t="s">
        <v>46</v>
      </c>
      <c r="B16" s="26">
        <v>20934</v>
      </c>
      <c r="C16" s="26">
        <v>16135</v>
      </c>
      <c r="D16" s="28">
        <v>24808</v>
      </c>
      <c r="E16" s="28">
        <v>25285</v>
      </c>
      <c r="F16" s="29">
        <v>23933</v>
      </c>
      <c r="G16" s="32">
        <v>-0.20022883295194507</v>
      </c>
      <c r="H16" s="32">
        <f t="shared" si="0"/>
        <v>-22.92442915830706</v>
      </c>
      <c r="I16" s="33">
        <f t="shared" si="0"/>
        <v>53.752711496746208</v>
      </c>
      <c r="J16" s="33">
        <f t="shared" si="0"/>
        <v>1.9227668494034182</v>
      </c>
      <c r="K16" s="34">
        <f t="shared" si="0"/>
        <v>-5.3470437017994854</v>
      </c>
    </row>
    <row r="17" spans="1:15" ht="12.75" customHeight="1">
      <c r="A17" s="35" t="s">
        <v>40</v>
      </c>
      <c r="B17" s="36">
        <v>9482</v>
      </c>
      <c r="C17" s="36">
        <v>9476</v>
      </c>
      <c r="D17" s="37">
        <v>10220</v>
      </c>
      <c r="E17" s="37">
        <v>12088</v>
      </c>
      <c r="F17" s="38">
        <v>18612</v>
      </c>
      <c r="G17" s="39">
        <v>16.272225628448805</v>
      </c>
      <c r="H17" s="39">
        <f t="shared" si="0"/>
        <v>-6.3277789495886944E-2</v>
      </c>
      <c r="I17" s="40">
        <f t="shared" si="0"/>
        <v>7.8514140987758552</v>
      </c>
      <c r="J17" s="40">
        <f t="shared" si="0"/>
        <v>18.277886497064578</v>
      </c>
      <c r="K17" s="41">
        <f t="shared" si="0"/>
        <v>53.970880211780283</v>
      </c>
    </row>
    <row r="18" spans="1:15" ht="12.75" customHeight="1">
      <c r="A18" s="35" t="s">
        <v>15</v>
      </c>
      <c r="B18" s="36">
        <v>13462</v>
      </c>
      <c r="C18" s="36">
        <v>13274</v>
      </c>
      <c r="D18" s="37">
        <v>14944</v>
      </c>
      <c r="E18" s="37">
        <v>16655</v>
      </c>
      <c r="F18" s="38">
        <v>18164</v>
      </c>
      <c r="G18" s="39">
        <v>-1.5431873034447401</v>
      </c>
      <c r="H18" s="39">
        <f t="shared" si="0"/>
        <v>-1.3965235477640767</v>
      </c>
      <c r="I18" s="40">
        <f t="shared" si="0"/>
        <v>12.580985384963087</v>
      </c>
      <c r="J18" s="40">
        <f t="shared" si="0"/>
        <v>11.44941113490364</v>
      </c>
      <c r="K18" s="41">
        <f t="shared" si="0"/>
        <v>9.0603422395676976</v>
      </c>
    </row>
    <row r="19" spans="1:15" ht="12.75" customHeight="1">
      <c r="A19" s="35" t="s">
        <v>59</v>
      </c>
      <c r="B19" s="36">
        <v>8853</v>
      </c>
      <c r="C19" s="36">
        <v>9438</v>
      </c>
      <c r="D19" s="37">
        <v>11482</v>
      </c>
      <c r="E19" s="37">
        <v>14490</v>
      </c>
      <c r="F19" s="38">
        <v>16049</v>
      </c>
      <c r="G19" s="39">
        <v>-5.2952503209242625</v>
      </c>
      <c r="H19" s="39">
        <f t="shared" si="0"/>
        <v>6.607929515418502</v>
      </c>
      <c r="I19" s="40">
        <f t="shared" si="0"/>
        <v>21.657130748039837</v>
      </c>
      <c r="J19" s="40">
        <f t="shared" si="0"/>
        <v>26.197526563316497</v>
      </c>
      <c r="K19" s="41">
        <f t="shared" si="0"/>
        <v>10.759144237405106</v>
      </c>
    </row>
    <row r="20" spans="1:15" ht="12.75" customHeight="1">
      <c r="A20" s="35" t="s">
        <v>61</v>
      </c>
      <c r="B20" s="36">
        <v>9368</v>
      </c>
      <c r="C20" s="36">
        <v>7392</v>
      </c>
      <c r="D20" s="37">
        <v>9622</v>
      </c>
      <c r="E20" s="37">
        <v>12778</v>
      </c>
      <c r="F20" s="38">
        <v>15208</v>
      </c>
      <c r="G20" s="39">
        <v>-0.40399744843716773</v>
      </c>
      <c r="H20" s="39">
        <f t="shared" si="0"/>
        <v>-21.093082835183605</v>
      </c>
      <c r="I20" s="40">
        <f t="shared" si="0"/>
        <v>30.167748917748916</v>
      </c>
      <c r="J20" s="40">
        <f t="shared" si="0"/>
        <v>32.799833714404492</v>
      </c>
      <c r="K20" s="41">
        <f t="shared" si="0"/>
        <v>19.017060572859602</v>
      </c>
    </row>
    <row r="21" spans="1:15" ht="12.75" customHeight="1">
      <c r="A21" s="35" t="s">
        <v>50</v>
      </c>
      <c r="B21" s="36">
        <v>4956</v>
      </c>
      <c r="C21" s="36">
        <v>5214</v>
      </c>
      <c r="D21" s="37">
        <v>5332</v>
      </c>
      <c r="E21" s="37">
        <v>7990</v>
      </c>
      <c r="F21" s="38">
        <v>9625</v>
      </c>
      <c r="G21" s="39">
        <v>11.220825852782765</v>
      </c>
      <c r="H21" s="39">
        <f t="shared" si="0"/>
        <v>5.2058111380145284</v>
      </c>
      <c r="I21" s="40">
        <f t="shared" si="0"/>
        <v>2.263137706175681</v>
      </c>
      <c r="J21" s="40">
        <f t="shared" si="0"/>
        <v>49.849962490622659</v>
      </c>
      <c r="K21" s="41">
        <f t="shared" si="0"/>
        <v>20.463078848560702</v>
      </c>
    </row>
    <row r="22" spans="1:15" ht="12.75" customHeight="1">
      <c r="A22" s="35" t="s">
        <v>51</v>
      </c>
      <c r="B22" s="36">
        <v>9752</v>
      </c>
      <c r="C22" s="36">
        <v>7833</v>
      </c>
      <c r="D22" s="37">
        <v>7872</v>
      </c>
      <c r="E22" s="37">
        <v>9670</v>
      </c>
      <c r="F22" s="38">
        <v>8860</v>
      </c>
      <c r="G22" s="39">
        <v>1.015123264967889</v>
      </c>
      <c r="H22" s="39">
        <f t="shared" si="0"/>
        <v>-19.678014766201805</v>
      </c>
      <c r="I22" s="40">
        <f t="shared" si="0"/>
        <v>0.49789352738414405</v>
      </c>
      <c r="J22" s="40">
        <f t="shared" si="0"/>
        <v>22.840447154471544</v>
      </c>
      <c r="K22" s="41">
        <f t="shared" si="0"/>
        <v>-8.3764219234746644</v>
      </c>
    </row>
    <row r="23" spans="1:15" ht="12.75" customHeight="1">
      <c r="A23" s="35" t="s">
        <v>34</v>
      </c>
      <c r="B23" s="36">
        <v>8217</v>
      </c>
      <c r="C23" s="36">
        <v>7279</v>
      </c>
      <c r="D23" s="37">
        <v>8912</v>
      </c>
      <c r="E23" s="37">
        <v>9710</v>
      </c>
      <c r="F23" s="38">
        <v>8824</v>
      </c>
      <c r="G23" s="39">
        <v>-6.6037735849056602</v>
      </c>
      <c r="H23" s="39">
        <f t="shared" si="0"/>
        <v>-11.415358403310211</v>
      </c>
      <c r="I23" s="40">
        <f t="shared" si="0"/>
        <v>22.434400329715622</v>
      </c>
      <c r="J23" s="40">
        <f t="shared" si="0"/>
        <v>8.9542190305206457</v>
      </c>
      <c r="K23" s="41">
        <f t="shared" si="0"/>
        <v>-9.1246138002059727</v>
      </c>
      <c r="O23" s="24" t="s">
        <v>85</v>
      </c>
    </row>
    <row r="24" spans="1:15" ht="12.75" customHeight="1">
      <c r="A24" s="35" t="s">
        <v>38</v>
      </c>
      <c r="B24" s="36">
        <v>5399</v>
      </c>
      <c r="C24" s="36">
        <v>4643</v>
      </c>
      <c r="D24" s="37">
        <v>5445</v>
      </c>
      <c r="E24" s="37">
        <v>6729</v>
      </c>
      <c r="F24" s="38">
        <v>8044</v>
      </c>
      <c r="G24" s="39">
        <v>52.299012693935119</v>
      </c>
      <c r="H24" s="39">
        <f t="shared" si="0"/>
        <v>-14.002593072791258</v>
      </c>
      <c r="I24" s="40">
        <f t="shared" si="0"/>
        <v>17.273314667241007</v>
      </c>
      <c r="J24" s="40">
        <f t="shared" si="0"/>
        <v>23.581267217630856</v>
      </c>
      <c r="K24" s="41">
        <f t="shared" si="0"/>
        <v>19.542279684945758</v>
      </c>
    </row>
    <row r="25" spans="1:15" ht="12.75" customHeight="1">
      <c r="A25" s="35" t="s">
        <v>66</v>
      </c>
      <c r="B25" s="36">
        <v>2747</v>
      </c>
      <c r="C25" s="36">
        <v>3036</v>
      </c>
      <c r="D25" s="37">
        <v>4040</v>
      </c>
      <c r="E25" s="37">
        <v>5005</v>
      </c>
      <c r="F25" s="38">
        <v>7263</v>
      </c>
      <c r="G25" s="39">
        <v>41.597938144329902</v>
      </c>
      <c r="H25" s="39">
        <f t="shared" si="0"/>
        <v>10.520567892246087</v>
      </c>
      <c r="I25" s="40">
        <f t="shared" si="0"/>
        <v>33.06982872200264</v>
      </c>
      <c r="J25" s="40">
        <f t="shared" si="0"/>
        <v>23.886138613861384</v>
      </c>
      <c r="K25" s="41">
        <f t="shared" si="0"/>
        <v>45.114885114885119</v>
      </c>
    </row>
    <row r="26" spans="1:15" ht="12.75" customHeight="1">
      <c r="A26" s="35" t="s">
        <v>53</v>
      </c>
      <c r="B26" s="36">
        <v>3952</v>
      </c>
      <c r="C26" s="36">
        <v>3813</v>
      </c>
      <c r="D26" s="37">
        <v>5397</v>
      </c>
      <c r="E26" s="37">
        <v>6214</v>
      </c>
      <c r="F26" s="38">
        <v>6896</v>
      </c>
      <c r="G26" s="39">
        <v>7.8897078897078892</v>
      </c>
      <c r="H26" s="39">
        <f t="shared" si="0"/>
        <v>-3.5172064777327936</v>
      </c>
      <c r="I26" s="40">
        <f t="shared" si="0"/>
        <v>41.542092840283239</v>
      </c>
      <c r="J26" s="40">
        <f t="shared" si="0"/>
        <v>15.138039651658328</v>
      </c>
      <c r="K26" s="41">
        <f t="shared" si="0"/>
        <v>10.975217251367878</v>
      </c>
    </row>
    <row r="27" spans="1:15" ht="12.75" customHeight="1">
      <c r="A27" s="35" t="s">
        <v>47</v>
      </c>
      <c r="B27" s="36">
        <v>3137</v>
      </c>
      <c r="C27" s="36">
        <v>3139</v>
      </c>
      <c r="D27" s="37">
        <v>3894</v>
      </c>
      <c r="E27" s="37">
        <v>6055</v>
      </c>
      <c r="F27" s="38">
        <v>6766</v>
      </c>
      <c r="G27" s="39">
        <v>4.6015338446148721</v>
      </c>
      <c r="H27" s="39">
        <f t="shared" si="0"/>
        <v>6.3755180108383797E-2</v>
      </c>
      <c r="I27" s="40">
        <f t="shared" si="0"/>
        <v>24.052245938196879</v>
      </c>
      <c r="J27" s="40">
        <f t="shared" si="0"/>
        <v>55.495634309193633</v>
      </c>
      <c r="K27" s="41">
        <f t="shared" si="0"/>
        <v>11.742361684558217</v>
      </c>
    </row>
    <row r="28" spans="1:15" ht="12.75" customHeight="1">
      <c r="A28" s="35" t="s">
        <v>27</v>
      </c>
      <c r="B28" s="36">
        <v>5595</v>
      </c>
      <c r="C28" s="36">
        <v>5355</v>
      </c>
      <c r="D28" s="37">
        <v>5682</v>
      </c>
      <c r="E28" s="37">
        <v>5693</v>
      </c>
      <c r="F28" s="38">
        <v>6077</v>
      </c>
      <c r="G28" s="39">
        <v>-13.644080876678499</v>
      </c>
      <c r="H28" s="39">
        <f t="shared" si="0"/>
        <v>-4.2895442359249332</v>
      </c>
      <c r="I28" s="40">
        <f t="shared" si="0"/>
        <v>6.1064425770308119</v>
      </c>
      <c r="J28" s="40">
        <f t="shared" si="0"/>
        <v>0.19359380499824005</v>
      </c>
      <c r="K28" s="41">
        <f t="shared" si="0"/>
        <v>6.745125592833304</v>
      </c>
    </row>
    <row r="29" spans="1:15" ht="12.75" customHeight="1">
      <c r="A29" s="35" t="s">
        <v>68</v>
      </c>
      <c r="B29" s="36">
        <v>2585</v>
      </c>
      <c r="C29" s="36">
        <v>2744</v>
      </c>
      <c r="D29" s="37">
        <v>3336</v>
      </c>
      <c r="E29" s="37">
        <v>4130</v>
      </c>
      <c r="F29" s="38">
        <v>5880</v>
      </c>
      <c r="G29" s="39">
        <v>26.777832270720943</v>
      </c>
      <c r="H29" s="39">
        <f t="shared" si="0"/>
        <v>6.1508704061895552</v>
      </c>
      <c r="I29" s="40">
        <f t="shared" si="0"/>
        <v>21.574344023323615</v>
      </c>
      <c r="J29" s="40">
        <f t="shared" si="0"/>
        <v>23.800959232613909</v>
      </c>
      <c r="K29" s="41">
        <f t="shared" si="0"/>
        <v>42.372881355932201</v>
      </c>
    </row>
    <row r="30" spans="1:15" ht="12.75" customHeight="1">
      <c r="A30" s="35" t="s">
        <v>17</v>
      </c>
      <c r="B30" s="36">
        <v>3811</v>
      </c>
      <c r="C30" s="36">
        <v>3851</v>
      </c>
      <c r="D30" s="37">
        <v>5137</v>
      </c>
      <c r="E30" s="37">
        <v>6471</v>
      </c>
      <c r="F30" s="38">
        <v>5588</v>
      </c>
      <c r="G30" s="39">
        <v>37.780187997107738</v>
      </c>
      <c r="H30" s="39">
        <f t="shared" si="0"/>
        <v>1.0495932826029915</v>
      </c>
      <c r="I30" s="40">
        <f t="shared" si="0"/>
        <v>33.393923656193195</v>
      </c>
      <c r="J30" s="40">
        <f t="shared" si="0"/>
        <v>25.968464084095778</v>
      </c>
      <c r="K30" s="41">
        <f t="shared" si="0"/>
        <v>-13.645495286663575</v>
      </c>
    </row>
    <row r="31" spans="1:15" ht="12.75" customHeight="1">
      <c r="A31" s="35" t="s">
        <v>37</v>
      </c>
      <c r="B31" s="36">
        <v>3235</v>
      </c>
      <c r="C31" s="36">
        <v>2758</v>
      </c>
      <c r="D31" s="37">
        <v>4637</v>
      </c>
      <c r="E31" s="37">
        <v>4542</v>
      </c>
      <c r="F31" s="38">
        <v>5416</v>
      </c>
      <c r="G31" s="39">
        <v>32.473382473382472</v>
      </c>
      <c r="H31" s="39">
        <f t="shared" si="0"/>
        <v>-14.744976816074187</v>
      </c>
      <c r="I31" s="40">
        <f t="shared" si="0"/>
        <v>68.129079042784625</v>
      </c>
      <c r="J31" s="40">
        <f t="shared" si="0"/>
        <v>-2.0487384084537417</v>
      </c>
      <c r="K31" s="41">
        <f t="shared" si="0"/>
        <v>19.242624394539849</v>
      </c>
    </row>
    <row r="32" spans="1:15" ht="12.75" customHeight="1">
      <c r="A32" s="35" t="s">
        <v>35</v>
      </c>
      <c r="B32" s="36">
        <v>3542</v>
      </c>
      <c r="C32" s="36">
        <v>3165</v>
      </c>
      <c r="D32" s="37">
        <v>3638</v>
      </c>
      <c r="E32" s="37">
        <v>4896</v>
      </c>
      <c r="F32" s="38">
        <v>5230</v>
      </c>
      <c r="G32" s="39">
        <v>64.820846905537451</v>
      </c>
      <c r="H32" s="39">
        <f t="shared" si="0"/>
        <v>-10.643704121964992</v>
      </c>
      <c r="I32" s="40">
        <f t="shared" si="0"/>
        <v>14.944707740916272</v>
      </c>
      <c r="J32" s="40">
        <f t="shared" si="0"/>
        <v>34.579439252336449</v>
      </c>
      <c r="K32" s="41">
        <f t="shared" si="0"/>
        <v>6.8218954248366011</v>
      </c>
    </row>
    <row r="33" spans="1:14" ht="12.75" customHeight="1">
      <c r="A33" s="35" t="s">
        <v>58</v>
      </c>
      <c r="B33" s="36">
        <v>2966</v>
      </c>
      <c r="C33" s="36">
        <v>3043</v>
      </c>
      <c r="D33" s="37">
        <v>3815</v>
      </c>
      <c r="E33" s="37">
        <v>4690</v>
      </c>
      <c r="F33" s="38">
        <v>5070</v>
      </c>
      <c r="G33" s="39">
        <v>4.0336723956506493</v>
      </c>
      <c r="H33" s="39">
        <f t="shared" si="0"/>
        <v>2.5960890087660147</v>
      </c>
      <c r="I33" s="40">
        <f t="shared" si="0"/>
        <v>25.369700953006902</v>
      </c>
      <c r="J33" s="40">
        <f t="shared" si="0"/>
        <v>22.935779816513762</v>
      </c>
      <c r="K33" s="41">
        <f t="shared" si="0"/>
        <v>8.1023454157782524</v>
      </c>
    </row>
    <row r="34" spans="1:14" ht="12.75" customHeight="1">
      <c r="A34" s="35" t="s">
        <v>52</v>
      </c>
      <c r="B34" s="36">
        <v>2233</v>
      </c>
      <c r="C34" s="36">
        <v>1975</v>
      </c>
      <c r="D34" s="37">
        <v>3831</v>
      </c>
      <c r="E34" s="37">
        <v>5305</v>
      </c>
      <c r="F34" s="38">
        <v>4430</v>
      </c>
      <c r="G34" s="39">
        <v>10.654112983151636</v>
      </c>
      <c r="H34" s="39">
        <f t="shared" si="0"/>
        <v>-11.553963278101209</v>
      </c>
      <c r="I34" s="40">
        <f t="shared" si="0"/>
        <v>93.974683544303801</v>
      </c>
      <c r="J34" s="40">
        <f t="shared" si="0"/>
        <v>38.475593839728525</v>
      </c>
      <c r="K34" s="41">
        <f t="shared" si="0"/>
        <v>-16.493873704052781</v>
      </c>
    </row>
    <row r="35" spans="1:14" ht="12.75" customHeight="1">
      <c r="A35" s="35" t="s">
        <v>67</v>
      </c>
      <c r="B35" s="36">
        <v>1394</v>
      </c>
      <c r="C35" s="36">
        <v>1580</v>
      </c>
      <c r="D35" s="37">
        <v>1699</v>
      </c>
      <c r="E35" s="37">
        <v>2292</v>
      </c>
      <c r="F35" s="38">
        <v>4047</v>
      </c>
      <c r="G35" s="39">
        <v>72.738537794299873</v>
      </c>
      <c r="H35" s="39">
        <f t="shared" si="0"/>
        <v>13.342898134863701</v>
      </c>
      <c r="I35" s="40">
        <f t="shared" si="0"/>
        <v>7.5316455696202533</v>
      </c>
      <c r="J35" s="40">
        <f t="shared" si="0"/>
        <v>34.90288404944085</v>
      </c>
      <c r="K35" s="41">
        <f t="shared" si="0"/>
        <v>76.570680628272243</v>
      </c>
    </row>
    <row r="36" spans="1:14" ht="12.75" customHeight="1">
      <c r="A36" s="35" t="s">
        <v>55</v>
      </c>
      <c r="B36" s="36">
        <v>3732</v>
      </c>
      <c r="C36" s="36">
        <v>2975</v>
      </c>
      <c r="D36" s="37">
        <v>3157</v>
      </c>
      <c r="E36" s="37">
        <v>3684</v>
      </c>
      <c r="F36" s="38">
        <v>3967</v>
      </c>
      <c r="G36" s="39">
        <v>13.331308836926814</v>
      </c>
      <c r="H36" s="39">
        <f t="shared" si="0"/>
        <v>-20.284030010718112</v>
      </c>
      <c r="I36" s="40">
        <f t="shared" si="0"/>
        <v>6.1176470588235299</v>
      </c>
      <c r="J36" s="40">
        <f t="shared" si="0"/>
        <v>16.69306303452645</v>
      </c>
      <c r="K36" s="41">
        <f t="shared" si="0"/>
        <v>7.681867535287731</v>
      </c>
    </row>
    <row r="37" spans="1:14" ht="12.75" customHeight="1">
      <c r="A37" s="35" t="s">
        <v>29</v>
      </c>
      <c r="B37" s="36">
        <v>3325</v>
      </c>
      <c r="C37" s="36">
        <v>3357</v>
      </c>
      <c r="D37" s="37">
        <v>3795</v>
      </c>
      <c r="E37" s="37">
        <v>4158</v>
      </c>
      <c r="F37" s="38">
        <v>3918</v>
      </c>
      <c r="G37" s="39">
        <v>25.047010154193305</v>
      </c>
      <c r="H37" s="39">
        <f t="shared" si="0"/>
        <v>0.96240601503759393</v>
      </c>
      <c r="I37" s="40">
        <f t="shared" si="0"/>
        <v>13.047363717605004</v>
      </c>
      <c r="J37" s="40">
        <f t="shared" si="0"/>
        <v>9.5652173913043477</v>
      </c>
      <c r="K37" s="41">
        <f t="shared" si="0"/>
        <v>-5.7720057720057723</v>
      </c>
    </row>
    <row r="38" spans="1:14" ht="12.75" customHeight="1">
      <c r="A38" s="35" t="s">
        <v>30</v>
      </c>
      <c r="B38" s="36">
        <v>4150</v>
      </c>
      <c r="C38" s="36">
        <v>4822</v>
      </c>
      <c r="D38" s="37">
        <v>4555</v>
      </c>
      <c r="E38" s="37">
        <v>4434</v>
      </c>
      <c r="F38" s="38">
        <v>3660</v>
      </c>
      <c r="G38" s="39">
        <v>-0.90735434574976126</v>
      </c>
      <c r="H38" s="39">
        <f t="shared" si="0"/>
        <v>16.192771084337348</v>
      </c>
      <c r="I38" s="40">
        <f t="shared" si="0"/>
        <v>-5.5371215263376188</v>
      </c>
      <c r="J38" s="40">
        <f t="shared" si="0"/>
        <v>-2.6564215148188803</v>
      </c>
      <c r="K38" s="41">
        <f t="shared" si="0"/>
        <v>-17.456021650879567</v>
      </c>
    </row>
    <row r="39" spans="1:14" ht="12.75" customHeight="1">
      <c r="A39" s="35" t="s">
        <v>18</v>
      </c>
      <c r="B39" s="36">
        <v>1834</v>
      </c>
      <c r="C39" s="36">
        <v>1722</v>
      </c>
      <c r="D39" s="37">
        <v>2422</v>
      </c>
      <c r="E39" s="37">
        <v>3173</v>
      </c>
      <c r="F39" s="38">
        <v>3493</v>
      </c>
      <c r="G39" s="39">
        <v>0.82462891698735563</v>
      </c>
      <c r="H39" s="39">
        <f t="shared" ref="H39:K60" si="1">(C39-B39)/B39*100</f>
        <v>-6.1068702290076331</v>
      </c>
      <c r="I39" s="40">
        <f t="shared" si="1"/>
        <v>40.650406504065039</v>
      </c>
      <c r="J39" s="40">
        <f t="shared" si="1"/>
        <v>31.007431874483899</v>
      </c>
      <c r="K39" s="41">
        <f t="shared" si="1"/>
        <v>10.085092971950834</v>
      </c>
    </row>
    <row r="40" spans="1:14" ht="12.75" customHeight="1">
      <c r="A40" s="35" t="s">
        <v>56</v>
      </c>
      <c r="B40" s="36">
        <v>1962</v>
      </c>
      <c r="C40" s="36">
        <v>2059</v>
      </c>
      <c r="D40" s="37">
        <v>2471</v>
      </c>
      <c r="E40" s="37">
        <v>2781</v>
      </c>
      <c r="F40" s="38">
        <v>3128</v>
      </c>
      <c r="G40" s="39">
        <v>26.336123631680618</v>
      </c>
      <c r="H40" s="39">
        <f t="shared" si="1"/>
        <v>4.9439347604485224</v>
      </c>
      <c r="I40" s="40">
        <f t="shared" si="1"/>
        <v>20.009713453132587</v>
      </c>
      <c r="J40" s="40">
        <f t="shared" si="1"/>
        <v>12.545528126264671</v>
      </c>
      <c r="K40" s="41">
        <f t="shared" si="1"/>
        <v>12.47752606975908</v>
      </c>
    </row>
    <row r="41" spans="1:14" ht="12.75" customHeight="1">
      <c r="A41" s="35" t="s">
        <v>57</v>
      </c>
      <c r="B41" s="36">
        <v>1327</v>
      </c>
      <c r="C41" s="36">
        <v>1304</v>
      </c>
      <c r="D41" s="37">
        <v>1761</v>
      </c>
      <c r="E41" s="37">
        <v>2342</v>
      </c>
      <c r="F41" s="38">
        <v>3061</v>
      </c>
      <c r="G41" s="39">
        <v>87.429378531073439</v>
      </c>
      <c r="H41" s="39">
        <f t="shared" si="1"/>
        <v>-1.7332328560663148</v>
      </c>
      <c r="I41" s="40">
        <f t="shared" si="1"/>
        <v>35.04601226993865</v>
      </c>
      <c r="J41" s="40">
        <f t="shared" si="1"/>
        <v>32.992617830777967</v>
      </c>
      <c r="K41" s="41">
        <f t="shared" si="1"/>
        <v>30.700256191289498</v>
      </c>
    </row>
    <row r="42" spans="1:14" ht="12.75" customHeight="1">
      <c r="A42" s="35" t="s">
        <v>64</v>
      </c>
      <c r="B42" s="36">
        <v>1340</v>
      </c>
      <c r="C42" s="36">
        <v>1181</v>
      </c>
      <c r="D42" s="37">
        <v>1409</v>
      </c>
      <c r="E42" s="37">
        <v>1797</v>
      </c>
      <c r="F42" s="38">
        <v>2987</v>
      </c>
      <c r="G42" s="39">
        <v>33.466135458167329</v>
      </c>
      <c r="H42" s="39">
        <f t="shared" si="1"/>
        <v>-11.865671641791046</v>
      </c>
      <c r="I42" s="40">
        <f t="shared" si="1"/>
        <v>19.30567315834039</v>
      </c>
      <c r="J42" s="40">
        <f t="shared" si="1"/>
        <v>27.537260468417319</v>
      </c>
      <c r="K42" s="41">
        <f t="shared" si="1"/>
        <v>66.221480244852543</v>
      </c>
    </row>
    <row r="43" spans="1:14" ht="12.75" customHeight="1">
      <c r="A43" s="35" t="s">
        <v>28</v>
      </c>
      <c r="B43" s="36">
        <v>2596</v>
      </c>
      <c r="C43" s="36">
        <v>2120</v>
      </c>
      <c r="D43" s="37">
        <v>2153</v>
      </c>
      <c r="E43" s="37">
        <v>2775</v>
      </c>
      <c r="F43" s="38">
        <v>2902</v>
      </c>
      <c r="G43" s="39">
        <v>43.584070796460175</v>
      </c>
      <c r="H43" s="39">
        <f t="shared" si="1"/>
        <v>-18.335901386748844</v>
      </c>
      <c r="I43" s="40">
        <f t="shared" si="1"/>
        <v>1.5566037735849056</v>
      </c>
      <c r="J43" s="40">
        <f t="shared" si="1"/>
        <v>28.889921040408733</v>
      </c>
      <c r="K43" s="41">
        <f t="shared" si="1"/>
        <v>4.576576576576576</v>
      </c>
    </row>
    <row r="44" spans="1:14" ht="12.75" customHeight="1">
      <c r="A44" s="35" t="s">
        <v>32</v>
      </c>
      <c r="B44" s="36">
        <v>1916</v>
      </c>
      <c r="C44" s="36">
        <v>1970</v>
      </c>
      <c r="D44" s="37">
        <v>2348</v>
      </c>
      <c r="E44" s="37">
        <v>2822</v>
      </c>
      <c r="F44" s="38">
        <v>2636</v>
      </c>
      <c r="G44" s="39">
        <v>30.428863172226006</v>
      </c>
      <c r="H44" s="39">
        <f t="shared" si="1"/>
        <v>2.8183716075156577</v>
      </c>
      <c r="I44" s="40">
        <f t="shared" si="1"/>
        <v>19.18781725888325</v>
      </c>
      <c r="J44" s="40">
        <f t="shared" si="1"/>
        <v>20.187393526405451</v>
      </c>
      <c r="K44" s="41">
        <f t="shared" si="1"/>
        <v>-6.5910701630049608</v>
      </c>
    </row>
    <row r="45" spans="1:14" ht="12.75" customHeight="1">
      <c r="A45" s="35" t="s">
        <v>60</v>
      </c>
      <c r="B45" s="36">
        <v>1334</v>
      </c>
      <c r="C45" s="36">
        <v>1374</v>
      </c>
      <c r="D45" s="37">
        <v>1543</v>
      </c>
      <c r="E45" s="37">
        <v>2132</v>
      </c>
      <c r="F45" s="38">
        <v>2594</v>
      </c>
      <c r="G45" s="39">
        <v>3.3307513555383426</v>
      </c>
      <c r="H45" s="39">
        <f t="shared" si="1"/>
        <v>2.9985007496251872</v>
      </c>
      <c r="I45" s="40">
        <f t="shared" si="1"/>
        <v>12.299854439592432</v>
      </c>
      <c r="J45" s="40">
        <f t="shared" si="1"/>
        <v>38.172391445236556</v>
      </c>
      <c r="K45" s="41">
        <f t="shared" si="1"/>
        <v>21.669793621013135</v>
      </c>
      <c r="N45" s="24" t="s">
        <v>86</v>
      </c>
    </row>
    <row r="46" spans="1:14" ht="12" customHeight="1">
      <c r="A46" s="35" t="s">
        <v>25</v>
      </c>
      <c r="B46" s="36">
        <v>1588</v>
      </c>
      <c r="C46" s="36">
        <v>1380</v>
      </c>
      <c r="D46" s="37">
        <v>2113</v>
      </c>
      <c r="E46" s="37">
        <v>2433</v>
      </c>
      <c r="F46" s="38">
        <v>2569</v>
      </c>
      <c r="G46" s="39">
        <v>21.406727828746178</v>
      </c>
      <c r="H46" s="39">
        <f t="shared" si="1"/>
        <v>-13.09823677581864</v>
      </c>
      <c r="I46" s="40">
        <f t="shared" si="1"/>
        <v>53.115942028985508</v>
      </c>
      <c r="J46" s="40">
        <f t="shared" si="1"/>
        <v>15.144344533838144</v>
      </c>
      <c r="K46" s="41">
        <f t="shared" si="1"/>
        <v>5.589806822852446</v>
      </c>
    </row>
    <row r="47" spans="1:14" ht="12.75" customHeight="1">
      <c r="A47" s="35" t="s">
        <v>24</v>
      </c>
      <c r="B47" s="36">
        <v>2884</v>
      </c>
      <c r="C47" s="36">
        <v>2420</v>
      </c>
      <c r="D47" s="37">
        <v>2514</v>
      </c>
      <c r="E47" s="37">
        <v>2444</v>
      </c>
      <c r="F47" s="38">
        <v>2483</v>
      </c>
      <c r="G47" s="39">
        <v>-8.3862770012706473</v>
      </c>
      <c r="H47" s="39">
        <f t="shared" si="1"/>
        <v>-16.08876560332871</v>
      </c>
      <c r="I47" s="40">
        <f t="shared" si="1"/>
        <v>3.884297520661157</v>
      </c>
      <c r="J47" s="40">
        <f t="shared" si="1"/>
        <v>-2.7844073190135243</v>
      </c>
      <c r="K47" s="41">
        <f t="shared" si="1"/>
        <v>1.5957446808510638</v>
      </c>
    </row>
    <row r="48" spans="1:14" ht="12.75" customHeight="1">
      <c r="A48" s="35" t="s">
        <v>23</v>
      </c>
      <c r="B48" s="36">
        <v>2052</v>
      </c>
      <c r="C48" s="36">
        <v>1848</v>
      </c>
      <c r="D48" s="37">
        <v>2434</v>
      </c>
      <c r="E48" s="37">
        <v>2596</v>
      </c>
      <c r="F48" s="38">
        <v>2408</v>
      </c>
      <c r="G48" s="39">
        <v>-20.093457943925234</v>
      </c>
      <c r="H48" s="39">
        <f t="shared" si="1"/>
        <v>-9.9415204678362574</v>
      </c>
      <c r="I48" s="40">
        <f t="shared" si="1"/>
        <v>31.70995670995671</v>
      </c>
      <c r="J48" s="40">
        <f t="shared" si="1"/>
        <v>6.6557107641741986</v>
      </c>
      <c r="K48" s="41">
        <f t="shared" si="1"/>
        <v>-7.2419106317411401</v>
      </c>
    </row>
    <row r="49" spans="1:11" ht="12.75" customHeight="1">
      <c r="A49" s="35" t="s">
        <v>54</v>
      </c>
      <c r="B49" s="36">
        <v>1065</v>
      </c>
      <c r="C49" s="36">
        <v>1182</v>
      </c>
      <c r="D49" s="37">
        <v>1575</v>
      </c>
      <c r="E49" s="37">
        <v>2485</v>
      </c>
      <c r="F49" s="38">
        <v>2345</v>
      </c>
      <c r="G49" s="39">
        <v>-45.412608918503331</v>
      </c>
      <c r="H49" s="39">
        <f t="shared" si="1"/>
        <v>10.985915492957748</v>
      </c>
      <c r="I49" s="40">
        <f t="shared" si="1"/>
        <v>33.248730964467008</v>
      </c>
      <c r="J49" s="40">
        <f t="shared" si="1"/>
        <v>57.777777777777771</v>
      </c>
      <c r="K49" s="41">
        <f t="shared" si="1"/>
        <v>-5.6338028169014089</v>
      </c>
    </row>
    <row r="50" spans="1:11" ht="12.75" customHeight="1">
      <c r="A50" s="35" t="s">
        <v>49</v>
      </c>
      <c r="B50" s="36">
        <v>871</v>
      </c>
      <c r="C50" s="36">
        <v>979</v>
      </c>
      <c r="D50" s="37">
        <v>1066</v>
      </c>
      <c r="E50" s="37">
        <v>1652</v>
      </c>
      <c r="F50" s="38">
        <v>2265</v>
      </c>
      <c r="G50" s="39">
        <v>-11.303462321792262</v>
      </c>
      <c r="H50" s="39">
        <f t="shared" si="1"/>
        <v>12.399540757749714</v>
      </c>
      <c r="I50" s="40">
        <f t="shared" si="1"/>
        <v>8.88661899897855</v>
      </c>
      <c r="J50" s="40">
        <f t="shared" si="1"/>
        <v>54.971857410881796</v>
      </c>
      <c r="K50" s="41">
        <f t="shared" si="1"/>
        <v>37.106537530266344</v>
      </c>
    </row>
    <row r="51" spans="1:11" ht="12.75" customHeight="1">
      <c r="A51" s="35" t="s">
        <v>22</v>
      </c>
      <c r="B51" s="36">
        <v>4926</v>
      </c>
      <c r="C51" s="36">
        <v>5406</v>
      </c>
      <c r="D51" s="37">
        <v>4630</v>
      </c>
      <c r="E51" s="37">
        <v>3009</v>
      </c>
      <c r="F51" s="38">
        <v>2058</v>
      </c>
      <c r="G51" s="39">
        <v>1.5670103092783505</v>
      </c>
      <c r="H51" s="39">
        <f t="shared" si="1"/>
        <v>9.7442143727161987</v>
      </c>
      <c r="I51" s="40">
        <f t="shared" si="1"/>
        <v>-14.354421013688496</v>
      </c>
      <c r="J51" s="40">
        <f t="shared" si="1"/>
        <v>-35.010799136069117</v>
      </c>
      <c r="K51" s="41">
        <f t="shared" si="1"/>
        <v>-31.605184446660019</v>
      </c>
    </row>
    <row r="52" spans="1:11" ht="12.75" customHeight="1">
      <c r="A52" s="35" t="s">
        <v>48</v>
      </c>
      <c r="B52" s="36">
        <v>1191</v>
      </c>
      <c r="C52" s="36">
        <v>1046</v>
      </c>
      <c r="D52" s="37">
        <v>1256</v>
      </c>
      <c r="E52" s="37">
        <v>1842</v>
      </c>
      <c r="F52" s="38">
        <v>1857</v>
      </c>
      <c r="G52" s="39">
        <v>17.5715695952616</v>
      </c>
      <c r="H52" s="39">
        <f t="shared" si="1"/>
        <v>-12.174643157010916</v>
      </c>
      <c r="I52" s="40">
        <f t="shared" si="1"/>
        <v>20.076481835564053</v>
      </c>
      <c r="J52" s="40">
        <f t="shared" si="1"/>
        <v>46.656050955414017</v>
      </c>
      <c r="K52" s="41">
        <f t="shared" si="1"/>
        <v>0.81433224755700329</v>
      </c>
    </row>
    <row r="53" spans="1:11" ht="12.75" customHeight="1">
      <c r="A53" s="35" t="s">
        <v>44</v>
      </c>
      <c r="B53" s="36">
        <v>581</v>
      </c>
      <c r="C53" s="36">
        <v>677</v>
      </c>
      <c r="D53" s="37">
        <v>818</v>
      </c>
      <c r="E53" s="37">
        <v>1283</v>
      </c>
      <c r="F53" s="38">
        <v>1772</v>
      </c>
      <c r="G53" s="39">
        <v>-38.388123011664902</v>
      </c>
      <c r="H53" s="39">
        <f t="shared" si="1"/>
        <v>16.523235800344235</v>
      </c>
      <c r="I53" s="40">
        <f t="shared" si="1"/>
        <v>20.827178729689809</v>
      </c>
      <c r="J53" s="40">
        <f t="shared" si="1"/>
        <v>56.845965770171148</v>
      </c>
      <c r="K53" s="41">
        <f t="shared" si="1"/>
        <v>38.113795791114576</v>
      </c>
    </row>
    <row r="54" spans="1:11" ht="12.75" customHeight="1">
      <c r="A54" s="35" t="s">
        <v>65</v>
      </c>
      <c r="B54" s="36">
        <v>1139</v>
      </c>
      <c r="C54" s="36">
        <v>984</v>
      </c>
      <c r="D54" s="37">
        <v>1145</v>
      </c>
      <c r="E54" s="37">
        <v>1346</v>
      </c>
      <c r="F54" s="38">
        <v>1666</v>
      </c>
      <c r="G54" s="39">
        <v>72.575757575757578</v>
      </c>
      <c r="H54" s="39">
        <f t="shared" si="1"/>
        <v>-13.608428446005268</v>
      </c>
      <c r="I54" s="40">
        <f t="shared" si="1"/>
        <v>16.361788617886177</v>
      </c>
      <c r="J54" s="40">
        <f t="shared" si="1"/>
        <v>17.554585152838428</v>
      </c>
      <c r="K54" s="41">
        <f t="shared" si="1"/>
        <v>23.774145616641899</v>
      </c>
    </row>
    <row r="55" spans="1:11" ht="12.75" customHeight="1">
      <c r="A55" s="35" t="s">
        <v>62</v>
      </c>
      <c r="B55" s="36">
        <v>1184</v>
      </c>
      <c r="C55" s="36">
        <v>991</v>
      </c>
      <c r="D55" s="37">
        <v>1103</v>
      </c>
      <c r="E55" s="37">
        <v>1390</v>
      </c>
      <c r="F55" s="38">
        <v>1579</v>
      </c>
      <c r="G55" s="39">
        <v>3.6777583187390541</v>
      </c>
      <c r="H55" s="39">
        <f t="shared" si="1"/>
        <v>-16.300675675675674</v>
      </c>
      <c r="I55" s="40">
        <f t="shared" si="1"/>
        <v>11.301715438950556</v>
      </c>
      <c r="J55" s="40">
        <f t="shared" si="1"/>
        <v>26.019945602901178</v>
      </c>
      <c r="K55" s="41">
        <f t="shared" si="1"/>
        <v>13.597122302158274</v>
      </c>
    </row>
    <row r="56" spans="1:11" ht="12.75" customHeight="1">
      <c r="A56" s="35" t="s">
        <v>16</v>
      </c>
      <c r="B56" s="36">
        <v>3368</v>
      </c>
      <c r="C56" s="36">
        <v>3437</v>
      </c>
      <c r="D56" s="37">
        <v>4386</v>
      </c>
      <c r="E56" s="37">
        <v>5738</v>
      </c>
      <c r="F56" s="38">
        <v>1509</v>
      </c>
      <c r="G56" s="39">
        <v>-5.1801801801801801</v>
      </c>
      <c r="H56" s="39">
        <f t="shared" si="1"/>
        <v>2.0486935866983371</v>
      </c>
      <c r="I56" s="40">
        <f t="shared" si="1"/>
        <v>27.611288914751235</v>
      </c>
      <c r="J56" s="40">
        <f t="shared" si="1"/>
        <v>30.825353397172822</v>
      </c>
      <c r="K56" s="41">
        <f t="shared" si="1"/>
        <v>-73.701638201463922</v>
      </c>
    </row>
    <row r="57" spans="1:11" ht="12.75" customHeight="1">
      <c r="A57" s="35" t="s">
        <v>19</v>
      </c>
      <c r="B57" s="36">
        <v>865</v>
      </c>
      <c r="C57" s="36">
        <v>1088</v>
      </c>
      <c r="D57" s="37">
        <v>1281</v>
      </c>
      <c r="E57" s="37">
        <v>1535</v>
      </c>
      <c r="F57" s="38">
        <v>1402</v>
      </c>
      <c r="G57" s="39">
        <v>9.6324461343472745</v>
      </c>
      <c r="H57" s="39">
        <f t="shared" si="1"/>
        <v>25.780346820809246</v>
      </c>
      <c r="I57" s="40">
        <f t="shared" si="1"/>
        <v>17.738970588235293</v>
      </c>
      <c r="J57" s="40">
        <f t="shared" si="1"/>
        <v>19.828259172521467</v>
      </c>
      <c r="K57" s="41">
        <f t="shared" si="1"/>
        <v>-8.664495114006515</v>
      </c>
    </row>
    <row r="58" spans="1:11" ht="12.75" customHeight="1">
      <c r="A58" s="35" t="s">
        <v>33</v>
      </c>
      <c r="B58" s="36">
        <v>1372</v>
      </c>
      <c r="C58" s="36">
        <v>1324</v>
      </c>
      <c r="D58" s="37">
        <v>1647</v>
      </c>
      <c r="E58" s="37">
        <v>1609</v>
      </c>
      <c r="F58" s="38">
        <v>1295</v>
      </c>
      <c r="G58" s="39">
        <v>13.953488372093023</v>
      </c>
      <c r="H58" s="39">
        <f t="shared" si="1"/>
        <v>-3.4985422740524781</v>
      </c>
      <c r="I58" s="40">
        <f t="shared" si="1"/>
        <v>24.395770392749245</v>
      </c>
      <c r="J58" s="40">
        <f t="shared" si="1"/>
        <v>-2.3072252580449302</v>
      </c>
      <c r="K58" s="41">
        <f t="shared" si="1"/>
        <v>-19.515226848974518</v>
      </c>
    </row>
    <row r="59" spans="1:11" ht="12.75" customHeight="1">
      <c r="A59" s="35" t="s">
        <v>41</v>
      </c>
      <c r="B59" s="36">
        <v>455</v>
      </c>
      <c r="C59" s="36">
        <v>388</v>
      </c>
      <c r="D59" s="37">
        <v>525</v>
      </c>
      <c r="E59" s="37">
        <v>1496</v>
      </c>
      <c r="F59" s="38">
        <v>1221</v>
      </c>
      <c r="G59" s="39">
        <v>-64.563862928348911</v>
      </c>
      <c r="H59" s="39">
        <f t="shared" si="1"/>
        <v>-14.725274725274726</v>
      </c>
      <c r="I59" s="40">
        <f t="shared" si="1"/>
        <v>35.309278350515463</v>
      </c>
      <c r="J59" s="40">
        <f t="shared" si="1"/>
        <v>184.95238095238096</v>
      </c>
      <c r="K59" s="41">
        <f t="shared" si="1"/>
        <v>-18.382352941176471</v>
      </c>
    </row>
    <row r="60" spans="1:11" ht="12.75" customHeight="1">
      <c r="A60" s="42" t="s">
        <v>63</v>
      </c>
      <c r="B60" s="43">
        <v>22</v>
      </c>
      <c r="C60" s="43">
        <v>21</v>
      </c>
      <c r="D60" s="44">
        <v>31</v>
      </c>
      <c r="E60" s="44">
        <v>27</v>
      </c>
      <c r="F60" s="45">
        <v>39</v>
      </c>
      <c r="G60" s="46">
        <v>-80.530973451327441</v>
      </c>
      <c r="H60" s="46">
        <f t="shared" si="1"/>
        <v>-4.5454545454545459</v>
      </c>
      <c r="I60" s="47">
        <f t="shared" si="1"/>
        <v>47.619047619047613</v>
      </c>
      <c r="J60" s="47">
        <f t="shared" si="1"/>
        <v>-12.903225806451612</v>
      </c>
      <c r="K60" s="48">
        <f t="shared" si="1"/>
        <v>44.444444444444443</v>
      </c>
    </row>
    <row r="61" spans="1:11">
      <c r="A61" s="4"/>
      <c r="B61" s="5"/>
      <c r="C61" s="5"/>
      <c r="D61" s="5"/>
      <c r="E61" s="5"/>
      <c r="F61" s="5"/>
      <c r="G61" s="49"/>
      <c r="H61" s="6"/>
      <c r="I61" s="6"/>
      <c r="J61" s="6"/>
      <c r="K61" s="6"/>
    </row>
    <row r="62" spans="1:11" ht="12" customHeight="1">
      <c r="A62" s="4"/>
      <c r="B62" s="5"/>
      <c r="C62" s="5"/>
      <c r="D62" s="5"/>
      <c r="E62" s="5"/>
      <c r="F62" s="5"/>
      <c r="G62" s="49"/>
      <c r="H62" s="6"/>
      <c r="I62" s="6"/>
      <c r="J62" s="6"/>
      <c r="K62" s="6"/>
    </row>
  </sheetData>
  <mergeCells count="7">
    <mergeCell ref="A1:K1"/>
    <mergeCell ref="A2:K2"/>
    <mergeCell ref="A4:A6"/>
    <mergeCell ref="B4:F4"/>
    <mergeCell ref="G4:K4"/>
    <mergeCell ref="B5:F5"/>
    <mergeCell ref="G5:K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92D050"/>
  </sheetPr>
  <dimension ref="A1:AJ82"/>
  <sheetViews>
    <sheetView showGridLines="0" tabSelected="1" zoomScaleNormal="100" zoomScaleSheetLayoutView="96" workbookViewId="0">
      <selection activeCell="V27" sqref="V27"/>
    </sheetView>
  </sheetViews>
  <sheetFormatPr defaultColWidth="8.85546875" defaultRowHeight="12.75"/>
  <cols>
    <col min="1" max="1" width="25.42578125" style="1" customWidth="1"/>
    <col min="2" max="2" width="6.140625" style="1" hidden="1" customWidth="1"/>
    <col min="3" max="4" width="7.28515625" style="1" hidden="1" customWidth="1"/>
    <col min="5" max="5" width="0.5703125" style="1" hidden="1" customWidth="1"/>
    <col min="6" max="6" width="7.28515625" style="1" hidden="1" customWidth="1"/>
    <col min="7" max="7" width="0.5703125" style="1" hidden="1" customWidth="1"/>
    <col min="8" max="8" width="8.5703125" style="1" customWidth="1"/>
    <col min="9" max="9" width="0.5703125" style="1" customWidth="1"/>
    <col min="10" max="10" width="8.5703125" style="1" customWidth="1"/>
    <col min="11" max="11" width="0.5703125" style="1" customWidth="1"/>
    <col min="12" max="19" width="8.5703125" style="1" customWidth="1"/>
    <col min="20" max="20" width="35.28515625" style="1" customWidth="1"/>
    <col min="21" max="21" width="14.140625" style="1" customWidth="1"/>
    <col min="22" max="27" width="38.42578125" style="1" customWidth="1"/>
    <col min="28" max="28" width="12.85546875" style="1" customWidth="1"/>
    <col min="29" max="29" width="16.85546875" style="1" customWidth="1"/>
    <col min="30" max="30" width="10.5703125" style="1" customWidth="1"/>
    <col min="31" max="31" width="9.7109375" style="1" customWidth="1"/>
    <col min="32" max="35" width="46.42578125" style="1" customWidth="1"/>
    <col min="36" max="16384" width="8.85546875" style="1"/>
  </cols>
  <sheetData>
    <row r="1" spans="1:36" ht="21.75" customHeight="1">
      <c r="A1" s="172" t="s">
        <v>89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18"/>
      <c r="V1" s="118"/>
      <c r="W1" s="118"/>
      <c r="X1" s="118"/>
      <c r="Y1" s="118"/>
      <c r="Z1" s="118"/>
      <c r="AA1" s="118"/>
      <c r="AB1" s="54"/>
      <c r="AC1" s="54"/>
      <c r="AD1" s="54"/>
      <c r="AE1" s="54"/>
      <c r="AF1" s="54"/>
      <c r="AG1" s="54"/>
      <c r="AH1" s="54"/>
      <c r="AI1" s="54"/>
    </row>
    <row r="2" spans="1:36" ht="22.5" customHeight="1">
      <c r="A2" s="171" t="s">
        <v>88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05"/>
      <c r="V2" s="105"/>
      <c r="W2" s="105"/>
      <c r="X2" s="105"/>
      <c r="Y2" s="105"/>
      <c r="Z2" s="105"/>
      <c r="AA2" s="105"/>
      <c r="AB2" s="55"/>
      <c r="AC2" s="55"/>
      <c r="AD2" s="55"/>
      <c r="AE2" s="55"/>
      <c r="AF2" s="55"/>
      <c r="AG2" s="55"/>
      <c r="AH2" s="55"/>
      <c r="AI2" s="55"/>
    </row>
    <row r="3" spans="1:36" s="9" customFormat="1" ht="18.600000000000001" customHeight="1">
      <c r="A3" s="56" t="s">
        <v>1</v>
      </c>
      <c r="B3" s="10">
        <v>2002</v>
      </c>
      <c r="C3" s="10">
        <v>2005</v>
      </c>
      <c r="D3" s="10">
        <v>2006</v>
      </c>
      <c r="E3" s="10"/>
      <c r="F3" s="10">
        <v>2007</v>
      </c>
      <c r="G3" s="10"/>
      <c r="H3" s="10">
        <v>2008</v>
      </c>
      <c r="I3" s="10"/>
      <c r="J3" s="10">
        <v>2009</v>
      </c>
      <c r="K3" s="10"/>
      <c r="L3" s="10">
        <v>2010</v>
      </c>
      <c r="M3" s="10">
        <v>2011</v>
      </c>
      <c r="N3" s="10">
        <v>2012</v>
      </c>
      <c r="O3" s="10" t="s">
        <v>90</v>
      </c>
      <c r="P3" s="10">
        <v>2014</v>
      </c>
      <c r="Q3" s="10" t="s">
        <v>92</v>
      </c>
      <c r="R3" s="10" t="s">
        <v>91</v>
      </c>
      <c r="S3" s="10">
        <v>2017</v>
      </c>
      <c r="T3" s="57" t="s">
        <v>9</v>
      </c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</row>
    <row r="4" spans="1:36" s="9" customFormat="1" ht="7.9" customHeight="1">
      <c r="A4" s="59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60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</row>
    <row r="5" spans="1:36" s="64" customFormat="1" ht="17.25" customHeight="1">
      <c r="A5" s="117" t="s">
        <v>93</v>
      </c>
      <c r="B5" s="61"/>
      <c r="C5" s="62"/>
      <c r="D5" s="62"/>
      <c r="E5" s="62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63" t="s">
        <v>10</v>
      </c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</row>
    <row r="6" spans="1:36" s="64" customFormat="1" ht="17.25" customHeight="1">
      <c r="A6" s="117" t="s">
        <v>0</v>
      </c>
      <c r="B6" s="65">
        <v>18827</v>
      </c>
      <c r="C6" s="15">
        <f>SUM(C7:C10)</f>
        <v>20198</v>
      </c>
      <c r="D6" s="15">
        <f>SUM(D7:D10)</f>
        <v>20505</v>
      </c>
      <c r="E6" s="50"/>
      <c r="F6" s="15">
        <f>SUM(F7:F10)</f>
        <v>22187</v>
      </c>
      <c r="G6" s="15"/>
      <c r="H6" s="106">
        <f>SUM(H7:H10)</f>
        <v>23464</v>
      </c>
      <c r="I6" s="106"/>
      <c r="J6" s="106">
        <f>SUM(J7:J10)</f>
        <v>24978</v>
      </c>
      <c r="K6" s="106"/>
      <c r="L6" s="106">
        <f t="shared" ref="L6:Q6" si="0">SUM(L7:L10)</f>
        <v>25709</v>
      </c>
      <c r="M6" s="106">
        <f t="shared" si="0"/>
        <v>26896</v>
      </c>
      <c r="N6" s="106">
        <f t="shared" si="0"/>
        <v>28120</v>
      </c>
      <c r="O6" s="106">
        <f t="shared" si="0"/>
        <v>29829</v>
      </c>
      <c r="P6" s="106">
        <f t="shared" si="0"/>
        <v>31673</v>
      </c>
      <c r="Q6" s="106">
        <f t="shared" si="0"/>
        <v>34085</v>
      </c>
      <c r="R6" s="106">
        <f t="shared" ref="R6" si="1">SUM(R7:R10)</f>
        <v>37374</v>
      </c>
      <c r="S6" s="106">
        <f>SUM(S7:S10)</f>
        <v>41255</v>
      </c>
      <c r="T6" s="66" t="s">
        <v>8</v>
      </c>
      <c r="U6" s="66"/>
      <c r="V6" s="66"/>
      <c r="W6" s="66"/>
      <c r="X6" s="66"/>
      <c r="Y6" s="66"/>
      <c r="Z6" s="66"/>
      <c r="AA6" s="66"/>
      <c r="AB6" s="66"/>
      <c r="AC6" s="63"/>
      <c r="AD6" s="66"/>
      <c r="AE6" s="66"/>
      <c r="AF6" s="66"/>
      <c r="AG6" s="66"/>
      <c r="AH6" s="66"/>
      <c r="AI6" s="66"/>
    </row>
    <row r="7" spans="1:36" s="64" customFormat="1" ht="17.25" customHeight="1">
      <c r="A7" s="67" t="s">
        <v>71</v>
      </c>
      <c r="B7" s="68">
        <v>16400</v>
      </c>
      <c r="C7" s="69">
        <v>17348</v>
      </c>
      <c r="D7" s="69">
        <v>17802</v>
      </c>
      <c r="E7" s="50"/>
      <c r="F7" s="69">
        <v>19028</v>
      </c>
      <c r="G7" s="70"/>
      <c r="H7" s="109">
        <v>19860</v>
      </c>
      <c r="I7" s="110"/>
      <c r="J7" s="107">
        <v>20942</v>
      </c>
      <c r="K7" s="110"/>
      <c r="L7" s="107">
        <v>21350</v>
      </c>
      <c r="M7" s="107">
        <v>22120</v>
      </c>
      <c r="N7" s="107">
        <v>22889</v>
      </c>
      <c r="O7" s="107">
        <v>23487</v>
      </c>
      <c r="P7" s="107">
        <v>24031</v>
      </c>
      <c r="Q7" s="107">
        <v>24877</v>
      </c>
      <c r="R7" s="107">
        <v>26933</v>
      </c>
      <c r="S7" s="107">
        <v>29977</v>
      </c>
      <c r="T7" s="71" t="s">
        <v>72</v>
      </c>
      <c r="U7" s="71"/>
      <c r="V7" s="71"/>
      <c r="W7" s="71"/>
      <c r="X7" s="71"/>
      <c r="Y7" s="71"/>
      <c r="Z7" s="71"/>
      <c r="AA7" s="71"/>
      <c r="AB7" s="72"/>
      <c r="AC7" s="63"/>
      <c r="AD7" s="102"/>
      <c r="AE7" s="73"/>
      <c r="AF7" s="73"/>
      <c r="AG7" s="73"/>
      <c r="AH7" s="73"/>
      <c r="AI7" s="73"/>
      <c r="AJ7" s="74"/>
    </row>
    <row r="8" spans="1:36" s="64" customFormat="1" ht="17.25" customHeight="1">
      <c r="A8" s="67" t="s">
        <v>2</v>
      </c>
      <c r="B8" s="68">
        <v>670</v>
      </c>
      <c r="C8" s="75">
        <v>636</v>
      </c>
      <c r="D8" s="69">
        <v>713</v>
      </c>
      <c r="E8" s="70"/>
      <c r="F8" s="69">
        <v>836</v>
      </c>
      <c r="G8" s="70"/>
      <c r="H8" s="109">
        <v>1110</v>
      </c>
      <c r="I8" s="108"/>
      <c r="J8" s="107">
        <v>1368</v>
      </c>
      <c r="K8" s="110"/>
      <c r="L8" s="107">
        <v>1449</v>
      </c>
      <c r="M8" s="107">
        <v>1603</v>
      </c>
      <c r="N8" s="107">
        <v>1627</v>
      </c>
      <c r="O8" s="107">
        <v>1708</v>
      </c>
      <c r="P8" s="107">
        <v>1704</v>
      </c>
      <c r="Q8" s="107">
        <v>1648</v>
      </c>
      <c r="R8" s="107">
        <v>1713</v>
      </c>
      <c r="S8" s="107">
        <v>1456</v>
      </c>
      <c r="T8" s="76" t="s">
        <v>75</v>
      </c>
      <c r="U8" s="76"/>
      <c r="V8" s="76"/>
      <c r="W8" s="76"/>
      <c r="X8" s="76"/>
      <c r="Y8" s="76"/>
      <c r="Z8" s="76"/>
      <c r="AA8" s="76"/>
      <c r="AB8" s="72"/>
      <c r="AC8" s="63"/>
      <c r="AD8" s="102"/>
      <c r="AE8" s="73"/>
      <c r="AF8" s="73"/>
      <c r="AG8" s="73"/>
      <c r="AH8" s="73"/>
      <c r="AI8" s="73"/>
    </row>
    <row r="9" spans="1:36" s="64" customFormat="1" ht="17.25" customHeight="1">
      <c r="A9" s="67" t="s">
        <v>4</v>
      </c>
      <c r="B9" s="77">
        <v>282</v>
      </c>
      <c r="C9" s="75">
        <v>425</v>
      </c>
      <c r="D9" s="75">
        <v>391</v>
      </c>
      <c r="E9" s="50"/>
      <c r="F9" s="69">
        <v>400</v>
      </c>
      <c r="G9" s="75"/>
      <c r="H9" s="109">
        <v>400</v>
      </c>
      <c r="I9" s="111"/>
      <c r="J9" s="107">
        <v>462</v>
      </c>
      <c r="K9" s="111"/>
      <c r="L9" s="107">
        <v>476</v>
      </c>
      <c r="M9" s="107">
        <v>659</v>
      </c>
      <c r="N9" s="107">
        <v>1101</v>
      </c>
      <c r="O9" s="107">
        <v>1918</v>
      </c>
      <c r="P9" s="107">
        <v>3199</v>
      </c>
      <c r="Q9" s="107">
        <v>4621</v>
      </c>
      <c r="R9" s="107">
        <v>6034</v>
      </c>
      <c r="S9" s="107">
        <v>7304</v>
      </c>
      <c r="T9" s="76" t="s">
        <v>12</v>
      </c>
      <c r="U9" s="76"/>
      <c r="V9" s="76"/>
      <c r="W9" s="76"/>
      <c r="X9" s="76"/>
      <c r="Y9" s="76"/>
      <c r="Z9" s="76"/>
      <c r="AA9" s="76"/>
      <c r="AB9" s="72"/>
      <c r="AC9" s="63"/>
      <c r="AD9" s="102"/>
      <c r="AE9" s="73"/>
      <c r="AF9" s="73"/>
      <c r="AG9" s="73"/>
      <c r="AH9" s="73"/>
      <c r="AI9" s="73"/>
    </row>
    <row r="10" spans="1:36" s="78" customFormat="1" ht="17.25" customHeight="1">
      <c r="A10" s="119" t="s">
        <v>5</v>
      </c>
      <c r="B10" s="126">
        <v>1475</v>
      </c>
      <c r="C10" s="120">
        <v>1789</v>
      </c>
      <c r="D10" s="120">
        <v>1599</v>
      </c>
      <c r="E10" s="127"/>
      <c r="F10" s="128">
        <v>1923</v>
      </c>
      <c r="G10" s="120"/>
      <c r="H10" s="129">
        <v>2094</v>
      </c>
      <c r="I10" s="130"/>
      <c r="J10" s="131">
        <v>2206</v>
      </c>
      <c r="K10" s="130"/>
      <c r="L10" s="131">
        <v>2434</v>
      </c>
      <c r="M10" s="131">
        <v>2514</v>
      </c>
      <c r="N10" s="131">
        <v>2503</v>
      </c>
      <c r="O10" s="131">
        <v>2716</v>
      </c>
      <c r="P10" s="131">
        <v>2739</v>
      </c>
      <c r="Q10" s="131">
        <v>2939</v>
      </c>
      <c r="R10" s="131">
        <v>2694</v>
      </c>
      <c r="S10" s="131">
        <v>2518</v>
      </c>
      <c r="T10" s="121" t="s">
        <v>13</v>
      </c>
      <c r="U10" s="76"/>
      <c r="V10" s="76"/>
      <c r="W10" s="76"/>
      <c r="X10" s="76"/>
      <c r="Y10" s="76"/>
      <c r="Z10" s="76"/>
      <c r="AA10" s="76"/>
      <c r="AB10" s="72"/>
      <c r="AC10" s="63"/>
      <c r="AD10" s="102"/>
      <c r="AE10" s="73"/>
      <c r="AF10" s="73"/>
      <c r="AG10" s="73"/>
      <c r="AH10" s="73"/>
      <c r="AI10" s="73"/>
    </row>
    <row r="11" spans="1:36" ht="18.75">
      <c r="A11" s="117" t="s">
        <v>99</v>
      </c>
      <c r="B11" s="61"/>
      <c r="C11" s="62"/>
      <c r="D11" s="62"/>
      <c r="E11" s="62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23" t="s">
        <v>96</v>
      </c>
    </row>
    <row r="12" spans="1:36" ht="15.75">
      <c r="A12" s="117" t="s">
        <v>0</v>
      </c>
      <c r="B12" s="65">
        <v>18827</v>
      </c>
      <c r="C12" s="15">
        <f>SUM(C13:C16)</f>
        <v>20198</v>
      </c>
      <c r="D12" s="15">
        <f>SUM(D13:D16)</f>
        <v>20505</v>
      </c>
      <c r="E12" s="50"/>
      <c r="F12" s="15">
        <f>SUM(F13:F16)</f>
        <v>22187</v>
      </c>
      <c r="G12" s="15"/>
      <c r="H12" s="11" t="s">
        <v>3</v>
      </c>
      <c r="I12" s="11"/>
      <c r="J12" s="11" t="s">
        <v>3</v>
      </c>
      <c r="K12" s="11"/>
      <c r="L12" s="11" t="s">
        <v>3</v>
      </c>
      <c r="M12" s="11" t="s">
        <v>3</v>
      </c>
      <c r="N12" s="106">
        <f t="shared" ref="N12:R12" si="2">SUM(N13:N16)</f>
        <v>26798.166666666664</v>
      </c>
      <c r="O12" s="106">
        <f t="shared" si="2"/>
        <v>27997.916666666664</v>
      </c>
      <c r="P12" s="106">
        <f t="shared" si="2"/>
        <v>29515.25</v>
      </c>
      <c r="Q12" s="106">
        <f t="shared" si="2"/>
        <v>31423.916666666672</v>
      </c>
      <c r="R12" s="106">
        <f t="shared" si="2"/>
        <v>33802.25</v>
      </c>
      <c r="S12" s="106">
        <f>SUM(S13:S16)</f>
        <v>38592.333333333336</v>
      </c>
      <c r="T12" s="66" t="s">
        <v>8</v>
      </c>
    </row>
    <row r="13" spans="1:36" ht="18.75">
      <c r="A13" s="67" t="s">
        <v>71</v>
      </c>
      <c r="B13" s="68">
        <v>16400</v>
      </c>
      <c r="C13" s="69">
        <v>17348</v>
      </c>
      <c r="D13" s="69">
        <v>17802</v>
      </c>
      <c r="E13" s="50"/>
      <c r="F13" s="69">
        <v>19028</v>
      </c>
      <c r="G13" s="70"/>
      <c r="H13" s="11" t="s">
        <v>3</v>
      </c>
      <c r="I13" s="11"/>
      <c r="J13" s="11" t="s">
        <v>3</v>
      </c>
      <c r="K13" s="11"/>
      <c r="L13" s="11" t="s">
        <v>3</v>
      </c>
      <c r="M13" s="11" t="s">
        <v>3</v>
      </c>
      <c r="N13" s="107">
        <v>21887.833333333332</v>
      </c>
      <c r="O13" s="107">
        <v>22511.833333333332</v>
      </c>
      <c r="P13" s="107">
        <v>22986.166666666668</v>
      </c>
      <c r="Q13" s="107">
        <v>23348.416666666668</v>
      </c>
      <c r="R13" s="107">
        <v>24567.666666666668</v>
      </c>
      <c r="S13" s="107">
        <v>27685.916666666668</v>
      </c>
      <c r="T13" s="71" t="s">
        <v>72</v>
      </c>
    </row>
    <row r="14" spans="1:36" ht="15.75">
      <c r="A14" s="67" t="s">
        <v>2</v>
      </c>
      <c r="B14" s="68">
        <v>670</v>
      </c>
      <c r="C14" s="75">
        <v>636</v>
      </c>
      <c r="D14" s="69">
        <v>713</v>
      </c>
      <c r="E14" s="70"/>
      <c r="F14" s="69">
        <v>836</v>
      </c>
      <c r="G14" s="70"/>
      <c r="H14" s="11" t="s">
        <v>3</v>
      </c>
      <c r="I14" s="11"/>
      <c r="J14" s="11" t="s">
        <v>3</v>
      </c>
      <c r="K14" s="11"/>
      <c r="L14" s="11" t="s">
        <v>3</v>
      </c>
      <c r="M14" s="11" t="s">
        <v>3</v>
      </c>
      <c r="N14" s="107">
        <v>1591.3333333333333</v>
      </c>
      <c r="O14" s="107">
        <v>1540.0833333333333</v>
      </c>
      <c r="P14" s="107">
        <v>1435.25</v>
      </c>
      <c r="Q14" s="107">
        <v>1456.1666666666667</v>
      </c>
      <c r="R14" s="107">
        <v>1465.5</v>
      </c>
      <c r="S14" s="107">
        <v>1496.8333333333333</v>
      </c>
      <c r="T14" s="76" t="s">
        <v>75</v>
      </c>
    </row>
    <row r="15" spans="1:36" ht="15.75">
      <c r="A15" s="67" t="s">
        <v>4</v>
      </c>
      <c r="B15" s="77">
        <v>282</v>
      </c>
      <c r="C15" s="75">
        <v>425</v>
      </c>
      <c r="D15" s="75">
        <v>391</v>
      </c>
      <c r="E15" s="50"/>
      <c r="F15" s="69">
        <v>400</v>
      </c>
      <c r="G15" s="75"/>
      <c r="H15" s="11" t="s">
        <v>3</v>
      </c>
      <c r="I15" s="11"/>
      <c r="J15" s="11" t="s">
        <v>3</v>
      </c>
      <c r="K15" s="11"/>
      <c r="L15" s="11" t="s">
        <v>3</v>
      </c>
      <c r="M15" s="11" t="s">
        <v>3</v>
      </c>
      <c r="N15" s="107">
        <v>844.5</v>
      </c>
      <c r="O15" s="107">
        <v>1401.5833333333333</v>
      </c>
      <c r="P15" s="107">
        <v>2477.25</v>
      </c>
      <c r="Q15" s="107">
        <v>3831.1666666666665</v>
      </c>
      <c r="R15" s="107">
        <v>5248.916666666667</v>
      </c>
      <c r="S15" s="107">
        <v>6728.833333333333</v>
      </c>
      <c r="T15" s="76" t="s">
        <v>12</v>
      </c>
    </row>
    <row r="16" spans="1:36" ht="15.75">
      <c r="A16" s="88" t="s">
        <v>5</v>
      </c>
      <c r="B16" s="137">
        <v>1475</v>
      </c>
      <c r="C16" s="124">
        <v>1789</v>
      </c>
      <c r="D16" s="124">
        <v>1599</v>
      </c>
      <c r="E16" s="138"/>
      <c r="F16" s="139">
        <v>1923</v>
      </c>
      <c r="G16" s="124"/>
      <c r="H16" s="12" t="s">
        <v>3</v>
      </c>
      <c r="I16" s="12"/>
      <c r="J16" s="12" t="s">
        <v>3</v>
      </c>
      <c r="K16" s="12"/>
      <c r="L16" s="12" t="s">
        <v>3</v>
      </c>
      <c r="M16" s="12" t="s">
        <v>3</v>
      </c>
      <c r="N16" s="140">
        <v>2474.5</v>
      </c>
      <c r="O16" s="140">
        <v>2544.4166666666665</v>
      </c>
      <c r="P16" s="140">
        <v>2616.5833333333335</v>
      </c>
      <c r="Q16" s="140">
        <v>2788.1666666666665</v>
      </c>
      <c r="R16" s="140">
        <v>2520.1666666666665</v>
      </c>
      <c r="S16" s="140">
        <v>2680.75</v>
      </c>
      <c r="T16" s="125" t="s">
        <v>13</v>
      </c>
    </row>
    <row r="17" spans="1:35" ht="12.75" customHeight="1">
      <c r="A17" s="117" t="s">
        <v>94</v>
      </c>
      <c r="B17" s="17"/>
      <c r="C17" s="79"/>
      <c r="D17" s="79"/>
      <c r="E17" s="50"/>
      <c r="F17" s="80"/>
      <c r="G17" s="79"/>
      <c r="H17" s="19"/>
      <c r="I17" s="112"/>
      <c r="J17" s="108"/>
      <c r="K17" s="112"/>
      <c r="L17" s="108"/>
      <c r="M17" s="108"/>
      <c r="N17" s="108"/>
      <c r="O17" s="108"/>
      <c r="P17" s="108"/>
      <c r="Q17" s="108"/>
      <c r="R17" s="108"/>
      <c r="S17" s="108"/>
      <c r="T17" s="81" t="s">
        <v>70</v>
      </c>
      <c r="U17" s="81"/>
      <c r="V17" s="81"/>
      <c r="W17" s="81"/>
      <c r="X17" s="81"/>
      <c r="Y17" s="81"/>
      <c r="Z17" s="81"/>
      <c r="AA17" s="81"/>
      <c r="AB17" s="66"/>
      <c r="AC17" s="63"/>
      <c r="AD17" s="66"/>
      <c r="AE17" s="66"/>
      <c r="AF17" s="66"/>
      <c r="AG17" s="66"/>
      <c r="AH17" s="66"/>
      <c r="AI17" s="66"/>
    </row>
    <row r="18" spans="1:35" s="64" customFormat="1" ht="17.25" customHeight="1">
      <c r="A18" s="117" t="s">
        <v>0</v>
      </c>
      <c r="B18" s="82">
        <v>208</v>
      </c>
      <c r="C18" s="16">
        <f>SUM(C19:C22)</f>
        <v>245</v>
      </c>
      <c r="D18" s="16">
        <f>SUM(D19:D22)</f>
        <v>235</v>
      </c>
      <c r="E18" s="50"/>
      <c r="F18" s="16">
        <f>SUM(F19:F22)</f>
        <v>260</v>
      </c>
      <c r="G18" s="83"/>
      <c r="H18" s="113">
        <f>SUM(H19:H22)</f>
        <v>274</v>
      </c>
      <c r="I18" s="113">
        <f t="shared" ref="I18:Q18" si="3">SUM(I19:I22)</f>
        <v>0</v>
      </c>
      <c r="J18" s="113">
        <f t="shared" si="3"/>
        <v>278</v>
      </c>
      <c r="K18" s="113">
        <f t="shared" si="3"/>
        <v>0</v>
      </c>
      <c r="L18" s="113">
        <f t="shared" si="3"/>
        <v>295</v>
      </c>
      <c r="M18" s="113">
        <f t="shared" si="3"/>
        <v>315</v>
      </c>
      <c r="N18" s="113">
        <f t="shared" si="3"/>
        <v>353</v>
      </c>
      <c r="O18" s="113">
        <f t="shared" si="3"/>
        <v>429</v>
      </c>
      <c r="P18" s="113">
        <f>SUM(P19:P22)</f>
        <v>511</v>
      </c>
      <c r="Q18" s="113">
        <f t="shared" si="3"/>
        <v>615</v>
      </c>
      <c r="R18" s="113">
        <f>SUM(R19:R22)</f>
        <v>679</v>
      </c>
      <c r="S18" s="113">
        <f>SUM(S19:S22)</f>
        <v>736</v>
      </c>
      <c r="T18" s="66" t="s">
        <v>8</v>
      </c>
      <c r="U18" s="66"/>
      <c r="V18" s="66"/>
      <c r="W18" s="66"/>
      <c r="X18" s="66"/>
      <c r="Y18" s="66"/>
      <c r="Z18" s="66"/>
      <c r="AA18" s="66"/>
      <c r="AB18" s="66"/>
      <c r="AC18" s="63"/>
      <c r="AD18" s="66"/>
      <c r="AE18" s="66"/>
      <c r="AF18" s="66"/>
      <c r="AG18" s="66"/>
      <c r="AH18" s="66"/>
      <c r="AI18" s="66"/>
    </row>
    <row r="19" spans="1:35" s="64" customFormat="1" ht="17.25" customHeight="1">
      <c r="A19" s="67" t="s">
        <v>71</v>
      </c>
      <c r="B19" s="84">
        <v>87</v>
      </c>
      <c r="C19" s="85">
        <v>88</v>
      </c>
      <c r="D19" s="85">
        <v>89</v>
      </c>
      <c r="E19" s="50"/>
      <c r="F19" s="51">
        <v>92</v>
      </c>
      <c r="G19" s="85"/>
      <c r="H19" s="107">
        <v>94</v>
      </c>
      <c r="I19" s="114"/>
      <c r="J19" s="107">
        <v>97</v>
      </c>
      <c r="K19" s="110"/>
      <c r="L19" s="107">
        <v>97</v>
      </c>
      <c r="M19" s="107">
        <v>101</v>
      </c>
      <c r="N19" s="107">
        <v>105</v>
      </c>
      <c r="O19" s="107">
        <v>110</v>
      </c>
      <c r="P19" s="107">
        <v>111</v>
      </c>
      <c r="Q19" s="107">
        <v>115</v>
      </c>
      <c r="R19" s="107">
        <v>126</v>
      </c>
      <c r="S19" s="107">
        <v>135</v>
      </c>
      <c r="T19" s="71" t="s">
        <v>72</v>
      </c>
      <c r="U19" s="71"/>
      <c r="V19" s="71"/>
      <c r="W19" s="71"/>
      <c r="X19" s="71"/>
      <c r="Y19" s="71"/>
      <c r="Z19" s="71"/>
      <c r="AA19" s="71"/>
      <c r="AB19" s="86"/>
      <c r="AC19" s="63"/>
      <c r="AD19" s="73"/>
      <c r="AE19" s="73"/>
      <c r="AF19" s="73"/>
      <c r="AG19" s="73"/>
      <c r="AH19" s="73"/>
      <c r="AI19" s="73"/>
    </row>
    <row r="20" spans="1:35" s="64" customFormat="1" ht="17.25" customHeight="1">
      <c r="A20" s="67" t="s">
        <v>2</v>
      </c>
      <c r="B20" s="61">
        <v>8</v>
      </c>
      <c r="C20" s="85">
        <v>8</v>
      </c>
      <c r="D20" s="85">
        <v>9</v>
      </c>
      <c r="E20" s="50"/>
      <c r="F20" s="51">
        <v>11</v>
      </c>
      <c r="G20" s="85"/>
      <c r="H20" s="107">
        <v>13</v>
      </c>
      <c r="I20" s="114"/>
      <c r="J20" s="107">
        <v>14</v>
      </c>
      <c r="K20" s="114"/>
      <c r="L20" s="107">
        <v>17</v>
      </c>
      <c r="M20" s="107">
        <v>19</v>
      </c>
      <c r="N20" s="107">
        <v>19</v>
      </c>
      <c r="O20" s="107">
        <v>20</v>
      </c>
      <c r="P20" s="107">
        <v>19</v>
      </c>
      <c r="Q20" s="107">
        <v>17</v>
      </c>
      <c r="R20" s="107">
        <v>16</v>
      </c>
      <c r="S20" s="107">
        <v>10</v>
      </c>
      <c r="T20" s="76" t="s">
        <v>11</v>
      </c>
      <c r="U20" s="76"/>
      <c r="V20" s="76"/>
      <c r="W20" s="76"/>
      <c r="X20" s="76"/>
      <c r="Y20" s="76"/>
      <c r="Z20" s="76"/>
      <c r="AA20" s="76"/>
      <c r="AB20" s="86"/>
      <c r="AC20" s="63"/>
      <c r="AD20" s="73"/>
      <c r="AE20" s="73"/>
      <c r="AF20" s="73"/>
      <c r="AG20" s="73"/>
      <c r="AH20" s="73"/>
      <c r="AI20" s="73"/>
    </row>
    <row r="21" spans="1:35" s="64" customFormat="1" ht="17.25" customHeight="1">
      <c r="A21" s="67" t="s">
        <v>4</v>
      </c>
      <c r="B21" s="61">
        <v>17</v>
      </c>
      <c r="C21" s="51">
        <v>28</v>
      </c>
      <c r="D21" s="85">
        <v>21</v>
      </c>
      <c r="E21" s="50"/>
      <c r="F21" s="51">
        <v>24</v>
      </c>
      <c r="G21" s="85"/>
      <c r="H21" s="107">
        <v>24</v>
      </c>
      <c r="I21" s="107"/>
      <c r="J21" s="107">
        <v>22</v>
      </c>
      <c r="K21" s="107"/>
      <c r="L21" s="107">
        <v>25</v>
      </c>
      <c r="M21" s="107">
        <v>38</v>
      </c>
      <c r="N21" s="107">
        <v>75</v>
      </c>
      <c r="O21" s="107">
        <v>136</v>
      </c>
      <c r="P21" s="107">
        <v>220</v>
      </c>
      <c r="Q21" s="107">
        <v>313</v>
      </c>
      <c r="R21" s="107">
        <v>393</v>
      </c>
      <c r="S21" s="107">
        <v>458</v>
      </c>
      <c r="T21" s="76" t="s">
        <v>12</v>
      </c>
      <c r="U21" s="76"/>
      <c r="V21" s="76"/>
      <c r="W21" s="76"/>
      <c r="X21" s="76"/>
      <c r="Y21" s="76"/>
      <c r="Z21" s="76"/>
      <c r="AA21" s="76"/>
      <c r="AB21" s="86"/>
      <c r="AC21" s="73"/>
      <c r="AD21" s="87"/>
      <c r="AE21" s="73"/>
      <c r="AF21" s="73"/>
      <c r="AG21" s="73"/>
      <c r="AH21" s="73"/>
      <c r="AI21" s="73"/>
    </row>
    <row r="22" spans="1:35" s="64" customFormat="1" ht="17.25" customHeight="1">
      <c r="A22" s="119" t="s">
        <v>5</v>
      </c>
      <c r="B22" s="132">
        <v>96</v>
      </c>
      <c r="C22" s="133">
        <v>121</v>
      </c>
      <c r="D22" s="134">
        <v>116</v>
      </c>
      <c r="E22" s="134"/>
      <c r="F22" s="134">
        <v>133</v>
      </c>
      <c r="G22" s="134"/>
      <c r="H22" s="135">
        <v>143</v>
      </c>
      <c r="I22" s="135"/>
      <c r="J22" s="135">
        <v>145</v>
      </c>
      <c r="K22" s="135"/>
      <c r="L22" s="135">
        <v>156</v>
      </c>
      <c r="M22" s="135">
        <v>157</v>
      </c>
      <c r="N22" s="135">
        <v>154</v>
      </c>
      <c r="O22" s="135">
        <v>163</v>
      </c>
      <c r="P22" s="135">
        <v>161</v>
      </c>
      <c r="Q22" s="135">
        <v>170</v>
      </c>
      <c r="R22" s="135">
        <v>144</v>
      </c>
      <c r="S22" s="135">
        <v>133</v>
      </c>
      <c r="T22" s="136" t="s">
        <v>13</v>
      </c>
      <c r="U22" s="104"/>
      <c r="V22" s="104"/>
      <c r="W22" s="104"/>
      <c r="X22" s="104"/>
      <c r="Y22" s="104"/>
      <c r="Z22" s="104"/>
      <c r="AA22" s="104"/>
      <c r="AB22" s="86"/>
      <c r="AC22" s="92"/>
      <c r="AD22" s="87"/>
      <c r="AE22" s="92"/>
      <c r="AF22" s="92"/>
      <c r="AG22" s="92"/>
      <c r="AH22" s="92"/>
      <c r="AI22" s="92"/>
    </row>
    <row r="23" spans="1:35" ht="18.75">
      <c r="A23" s="117" t="s">
        <v>100</v>
      </c>
      <c r="B23" s="61"/>
      <c r="C23" s="62"/>
      <c r="D23" s="62"/>
      <c r="E23" s="62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81" t="s">
        <v>95</v>
      </c>
    </row>
    <row r="24" spans="1:35" ht="15.75">
      <c r="A24" s="117" t="s">
        <v>0</v>
      </c>
      <c r="B24" s="65">
        <v>18827</v>
      </c>
      <c r="C24" s="15">
        <f>SUM(C25:C28)</f>
        <v>20198</v>
      </c>
      <c r="D24" s="15">
        <f>SUM(D25:D28)</f>
        <v>20505</v>
      </c>
      <c r="E24" s="50"/>
      <c r="F24" s="15">
        <f>SUM(F25:F28)</f>
        <v>22187</v>
      </c>
      <c r="G24" s="15"/>
      <c r="H24" s="11" t="s">
        <v>3</v>
      </c>
      <c r="I24" s="11"/>
      <c r="J24" s="11" t="s">
        <v>3</v>
      </c>
      <c r="K24" s="11"/>
      <c r="L24" s="11" t="s">
        <v>3</v>
      </c>
      <c r="M24" s="11" t="s">
        <v>3</v>
      </c>
      <c r="N24" s="106">
        <f t="shared" ref="N24:R24" si="4">SUM(N25:N28)</f>
        <v>323.08333333333337</v>
      </c>
      <c r="O24" s="106">
        <f t="shared" si="4"/>
        <v>370.33333333333337</v>
      </c>
      <c r="P24" s="106">
        <f t="shared" si="4"/>
        <v>448.16666666666663</v>
      </c>
      <c r="Q24" s="106">
        <f t="shared" si="4"/>
        <v>540.33333333333337</v>
      </c>
      <c r="R24" s="106">
        <f t="shared" si="4"/>
        <v>611.41666666666663</v>
      </c>
      <c r="S24" s="106">
        <f>SUM(S25:S28)</f>
        <v>713.41666666666663</v>
      </c>
      <c r="T24" s="66" t="s">
        <v>8</v>
      </c>
    </row>
    <row r="25" spans="1:35" ht="18.75">
      <c r="A25" s="67" t="s">
        <v>71</v>
      </c>
      <c r="B25" s="141">
        <v>16400</v>
      </c>
      <c r="C25" s="142">
        <v>17348</v>
      </c>
      <c r="D25" s="142">
        <v>17802</v>
      </c>
      <c r="E25" s="143"/>
      <c r="F25" s="142">
        <v>19028</v>
      </c>
      <c r="G25" s="70"/>
      <c r="H25" s="11" t="s">
        <v>3</v>
      </c>
      <c r="I25" s="11"/>
      <c r="J25" s="11" t="s">
        <v>3</v>
      </c>
      <c r="K25" s="11"/>
      <c r="L25" s="11" t="s">
        <v>3</v>
      </c>
      <c r="M25" s="11" t="s">
        <v>3</v>
      </c>
      <c r="N25" s="107">
        <v>97.666666666666671</v>
      </c>
      <c r="O25" s="107">
        <v>101.08333333333333</v>
      </c>
      <c r="P25" s="107">
        <v>104.41666666666667</v>
      </c>
      <c r="Q25" s="107">
        <v>104.83333333333333</v>
      </c>
      <c r="R25" s="107">
        <v>111.08333333333333</v>
      </c>
      <c r="S25" s="107">
        <v>124.08333333333333</v>
      </c>
      <c r="T25" s="71" t="s">
        <v>72</v>
      </c>
    </row>
    <row r="26" spans="1:35" ht="15.75">
      <c r="A26" s="67" t="s">
        <v>2</v>
      </c>
      <c r="B26" s="141">
        <v>670</v>
      </c>
      <c r="C26" s="144">
        <v>636</v>
      </c>
      <c r="D26" s="142">
        <v>713</v>
      </c>
      <c r="E26" s="145"/>
      <c r="F26" s="142">
        <v>836</v>
      </c>
      <c r="G26" s="70"/>
      <c r="H26" s="11" t="s">
        <v>3</v>
      </c>
      <c r="I26" s="11"/>
      <c r="J26" s="11" t="s">
        <v>3</v>
      </c>
      <c r="K26" s="11"/>
      <c r="L26" s="11" t="s">
        <v>3</v>
      </c>
      <c r="M26" s="11" t="s">
        <v>3</v>
      </c>
      <c r="N26" s="107">
        <v>18.583333333333332</v>
      </c>
      <c r="O26" s="107">
        <v>17.333333333333332</v>
      </c>
      <c r="P26" s="107">
        <v>15.583333333333334</v>
      </c>
      <c r="Q26" s="107">
        <v>14.333333333333334</v>
      </c>
      <c r="R26" s="107">
        <v>12.666666666666666</v>
      </c>
      <c r="S26" s="107">
        <v>11.916666666666666</v>
      </c>
      <c r="T26" s="76" t="s">
        <v>75</v>
      </c>
    </row>
    <row r="27" spans="1:35" ht="15.75">
      <c r="A27" s="67" t="s">
        <v>4</v>
      </c>
      <c r="B27" s="146">
        <v>282</v>
      </c>
      <c r="C27" s="144">
        <v>425</v>
      </c>
      <c r="D27" s="144">
        <v>391</v>
      </c>
      <c r="E27" s="143"/>
      <c r="F27" s="142">
        <v>400</v>
      </c>
      <c r="G27" s="75"/>
      <c r="H27" s="11" t="s">
        <v>3</v>
      </c>
      <c r="I27" s="11"/>
      <c r="J27" s="11" t="s">
        <v>3</v>
      </c>
      <c r="K27" s="11"/>
      <c r="L27" s="11" t="s">
        <v>3</v>
      </c>
      <c r="M27" s="11" t="s">
        <v>3</v>
      </c>
      <c r="N27" s="107">
        <v>54.333333333333336</v>
      </c>
      <c r="O27" s="107">
        <v>98.833333333333329</v>
      </c>
      <c r="P27" s="107">
        <v>172.91666666666666</v>
      </c>
      <c r="Q27" s="107">
        <v>261.66666666666669</v>
      </c>
      <c r="R27" s="107">
        <v>353.5</v>
      </c>
      <c r="S27" s="107">
        <v>433.58333333333331</v>
      </c>
      <c r="T27" s="76" t="s">
        <v>12</v>
      </c>
    </row>
    <row r="28" spans="1:35" ht="15.75">
      <c r="A28" s="88" t="s">
        <v>5</v>
      </c>
      <c r="B28" s="147">
        <v>1475</v>
      </c>
      <c r="C28" s="148">
        <v>1789</v>
      </c>
      <c r="D28" s="148">
        <v>1599</v>
      </c>
      <c r="E28" s="149"/>
      <c r="F28" s="150">
        <v>1923</v>
      </c>
      <c r="G28" s="124"/>
      <c r="H28" s="12" t="s">
        <v>3</v>
      </c>
      <c r="I28" s="12"/>
      <c r="J28" s="12" t="s">
        <v>3</v>
      </c>
      <c r="K28" s="12"/>
      <c r="L28" s="12" t="s">
        <v>3</v>
      </c>
      <c r="M28" s="12" t="s">
        <v>3</v>
      </c>
      <c r="N28" s="140">
        <v>152.5</v>
      </c>
      <c r="O28" s="140">
        <v>153.08333333333334</v>
      </c>
      <c r="P28" s="140">
        <v>155.25</v>
      </c>
      <c r="Q28" s="140">
        <v>159.5</v>
      </c>
      <c r="R28" s="140">
        <v>134.16666666666666</v>
      </c>
      <c r="S28" s="140">
        <v>143.83333333333334</v>
      </c>
      <c r="T28" s="125" t="s">
        <v>13</v>
      </c>
    </row>
    <row r="29" spans="1:35" ht="18.75">
      <c r="A29" s="117" t="s">
        <v>102</v>
      </c>
      <c r="B29" s="17"/>
      <c r="C29" s="79"/>
      <c r="D29" s="79"/>
      <c r="E29" s="50"/>
      <c r="F29" s="80"/>
      <c r="G29" s="79"/>
      <c r="H29" s="19"/>
      <c r="I29" s="112"/>
      <c r="J29" s="108"/>
      <c r="K29" s="112"/>
      <c r="L29" s="108"/>
      <c r="M29" s="108"/>
      <c r="N29" s="108"/>
      <c r="O29" s="108"/>
      <c r="P29" s="108"/>
      <c r="Q29" s="108"/>
      <c r="R29" s="108"/>
      <c r="S29" s="108"/>
      <c r="T29" s="123" t="s">
        <v>77</v>
      </c>
    </row>
    <row r="30" spans="1:35" ht="18.75">
      <c r="A30" s="67" t="s">
        <v>71</v>
      </c>
      <c r="B30" s="84">
        <v>87</v>
      </c>
      <c r="C30" s="85">
        <v>88</v>
      </c>
      <c r="D30" s="85">
        <v>89</v>
      </c>
      <c r="E30" s="50"/>
      <c r="F30" s="51">
        <v>92</v>
      </c>
      <c r="G30" s="85"/>
      <c r="H30" s="11" t="s">
        <v>3</v>
      </c>
      <c r="I30" s="11"/>
      <c r="J30" s="11" t="s">
        <v>3</v>
      </c>
      <c r="K30" s="11"/>
      <c r="L30" s="11" t="s">
        <v>3</v>
      </c>
      <c r="M30" s="11" t="s">
        <v>3</v>
      </c>
      <c r="N30" s="107">
        <v>86.688769701127484</v>
      </c>
      <c r="O30" s="107">
        <v>88.595126530663109</v>
      </c>
      <c r="P30" s="107">
        <v>81.856214093483658</v>
      </c>
      <c r="Q30" s="107">
        <v>76.220607180907422</v>
      </c>
      <c r="R30" s="107">
        <v>73.996436740211678</v>
      </c>
      <c r="S30" s="107">
        <v>72.738665701182953</v>
      </c>
      <c r="T30" s="71" t="s">
        <v>72</v>
      </c>
    </row>
    <row r="31" spans="1:35" ht="15.75">
      <c r="A31" s="67" t="s">
        <v>2</v>
      </c>
      <c r="B31" s="61">
        <v>8</v>
      </c>
      <c r="C31" s="85">
        <v>8</v>
      </c>
      <c r="D31" s="85">
        <v>9</v>
      </c>
      <c r="E31" s="50"/>
      <c r="F31" s="51">
        <v>11</v>
      </c>
      <c r="G31" s="85"/>
      <c r="H31" s="11" t="s">
        <v>3</v>
      </c>
      <c r="I31" s="11"/>
      <c r="J31" s="11" t="s">
        <v>3</v>
      </c>
      <c r="K31" s="11"/>
      <c r="L31" s="11" t="s">
        <v>3</v>
      </c>
      <c r="M31" s="11" t="s">
        <v>3</v>
      </c>
      <c r="N31" s="107">
        <v>36.663245078967122</v>
      </c>
      <c r="O31" s="107">
        <v>37.491387357802637</v>
      </c>
      <c r="P31" s="107">
        <v>42.621855635268837</v>
      </c>
      <c r="Q31" s="107">
        <v>38.453285628742037</v>
      </c>
      <c r="R31" s="107">
        <v>40.343422717733894</v>
      </c>
      <c r="S31" s="107">
        <v>44.192331264448093</v>
      </c>
      <c r="T31" s="76" t="s">
        <v>11</v>
      </c>
    </row>
    <row r="32" spans="1:35" ht="15.75">
      <c r="A32" s="67" t="s">
        <v>4</v>
      </c>
      <c r="B32" s="61">
        <v>17</v>
      </c>
      <c r="C32" s="51">
        <v>28</v>
      </c>
      <c r="D32" s="85">
        <v>21</v>
      </c>
      <c r="E32" s="50"/>
      <c r="F32" s="51">
        <v>24</v>
      </c>
      <c r="G32" s="85"/>
      <c r="H32" s="11" t="s">
        <v>3</v>
      </c>
      <c r="I32" s="11"/>
      <c r="J32" s="11" t="s">
        <v>3</v>
      </c>
      <c r="K32" s="11"/>
      <c r="L32" s="11" t="s">
        <v>3</v>
      </c>
      <c r="M32" s="11" t="s">
        <v>3</v>
      </c>
      <c r="N32" s="107">
        <v>18.438426739984173</v>
      </c>
      <c r="O32" s="107">
        <v>23.215800959283015</v>
      </c>
      <c r="P32" s="107">
        <v>18.290859127152753</v>
      </c>
      <c r="Q32" s="107">
        <v>23.754186523394655</v>
      </c>
      <c r="R32" s="107">
        <v>33.515560141504473</v>
      </c>
      <c r="S32" s="107">
        <v>30.768031823623502</v>
      </c>
      <c r="T32" s="76" t="s">
        <v>12</v>
      </c>
    </row>
    <row r="33" spans="1:36" ht="15.75">
      <c r="A33" s="88" t="s">
        <v>5</v>
      </c>
      <c r="B33" s="89">
        <v>96</v>
      </c>
      <c r="C33" s="90">
        <v>121</v>
      </c>
      <c r="D33" s="52">
        <v>116</v>
      </c>
      <c r="E33" s="52"/>
      <c r="F33" s="52">
        <v>133</v>
      </c>
      <c r="G33" s="52"/>
      <c r="H33" s="12" t="s">
        <v>3</v>
      </c>
      <c r="I33" s="12"/>
      <c r="J33" s="12" t="s">
        <v>3</v>
      </c>
      <c r="K33" s="12"/>
      <c r="L33" s="12" t="s">
        <v>3</v>
      </c>
      <c r="M33" s="12" t="s">
        <v>3</v>
      </c>
      <c r="N33" s="21">
        <v>41.030046881673968</v>
      </c>
      <c r="O33" s="21">
        <v>46.938810104897328</v>
      </c>
      <c r="P33" s="21">
        <v>26.948089288930188</v>
      </c>
      <c r="Q33" s="21">
        <v>29.175364104266588</v>
      </c>
      <c r="R33" s="21">
        <v>28.96464254150591</v>
      </c>
      <c r="S33" s="21">
        <v>26.385018397706389</v>
      </c>
      <c r="T33" s="91" t="s">
        <v>13</v>
      </c>
    </row>
    <row r="34" spans="1:36" s="64" customFormat="1" ht="15.75" customHeight="1">
      <c r="A34" s="18" t="s">
        <v>97</v>
      </c>
      <c r="B34" s="115"/>
      <c r="C34" s="116"/>
      <c r="D34" s="79"/>
      <c r="E34" s="79"/>
      <c r="F34" s="79"/>
      <c r="G34" s="79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U34" s="104"/>
      <c r="V34" s="104"/>
      <c r="W34" s="104"/>
      <c r="X34" s="104"/>
      <c r="Y34" s="104"/>
      <c r="Z34" s="104"/>
      <c r="AA34" s="104"/>
      <c r="AB34" s="86"/>
      <c r="AC34" s="92"/>
      <c r="AD34" s="87"/>
      <c r="AE34" s="92"/>
      <c r="AF34" s="92"/>
      <c r="AG34" s="92"/>
      <c r="AH34" s="92"/>
      <c r="AI34" s="92"/>
    </row>
    <row r="35" spans="1:36" s="64" customFormat="1" ht="13.5" customHeight="1">
      <c r="A35" s="18" t="s">
        <v>98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103"/>
      <c r="P35" s="103"/>
      <c r="Q35" s="103"/>
      <c r="R35" s="103"/>
      <c r="S35" s="103"/>
      <c r="T35" s="7"/>
      <c r="U35" s="7"/>
      <c r="V35" s="7"/>
      <c r="W35" s="7"/>
      <c r="X35" s="7"/>
      <c r="Y35" s="7"/>
      <c r="Z35" s="7"/>
      <c r="AA35" s="7"/>
      <c r="AB35" s="7"/>
      <c r="AC35" s="7"/>
      <c r="AD35" s="87"/>
      <c r="AE35" s="7"/>
      <c r="AF35" s="7"/>
      <c r="AG35" s="7"/>
      <c r="AH35" s="7"/>
      <c r="AI35" s="7"/>
      <c r="AJ35" s="93"/>
    </row>
    <row r="36" spans="1:36" s="64" customFormat="1" ht="13.5" customHeight="1">
      <c r="A36" s="18" t="s">
        <v>101</v>
      </c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7"/>
      <c r="U36" s="7"/>
      <c r="V36" s="7"/>
      <c r="W36" s="7"/>
      <c r="X36" s="7"/>
      <c r="Y36" s="7"/>
      <c r="Z36" s="7"/>
      <c r="AA36" s="7"/>
      <c r="AB36" s="7"/>
      <c r="AC36" s="7"/>
      <c r="AD36" s="73"/>
      <c r="AE36" s="7"/>
      <c r="AF36" s="7"/>
      <c r="AG36" s="7"/>
      <c r="AH36" s="7"/>
      <c r="AI36" s="7"/>
      <c r="AJ36" s="93"/>
    </row>
    <row r="37" spans="1:36" s="64" customFormat="1" ht="18" customHeight="1">
      <c r="A37" s="18" t="s">
        <v>87</v>
      </c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7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93"/>
    </row>
    <row r="38" spans="1:36" s="64" customFormat="1" ht="18" customHeight="1"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94"/>
    </row>
    <row r="39" spans="1:36" s="64" customFormat="1">
      <c r="AC39" s="95" t="s">
        <v>71</v>
      </c>
      <c r="AD39" s="96">
        <f>S7/$S$6*100</f>
        <v>72.662707550599919</v>
      </c>
      <c r="AJ39" s="97"/>
    </row>
    <row r="40" spans="1:36" s="64" customFormat="1">
      <c r="AC40" s="95" t="s">
        <v>2</v>
      </c>
      <c r="AD40" s="96">
        <f>S8/$S$6*100</f>
        <v>3.5292691794933946</v>
      </c>
      <c r="AJ40" s="97"/>
    </row>
    <row r="41" spans="1:36" s="64" customFormat="1">
      <c r="AC41" s="95" t="s">
        <v>4</v>
      </c>
      <c r="AD41" s="96">
        <f>S9/$S$6*100</f>
        <v>17.704520664161919</v>
      </c>
      <c r="AJ41" s="97"/>
    </row>
    <row r="42" spans="1:36" s="64" customFormat="1">
      <c r="AC42" s="95" t="s">
        <v>5</v>
      </c>
      <c r="AD42" s="96">
        <f>S10/$S$6*100</f>
        <v>6.1035026057447581</v>
      </c>
      <c r="AJ42" s="97"/>
    </row>
    <row r="43" spans="1:36" s="64" customFormat="1" ht="12">
      <c r="AJ43" s="97"/>
    </row>
    <row r="44" spans="1:36">
      <c r="AJ44" s="98"/>
    </row>
    <row r="45" spans="1:36">
      <c r="AJ45" s="98"/>
    </row>
    <row r="46" spans="1:36">
      <c r="AC46" s="95" t="s">
        <v>71</v>
      </c>
      <c r="AD46" s="99">
        <f>S19/$S$18</f>
        <v>0.18342391304347827</v>
      </c>
      <c r="AJ46" s="98"/>
    </row>
    <row r="47" spans="1:36">
      <c r="AC47" s="95" t="s">
        <v>2</v>
      </c>
      <c r="AD47" s="99">
        <f>S20/$S$18</f>
        <v>1.358695652173913E-2</v>
      </c>
      <c r="AJ47" s="98"/>
    </row>
    <row r="48" spans="1:36">
      <c r="AC48" s="95" t="s">
        <v>4</v>
      </c>
      <c r="AD48" s="99">
        <f>S21/$S$18</f>
        <v>0.62228260869565222</v>
      </c>
      <c r="AJ48" s="98"/>
    </row>
    <row r="49" spans="11:36">
      <c r="AC49" s="95" t="s">
        <v>5</v>
      </c>
      <c r="AD49" s="99">
        <f>S22/$S$18</f>
        <v>0.18070652173913043</v>
      </c>
      <c r="AJ49" s="98"/>
    </row>
    <row r="55" spans="11:36">
      <c r="K55" s="101"/>
    </row>
    <row r="72" spans="1:20">
      <c r="A72" s="100"/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</row>
    <row r="73" spans="1:20">
      <c r="A73" s="100"/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</row>
    <row r="74" spans="1:20" ht="15.75">
      <c r="A74" s="117"/>
      <c r="B74" s="151"/>
      <c r="C74" s="151"/>
      <c r="D74" s="151"/>
      <c r="E74" s="151"/>
      <c r="F74" s="151"/>
      <c r="G74" s="151"/>
      <c r="H74" s="151"/>
      <c r="I74" s="151"/>
      <c r="J74" s="151"/>
      <c r="K74" s="151"/>
      <c r="L74" s="151"/>
      <c r="M74" s="151"/>
      <c r="N74" s="151"/>
      <c r="O74" s="151"/>
      <c r="P74" s="151"/>
      <c r="Q74" s="151"/>
      <c r="R74" s="151"/>
      <c r="S74" s="151"/>
      <c r="T74" s="58"/>
    </row>
    <row r="75" spans="1:20" ht="15.75">
      <c r="A75" s="117"/>
      <c r="B75" s="151"/>
      <c r="C75" s="151"/>
      <c r="D75" s="151"/>
      <c r="E75" s="151"/>
      <c r="F75" s="151"/>
      <c r="G75" s="151"/>
      <c r="H75" s="151"/>
      <c r="I75" s="151"/>
      <c r="J75" s="151"/>
      <c r="K75" s="151"/>
      <c r="L75" s="151"/>
      <c r="M75" s="151"/>
      <c r="N75" s="151"/>
      <c r="O75" s="151"/>
      <c r="P75" s="151"/>
      <c r="Q75" s="151"/>
      <c r="R75" s="151"/>
      <c r="S75" s="151"/>
      <c r="T75" s="58"/>
    </row>
    <row r="76" spans="1:20" ht="15">
      <c r="A76" s="152"/>
      <c r="B76" s="153"/>
      <c r="C76" s="153"/>
      <c r="D76" s="153"/>
      <c r="E76" s="153"/>
      <c r="F76" s="153"/>
      <c r="G76" s="153"/>
      <c r="H76" s="153"/>
      <c r="I76" s="153"/>
      <c r="J76" s="153"/>
      <c r="K76" s="153"/>
      <c r="L76" s="153"/>
      <c r="M76" s="153"/>
      <c r="N76" s="153"/>
      <c r="O76" s="153"/>
      <c r="P76" s="153"/>
      <c r="Q76" s="153"/>
      <c r="R76" s="153"/>
      <c r="S76" s="153"/>
      <c r="T76" s="7"/>
    </row>
    <row r="77" spans="1:20" ht="15">
      <c r="A77" s="153"/>
      <c r="B77" s="153"/>
      <c r="C77" s="153"/>
      <c r="D77" s="153"/>
      <c r="E77" s="153"/>
      <c r="F77" s="153"/>
      <c r="G77" s="153"/>
      <c r="H77" s="153"/>
      <c r="I77" s="153"/>
      <c r="J77" s="153"/>
      <c r="K77" s="153"/>
      <c r="L77" s="153"/>
      <c r="M77" s="153"/>
      <c r="N77" s="153"/>
      <c r="O77" s="154"/>
      <c r="P77" s="154"/>
      <c r="Q77" s="154"/>
      <c r="R77" s="154"/>
      <c r="S77" s="154"/>
      <c r="T77" s="7"/>
    </row>
    <row r="78" spans="1:20" ht="15">
      <c r="A78" s="153"/>
      <c r="B78" s="153"/>
      <c r="C78" s="153"/>
      <c r="D78" s="153"/>
      <c r="E78" s="153"/>
      <c r="F78" s="153"/>
      <c r="G78" s="153"/>
      <c r="H78" s="153"/>
      <c r="I78" s="153"/>
      <c r="J78" s="153"/>
      <c r="K78" s="153"/>
      <c r="L78" s="153"/>
      <c r="M78" s="153"/>
      <c r="N78" s="153"/>
      <c r="O78" s="153"/>
      <c r="P78" s="153"/>
      <c r="Q78" s="153"/>
      <c r="R78" s="153"/>
      <c r="S78" s="153"/>
      <c r="T78" s="7"/>
    </row>
    <row r="79" spans="1:20" ht="15">
      <c r="A79" s="122"/>
      <c r="B79" s="153"/>
      <c r="C79" s="153"/>
      <c r="D79" s="153"/>
      <c r="E79" s="153"/>
      <c r="F79" s="153"/>
      <c r="G79" s="153"/>
      <c r="H79" s="153"/>
      <c r="I79" s="153"/>
      <c r="J79" s="153"/>
      <c r="K79" s="153"/>
      <c r="L79" s="153"/>
      <c r="M79" s="153"/>
      <c r="N79" s="122"/>
      <c r="O79" s="153"/>
      <c r="P79" s="153"/>
      <c r="Q79" s="153"/>
      <c r="R79" s="153"/>
      <c r="S79" s="153"/>
      <c r="T79" s="7"/>
    </row>
    <row r="80" spans="1:20">
      <c r="A80" s="100"/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</row>
    <row r="81" spans="1:20">
      <c r="A81" s="100"/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</row>
    <row r="82" spans="1:20">
      <c r="A82" s="100"/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</row>
  </sheetData>
  <mergeCells count="2">
    <mergeCell ref="A2:T2"/>
    <mergeCell ref="A1:T1"/>
  </mergeCells>
  <phoneticPr fontId="0" type="noConversion"/>
  <printOptions horizontalCentered="1"/>
  <pageMargins left="0.23622047244094499" right="0.35433070866141703" top="0.39" bottom="0.3" header="0.196850393700787" footer="0.15748031496063"/>
  <pageSetup paperSize="9" scale="80" orientation="landscape" horizontalDpi="4294967295" verticalDpi="4294967295" r:id="rId1"/>
  <headerFooter alignWithMargins="0"/>
  <rowBreaks count="1" manualBreakCount="1">
    <brk id="37" max="19" man="1"/>
  </rowBreaks>
  <colBreaks count="1" manualBreakCount="1">
    <brk id="35" max="1048575" man="1"/>
  </colBreaks>
  <drawing r:id="rId2"/>
  <legacyDrawing r:id="rId3"/>
  <webPublishItems count="2">
    <webPublishItem id="5609" divId="10- Tourism_5609" sourceType="printArea" destinationFile="\\Server\dp unit\Publication\Statistical  Year Book\Statistical Year Book 2008\yrbook08 cd\10-Tourism\10.2.htm"/>
    <webPublishItem id="30624" divId="10Tourism_30624" sourceType="range" sourceRef="A2:H11" destinationFile="\\Server\dp unit\Publication\Statistical  Year Book\Statistical Year Book 2008\yrbook08 cd\10-Tourism\10.2, Fig 10.1 &amp; fig 10.2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10.1 figures workings</vt:lpstr>
      <vt:lpstr>10.2</vt:lpstr>
      <vt:lpstr>'10.2'!Print_Area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Fathimath Shifaza</cp:lastModifiedBy>
  <cp:lastPrinted>2018-03-21T04:35:15Z</cp:lastPrinted>
  <dcterms:created xsi:type="dcterms:W3CDTF">2007-02-07T06:41:32Z</dcterms:created>
  <dcterms:modified xsi:type="dcterms:W3CDTF">2019-05-27T06:00:38Z</dcterms:modified>
</cp:coreProperties>
</file>