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8. LAW AND ORDER\"/>
    </mc:Choice>
  </mc:AlternateContent>
  <bookViews>
    <workbookView xWindow="0" yWindow="0" windowWidth="28800" windowHeight="12330" tabRatio="942"/>
  </bookViews>
  <sheets>
    <sheet name="8.13.1" sheetId="51" r:id="rId1"/>
    <sheet name="8.20 workings" sheetId="36" state="hidden" r:id="rId2"/>
  </sheets>
  <externalReferences>
    <externalReference r:id="rId3"/>
  </externalReferences>
  <definedNames>
    <definedName name="_xlnm.Print_Area" localSheetId="0">'8.13.1'!$A$1:$V$59</definedName>
  </definedNames>
  <calcPr calcId="162913"/>
</workbook>
</file>

<file path=xl/calcChain.xml><?xml version="1.0" encoding="utf-8"?>
<calcChain xmlns="http://schemas.openxmlformats.org/spreadsheetml/2006/main">
  <c r="AS69" i="51" l="1"/>
  <c r="AR69" i="51"/>
  <c r="AT69" i="51" l="1"/>
  <c r="T8" i="51"/>
  <c r="S8" i="51" s="1"/>
  <c r="Q8" i="51"/>
  <c r="D20" i="51" l="1"/>
  <c r="S19" i="51"/>
  <c r="D19" i="51"/>
  <c r="S18" i="51"/>
  <c r="D18" i="51"/>
  <c r="S17" i="51"/>
  <c r="D17" i="51"/>
  <c r="S16" i="51"/>
  <c r="D16" i="51"/>
  <c r="S15" i="51"/>
  <c r="D15" i="51"/>
  <c r="S14" i="51"/>
  <c r="D14" i="51"/>
  <c r="S13" i="51"/>
  <c r="D13" i="51"/>
  <c r="S12" i="51"/>
  <c r="D12" i="51"/>
  <c r="S11" i="51"/>
  <c r="D11" i="51"/>
  <c r="S10" i="51"/>
  <c r="D10" i="51"/>
  <c r="S9" i="51"/>
  <c r="D9" i="51"/>
  <c r="F8" i="51"/>
  <c r="E8" i="51"/>
  <c r="B8" i="51"/>
  <c r="D8" i="51" l="1"/>
  <c r="U8" i="51" l="1"/>
  <c r="L8" i="51"/>
  <c r="F5" i="36" l="1"/>
  <c r="J88" i="36"/>
  <c r="I88" i="36"/>
  <c r="F88" i="36"/>
  <c r="J87" i="36"/>
  <c r="I87" i="36"/>
  <c r="F87" i="36"/>
  <c r="J86" i="36"/>
  <c r="I86" i="36"/>
  <c r="F86" i="36"/>
  <c r="J85" i="36"/>
  <c r="I85" i="36"/>
  <c r="F85" i="36"/>
  <c r="J84" i="36"/>
  <c r="I84" i="36"/>
  <c r="F84" i="36"/>
  <c r="J83" i="36"/>
  <c r="I83" i="36"/>
  <c r="F83" i="36"/>
  <c r="J82" i="36"/>
  <c r="I82" i="36"/>
  <c r="F82" i="36"/>
  <c r="J81" i="36"/>
  <c r="I81" i="36"/>
  <c r="F81" i="36"/>
  <c r="J80" i="36"/>
  <c r="I80" i="36"/>
  <c r="F80" i="36"/>
  <c r="J79" i="36"/>
  <c r="I79" i="36"/>
  <c r="F79" i="36"/>
  <c r="J78" i="36"/>
  <c r="I78" i="36"/>
  <c r="F78" i="36"/>
  <c r="J77" i="36"/>
  <c r="I77" i="36"/>
  <c r="F77" i="36"/>
  <c r="J76" i="36"/>
  <c r="I76" i="36"/>
  <c r="F76" i="36"/>
  <c r="J75" i="36"/>
  <c r="I75" i="36"/>
  <c r="F75" i="36"/>
  <c r="J74" i="36"/>
  <c r="I74" i="36"/>
  <c r="F74" i="36"/>
  <c r="J73" i="36"/>
  <c r="I73" i="36"/>
  <c r="F73" i="36"/>
  <c r="J72" i="36"/>
  <c r="I72" i="36"/>
  <c r="F72" i="36"/>
  <c r="J71" i="36"/>
  <c r="I71" i="36"/>
  <c r="F71" i="36"/>
  <c r="J70" i="36"/>
  <c r="I70" i="36"/>
  <c r="F70" i="36"/>
  <c r="J69" i="36"/>
  <c r="I69" i="36"/>
  <c r="F69" i="36"/>
  <c r="D53" i="36"/>
  <c r="C53" i="36"/>
  <c r="D52" i="36"/>
  <c r="C52" i="36"/>
  <c r="D51" i="36"/>
  <c r="C51" i="36"/>
  <c r="D46" i="36"/>
  <c r="C46" i="36"/>
  <c r="D45" i="36"/>
  <c r="C45" i="36"/>
  <c r="D44" i="36"/>
  <c r="C44" i="36"/>
  <c r="G32" i="36"/>
  <c r="F32" i="36"/>
  <c r="E32" i="36"/>
  <c r="D32" i="36"/>
  <c r="C32" i="36"/>
  <c r="G31" i="36"/>
  <c r="F31" i="36"/>
  <c r="E31" i="36"/>
  <c r="D31" i="36"/>
  <c r="C31" i="36"/>
  <c r="G30" i="36"/>
  <c r="F30" i="36"/>
  <c r="E30" i="36"/>
  <c r="D30" i="36"/>
  <c r="C30" i="36"/>
  <c r="G29" i="36"/>
  <c r="F29" i="36"/>
  <c r="E29" i="36"/>
  <c r="D29" i="36"/>
  <c r="C29" i="36"/>
  <c r="G28" i="36"/>
  <c r="F28" i="36"/>
  <c r="E28" i="36"/>
  <c r="D28" i="36"/>
  <c r="C28" i="36"/>
  <c r="G27" i="36"/>
  <c r="F27" i="36"/>
  <c r="E27" i="36"/>
  <c r="D27" i="36"/>
  <c r="C27" i="36"/>
  <c r="G26" i="36"/>
  <c r="F26" i="36"/>
  <c r="E26" i="36"/>
  <c r="D26" i="36"/>
  <c r="C26" i="36"/>
  <c r="G25" i="36"/>
  <c r="F25" i="36"/>
  <c r="E25" i="36"/>
  <c r="D25" i="36"/>
  <c r="C25" i="36"/>
  <c r="G24" i="36"/>
  <c r="F24" i="36"/>
  <c r="E24" i="36"/>
  <c r="D24" i="36"/>
  <c r="C24" i="36"/>
  <c r="G23" i="36"/>
  <c r="F23" i="36"/>
  <c r="E23" i="36"/>
  <c r="D23" i="36"/>
  <c r="C23" i="36"/>
  <c r="G22" i="36"/>
  <c r="F22" i="36"/>
  <c r="E22" i="36"/>
  <c r="D22" i="36"/>
  <c r="C22" i="36"/>
  <c r="G21" i="36"/>
  <c r="F21" i="36"/>
  <c r="E21" i="36"/>
  <c r="D21" i="36"/>
  <c r="C21" i="36"/>
  <c r="G20" i="36"/>
  <c r="F20" i="36"/>
  <c r="E20" i="36"/>
  <c r="D20" i="36"/>
  <c r="C20" i="36"/>
  <c r="G19" i="36"/>
  <c r="F19" i="36"/>
  <c r="E19" i="36"/>
  <c r="D19" i="36"/>
  <c r="C19" i="36"/>
  <c r="G18" i="36"/>
  <c r="F18" i="36"/>
  <c r="E18" i="36"/>
  <c r="D18" i="36"/>
  <c r="C18" i="36"/>
  <c r="G17" i="36"/>
  <c r="F17" i="36"/>
  <c r="E17" i="36"/>
  <c r="D17" i="36"/>
  <c r="C17" i="36"/>
  <c r="G16" i="36"/>
  <c r="F16" i="36"/>
  <c r="E16" i="36"/>
  <c r="D16" i="36"/>
  <c r="C16" i="36"/>
  <c r="G15" i="36"/>
  <c r="F15" i="36"/>
  <c r="E15" i="36"/>
  <c r="D15" i="36"/>
  <c r="C15" i="36"/>
  <c r="G14" i="36"/>
  <c r="F14" i="36"/>
  <c r="E14" i="36"/>
  <c r="D14" i="36"/>
  <c r="C14" i="36"/>
  <c r="G13" i="36"/>
  <c r="F13" i="36"/>
  <c r="E13" i="36"/>
  <c r="D13" i="36"/>
  <c r="C13" i="36"/>
  <c r="G12" i="36"/>
  <c r="F12" i="36"/>
  <c r="E12" i="36"/>
  <c r="D12" i="36"/>
  <c r="C12" i="36"/>
  <c r="G11" i="36"/>
  <c r="F11" i="36"/>
  <c r="E11" i="36"/>
  <c r="D11" i="36"/>
  <c r="C11" i="36"/>
  <c r="G10" i="36"/>
  <c r="F10" i="36"/>
  <c r="E10" i="36"/>
  <c r="D10" i="36"/>
  <c r="C10" i="36"/>
  <c r="G9" i="36"/>
  <c r="F9" i="36"/>
  <c r="E9" i="36"/>
  <c r="D9" i="36"/>
  <c r="C9" i="36"/>
  <c r="G8" i="36"/>
  <c r="F8" i="36"/>
  <c r="E8" i="36"/>
  <c r="D8" i="36"/>
  <c r="C8" i="36"/>
  <c r="AJ7" i="36"/>
  <c r="D40" i="36" s="1"/>
  <c r="AC7" i="36"/>
  <c r="C40" i="36" s="1"/>
  <c r="U7" i="36"/>
  <c r="O7" i="36"/>
  <c r="G7" i="36"/>
  <c r="B46" i="36" s="1"/>
  <c r="F7" i="36"/>
  <c r="B53" i="36" s="1"/>
  <c r="E7" i="36"/>
  <c r="D7" i="36"/>
  <c r="C7" i="36"/>
  <c r="AJ6" i="36"/>
  <c r="D39" i="36" s="1"/>
  <c r="AC6" i="36"/>
  <c r="C39" i="36" s="1"/>
  <c r="U6" i="36"/>
  <c r="O6" i="36"/>
  <c r="G6" i="36"/>
  <c r="B45" i="36" s="1"/>
  <c r="F6" i="36"/>
  <c r="B52" i="36" s="1"/>
  <c r="E6" i="36"/>
  <c r="D6" i="36"/>
  <c r="C6" i="36"/>
  <c r="AJ5" i="36"/>
  <c r="D38" i="36" s="1"/>
  <c r="AC5" i="36"/>
  <c r="C38" i="36" s="1"/>
  <c r="U5" i="36"/>
  <c r="O5" i="36"/>
  <c r="G5" i="36"/>
  <c r="B44" i="36" s="1"/>
  <c r="B51" i="36"/>
  <c r="E5" i="36"/>
  <c r="H5" i="36" s="1"/>
  <c r="D5" i="36"/>
  <c r="C5" i="36"/>
  <c r="B38" i="36" l="1"/>
  <c r="I5" i="36"/>
  <c r="H6" i="36"/>
  <c r="B39" i="36" s="1"/>
  <c r="I6" i="36"/>
  <c r="H7" i="36"/>
  <c r="B40" i="36" s="1"/>
  <c r="I7" i="36"/>
</calcChain>
</file>

<file path=xl/sharedStrings.xml><?xml version="1.0" encoding="utf-8"?>
<sst xmlns="http://schemas.openxmlformats.org/spreadsheetml/2006/main" count="281" uniqueCount="131">
  <si>
    <t>Total</t>
  </si>
  <si>
    <t>Source: Department of Judicial Administration</t>
  </si>
  <si>
    <t>Theft</t>
  </si>
  <si>
    <t>ވައްކަން</t>
  </si>
  <si>
    <t>ޓްރެފިކް</t>
  </si>
  <si>
    <t>Drugs</t>
  </si>
  <si>
    <t>މަސްތުވާތަކެތި</t>
  </si>
  <si>
    <t>Lost items</t>
  </si>
  <si>
    <t>ގެއްލޭތަކެތި</t>
  </si>
  <si>
    <t>Assault</t>
  </si>
  <si>
    <t>މާރާމާރީ</t>
  </si>
  <si>
    <t>Vandalism</t>
  </si>
  <si>
    <t>މުދަލަށް ގެއްލުންދިނުން</t>
  </si>
  <si>
    <t>Robbery</t>
  </si>
  <si>
    <t>ފޭރުން</t>
  </si>
  <si>
    <t>މަކަރާއި ޙީލަތް</t>
  </si>
  <si>
    <t>Domestic violence</t>
  </si>
  <si>
    <t>އާއިލީ</t>
  </si>
  <si>
    <t>ވަގުފައިސާ</t>
  </si>
  <si>
    <t>Others</t>
  </si>
  <si>
    <t>އެހެނިހެން</t>
  </si>
  <si>
    <t>Source: Maldives Police Service</t>
  </si>
  <si>
    <t>Type of offence</t>
  </si>
  <si>
    <t>ކުށުގެ ބާވަތް</t>
  </si>
  <si>
    <t xml:space="preserve">ހުށަހެޅިފައިވާ މައްސަލަތަކުގެ އަދަދު </t>
  </si>
  <si>
    <t>Both Sexes</t>
  </si>
  <si>
    <t>Male</t>
  </si>
  <si>
    <t>Female</t>
  </si>
  <si>
    <t>ދެޖިންސް</t>
  </si>
  <si>
    <t xml:space="preserve">ފިރިހެން </t>
  </si>
  <si>
    <t xml:space="preserve">އަންހެން </t>
  </si>
  <si>
    <t>ޖުމްލަ</t>
  </si>
  <si>
    <t>Sexual Offences</t>
  </si>
  <si>
    <t>ޖިންސީ މައްސަލަ</t>
  </si>
  <si>
    <t>Counterfeit and forgery</t>
  </si>
  <si>
    <t>Embezzlement</t>
  </si>
  <si>
    <t xml:space="preserve">Total </t>
  </si>
  <si>
    <t>csivrws csilop cscviDclOm :Ivcaed utWmUluAwm</t>
  </si>
  <si>
    <t>Criminal Cases above 18</t>
  </si>
  <si>
    <t>Criminal Cases below 18</t>
  </si>
  <si>
    <t xml:space="preserve">Civil Cases </t>
  </si>
  <si>
    <t xml:space="preserve">Family Cases </t>
  </si>
  <si>
    <t>Starting Balance</t>
  </si>
  <si>
    <t>New cases filed</t>
  </si>
  <si>
    <t>Concluded</t>
  </si>
  <si>
    <t>Ending Balance</t>
  </si>
  <si>
    <t>Male'</t>
  </si>
  <si>
    <t>Civil Court</t>
  </si>
  <si>
    <t>Criminal Court</t>
  </si>
  <si>
    <t>Family Court</t>
  </si>
  <si>
    <t>Juvenile Court</t>
  </si>
  <si>
    <t>HulhuMale' Court</t>
  </si>
  <si>
    <t>HA</t>
  </si>
  <si>
    <t>HDh</t>
  </si>
  <si>
    <t>Sh</t>
  </si>
  <si>
    <t>N</t>
  </si>
  <si>
    <t>R</t>
  </si>
  <si>
    <t>B</t>
  </si>
  <si>
    <t>Lh</t>
  </si>
  <si>
    <t>K</t>
  </si>
  <si>
    <t>AA</t>
  </si>
  <si>
    <t>ADh</t>
  </si>
  <si>
    <t>V</t>
  </si>
  <si>
    <t>M</t>
  </si>
  <si>
    <t>F</t>
  </si>
  <si>
    <t>Dh</t>
  </si>
  <si>
    <t>Th</t>
  </si>
  <si>
    <t>L</t>
  </si>
  <si>
    <t>GA</t>
  </si>
  <si>
    <t>GDh</t>
  </si>
  <si>
    <t>Gn</t>
  </si>
  <si>
    <t>S</t>
  </si>
  <si>
    <t xml:space="preserve">Criminal Cases </t>
  </si>
  <si>
    <t>Family Cases</t>
  </si>
  <si>
    <t>Atolls</t>
  </si>
  <si>
    <t>Republic</t>
  </si>
  <si>
    <t>Traffic accidents</t>
  </si>
  <si>
    <t>Table 8.9: CASES FILED, CONCLUDED AND PENDING BY CASE TYPE, 2012</t>
  </si>
  <si>
    <t>cnwxErcTcsinimcDea clwxiDuj cfoa cTcnwmcTWpiD : utWmUluAwm</t>
  </si>
  <si>
    <t>% share completed</t>
  </si>
  <si>
    <t>Civil cases</t>
  </si>
  <si>
    <t xml:space="preserve">Republic </t>
  </si>
  <si>
    <t xml:space="preserve">Male' </t>
  </si>
  <si>
    <t xml:space="preserve">Atoll </t>
  </si>
  <si>
    <t>ތާވަލު 8.9: ހުށަހެޅުނު، ނިމުނު އަދި ނުނިމެ ހުރި މައްސަލަތައް، 2012</t>
  </si>
  <si>
    <t>% share pending</t>
  </si>
  <si>
    <t>ending balance</t>
  </si>
  <si>
    <t>concluded</t>
  </si>
  <si>
    <t>Starting balance</t>
  </si>
  <si>
    <t>new cases filed</t>
  </si>
  <si>
    <t>Atoll : All cases</t>
  </si>
  <si>
    <t>taken from table 8.19</t>
  </si>
  <si>
    <t>All cases submitted</t>
  </si>
  <si>
    <t>Completed</t>
  </si>
  <si>
    <t>Pending</t>
  </si>
  <si>
    <t>completion rate</t>
  </si>
  <si>
    <t>no. of majistrates</t>
  </si>
  <si>
    <t>cases per majistrate</t>
  </si>
  <si>
    <t>cases completed per majistrate</t>
  </si>
  <si>
    <t>Arson</t>
  </si>
  <si>
    <t>ހުޅުޖެހުން</t>
  </si>
  <si>
    <t>އަމިއްލައަށް މަރުވާން އުޅުން</t>
  </si>
  <si>
    <t>Number of Logged cases</t>
  </si>
  <si>
    <r>
      <rPr>
        <b/>
        <sz val="9"/>
        <color theme="1"/>
        <rFont val="Calibri"/>
        <family val="2"/>
        <scheme val="minor"/>
      </rPr>
      <t>Number of Detainees</t>
    </r>
    <r>
      <rPr>
        <b/>
        <sz val="9"/>
        <color theme="1"/>
        <rFont val="Faruma"/>
        <family val="3"/>
      </rPr>
      <t xml:space="preserve">  ހައްޔަރުކުރެވުނު މީހުންގެ އަދަދު</t>
    </r>
  </si>
  <si>
    <t>Table 8.13: NUMBER OF DETAINEES REPORTED BY TYPE OF OFFENCE AND SEX, 2016 - 2017</t>
  </si>
  <si>
    <t xml:space="preserve">2017 - 2016  ،ތާވަލު 8.13: ހުށަހެޅިފައިވާ މައްސަލަތަކުގެ ތެރެއިން ހައްޔަރުކުރެވުނު މީހުންގެ އަދަދު އަދި ޖިންސް  </t>
  </si>
  <si>
    <t>Threats; False Alarms</t>
  </si>
  <si>
    <t>Disorderly Conduct</t>
  </si>
  <si>
    <t>Use of a Dangerous Weapon During an Offense</t>
  </si>
  <si>
    <t>Trafficking, Manufacture, Sale, or Possession of Firearms or Catastrophic Agents</t>
  </si>
  <si>
    <t>Deceptive Practices</t>
  </si>
  <si>
    <t>Obstructing Justice</t>
  </si>
  <si>
    <t>Child Abandonment and Parental Duty of Care</t>
  </si>
  <si>
    <t>Producing or Distributing Obscene Material</t>
  </si>
  <si>
    <t>Theft by Deception</t>
  </si>
  <si>
    <t>Attempted Suicides</t>
  </si>
  <si>
    <t>Causing, Aiding or Soliciting Suicide</t>
  </si>
  <si>
    <t>އަމިއްލައަށް /  އެހެނިހެން ގޮތްގޮތަށް މަރުވުން</t>
  </si>
  <si>
    <t>ދަރިންނަށް އިޙްމާލުވުން ފަދަ މައްސަލަތައް</t>
  </si>
  <si>
    <t>އަޚްލާޤީ ގޮތުން ދަށުދަރަޖައިގެ ޢަމަލުތައް</t>
  </si>
  <si>
    <t>އަމުރަށް ނުކިޔަމަންތެރިވުމާއި ވާޖިބަށް ހުރަސްއެޅުން</t>
  </si>
  <si>
    <t>އޮރިޔާން ފޮޓޯ / ފިލްމުގެ މައްސަލަތައް</t>
  </si>
  <si>
    <t>ޓެކުން އަދި ފްރޯޑް</t>
  </si>
  <si>
    <t>ބިރުދެއްކުމާއި އިންޒާރުދިނުން</t>
  </si>
  <si>
    <t>ހަތިޔާރު / ގޮވާތަކެތީގެ މައްސަލަތައް</t>
  </si>
  <si>
    <t>ހަތިޔާރު ބޭނުންކުރުން</t>
  </si>
  <si>
    <t>މަކަރުހެދުމާއި އޮޅުވާލުން</t>
  </si>
  <si>
    <t>Note: 1_/: Data revised</t>
  </si>
  <si>
    <t>ނޯޓް: /_1 އިސްލާޙުކުރެވިފައި</t>
  </si>
  <si>
    <r>
      <t>Number of Logged cases</t>
    </r>
    <r>
      <rPr>
        <b/>
        <vertAlign val="superscript"/>
        <sz val="10"/>
        <color theme="1"/>
        <rFont val="Calibri"/>
        <family val="2"/>
        <scheme val="minor"/>
      </rPr>
      <t>1_/</t>
    </r>
  </si>
  <si>
    <r>
      <t>ހުށަހެޅިފައިވާ މައްސަލަތަކުގެ އަދަދު</t>
    </r>
    <r>
      <rPr>
        <b/>
        <vertAlign val="superscript"/>
        <sz val="10"/>
        <color theme="1"/>
        <rFont val="Faruma"/>
      </rPr>
      <t>/_1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</si>
</sst>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General_)"/>
    <numFmt numFmtId="165" formatCode="#,##0.0"/>
    <numFmt numFmtId="166" formatCode="_-* #,##0_-;\-* #,##0_-;_-* &quot;-&quot;??_-;_-@_-"/>
    <numFmt numFmtId="167" formatCode="0.000"/>
    <numFmt numFmtId="168" formatCode="0.0"/>
    <numFmt numFmtId="169" formatCode="_(* #,##0_);_(* \(#,##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A_Randhoo"/>
    </font>
    <font>
      <b/>
      <sz val="10"/>
      <color rgb="FF000000"/>
      <name val="Calibri"/>
      <family val="2"/>
      <scheme val="minor"/>
    </font>
    <font>
      <sz val="10"/>
      <name val="Faruma"/>
      <family val="3"/>
    </font>
    <font>
      <sz val="9"/>
      <name val="Faruma"/>
      <family val="3"/>
    </font>
    <font>
      <sz val="10"/>
      <name val="Courier"/>
      <family val="3"/>
    </font>
    <font>
      <sz val="11"/>
      <color theme="1"/>
      <name val="Faruma"/>
      <family val="3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Faruma"/>
      <family val="3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Faruma"/>
      <family val="3"/>
    </font>
    <font>
      <b/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Faruma"/>
      <family val="3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Faruma"/>
      <family val="3"/>
    </font>
    <font>
      <b/>
      <sz val="15"/>
      <color theme="3"/>
      <name val="Arial Mäori"/>
      <family val="2"/>
    </font>
    <font>
      <b/>
      <sz val="12"/>
      <color theme="1"/>
      <name val="Faruma"/>
      <family val="3"/>
    </font>
    <font>
      <sz val="9"/>
      <color rgb="FF000000"/>
      <name val="Faruma"/>
      <family val="3"/>
    </font>
    <font>
      <sz val="11"/>
      <color indexed="8"/>
      <name val="Calibri"/>
      <family val="2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Faruma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Faruma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0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hair">
        <color theme="1"/>
      </top>
      <bottom style="hair">
        <color theme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27" fillId="0" borderId="23" applyNumberFormat="0" applyFill="0" applyAlignment="0" applyProtection="0"/>
    <xf numFmtId="0" fontId="15" fillId="0" borderId="0"/>
    <xf numFmtId="166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3" applyNumberFormat="0" applyFill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31" applyNumberFormat="0" applyAlignment="0" applyProtection="0"/>
    <xf numFmtId="0" fontId="43" fillId="8" borderId="32" applyNumberFormat="0" applyAlignment="0" applyProtection="0"/>
    <xf numFmtId="0" fontId="44" fillId="8" borderId="31" applyNumberFormat="0" applyAlignment="0" applyProtection="0"/>
    <xf numFmtId="0" fontId="45" fillId="0" borderId="33" applyNumberFormat="0" applyFill="0" applyAlignment="0" applyProtection="0"/>
    <xf numFmtId="0" fontId="46" fillId="9" borderId="34" applyNumberFormat="0" applyAlignment="0" applyProtection="0"/>
    <xf numFmtId="0" fontId="32" fillId="0" borderId="0" applyNumberFormat="0" applyFill="0" applyBorder="0" applyAlignment="0" applyProtection="0"/>
    <xf numFmtId="0" fontId="1" fillId="10" borderId="35" applyNumberFormat="0" applyFont="0" applyAlignment="0" applyProtection="0"/>
    <xf numFmtId="0" fontId="47" fillId="0" borderId="0" applyNumberFormat="0" applyFill="0" applyBorder="0" applyAlignment="0" applyProtection="0"/>
    <xf numFmtId="0" fontId="2" fillId="0" borderId="36" applyNumberFormat="0" applyFill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8" fillId="34" borderId="0" applyNumberFormat="0" applyBorder="0" applyAlignment="0" applyProtection="0"/>
    <xf numFmtId="0" fontId="1" fillId="0" borderId="0"/>
    <xf numFmtId="0" fontId="15" fillId="0" borderId="0"/>
  </cellStyleXfs>
  <cellXfs count="144">
    <xf numFmtId="0" fontId="0" fillId="0" borderId="0" xfId="0"/>
    <xf numFmtId="164" fontId="0" fillId="2" borderId="0" xfId="0" applyNumberFormat="1" applyFill="1"/>
    <xf numFmtId="164" fontId="8" fillId="2" borderId="0" xfId="0" applyNumberFormat="1" applyFont="1" applyFill="1" applyBorder="1" applyAlignment="1" applyProtection="1">
      <alignment horizontal="right" vertical="center"/>
    </xf>
    <xf numFmtId="0" fontId="10" fillId="2" borderId="0" xfId="0" applyNumberFormat="1" applyFont="1" applyFill="1"/>
    <xf numFmtId="0" fontId="4" fillId="2" borderId="0" xfId="0" applyNumberFormat="1" applyFont="1" applyFill="1"/>
    <xf numFmtId="0" fontId="11" fillId="2" borderId="7" xfId="0" applyNumberFormat="1" applyFont="1" applyFill="1" applyBorder="1"/>
    <xf numFmtId="0" fontId="11" fillId="2" borderId="12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/>
    <xf numFmtId="0" fontId="11" fillId="2" borderId="0" xfId="0" applyNumberFormat="1" applyFont="1" applyFill="1"/>
    <xf numFmtId="0" fontId="14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/>
    <xf numFmtId="0" fontId="11" fillId="2" borderId="0" xfId="0" applyNumberFormat="1" applyFont="1" applyFill="1" applyAlignment="1">
      <alignment vertical="center"/>
    </xf>
    <xf numFmtId="0" fontId="11" fillId="2" borderId="5" xfId="0" applyNumberFormat="1" applyFont="1" applyFill="1" applyBorder="1"/>
    <xf numFmtId="0" fontId="11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/>
    <xf numFmtId="0" fontId="2" fillId="2" borderId="0" xfId="0" applyNumberFormat="1" applyFont="1" applyFill="1" applyAlignment="1">
      <alignment vertical="center"/>
    </xf>
    <xf numFmtId="0" fontId="11" fillId="2" borderId="0" xfId="0" applyNumberFormat="1" applyFont="1" applyFill="1" applyAlignment="1">
      <alignment vertical="top"/>
    </xf>
    <xf numFmtId="164" fontId="6" fillId="2" borderId="0" xfId="0" applyNumberFormat="1" applyFont="1" applyFill="1" applyBorder="1" applyAlignment="1">
      <alignment vertical="center"/>
    </xf>
    <xf numFmtId="164" fontId="24" fillId="2" borderId="0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horizontal="left" vertical="center"/>
    </xf>
    <xf numFmtId="0" fontId="11" fillId="2" borderId="6" xfId="0" applyNumberFormat="1" applyFont="1" applyFill="1" applyBorder="1" applyAlignment="1">
      <alignment horizontal="left" vertical="center"/>
    </xf>
    <xf numFmtId="0" fontId="11" fillId="2" borderId="6" xfId="0" applyNumberFormat="1" applyFont="1" applyFill="1" applyBorder="1" applyAlignment="1">
      <alignment horizontal="left" vertical="center" wrapText="1"/>
    </xf>
    <xf numFmtId="0" fontId="26" fillId="2" borderId="0" xfId="0" applyNumberFormat="1" applyFont="1" applyFill="1" applyBorder="1" applyAlignment="1">
      <alignment horizontal="right" vertical="center" wrapText="1"/>
    </xf>
    <xf numFmtId="169" fontId="0" fillId="2" borderId="0" xfId="1" applyNumberFormat="1" applyFont="1" applyFill="1"/>
    <xf numFmtId="164" fontId="5" fillId="2" borderId="1" xfId="0" applyNumberFormat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 applyProtection="1"/>
    <xf numFmtId="3" fontId="4" fillId="2" borderId="0" xfId="1" applyNumberFormat="1" applyFont="1" applyFill="1" applyBorder="1" applyAlignment="1"/>
    <xf numFmtId="3" fontId="3" fillId="2" borderId="0" xfId="1" applyNumberFormat="1" applyFont="1" applyFill="1" applyBorder="1" applyAlignment="1"/>
    <xf numFmtId="166" fontId="3" fillId="2" borderId="4" xfId="1" applyNumberFormat="1" applyFont="1" applyFill="1" applyBorder="1" applyAlignment="1">
      <alignment horizontal="right" vertical="center" wrapText="1"/>
    </xf>
    <xf numFmtId="166" fontId="3" fillId="2" borderId="4" xfId="1" applyNumberFormat="1" applyFont="1" applyFill="1" applyBorder="1" applyAlignment="1">
      <alignment horizontal="right" vertical="top" wrapText="1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left" vertical="center" wrapText="1"/>
    </xf>
    <xf numFmtId="3" fontId="4" fillId="2" borderId="24" xfId="1" applyNumberFormat="1" applyFont="1" applyFill="1" applyBorder="1" applyAlignment="1"/>
    <xf numFmtId="3" fontId="3" fillId="2" borderId="24" xfId="1" applyNumberFormat="1" applyFont="1" applyFill="1" applyBorder="1" applyAlignment="1"/>
    <xf numFmtId="0" fontId="3" fillId="2" borderId="0" xfId="0" applyNumberFormat="1" applyFont="1" applyFill="1" applyBorder="1" applyAlignment="1">
      <alignment vertical="center"/>
    </xf>
    <xf numFmtId="164" fontId="19" fillId="2" borderId="5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/>
    <xf numFmtId="164" fontId="2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66" fontId="3" fillId="2" borderId="13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/>
    </xf>
    <xf numFmtId="0" fontId="3" fillId="3" borderId="0" xfId="0" applyNumberFormat="1" applyFont="1" applyFill="1" applyBorder="1" applyAlignment="1">
      <alignment horizontal="left" vertical="center" wrapText="1"/>
    </xf>
    <xf numFmtId="168" fontId="0" fillId="3" borderId="0" xfId="0" applyNumberFormat="1" applyFill="1"/>
    <xf numFmtId="166" fontId="3" fillId="3" borderId="13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right" vertical="center" wrapText="1"/>
    </xf>
    <xf numFmtId="166" fontId="3" fillId="3" borderId="4" xfId="1" applyNumberFormat="1" applyFont="1" applyFill="1" applyBorder="1" applyAlignment="1">
      <alignment horizontal="right" vertical="top" wrapText="1"/>
    </xf>
    <xf numFmtId="3" fontId="3" fillId="3" borderId="0" xfId="1" applyNumberFormat="1" applyFont="1" applyFill="1" applyBorder="1" applyAlignment="1" applyProtection="1"/>
    <xf numFmtId="165" fontId="3" fillId="3" borderId="0" xfId="1" applyNumberFormat="1" applyFont="1" applyFill="1" applyBorder="1" applyAlignment="1" applyProtection="1"/>
    <xf numFmtId="164" fontId="0" fillId="3" borderId="0" xfId="0" applyNumberFormat="1" applyFill="1"/>
    <xf numFmtId="169" fontId="0" fillId="3" borderId="0" xfId="1" applyNumberFormat="1" applyFont="1" applyFill="1"/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3" fontId="14" fillId="2" borderId="0" xfId="1" applyNumberFormat="1" applyFont="1" applyFill="1" applyBorder="1" applyAlignment="1">
      <alignment horizontal="right" vertical="center"/>
    </xf>
    <xf numFmtId="0" fontId="13" fillId="2" borderId="4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 applyProtection="1">
      <alignment horizontal="right" vertical="center" indent="2"/>
    </xf>
    <xf numFmtId="0" fontId="13" fillId="2" borderId="20" xfId="0" applyNumberFormat="1" applyFont="1" applyFill="1" applyBorder="1" applyAlignment="1">
      <alignment vertical="center" wrapText="1"/>
    </xf>
    <xf numFmtId="0" fontId="29" fillId="2" borderId="18" xfId="0" applyNumberFormat="1" applyFont="1" applyFill="1" applyBorder="1" applyAlignment="1">
      <alignment vertical="top"/>
    </xf>
    <xf numFmtId="0" fontId="22" fillId="2" borderId="5" xfId="0" applyNumberFormat="1" applyFont="1" applyFill="1" applyBorder="1" applyAlignment="1">
      <alignment vertical="top"/>
    </xf>
    <xf numFmtId="0" fontId="17" fillId="2" borderId="9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horizontal="right" vertical="center" wrapText="1"/>
    </xf>
    <xf numFmtId="166" fontId="25" fillId="2" borderId="16" xfId="1" applyNumberFormat="1" applyFont="1" applyFill="1" applyBorder="1" applyAlignment="1">
      <alignment horizontal="right" vertical="center"/>
    </xf>
    <xf numFmtId="166" fontId="25" fillId="2" borderId="0" xfId="1" applyNumberFormat="1" applyFont="1" applyFill="1" applyBorder="1" applyAlignment="1">
      <alignment horizontal="right" vertical="center"/>
    </xf>
    <xf numFmtId="3" fontId="1" fillId="2" borderId="0" xfId="1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6" fontId="20" fillId="2" borderId="16" xfId="1" applyNumberFormat="1" applyFont="1" applyFill="1" applyBorder="1" applyAlignment="1">
      <alignment horizontal="right" vertical="center"/>
    </xf>
    <xf numFmtId="166" fontId="20" fillId="2" borderId="0" xfId="1" applyNumberFormat="1" applyFont="1" applyFill="1" applyBorder="1" applyAlignment="1">
      <alignment horizontal="right" vertical="center"/>
    </xf>
    <xf numFmtId="166" fontId="18" fillId="2" borderId="21" xfId="1" applyNumberFormat="1" applyFont="1" applyFill="1" applyBorder="1" applyAlignment="1">
      <alignment horizontal="right" vertical="center"/>
    </xf>
    <xf numFmtId="166" fontId="18" fillId="2" borderId="0" xfId="1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vertical="center"/>
    </xf>
    <xf numFmtId="0" fontId="29" fillId="2" borderId="9" xfId="0" applyNumberFormat="1" applyFont="1" applyFill="1" applyBorder="1" applyAlignment="1">
      <alignment vertical="top"/>
    </xf>
    <xf numFmtId="0" fontId="4" fillId="2" borderId="0" xfId="0" applyNumberFormat="1" applyFont="1" applyFill="1" applyBorder="1"/>
    <xf numFmtId="0" fontId="0" fillId="2" borderId="0" xfId="0" applyFill="1" applyBorder="1"/>
    <xf numFmtId="164" fontId="5" fillId="2" borderId="38" xfId="0" applyNumberFormat="1" applyFont="1" applyFill="1" applyBorder="1" applyAlignment="1">
      <alignment horizontal="right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/>
    <xf numFmtId="0" fontId="11" fillId="2" borderId="0" xfId="0" applyNumberFormat="1" applyFont="1" applyFill="1" applyBorder="1"/>
    <xf numFmtId="0" fontId="14" fillId="2" borderId="0" xfId="0" applyNumberFormat="1" applyFont="1" applyFill="1" applyBorder="1"/>
    <xf numFmtId="167" fontId="14" fillId="2" borderId="0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top"/>
    </xf>
    <xf numFmtId="168" fontId="0" fillId="2" borderId="0" xfId="0" applyNumberFormat="1" applyFill="1" applyBorder="1"/>
    <xf numFmtId="0" fontId="14" fillId="2" borderId="14" xfId="0" applyNumberFormat="1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>
      <alignment horizontal="right" vertical="center" wrapText="1"/>
    </xf>
    <xf numFmtId="0" fontId="11" fillId="2" borderId="11" xfId="0" applyNumberFormat="1" applyFont="1" applyFill="1" applyBorder="1"/>
    <xf numFmtId="0" fontId="11" fillId="2" borderId="17" xfId="0" applyNumberFormat="1" applyFont="1" applyFill="1" applyBorder="1"/>
    <xf numFmtId="0" fontId="11" fillId="2" borderId="7" xfId="0" applyNumberFormat="1" applyFont="1" applyFill="1" applyBorder="1" applyAlignment="1">
      <alignment horizontal="left" vertical="center"/>
    </xf>
    <xf numFmtId="0" fontId="11" fillId="2" borderId="8" xfId="0" applyNumberFormat="1" applyFont="1" applyFill="1" applyBorder="1"/>
    <xf numFmtId="166" fontId="25" fillId="2" borderId="21" xfId="1" applyNumberFormat="1" applyFont="1" applyFill="1" applyBorder="1" applyAlignment="1">
      <alignment horizontal="right" vertical="center"/>
    </xf>
    <xf numFmtId="166" fontId="20" fillId="2" borderId="21" xfId="1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center" vertical="center"/>
    </xf>
    <xf numFmtId="164" fontId="31" fillId="2" borderId="0" xfId="0" applyNumberFormat="1" applyFont="1" applyFill="1" applyBorder="1" applyAlignment="1">
      <alignment horizontal="left" vertical="center" indent="2"/>
    </xf>
    <xf numFmtId="164" fontId="31" fillId="2" borderId="0" xfId="0" applyNumberFormat="1" applyFont="1" applyFill="1" applyBorder="1" applyAlignment="1">
      <alignment horizontal="left" vertical="center" wrapText="1" indent="2"/>
    </xf>
    <xf numFmtId="164" fontId="31" fillId="2" borderId="4" xfId="0" applyNumberFormat="1" applyFont="1" applyFill="1" applyBorder="1" applyAlignment="1">
      <alignment horizontal="left" vertical="center" indent="2"/>
    </xf>
    <xf numFmtId="3" fontId="20" fillId="2" borderId="0" xfId="0" applyNumberFormat="1" applyFont="1" applyFill="1" applyAlignment="1">
      <alignment horizontal="right" vertical="top"/>
    </xf>
    <xf numFmtId="0" fontId="1" fillId="2" borderId="0" xfId="0" applyNumberFormat="1" applyFont="1" applyFill="1" applyAlignment="1">
      <alignment vertical="top"/>
    </xf>
    <xf numFmtId="3" fontId="20" fillId="2" borderId="21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vertical="top"/>
    </xf>
    <xf numFmtId="0" fontId="1" fillId="2" borderId="6" xfId="0" applyNumberFormat="1" applyFont="1" applyFill="1" applyBorder="1"/>
    <xf numFmtId="3" fontId="20" fillId="2" borderId="4" xfId="0" applyNumberFormat="1" applyFont="1" applyFill="1" applyBorder="1" applyAlignment="1">
      <alignment horizontal="right" vertical="top"/>
    </xf>
    <xf numFmtId="0" fontId="1" fillId="2" borderId="8" xfId="0" applyNumberFormat="1" applyFont="1" applyFill="1" applyBorder="1"/>
    <xf numFmtId="0" fontId="1" fillId="2" borderId="4" xfId="0" applyNumberFormat="1" applyFont="1" applyFill="1" applyBorder="1" applyAlignment="1">
      <alignment vertical="top"/>
    </xf>
    <xf numFmtId="3" fontId="20" fillId="2" borderId="20" xfId="0" applyNumberFormat="1" applyFont="1" applyFill="1" applyBorder="1" applyAlignment="1">
      <alignment horizontal="right" vertical="top"/>
    </xf>
    <xf numFmtId="0" fontId="11" fillId="2" borderId="0" xfId="0" applyNumberFormat="1" applyFont="1" applyFill="1" applyBorder="1" applyAlignment="1">
      <alignment horizontal="left" vertical="center"/>
    </xf>
    <xf numFmtId="3" fontId="25" fillId="2" borderId="0" xfId="1" applyNumberFormat="1" applyFont="1" applyFill="1" applyBorder="1" applyAlignment="1">
      <alignment horizontal="right" vertical="center"/>
    </xf>
    <xf numFmtId="3" fontId="25" fillId="2" borderId="21" xfId="1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right" vertical="center" indent="2"/>
    </xf>
    <xf numFmtId="0" fontId="16" fillId="2" borderId="6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28" fillId="2" borderId="9" xfId="0" applyNumberFormat="1" applyFont="1" applyFill="1" applyBorder="1" applyAlignment="1">
      <alignment horizontal="center" vertical="center"/>
    </xf>
    <xf numFmtId="0" fontId="28" fillId="2" borderId="10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14" fillId="2" borderId="22" xfId="0" applyNumberFormat="1" applyFont="1" applyFill="1" applyBorder="1" applyAlignment="1">
      <alignment horizontal="left" vertical="center" wrapText="1"/>
    </xf>
    <xf numFmtId="0" fontId="14" fillId="2" borderId="15" xfId="0" applyNumberFormat="1" applyFont="1" applyFill="1" applyBorder="1" applyAlignment="1">
      <alignment horizontal="left" vertical="center" wrapText="1"/>
    </xf>
    <xf numFmtId="0" fontId="14" fillId="2" borderId="19" xfId="0" applyNumberFormat="1" applyFont="1" applyFill="1" applyBorder="1" applyAlignment="1">
      <alignment horizontal="left" vertical="center" wrapText="1"/>
    </xf>
    <xf numFmtId="0" fontId="13" fillId="2" borderId="0" xfId="0" applyNumberFormat="1" applyFont="1" applyFill="1" applyBorder="1" applyAlignment="1">
      <alignment horizontal="right" vertical="center"/>
    </xf>
    <xf numFmtId="0" fontId="13" fillId="2" borderId="4" xfId="0" applyNumberFormat="1" applyFont="1" applyFill="1" applyBorder="1" applyAlignment="1">
      <alignment horizontal="right" vertical="center"/>
    </xf>
    <xf numFmtId="0" fontId="14" fillId="2" borderId="26" xfId="0" applyNumberFormat="1" applyFont="1" applyFill="1" applyBorder="1" applyAlignment="1">
      <alignment horizontal="center" vertical="center"/>
    </xf>
    <xf numFmtId="0" fontId="14" fillId="2" borderId="13" xfId="0" applyNumberFormat="1" applyFont="1" applyFill="1" applyBorder="1" applyAlignment="1">
      <alignment horizontal="center" vertical="center"/>
    </xf>
    <xf numFmtId="0" fontId="14" fillId="2" borderId="28" xfId="0" applyNumberFormat="1" applyFont="1" applyFill="1" applyBorder="1" applyAlignment="1">
      <alignment horizontal="right" vertical="center" wrapText="1"/>
    </xf>
    <xf numFmtId="0" fontId="14" fillId="2" borderId="21" xfId="0" applyNumberFormat="1" applyFont="1" applyFill="1" applyBorder="1" applyAlignment="1">
      <alignment horizontal="right" vertical="center" wrapText="1"/>
    </xf>
    <xf numFmtId="0" fontId="14" fillId="2" borderId="27" xfId="0" applyNumberFormat="1" applyFont="1" applyFill="1" applyBorder="1" applyAlignment="1">
      <alignment horizontal="center" vertical="center"/>
    </xf>
    <xf numFmtId="0" fontId="13" fillId="2" borderId="40" xfId="0" applyNumberFormat="1" applyFont="1" applyFill="1" applyBorder="1" applyAlignment="1">
      <alignment horizontal="right" vertical="center"/>
    </xf>
    <xf numFmtId="0" fontId="13" fillId="2" borderId="39" xfId="0" applyNumberFormat="1" applyFont="1" applyFill="1" applyBorder="1" applyAlignment="1">
      <alignment horizontal="right" vertical="center"/>
    </xf>
    <xf numFmtId="0" fontId="12" fillId="2" borderId="37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Alignment="1">
      <alignment horizontal="center"/>
    </xf>
    <xf numFmtId="164" fontId="23" fillId="2" borderId="0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6" fontId="3" fillId="3" borderId="13" xfId="1" applyNumberFormat="1" applyFont="1" applyFill="1" applyBorder="1" applyAlignment="1">
      <alignment horizontal="center" vertical="center" wrapText="1"/>
    </xf>
    <xf numFmtId="166" fontId="3" fillId="2" borderId="13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5"/>
    <cellStyle name="Explanatory Text" xfId="22" builtinId="53" customBuiltin="1"/>
    <cellStyle name="Good" xfId="12" builtinId="26" customBuiltin="1"/>
    <cellStyle name="Heading 1" xfId="8" builtinId="16" customBuiltin="1"/>
    <cellStyle name="Heading 1 2" xfId="3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9"/>
    <cellStyle name="Normal 2 2" xfId="48"/>
    <cellStyle name="Normal 3" xfId="2"/>
    <cellStyle name="Normal 5" xfId="4"/>
    <cellStyle name="Note" xfId="21" builtinId="10" customBuiltin="1"/>
    <cellStyle name="Output" xfId="16" builtinId="21" customBuiltin="1"/>
    <cellStyle name="Percent 2" xfId="6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FBC497"/>
      <color rgb="FFCE2049"/>
      <color rgb="FF953735"/>
      <color rgb="FFF8A45E"/>
      <color rgb="FFF27A16"/>
      <color rgb="FFFDEADA"/>
      <color rgb="FFF79747"/>
      <color rgb="FFFABF8E"/>
      <color rgb="FF542804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  <a:latin typeface="+mj-lt"/>
              </a:rPr>
              <a:t>Figure 8.19: Percentage of detainees reported by type of offence and sex, 2017</a:t>
            </a:r>
            <a:endParaRPr lang="en-US" sz="11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6692136994577325"/>
          <c:y val="3.7675831596133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712559457748407E-2"/>
          <c:y val="0.17171296296296296"/>
          <c:w val="0.90046768228295926"/>
          <c:h val="0.652549949378141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'8.13.1'!$T$6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'8.13.1'!$A$9:$A$20</c15:sqref>
                  </c15:fullRef>
                </c:ext>
              </c:extLst>
              <c:f>('8.13.1'!$A$9:$A$18,'8.13.1'!$A$20)</c:f>
              <c:strCache>
                <c:ptCount val="11"/>
                <c:pt idx="0">
                  <c:v>Assault</c:v>
                </c:pt>
                <c:pt idx="1">
                  <c:v>Theft</c:v>
                </c:pt>
                <c:pt idx="2">
                  <c:v>Robbery</c:v>
                </c:pt>
                <c:pt idx="3">
                  <c:v>Drugs</c:v>
                </c:pt>
                <c:pt idx="4">
                  <c:v>Sexual Offences</c:v>
                </c:pt>
                <c:pt idx="5">
                  <c:v>Traffic accidents</c:v>
                </c:pt>
                <c:pt idx="6">
                  <c:v>Domestic violence</c:v>
                </c:pt>
                <c:pt idx="7">
                  <c:v>Counterfeit and forgery</c:v>
                </c:pt>
                <c:pt idx="8">
                  <c:v>Vandalism</c:v>
                </c:pt>
                <c:pt idx="9">
                  <c:v>Embezzlement</c:v>
                </c:pt>
                <c:pt idx="10">
                  <c:v>Others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'8.13.1'!$T$9:$T$20</c15:sqref>
                  </c15:fullRef>
                </c:ext>
              </c:extLst>
              <c:f>('8.13.1'!$T$9:$T$18,'8.13.1'!$T$20)</c:f>
              <c:numCache>
                <c:formatCode>#,##0</c:formatCode>
                <c:ptCount val="11"/>
                <c:pt idx="0">
                  <c:v>498</c:v>
                </c:pt>
                <c:pt idx="1">
                  <c:v>754</c:v>
                </c:pt>
                <c:pt idx="2">
                  <c:v>151</c:v>
                </c:pt>
                <c:pt idx="3">
                  <c:v>1612</c:v>
                </c:pt>
                <c:pt idx="4">
                  <c:v>177</c:v>
                </c:pt>
                <c:pt idx="5">
                  <c:v>3</c:v>
                </c:pt>
                <c:pt idx="6">
                  <c:v>19</c:v>
                </c:pt>
                <c:pt idx="7">
                  <c:v>7</c:v>
                </c:pt>
                <c:pt idx="8">
                  <c:v>68</c:v>
                </c:pt>
                <c:pt idx="9">
                  <c:v>28</c:v>
                </c:pt>
                <c:pt idx="10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F-479E-AE32-2BF8A88AF85A}"/>
            </c:ext>
          </c:extLst>
        </c:ser>
        <c:ser>
          <c:idx val="1"/>
          <c:order val="1"/>
          <c:tx>
            <c:strRef>
              <c:f>'8.13.1'!$U$6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'8.13.1'!$A$9:$A$20</c15:sqref>
                  </c15:fullRef>
                </c:ext>
              </c:extLst>
              <c:f>('8.13.1'!$A$9:$A$18,'8.13.1'!$A$20)</c:f>
              <c:strCache>
                <c:ptCount val="11"/>
                <c:pt idx="0">
                  <c:v>Assault</c:v>
                </c:pt>
                <c:pt idx="1">
                  <c:v>Theft</c:v>
                </c:pt>
                <c:pt idx="2">
                  <c:v>Robbery</c:v>
                </c:pt>
                <c:pt idx="3">
                  <c:v>Drugs</c:v>
                </c:pt>
                <c:pt idx="4">
                  <c:v>Sexual Offences</c:v>
                </c:pt>
                <c:pt idx="5">
                  <c:v>Traffic accidents</c:v>
                </c:pt>
                <c:pt idx="6">
                  <c:v>Domestic violence</c:v>
                </c:pt>
                <c:pt idx="7">
                  <c:v>Counterfeit and forgery</c:v>
                </c:pt>
                <c:pt idx="8">
                  <c:v>Vandalism</c:v>
                </c:pt>
                <c:pt idx="9">
                  <c:v>Embezzlement</c:v>
                </c:pt>
                <c:pt idx="10">
                  <c:v>Others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'8.13.1'!$U$9:$U$20</c15:sqref>
                  </c15:fullRef>
                </c:ext>
              </c:extLst>
              <c:f>('8.13.1'!$U$9:$U$18,'8.13.1'!$U$20)</c:f>
              <c:numCache>
                <c:formatCode>#,##0</c:formatCode>
                <c:ptCount val="11"/>
                <c:pt idx="0">
                  <c:v>7</c:v>
                </c:pt>
                <c:pt idx="1">
                  <c:v>18</c:v>
                </c:pt>
                <c:pt idx="2">
                  <c:v>16</c:v>
                </c:pt>
                <c:pt idx="3">
                  <c:v>78</c:v>
                </c:pt>
                <c:pt idx="4">
                  <c:v>13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F-479E-AE32-2BF8A88AF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2656512"/>
        <c:axId val="1282663168"/>
      </c:barChart>
      <c:catAx>
        <c:axId val="12826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663168"/>
        <c:crosses val="autoZero"/>
        <c:auto val="1"/>
        <c:lblAlgn val="ctr"/>
        <c:lblOffset val="100"/>
        <c:noMultiLvlLbl val="0"/>
      </c:catAx>
      <c:valAx>
        <c:axId val="128266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6565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729317290505029"/>
          <c:y val="0.9150137925933638"/>
          <c:w val="0.16978643221486214"/>
          <c:h val="6.0730692423798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Completion rate of cases in courts by type, 2012</a:t>
            </a:r>
          </a:p>
        </c:rich>
      </c:tx>
      <c:layout>
        <c:manualLayout>
          <c:xMode val="edge"/>
          <c:yMode val="edge"/>
          <c:x val="0.10979855643044679"/>
          <c:y val="1.85328140254001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'[1]8.9graphs'!$B$37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'[1]8.9graphs'!$B$38:$B$40</c:f>
              <c:numCache>
                <c:formatCode>General</c:formatCode>
                <c:ptCount val="3"/>
                <c:pt idx="0">
                  <c:v>32.906696345761453</c:v>
                </c:pt>
                <c:pt idx="1">
                  <c:v>31.033495562553682</c:v>
                </c:pt>
                <c:pt idx="2">
                  <c:v>36.354056902002107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9-48CA-8C83-287891D5AA1C}"/>
            </c:ext>
          </c:extLst>
        </c:ser>
        <c:ser>
          <c:idx val="1"/>
          <c:order val="1"/>
          <c:tx>
            <c:strRef>
              <c:f>'[1]8.9graphs'!$C$37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'[1]8.9graphs'!$C$38:$C$40</c:f>
              <c:numCache>
                <c:formatCode>General</c:formatCode>
                <c:ptCount val="3"/>
                <c:pt idx="0">
                  <c:v>62.419047619047618</c:v>
                </c:pt>
                <c:pt idx="1">
                  <c:v>59.483701597024719</c:v>
                </c:pt>
                <c:pt idx="2">
                  <c:v>64.682071175577676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9-48CA-8C83-287891D5AA1C}"/>
            </c:ext>
          </c:extLst>
        </c:ser>
        <c:ser>
          <c:idx val="2"/>
          <c:order val="2"/>
          <c:tx>
            <c:strRef>
              <c:f>'[1]8.9graphs'!$D$37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'[1]8.9graphs'!$D$38:$D$40</c:f>
              <c:numCache>
                <c:formatCode>General</c:formatCode>
                <c:ptCount val="3"/>
                <c:pt idx="0">
                  <c:v>84.499785315586081</c:v>
                </c:pt>
                <c:pt idx="1">
                  <c:v>81.331916400991858</c:v>
                </c:pt>
                <c:pt idx="2">
                  <c:v>86.647454370797306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39-48CA-8C83-287891D5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18368"/>
        <c:axId val="130421504"/>
      </c:barChart>
      <c:catAx>
        <c:axId val="1370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21504"/>
        <c:crosses val="autoZero"/>
        <c:auto val="1"/>
        <c:lblAlgn val="ctr"/>
        <c:lblOffset val="100"/>
        <c:noMultiLvlLbl val="0"/>
      </c:catAx>
      <c:valAx>
        <c:axId val="13042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percent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701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 pending at courts at the end of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'[1]8.9graphs'!$B$43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'[1]8.9graphs'!$B$44:$B$46</c:f>
              <c:numCache>
                <c:formatCode>General</c:formatCode>
                <c:ptCount val="3"/>
                <c:pt idx="0">
                  <c:v>3617</c:v>
                </c:pt>
                <c:pt idx="1">
                  <c:v>2409</c:v>
                </c:pt>
                <c:pt idx="2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E-4B59-A4E1-F841AC222173}"/>
            </c:ext>
          </c:extLst>
        </c:ser>
        <c:ser>
          <c:idx val="1"/>
          <c:order val="1"/>
          <c:tx>
            <c:strRef>
              <c:f>'[1]8.9graphs'!$C$43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'[1]8.9graphs'!$C$44:$C$46</c:f>
              <c:numCache>
                <c:formatCode>General</c:formatCode>
                <c:ptCount val="3"/>
                <c:pt idx="0">
                  <c:v>3946</c:v>
                </c:pt>
                <c:pt idx="1">
                  <c:v>1852</c:v>
                </c:pt>
                <c:pt idx="2">
                  <c:v>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E-4B59-A4E1-F841AC222173}"/>
            </c:ext>
          </c:extLst>
        </c:ser>
        <c:ser>
          <c:idx val="2"/>
          <c:order val="2"/>
          <c:tx>
            <c:strRef>
              <c:f>'[1]8.9graphs'!$D$43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'[1]8.9graphs'!$D$44:$D$46</c:f>
              <c:numCache>
                <c:formatCode>General</c:formatCode>
                <c:ptCount val="3"/>
                <c:pt idx="0">
                  <c:v>1083</c:v>
                </c:pt>
                <c:pt idx="1">
                  <c:v>527</c:v>
                </c:pt>
                <c:pt idx="2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E-4B59-A4E1-F841AC222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43904"/>
        <c:axId val="130449792"/>
      </c:barChart>
      <c:catAx>
        <c:axId val="1304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49792"/>
        <c:crosses val="autoZero"/>
        <c:auto val="1"/>
        <c:lblAlgn val="ctr"/>
        <c:lblOffset val="100"/>
        <c:noMultiLvlLbl val="0"/>
      </c:catAx>
      <c:valAx>
        <c:axId val="130449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43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/>
              <a:t>Cases  concluded and those in courts at the beginning and end of 2012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'[1]8.9graphs'!$B$56</c:f>
              <c:strCache>
                <c:ptCount val="1"/>
                <c:pt idx="0">
                  <c:v>Republic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'[1]8.9graphs'!$B$57:$B$60</c:f>
              <c:numCache>
                <c:formatCode>General</c:formatCode>
                <c:ptCount val="4"/>
                <c:pt idx="0">
                  <c:v>7528</c:v>
                </c:pt>
                <c:pt idx="1">
                  <c:v>15351</c:v>
                </c:pt>
                <c:pt idx="2">
                  <c:v>14232</c:v>
                </c:pt>
                <c:pt idx="3">
                  <c:v>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1-41D2-A2DC-901465384B4B}"/>
            </c:ext>
          </c:extLst>
        </c:ser>
        <c:ser>
          <c:idx val="1"/>
          <c:order val="1"/>
          <c:tx>
            <c:strRef>
              <c:f>'[1]8.9graphs'!$C$56</c:f>
              <c:strCache>
                <c:ptCount val="1"/>
                <c:pt idx="0">
                  <c:v>Male'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'[1]8.9graphs'!$C$57:$C$60</c:f>
              <c:numCache>
                <c:formatCode>General</c:formatCode>
                <c:ptCount val="4"/>
                <c:pt idx="0">
                  <c:v>4550</c:v>
                </c:pt>
                <c:pt idx="1">
                  <c:v>6338</c:v>
                </c:pt>
                <c:pt idx="2">
                  <c:v>6099</c:v>
                </c:pt>
                <c:pt idx="3">
                  <c:v>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1-41D2-A2DC-901465384B4B}"/>
            </c:ext>
          </c:extLst>
        </c:ser>
        <c:ser>
          <c:idx val="2"/>
          <c:order val="2"/>
          <c:tx>
            <c:strRef>
              <c:f>'[1]8.9graphs'!$D$56</c:f>
              <c:strCache>
                <c:ptCount val="1"/>
                <c:pt idx="0">
                  <c:v>Atolls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'[1]8.9graphs'!$D$57:$D$60</c:f>
              <c:numCache>
                <c:formatCode>General</c:formatCode>
                <c:ptCount val="4"/>
                <c:pt idx="0">
                  <c:v>2978</c:v>
                </c:pt>
                <c:pt idx="1">
                  <c:v>9013</c:v>
                </c:pt>
                <c:pt idx="2">
                  <c:v>8133</c:v>
                </c:pt>
                <c:pt idx="3">
                  <c:v>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1-41D2-A2DC-901465384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76288"/>
        <c:axId val="136994816"/>
      </c:barChart>
      <c:catAx>
        <c:axId val="1304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94816"/>
        <c:crosses val="autoZero"/>
        <c:auto val="1"/>
        <c:lblAlgn val="ctr"/>
        <c:lblOffset val="100"/>
        <c:noMultiLvlLbl val="0"/>
      </c:catAx>
      <c:valAx>
        <c:axId val="136994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7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 concluded at courts during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'[1]8.9graphs'!$B$50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'[1]8.9graphs'!$B$51:$B$53</c:f>
              <c:numCache>
                <c:formatCode>General</c:formatCode>
                <c:ptCount val="3"/>
                <c:pt idx="0">
                  <c:v>1774</c:v>
                </c:pt>
                <c:pt idx="1">
                  <c:v>1084</c:v>
                </c:pt>
                <c:pt idx="2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7-4E27-B572-24D83DA51C6D}"/>
            </c:ext>
          </c:extLst>
        </c:ser>
        <c:ser>
          <c:idx val="1"/>
          <c:order val="1"/>
          <c:tx>
            <c:strRef>
              <c:f>'[1]8.9graphs'!$C$50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'[1]8.9graphs'!$C$51:$C$53</c:f>
              <c:numCache>
                <c:formatCode>General</c:formatCode>
                <c:ptCount val="3"/>
                <c:pt idx="0">
                  <c:v>6554</c:v>
                </c:pt>
                <c:pt idx="1">
                  <c:v>2719</c:v>
                </c:pt>
                <c:pt idx="2">
                  <c:v>3835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7-4E27-B572-24D83DA51C6D}"/>
            </c:ext>
          </c:extLst>
        </c:ser>
        <c:ser>
          <c:idx val="2"/>
          <c:order val="2"/>
          <c:tx>
            <c:strRef>
              <c:f>'[1]8.9graphs'!$D$50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'[1]8.9graphs'!$D$51:$D$53</c:f>
              <c:numCache>
                <c:formatCode>General</c:formatCode>
                <c:ptCount val="3"/>
                <c:pt idx="0">
                  <c:v>5904</c:v>
                </c:pt>
                <c:pt idx="1">
                  <c:v>2296</c:v>
                </c:pt>
                <c:pt idx="2">
                  <c:v>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27-4E27-B572-24D83DA51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38336"/>
        <c:axId val="130239872"/>
      </c:barChart>
      <c:catAx>
        <c:axId val="1302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239872"/>
        <c:crosses val="autoZero"/>
        <c:auto val="1"/>
        <c:lblAlgn val="ctr"/>
        <c:lblOffset val="100"/>
        <c:noMultiLvlLbl val="0"/>
      </c:catAx>
      <c:valAx>
        <c:axId val="130239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23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</a:t>
            </a:r>
            <a:r>
              <a:rPr lang="en-US" sz="1200" baseline="0"/>
              <a:t> completed during 2012 and  pending at end year, by Atoll</a:t>
            </a:r>
            <a:endParaRPr lang="en-US" sz="1200"/>
          </a:p>
        </c:rich>
      </c:tx>
      <c:layout>
        <c:manualLayout>
          <c:xMode val="edge"/>
          <c:yMode val="edge"/>
          <c:x val="0.15903814782281558"/>
          <c:y val="2.7799103239494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'8.20 workings'!$D$68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workings'!$D$69:$D$88</c:f>
              <c:numCache>
                <c:formatCode>General_)</c:formatCode>
                <c:ptCount val="20"/>
                <c:pt idx="0">
                  <c:v>339</c:v>
                </c:pt>
                <c:pt idx="1">
                  <c:v>367</c:v>
                </c:pt>
                <c:pt idx="2">
                  <c:v>332</c:v>
                </c:pt>
                <c:pt idx="3">
                  <c:v>407</c:v>
                </c:pt>
                <c:pt idx="4">
                  <c:v>485</c:v>
                </c:pt>
                <c:pt idx="5">
                  <c:v>253</c:v>
                </c:pt>
                <c:pt idx="6">
                  <c:v>366</c:v>
                </c:pt>
                <c:pt idx="7">
                  <c:v>401</c:v>
                </c:pt>
                <c:pt idx="8">
                  <c:v>279</c:v>
                </c:pt>
                <c:pt idx="9">
                  <c:v>316</c:v>
                </c:pt>
                <c:pt idx="10">
                  <c:v>51</c:v>
                </c:pt>
                <c:pt idx="11">
                  <c:v>183</c:v>
                </c:pt>
                <c:pt idx="12">
                  <c:v>167</c:v>
                </c:pt>
                <c:pt idx="13">
                  <c:v>204</c:v>
                </c:pt>
                <c:pt idx="14">
                  <c:v>374</c:v>
                </c:pt>
                <c:pt idx="15">
                  <c:v>736</c:v>
                </c:pt>
                <c:pt idx="16">
                  <c:v>918</c:v>
                </c:pt>
                <c:pt idx="17">
                  <c:v>701</c:v>
                </c:pt>
                <c:pt idx="18">
                  <c:v>595</c:v>
                </c:pt>
                <c:pt idx="19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8-4063-9A14-17ACCE215032}"/>
            </c:ext>
          </c:extLst>
        </c:ser>
        <c:ser>
          <c:idx val="1"/>
          <c:order val="1"/>
          <c:tx>
            <c:strRef>
              <c:f>'8.20 workings'!$E$68</c:f>
              <c:strCache>
                <c:ptCount val="1"/>
                <c:pt idx="0">
                  <c:v>Pending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workings'!$E$69:$E$88</c:f>
              <c:numCache>
                <c:formatCode>General_)</c:formatCode>
                <c:ptCount val="20"/>
                <c:pt idx="0">
                  <c:v>251</c:v>
                </c:pt>
                <c:pt idx="1">
                  <c:v>325</c:v>
                </c:pt>
                <c:pt idx="2">
                  <c:v>68</c:v>
                </c:pt>
                <c:pt idx="3">
                  <c:v>251</c:v>
                </c:pt>
                <c:pt idx="4">
                  <c:v>194</c:v>
                </c:pt>
                <c:pt idx="5">
                  <c:v>170</c:v>
                </c:pt>
                <c:pt idx="6">
                  <c:v>242</c:v>
                </c:pt>
                <c:pt idx="7">
                  <c:v>118</c:v>
                </c:pt>
                <c:pt idx="8">
                  <c:v>60</c:v>
                </c:pt>
                <c:pt idx="9">
                  <c:v>105</c:v>
                </c:pt>
                <c:pt idx="10">
                  <c:v>12</c:v>
                </c:pt>
                <c:pt idx="11">
                  <c:v>54</c:v>
                </c:pt>
                <c:pt idx="12">
                  <c:v>70</c:v>
                </c:pt>
                <c:pt idx="13">
                  <c:v>50</c:v>
                </c:pt>
                <c:pt idx="14">
                  <c:v>221</c:v>
                </c:pt>
                <c:pt idx="15">
                  <c:v>473</c:v>
                </c:pt>
                <c:pt idx="16">
                  <c:v>270</c:v>
                </c:pt>
                <c:pt idx="17">
                  <c:v>196</c:v>
                </c:pt>
                <c:pt idx="18">
                  <c:v>264</c:v>
                </c:pt>
                <c:pt idx="19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8-4063-9A14-17ACCE215032}"/>
            </c:ext>
          </c:extLst>
        </c:ser>
        <c:ser>
          <c:idx val="2"/>
          <c:order val="2"/>
          <c:tx>
            <c:strRef>
              <c:f>'8.20 workings'!$B$69</c:f>
              <c:strCache>
                <c:ptCount val="1"/>
                <c:pt idx="0">
                  <c:v>HA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workings'!$B$70:$B$88</c:f>
              <c:numCache>
                <c:formatCode>General_)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8-4063-9A14-17ACCE215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62912"/>
        <c:axId val="130264448"/>
      </c:barChart>
      <c:catAx>
        <c:axId val="1302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0264448"/>
        <c:crosses val="autoZero"/>
        <c:auto val="1"/>
        <c:lblAlgn val="ctr"/>
        <c:lblOffset val="100"/>
        <c:noMultiLvlLbl val="0"/>
      </c:catAx>
      <c:valAx>
        <c:axId val="13026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16"/>
            </c:manualLayout>
          </c:layout>
          <c:overlay val="0"/>
        </c:title>
        <c:numFmt formatCode="General_)" sourceLinked="1"/>
        <c:majorTickMark val="out"/>
        <c:minorTickMark val="none"/>
        <c:tickLblPos val="nextTo"/>
        <c:crossAx val="130262912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</a:t>
            </a:r>
            <a:r>
              <a:rPr lang="en-US" sz="1200" baseline="0"/>
              <a:t>ompletion rate of cases in majistrate courts, by Atoll, 2012</a:t>
            </a:r>
            <a:endParaRPr lang="en-US" sz="1200"/>
          </a:p>
        </c:rich>
      </c:tx>
      <c:layout>
        <c:manualLayout>
          <c:xMode val="edge"/>
          <c:yMode val="edge"/>
          <c:x val="0.13295119779622425"/>
          <c:y val="2.7799103239494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workings'!$F$69:$F$88</c:f>
              <c:numCache>
                <c:formatCode>0.0</c:formatCode>
                <c:ptCount val="20"/>
                <c:pt idx="0">
                  <c:v>57.457627118644069</c:v>
                </c:pt>
                <c:pt idx="1">
                  <c:v>53.034682080924853</c:v>
                </c:pt>
                <c:pt idx="2">
                  <c:v>83</c:v>
                </c:pt>
                <c:pt idx="3">
                  <c:v>61.854103343465049</c:v>
                </c:pt>
                <c:pt idx="4">
                  <c:v>71.428571428571431</c:v>
                </c:pt>
                <c:pt idx="5">
                  <c:v>59.810874704491724</c:v>
                </c:pt>
                <c:pt idx="6">
                  <c:v>60.19736842105263</c:v>
                </c:pt>
                <c:pt idx="7">
                  <c:v>77.263969171483623</c:v>
                </c:pt>
                <c:pt idx="8">
                  <c:v>82.30088495575221</c:v>
                </c:pt>
                <c:pt idx="9">
                  <c:v>75.059382422802841</c:v>
                </c:pt>
                <c:pt idx="10">
                  <c:v>80.952380952380949</c:v>
                </c:pt>
                <c:pt idx="11">
                  <c:v>77.215189873417728</c:v>
                </c:pt>
                <c:pt idx="12">
                  <c:v>70.46413502109705</c:v>
                </c:pt>
                <c:pt idx="13">
                  <c:v>80.314960629921259</c:v>
                </c:pt>
                <c:pt idx="14">
                  <c:v>62.857142857142854</c:v>
                </c:pt>
                <c:pt idx="15">
                  <c:v>60.876757650951198</c:v>
                </c:pt>
                <c:pt idx="16">
                  <c:v>77.272727272727266</c:v>
                </c:pt>
                <c:pt idx="17">
                  <c:v>78.149386845039018</c:v>
                </c:pt>
                <c:pt idx="18">
                  <c:v>69.266589057043078</c:v>
                </c:pt>
                <c:pt idx="19">
                  <c:v>58.682101513802323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0-4C9E-978D-34509C47D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22816"/>
        <c:axId val="130324352"/>
      </c:barChart>
      <c:catAx>
        <c:axId val="1303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0324352"/>
        <c:crosses val="autoZero"/>
        <c:auto val="1"/>
        <c:lblAlgn val="ctr"/>
        <c:lblOffset val="100"/>
        <c:noMultiLvlLbl val="0"/>
      </c:catAx>
      <c:valAx>
        <c:axId val="13032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percent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032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</a:t>
            </a:r>
            <a:r>
              <a:rPr lang="en-US" sz="1200" baseline="0"/>
              <a:t> per majistrate by Atoll, 2012</a:t>
            </a:r>
            <a:endParaRPr lang="en-US" sz="1200"/>
          </a:p>
        </c:rich>
      </c:tx>
      <c:layout>
        <c:manualLayout>
          <c:xMode val="edge"/>
          <c:yMode val="edge"/>
          <c:x val="0.23967053881409509"/>
          <c:y val="3.20848180072912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'8.20 workings'!$I$68</c:f>
              <c:strCache>
                <c:ptCount val="1"/>
                <c:pt idx="0">
                  <c:v>cases per majistrate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workings'!$I$69:$I$88</c:f>
              <c:numCache>
                <c:formatCode>0.0</c:formatCode>
                <c:ptCount val="20"/>
                <c:pt idx="0">
                  <c:v>59</c:v>
                </c:pt>
                <c:pt idx="1">
                  <c:v>86.5</c:v>
                </c:pt>
                <c:pt idx="2">
                  <c:v>100</c:v>
                </c:pt>
                <c:pt idx="3">
                  <c:v>131.6</c:v>
                </c:pt>
                <c:pt idx="4">
                  <c:v>97</c:v>
                </c:pt>
                <c:pt idx="5">
                  <c:v>84.6</c:v>
                </c:pt>
                <c:pt idx="6">
                  <c:v>608</c:v>
                </c:pt>
                <c:pt idx="7">
                  <c:v>64.875</c:v>
                </c:pt>
                <c:pt idx="8">
                  <c:v>48.428571428571431</c:v>
                </c:pt>
                <c:pt idx="9">
                  <c:v>105.25</c:v>
                </c:pt>
                <c:pt idx="10">
                  <c:v>31.5</c:v>
                </c:pt>
                <c:pt idx="11">
                  <c:v>47.4</c:v>
                </c:pt>
                <c:pt idx="12">
                  <c:v>79</c:v>
                </c:pt>
                <c:pt idx="13">
                  <c:v>63.5</c:v>
                </c:pt>
                <c:pt idx="14">
                  <c:v>59.5</c:v>
                </c:pt>
                <c:pt idx="15">
                  <c:v>134.33333333333334</c:v>
                </c:pt>
                <c:pt idx="16">
                  <c:v>118.8</c:v>
                </c:pt>
                <c:pt idx="17">
                  <c:v>112.125</c:v>
                </c:pt>
                <c:pt idx="18">
                  <c:v>429.5</c:v>
                </c:pt>
                <c:pt idx="19">
                  <c:v>140.375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A-429D-BC3A-EC2AAF7E4960}"/>
            </c:ext>
          </c:extLst>
        </c:ser>
        <c:ser>
          <c:idx val="1"/>
          <c:order val="1"/>
          <c:tx>
            <c:strRef>
              <c:f>'8.20 workings'!$J$68</c:f>
              <c:strCache>
                <c:ptCount val="1"/>
                <c:pt idx="0">
                  <c:v>cases completed per majistrate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workings'!$J$69:$J$88</c:f>
              <c:numCache>
                <c:formatCode>0.0</c:formatCode>
                <c:ptCount val="20"/>
                <c:pt idx="0">
                  <c:v>33.9</c:v>
                </c:pt>
                <c:pt idx="1">
                  <c:v>45.875</c:v>
                </c:pt>
                <c:pt idx="2">
                  <c:v>83</c:v>
                </c:pt>
                <c:pt idx="3">
                  <c:v>81.400000000000006</c:v>
                </c:pt>
                <c:pt idx="4">
                  <c:v>69.285714285714292</c:v>
                </c:pt>
                <c:pt idx="5">
                  <c:v>50.6</c:v>
                </c:pt>
                <c:pt idx="6">
                  <c:v>366</c:v>
                </c:pt>
                <c:pt idx="7">
                  <c:v>50.125</c:v>
                </c:pt>
                <c:pt idx="8">
                  <c:v>39.857142857142854</c:v>
                </c:pt>
                <c:pt idx="9">
                  <c:v>79</c:v>
                </c:pt>
                <c:pt idx="10">
                  <c:v>25.5</c:v>
                </c:pt>
                <c:pt idx="11">
                  <c:v>36.6</c:v>
                </c:pt>
                <c:pt idx="12">
                  <c:v>55.666666666666664</c:v>
                </c:pt>
                <c:pt idx="13">
                  <c:v>51</c:v>
                </c:pt>
                <c:pt idx="14">
                  <c:v>37.4</c:v>
                </c:pt>
                <c:pt idx="15">
                  <c:v>81.777777777777771</c:v>
                </c:pt>
                <c:pt idx="16">
                  <c:v>91.8</c:v>
                </c:pt>
                <c:pt idx="17">
                  <c:v>87.625</c:v>
                </c:pt>
                <c:pt idx="18">
                  <c:v>297.5</c:v>
                </c:pt>
                <c:pt idx="19">
                  <c:v>82.375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A-429D-BC3A-EC2AAF7E4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37792"/>
        <c:axId val="130347776"/>
      </c:barChart>
      <c:catAx>
        <c:axId val="1303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0347776"/>
        <c:crosses val="autoZero"/>
        <c:auto val="1"/>
        <c:lblAlgn val="ctr"/>
        <c:lblOffset val="100"/>
        <c:noMultiLvlLbl val="0"/>
      </c:catAx>
      <c:valAx>
        <c:axId val="130347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7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0337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24492676980567"/>
          <c:y val="0.88393035814739651"/>
          <c:w val="0.65570312801747865"/>
          <c:h val="7.74982089424314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1992280</xdr:colOff>
      <xdr:row>36</xdr:row>
      <xdr:rowOff>56263</xdr:rowOff>
    </xdr:from>
    <xdr:to>
      <xdr:col>21</xdr:col>
      <xdr:colOff>1116725</xdr:colOff>
      <xdr:row>57</xdr:row>
      <xdr:rowOff>32844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765402</xdr:colOff>
      <xdr:row>38</xdr:row>
      <xdr:rowOff>136072</xdr:rowOff>
    </xdr:from>
    <xdr:to>
      <xdr:col>20</xdr:col>
      <xdr:colOff>654844</xdr:colOff>
      <xdr:row>38</xdr:row>
      <xdr:rowOff>136072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>
          <a:off x="3529353" y="9278371"/>
          <a:ext cx="6480402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179917</xdr:colOff>
      <xdr:row>34</xdr:row>
      <xdr:rowOff>148167</xdr:rowOff>
    </xdr:from>
    <xdr:to>
      <xdr:col>13</xdr:col>
      <xdr:colOff>158750</xdr:colOff>
      <xdr:row>49</xdr:row>
      <xdr:rowOff>31751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211667</xdr:colOff>
      <xdr:row>50</xdr:row>
      <xdr:rowOff>52915</xdr:rowOff>
    </xdr:from>
    <xdr:to>
      <xdr:col>13</xdr:col>
      <xdr:colOff>190500</xdr:colOff>
      <xdr:row>64</xdr:row>
      <xdr:rowOff>126998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529167</xdr:colOff>
      <xdr:row>50</xdr:row>
      <xdr:rowOff>52916</xdr:rowOff>
    </xdr:from>
    <xdr:to>
      <xdr:col>20</xdr:col>
      <xdr:colOff>296334</xdr:colOff>
      <xdr:row>64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349250</xdr:colOff>
      <xdr:row>34</xdr:row>
      <xdr:rowOff>158750</xdr:rowOff>
    </xdr:from>
    <xdr:to>
      <xdr:col>20</xdr:col>
      <xdr:colOff>116417</xdr:colOff>
      <xdr:row>49</xdr:row>
      <xdr:rowOff>42333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137583</xdr:colOff>
      <xdr:row>65</xdr:row>
      <xdr:rowOff>126999</xdr:rowOff>
    </xdr:from>
    <xdr:to>
      <xdr:col>20</xdr:col>
      <xdr:colOff>31751</xdr:colOff>
      <xdr:row>81</xdr:row>
      <xdr:rowOff>42332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306917</xdr:colOff>
      <xdr:row>82</xdr:row>
      <xdr:rowOff>63501</xdr:rowOff>
    </xdr:from>
    <xdr:to>
      <xdr:col>20</xdr:col>
      <xdr:colOff>201085</xdr:colOff>
      <xdr:row>97</xdr:row>
      <xdr:rowOff>169334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455084</xdr:colOff>
      <xdr:row>90</xdr:row>
      <xdr:rowOff>42333</xdr:rowOff>
    </xdr:from>
    <xdr:to>
      <xdr:col>8</xdr:col>
      <xdr:colOff>137585</xdr:colOff>
      <xdr:row>105</xdr:row>
      <xdr:rowOff>148166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fa_2482\AppData\Local\Temp\Rar$DIa0.269\8.Law%20and%20order%20more%20new%20graphs%20shah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9graphs"/>
      <sheetName val="8.10 graph"/>
      <sheetName val="8.17 graph"/>
      <sheetName val="8.19 graph"/>
      <sheetName val="8.20graph"/>
    </sheetNames>
    <sheetDataSet>
      <sheetData sheetId="0">
        <row r="37">
          <cell r="B37" t="str">
            <v xml:space="preserve">Criminal Cases </v>
          </cell>
          <cell r="C37" t="str">
            <v>Civil cases</v>
          </cell>
          <cell r="D37" t="str">
            <v>Family Cases</v>
          </cell>
        </row>
        <row r="38">
          <cell r="A38" t="str">
            <v xml:space="preserve">Republic </v>
          </cell>
          <cell r="B38">
            <v>32.906696345761453</v>
          </cell>
          <cell r="C38">
            <v>62.419047619047618</v>
          </cell>
          <cell r="D38">
            <v>84.499785315586081</v>
          </cell>
        </row>
        <row r="39">
          <cell r="A39" t="str">
            <v xml:space="preserve">Male' </v>
          </cell>
          <cell r="B39">
            <v>31.033495562553682</v>
          </cell>
          <cell r="C39">
            <v>59.483701597024719</v>
          </cell>
          <cell r="D39">
            <v>81.331916400991858</v>
          </cell>
        </row>
        <row r="40">
          <cell r="A40" t="str">
            <v xml:space="preserve">Atoll </v>
          </cell>
          <cell r="B40">
            <v>36.354056902002107</v>
          </cell>
          <cell r="C40">
            <v>64.682071175577676</v>
          </cell>
          <cell r="D40">
            <v>86.647454370797306</v>
          </cell>
        </row>
        <row r="43">
          <cell r="B43" t="str">
            <v xml:space="preserve">Criminal Cases </v>
          </cell>
          <cell r="C43" t="str">
            <v>Civil cases</v>
          </cell>
          <cell r="D43" t="str">
            <v>Family Cases</v>
          </cell>
        </row>
        <row r="44">
          <cell r="A44" t="str">
            <v xml:space="preserve">Republic </v>
          </cell>
          <cell r="B44">
            <v>3617</v>
          </cell>
          <cell r="C44">
            <v>3946</v>
          </cell>
          <cell r="D44">
            <v>1083</v>
          </cell>
        </row>
        <row r="45">
          <cell r="A45" t="str">
            <v xml:space="preserve">Male' </v>
          </cell>
          <cell r="B45">
            <v>2409</v>
          </cell>
          <cell r="C45">
            <v>1852</v>
          </cell>
          <cell r="D45">
            <v>527</v>
          </cell>
        </row>
        <row r="46">
          <cell r="A46" t="str">
            <v xml:space="preserve">Atoll </v>
          </cell>
          <cell r="B46">
            <v>1208</v>
          </cell>
          <cell r="C46">
            <v>2094</v>
          </cell>
          <cell r="D46">
            <v>556</v>
          </cell>
        </row>
        <row r="50">
          <cell r="B50" t="str">
            <v xml:space="preserve">Criminal Cases </v>
          </cell>
          <cell r="C50" t="str">
            <v>Civil cases</v>
          </cell>
          <cell r="D50" t="str">
            <v>Family Cases</v>
          </cell>
        </row>
        <row r="51">
          <cell r="A51" t="str">
            <v xml:space="preserve">Republic </v>
          </cell>
          <cell r="B51">
            <v>1774</v>
          </cell>
          <cell r="C51">
            <v>6554</v>
          </cell>
          <cell r="D51">
            <v>5904</v>
          </cell>
        </row>
        <row r="52">
          <cell r="A52" t="str">
            <v xml:space="preserve">Male' </v>
          </cell>
          <cell r="B52">
            <v>1084</v>
          </cell>
          <cell r="C52">
            <v>2719</v>
          </cell>
          <cell r="D52">
            <v>2296</v>
          </cell>
        </row>
        <row r="53">
          <cell r="A53" t="str">
            <v xml:space="preserve">Atoll </v>
          </cell>
          <cell r="B53">
            <v>690</v>
          </cell>
          <cell r="C53">
            <v>3835</v>
          </cell>
          <cell r="D53">
            <v>3608</v>
          </cell>
        </row>
        <row r="56">
          <cell r="B56" t="str">
            <v>Republic</v>
          </cell>
          <cell r="C56" t="str">
            <v>Male'</v>
          </cell>
          <cell r="D56" t="str">
            <v>Atolls</v>
          </cell>
        </row>
        <row r="57">
          <cell r="A57" t="str">
            <v>Starting balance</v>
          </cell>
          <cell r="B57">
            <v>7528</v>
          </cell>
          <cell r="C57">
            <v>4550</v>
          </cell>
          <cell r="D57">
            <v>2978</v>
          </cell>
        </row>
        <row r="58">
          <cell r="A58" t="str">
            <v>new cases filed</v>
          </cell>
          <cell r="B58">
            <v>15351</v>
          </cell>
          <cell r="C58">
            <v>6338</v>
          </cell>
          <cell r="D58">
            <v>9013</v>
          </cell>
        </row>
        <row r="59">
          <cell r="A59" t="str">
            <v>concluded</v>
          </cell>
          <cell r="B59">
            <v>14232</v>
          </cell>
          <cell r="C59">
            <v>6099</v>
          </cell>
          <cell r="D59">
            <v>8133</v>
          </cell>
        </row>
        <row r="60">
          <cell r="A60" t="str">
            <v>ending balance</v>
          </cell>
          <cell r="B60">
            <v>8646</v>
          </cell>
          <cell r="C60">
            <v>4788</v>
          </cell>
          <cell r="D60">
            <v>3858</v>
          </cell>
        </row>
      </sheetData>
      <sheetData sheetId="1">
        <row r="14">
          <cell r="B14" t="str">
            <v xml:space="preserve">Criminal Cases </v>
          </cell>
        </row>
      </sheetData>
      <sheetData sheetId="2" refreshError="1"/>
      <sheetData sheetId="3" refreshError="1"/>
      <sheetData sheetId="4">
        <row r="14">
          <cell r="E14" t="str">
            <v>% share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R2148"/>
  <sheetViews>
    <sheetView tabSelected="1" zoomScale="112" zoomScaleNormal="112" zoomScaleSheetLayoutView="100" workbookViewId="0">
      <selection activeCell="U17" sqref="U17"/>
    </sheetView>
  </sheetViews>
  <sheetFormatPr defaultColWidth="9.140625" defaultRowHeight="12.75"/>
  <cols>
    <col min="1" max="1" width="41.42578125" style="8" customWidth="1"/>
    <col min="2" max="2" width="15.85546875" style="8" hidden="1" customWidth="1"/>
    <col min="3" max="3" width="2" style="8" hidden="1" customWidth="1"/>
    <col min="4" max="6" width="12.28515625" style="8" hidden="1" customWidth="1"/>
    <col min="7" max="7" width="15.85546875" style="8" hidden="1" customWidth="1"/>
    <col min="8" max="8" width="2" style="8" hidden="1" customWidth="1"/>
    <col min="9" max="11" width="12.28515625" style="8" hidden="1" customWidth="1"/>
    <col min="12" max="12" width="17.7109375" style="8" customWidth="1"/>
    <col min="13" max="13" width="2" style="8" customWidth="1"/>
    <col min="14" max="16" width="12.28515625" style="8" customWidth="1"/>
    <col min="17" max="17" width="15.85546875" style="8" customWidth="1"/>
    <col min="18" max="18" width="2" style="8" customWidth="1"/>
    <col min="19" max="21" width="12.28515625" style="8" customWidth="1"/>
    <col min="22" max="22" width="31.140625" style="98" bestFit="1" customWidth="1"/>
    <col min="23" max="23" width="2" style="84" customWidth="1"/>
    <col min="24" max="42" width="9.140625" style="84"/>
    <col min="43" max="43" width="12.140625" style="84" customWidth="1"/>
    <col min="44" max="45" width="9.140625" style="84"/>
    <col min="46" max="46" width="14.85546875" style="84" customWidth="1"/>
    <col min="47" max="96" width="9.140625" style="84"/>
    <col min="97" max="16384" width="9.140625" style="8"/>
  </cols>
  <sheetData>
    <row r="1" spans="1:96" s="3" customFormat="1" ht="24.75" customHeight="1">
      <c r="A1" s="120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</row>
    <row r="2" spans="1:96" s="4" customFormat="1" ht="14.25" customHeight="1">
      <c r="A2" s="122" t="s">
        <v>104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9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96" s="9" customFormat="1" ht="19.5" customHeight="1">
      <c r="A4" s="124" t="s">
        <v>22</v>
      </c>
      <c r="B4" s="129">
        <v>2014</v>
      </c>
      <c r="C4" s="130"/>
      <c r="D4" s="130"/>
      <c r="E4" s="130"/>
      <c r="F4" s="130"/>
      <c r="G4" s="129">
        <v>2015</v>
      </c>
      <c r="H4" s="130"/>
      <c r="I4" s="130"/>
      <c r="J4" s="130"/>
      <c r="K4" s="130"/>
      <c r="L4" s="129">
        <v>2016</v>
      </c>
      <c r="M4" s="130"/>
      <c r="N4" s="130"/>
      <c r="O4" s="130"/>
      <c r="P4" s="130"/>
      <c r="Q4" s="129">
        <v>2017</v>
      </c>
      <c r="R4" s="130"/>
      <c r="S4" s="130"/>
      <c r="T4" s="130"/>
      <c r="U4" s="133"/>
      <c r="V4" s="134" t="s">
        <v>23</v>
      </c>
      <c r="W4" s="119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</row>
    <row r="5" spans="1:96" s="9" customFormat="1" ht="19.5" customHeight="1">
      <c r="A5" s="125"/>
      <c r="B5" s="131" t="s">
        <v>102</v>
      </c>
      <c r="C5" s="90"/>
      <c r="D5" s="118" t="s">
        <v>103</v>
      </c>
      <c r="E5" s="118"/>
      <c r="F5" s="118"/>
      <c r="G5" s="131" t="s">
        <v>102</v>
      </c>
      <c r="H5" s="90"/>
      <c r="I5" s="118" t="s">
        <v>103</v>
      </c>
      <c r="J5" s="118"/>
      <c r="K5" s="118"/>
      <c r="L5" s="131" t="s">
        <v>129</v>
      </c>
      <c r="M5" s="90"/>
      <c r="N5" s="118" t="s">
        <v>103</v>
      </c>
      <c r="O5" s="118"/>
      <c r="P5" s="118"/>
      <c r="Q5" s="131" t="s">
        <v>102</v>
      </c>
      <c r="R5" s="90"/>
      <c r="S5" s="118" t="s">
        <v>103</v>
      </c>
      <c r="T5" s="118"/>
      <c r="U5" s="136"/>
      <c r="V5" s="135"/>
      <c r="W5" s="11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</row>
    <row r="6" spans="1:96" s="10" customFormat="1" ht="13.5" customHeight="1">
      <c r="A6" s="125"/>
      <c r="B6" s="132"/>
      <c r="C6" s="91"/>
      <c r="D6" s="91" t="s">
        <v>25</v>
      </c>
      <c r="E6" s="91" t="s">
        <v>26</v>
      </c>
      <c r="F6" s="91" t="s">
        <v>27</v>
      </c>
      <c r="G6" s="132"/>
      <c r="H6" s="91"/>
      <c r="I6" s="91" t="s">
        <v>25</v>
      </c>
      <c r="J6" s="91" t="s">
        <v>26</v>
      </c>
      <c r="K6" s="91" t="s">
        <v>27</v>
      </c>
      <c r="L6" s="132"/>
      <c r="M6" s="91"/>
      <c r="N6" s="91" t="s">
        <v>25</v>
      </c>
      <c r="O6" s="91" t="s">
        <v>26</v>
      </c>
      <c r="P6" s="91" t="s">
        <v>27</v>
      </c>
      <c r="Q6" s="132"/>
      <c r="R6" s="91"/>
      <c r="S6" s="91" t="s">
        <v>25</v>
      </c>
      <c r="T6" s="91" t="s">
        <v>26</v>
      </c>
      <c r="U6" s="91" t="s">
        <v>27</v>
      </c>
      <c r="V6" s="127"/>
      <c r="W6" s="119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</row>
    <row r="7" spans="1:96" s="10" customFormat="1" ht="31.5" customHeight="1">
      <c r="A7" s="126"/>
      <c r="B7" s="63" t="s">
        <v>24</v>
      </c>
      <c r="C7" s="61"/>
      <c r="D7" s="67" t="s">
        <v>28</v>
      </c>
      <c r="E7" s="67" t="s">
        <v>29</v>
      </c>
      <c r="F7" s="67" t="s">
        <v>30</v>
      </c>
      <c r="G7" s="63" t="s">
        <v>24</v>
      </c>
      <c r="H7" s="61"/>
      <c r="I7" s="67" t="s">
        <v>28</v>
      </c>
      <c r="J7" s="67" t="s">
        <v>29</v>
      </c>
      <c r="K7" s="67" t="s">
        <v>30</v>
      </c>
      <c r="L7" s="63" t="s">
        <v>130</v>
      </c>
      <c r="M7" s="61"/>
      <c r="N7" s="67" t="s">
        <v>28</v>
      </c>
      <c r="O7" s="67" t="s">
        <v>29</v>
      </c>
      <c r="P7" s="67" t="s">
        <v>30</v>
      </c>
      <c r="Q7" s="63" t="s">
        <v>24</v>
      </c>
      <c r="R7" s="61"/>
      <c r="S7" s="67" t="s">
        <v>28</v>
      </c>
      <c r="T7" s="67" t="s">
        <v>29</v>
      </c>
      <c r="U7" s="67" t="s">
        <v>30</v>
      </c>
      <c r="V7" s="128"/>
      <c r="W7" s="119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</row>
    <row r="8" spans="1:96" s="18" customFormat="1" ht="21.75" customHeight="1">
      <c r="A8" s="22" t="s">
        <v>0</v>
      </c>
      <c r="B8" s="74">
        <f>SUM(B9:B20)</f>
        <v>18193</v>
      </c>
      <c r="C8" s="75"/>
      <c r="D8" s="76">
        <f>E8+F8</f>
        <v>6983</v>
      </c>
      <c r="E8" s="76">
        <f>SUM(E9:E20)</f>
        <v>6709</v>
      </c>
      <c r="F8" s="76">
        <f>SUM(F9:F20)</f>
        <v>274</v>
      </c>
      <c r="G8" s="74">
        <v>16362</v>
      </c>
      <c r="H8" s="75"/>
      <c r="I8" s="76">
        <v>5831</v>
      </c>
      <c r="J8" s="76">
        <v>5552</v>
      </c>
      <c r="K8" s="76">
        <v>279</v>
      </c>
      <c r="L8" s="74">
        <f>SUM(L9:L20)</f>
        <v>16287</v>
      </c>
      <c r="M8" s="75"/>
      <c r="N8" s="76">
        <v>5511</v>
      </c>
      <c r="O8" s="76">
        <v>5279</v>
      </c>
      <c r="P8" s="76">
        <v>232</v>
      </c>
      <c r="Q8" s="74">
        <f>SUM(Q9:Q20)</f>
        <v>15535</v>
      </c>
      <c r="R8" s="75"/>
      <c r="S8" s="76">
        <f>SUM(T8:U8)</f>
        <v>3961</v>
      </c>
      <c r="T8" s="76">
        <f>SUM(T9:T20)</f>
        <v>3811</v>
      </c>
      <c r="U8" s="76">
        <f>SUM(U9:U20)</f>
        <v>150</v>
      </c>
      <c r="V8" s="66" t="s">
        <v>31</v>
      </c>
      <c r="W8" s="86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13"/>
      <c r="AQ8" s="13"/>
      <c r="AR8" s="13"/>
      <c r="AS8" s="20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</row>
    <row r="9" spans="1:96" s="11" customFormat="1" ht="19.5" customHeight="1">
      <c r="A9" s="23" t="s">
        <v>9</v>
      </c>
      <c r="B9" s="68">
        <v>1062</v>
      </c>
      <c r="C9" s="69"/>
      <c r="D9" s="70">
        <f>SUM(E9:F9)</f>
        <v>556</v>
      </c>
      <c r="E9" s="71">
        <v>547</v>
      </c>
      <c r="F9" s="71">
        <v>9</v>
      </c>
      <c r="G9" s="68">
        <v>932</v>
      </c>
      <c r="H9" s="69"/>
      <c r="I9" s="70">
        <v>576</v>
      </c>
      <c r="J9" s="71">
        <v>563</v>
      </c>
      <c r="K9" s="71">
        <v>13</v>
      </c>
      <c r="L9" s="68">
        <v>781</v>
      </c>
      <c r="M9" s="69"/>
      <c r="N9" s="70">
        <v>487</v>
      </c>
      <c r="O9" s="71">
        <v>471</v>
      </c>
      <c r="P9" s="71">
        <v>16</v>
      </c>
      <c r="Q9" s="96">
        <v>770</v>
      </c>
      <c r="R9" s="69"/>
      <c r="S9" s="70">
        <f>SUM(T9:U9)</f>
        <v>505</v>
      </c>
      <c r="T9" s="71">
        <v>498</v>
      </c>
      <c r="U9" s="71">
        <v>7</v>
      </c>
      <c r="V9" s="25" t="s">
        <v>10</v>
      </c>
      <c r="W9" s="8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13"/>
      <c r="AQ9" s="13"/>
      <c r="AR9" s="13"/>
      <c r="AS9" s="21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s="11" customFormat="1" ht="19.5" customHeight="1">
      <c r="A10" s="23" t="s">
        <v>2</v>
      </c>
      <c r="B10" s="68">
        <v>5080</v>
      </c>
      <c r="C10" s="69"/>
      <c r="D10" s="70">
        <f t="shared" ref="D10:D20" si="0">SUM(E10:F10)</f>
        <v>1593</v>
      </c>
      <c r="E10" s="71">
        <v>1554</v>
      </c>
      <c r="F10" s="71">
        <v>39</v>
      </c>
      <c r="G10" s="68">
        <v>3994</v>
      </c>
      <c r="H10" s="69"/>
      <c r="I10" s="70">
        <v>1194</v>
      </c>
      <c r="J10" s="71">
        <v>1164</v>
      </c>
      <c r="K10" s="71">
        <v>30</v>
      </c>
      <c r="L10" s="68">
        <v>3616</v>
      </c>
      <c r="M10" s="69"/>
      <c r="N10" s="70">
        <v>958</v>
      </c>
      <c r="O10" s="71">
        <v>942</v>
      </c>
      <c r="P10" s="71">
        <v>16</v>
      </c>
      <c r="Q10" s="96">
        <v>3503</v>
      </c>
      <c r="R10" s="69"/>
      <c r="S10" s="70">
        <f t="shared" ref="S10:S19" si="1">SUM(T10:U10)</f>
        <v>772</v>
      </c>
      <c r="T10" s="71">
        <v>754</v>
      </c>
      <c r="U10" s="71">
        <v>18</v>
      </c>
      <c r="V10" s="25" t="s">
        <v>3</v>
      </c>
      <c r="W10" s="8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13"/>
      <c r="AQ10" s="13"/>
      <c r="AR10" s="13"/>
      <c r="AS10" s="21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s="11" customFormat="1" ht="19.5" customHeight="1">
      <c r="A11" s="23" t="s">
        <v>13</v>
      </c>
      <c r="B11" s="68">
        <v>620</v>
      </c>
      <c r="C11" s="69"/>
      <c r="D11" s="70">
        <f t="shared" si="0"/>
        <v>243</v>
      </c>
      <c r="E11" s="71">
        <v>232</v>
      </c>
      <c r="F11" s="71">
        <v>11</v>
      </c>
      <c r="G11" s="68">
        <v>545</v>
      </c>
      <c r="H11" s="69"/>
      <c r="I11" s="70">
        <v>143</v>
      </c>
      <c r="J11" s="71">
        <v>132</v>
      </c>
      <c r="K11" s="71">
        <v>11</v>
      </c>
      <c r="L11" s="68">
        <v>716</v>
      </c>
      <c r="M11" s="69"/>
      <c r="N11" s="70">
        <v>165</v>
      </c>
      <c r="O11" s="71">
        <v>149</v>
      </c>
      <c r="P11" s="71">
        <v>16</v>
      </c>
      <c r="Q11" s="96">
        <v>662</v>
      </c>
      <c r="R11" s="69"/>
      <c r="S11" s="70">
        <f t="shared" si="1"/>
        <v>167</v>
      </c>
      <c r="T11" s="71">
        <v>151</v>
      </c>
      <c r="U11" s="71">
        <v>16</v>
      </c>
      <c r="V11" s="25" t="s">
        <v>14</v>
      </c>
      <c r="W11" s="8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13"/>
      <c r="AQ11" s="13"/>
      <c r="AR11" s="13"/>
      <c r="AS11" s="21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s="11" customFormat="1" ht="19.5" customHeight="1">
      <c r="A12" s="23" t="s">
        <v>5</v>
      </c>
      <c r="B12" s="68">
        <v>3140</v>
      </c>
      <c r="C12" s="69"/>
      <c r="D12" s="70">
        <f t="shared" si="0"/>
        <v>3316</v>
      </c>
      <c r="E12" s="71">
        <v>3158</v>
      </c>
      <c r="F12" s="71">
        <v>158</v>
      </c>
      <c r="G12" s="68">
        <v>2079</v>
      </c>
      <c r="H12" s="69"/>
      <c r="I12" s="70">
        <v>2352</v>
      </c>
      <c r="J12" s="71">
        <v>2237</v>
      </c>
      <c r="K12" s="71">
        <v>115</v>
      </c>
      <c r="L12" s="68">
        <v>2375</v>
      </c>
      <c r="M12" s="69"/>
      <c r="N12" s="70">
        <v>2732</v>
      </c>
      <c r="O12" s="71">
        <v>2616</v>
      </c>
      <c r="P12" s="71">
        <v>116</v>
      </c>
      <c r="Q12" s="96">
        <v>2038</v>
      </c>
      <c r="R12" s="69"/>
      <c r="S12" s="70">
        <f t="shared" si="1"/>
        <v>1690</v>
      </c>
      <c r="T12" s="71">
        <v>1612</v>
      </c>
      <c r="U12" s="71">
        <v>78</v>
      </c>
      <c r="V12" s="25" t="s">
        <v>6</v>
      </c>
      <c r="W12" s="8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13"/>
      <c r="AQ12" s="13"/>
      <c r="AR12" s="13"/>
      <c r="AS12" s="21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s="11" customFormat="1" ht="19.5" customHeight="1">
      <c r="A13" s="23" t="s">
        <v>32</v>
      </c>
      <c r="B13" s="68">
        <v>475</v>
      </c>
      <c r="C13" s="69"/>
      <c r="D13" s="70">
        <f t="shared" si="0"/>
        <v>310</v>
      </c>
      <c r="E13" s="71">
        <v>280</v>
      </c>
      <c r="F13" s="71">
        <v>30</v>
      </c>
      <c r="G13" s="68">
        <v>534</v>
      </c>
      <c r="H13" s="69"/>
      <c r="I13" s="70">
        <v>326</v>
      </c>
      <c r="J13" s="71">
        <v>291</v>
      </c>
      <c r="K13" s="71">
        <v>35</v>
      </c>
      <c r="L13" s="68">
        <v>467</v>
      </c>
      <c r="M13" s="69"/>
      <c r="N13" s="70">
        <v>309</v>
      </c>
      <c r="O13" s="71">
        <v>275</v>
      </c>
      <c r="P13" s="71">
        <v>34</v>
      </c>
      <c r="Q13" s="96">
        <v>417</v>
      </c>
      <c r="R13" s="69"/>
      <c r="S13" s="70">
        <f t="shared" si="1"/>
        <v>190</v>
      </c>
      <c r="T13" s="71">
        <v>177</v>
      </c>
      <c r="U13" s="71">
        <v>13</v>
      </c>
      <c r="V13" s="25" t="s">
        <v>33</v>
      </c>
      <c r="W13" s="8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13"/>
      <c r="AQ13" s="13"/>
      <c r="AR13" s="13"/>
      <c r="AS13" s="21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s="11" customFormat="1" ht="19.5" customHeight="1">
      <c r="A14" s="23" t="s">
        <v>76</v>
      </c>
      <c r="B14" s="68">
        <v>2137</v>
      </c>
      <c r="C14" s="69"/>
      <c r="D14" s="70">
        <f t="shared" si="0"/>
        <v>11</v>
      </c>
      <c r="E14" s="71">
        <v>11</v>
      </c>
      <c r="F14" s="71">
        <v>0</v>
      </c>
      <c r="G14" s="68">
        <v>2044</v>
      </c>
      <c r="H14" s="69"/>
      <c r="I14" s="70">
        <v>8</v>
      </c>
      <c r="J14" s="71">
        <v>8</v>
      </c>
      <c r="K14" s="71">
        <v>0</v>
      </c>
      <c r="L14" s="68">
        <v>2242</v>
      </c>
      <c r="M14" s="69"/>
      <c r="N14" s="70">
        <v>14</v>
      </c>
      <c r="O14" s="71">
        <v>14</v>
      </c>
      <c r="P14" s="71">
        <v>0</v>
      </c>
      <c r="Q14" s="96">
        <v>2105</v>
      </c>
      <c r="R14" s="69"/>
      <c r="S14" s="70">
        <f t="shared" si="1"/>
        <v>3</v>
      </c>
      <c r="T14" s="71">
        <v>3</v>
      </c>
      <c r="U14" s="71">
        <v>0</v>
      </c>
      <c r="V14" s="25" t="s">
        <v>4</v>
      </c>
      <c r="W14" s="8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13"/>
      <c r="AQ14" s="13"/>
      <c r="AR14" s="13"/>
      <c r="AS14" s="21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96" s="11" customFormat="1" ht="19.5" customHeight="1">
      <c r="A15" s="23" t="s">
        <v>16</v>
      </c>
      <c r="B15" s="68">
        <v>186</v>
      </c>
      <c r="C15" s="69"/>
      <c r="D15" s="70">
        <f t="shared" si="0"/>
        <v>38</v>
      </c>
      <c r="E15" s="71">
        <v>36</v>
      </c>
      <c r="F15" s="71">
        <v>2</v>
      </c>
      <c r="G15" s="68">
        <v>341</v>
      </c>
      <c r="H15" s="69"/>
      <c r="I15" s="70">
        <v>57</v>
      </c>
      <c r="J15" s="71">
        <v>45</v>
      </c>
      <c r="K15" s="71">
        <v>12</v>
      </c>
      <c r="L15" s="68">
        <v>305</v>
      </c>
      <c r="M15" s="69"/>
      <c r="N15" s="70">
        <v>42</v>
      </c>
      <c r="O15" s="71">
        <v>38</v>
      </c>
      <c r="P15" s="71">
        <v>4</v>
      </c>
      <c r="Q15" s="96">
        <v>279</v>
      </c>
      <c r="R15" s="69"/>
      <c r="S15" s="70">
        <f t="shared" si="1"/>
        <v>23</v>
      </c>
      <c r="T15" s="71">
        <v>19</v>
      </c>
      <c r="U15" s="71">
        <v>4</v>
      </c>
      <c r="V15" s="25" t="s">
        <v>17</v>
      </c>
      <c r="W15" s="8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13"/>
      <c r="AQ15" s="13"/>
      <c r="AR15" s="13"/>
      <c r="AS15" s="21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s="11" customFormat="1" ht="19.5" customHeight="1">
      <c r="A16" s="24" t="s">
        <v>34</v>
      </c>
      <c r="B16" s="68">
        <v>77</v>
      </c>
      <c r="C16" s="69"/>
      <c r="D16" s="70">
        <f t="shared" si="0"/>
        <v>10</v>
      </c>
      <c r="E16" s="71">
        <v>9</v>
      </c>
      <c r="F16" s="71">
        <v>1</v>
      </c>
      <c r="G16" s="68">
        <v>91</v>
      </c>
      <c r="H16" s="69"/>
      <c r="I16" s="70">
        <v>12</v>
      </c>
      <c r="J16" s="71">
        <v>12</v>
      </c>
      <c r="K16" s="71">
        <v>0</v>
      </c>
      <c r="L16" s="68">
        <v>97</v>
      </c>
      <c r="M16" s="69"/>
      <c r="N16" s="70">
        <v>24</v>
      </c>
      <c r="O16" s="71">
        <v>23</v>
      </c>
      <c r="P16" s="71">
        <v>1</v>
      </c>
      <c r="Q16" s="96">
        <v>86</v>
      </c>
      <c r="R16" s="69"/>
      <c r="S16" s="70">
        <f t="shared" si="1"/>
        <v>7</v>
      </c>
      <c r="T16" s="71">
        <v>7</v>
      </c>
      <c r="U16" s="71">
        <v>0</v>
      </c>
      <c r="V16" s="25" t="s">
        <v>18</v>
      </c>
      <c r="W16" s="8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13"/>
      <c r="AQ16" s="13"/>
      <c r="AR16" s="13"/>
      <c r="AS16" s="21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s="11" customFormat="1" ht="19.5" customHeight="1">
      <c r="A17" s="23" t="s">
        <v>11</v>
      </c>
      <c r="B17" s="68">
        <v>520</v>
      </c>
      <c r="C17" s="69"/>
      <c r="D17" s="70">
        <f t="shared" si="0"/>
        <v>147</v>
      </c>
      <c r="E17" s="71">
        <v>147</v>
      </c>
      <c r="F17" s="71">
        <v>0</v>
      </c>
      <c r="G17" s="68">
        <v>535</v>
      </c>
      <c r="H17" s="69"/>
      <c r="I17" s="70">
        <v>127</v>
      </c>
      <c r="J17" s="71">
        <v>123</v>
      </c>
      <c r="K17" s="71">
        <v>4</v>
      </c>
      <c r="L17" s="68">
        <v>359</v>
      </c>
      <c r="M17" s="69"/>
      <c r="N17" s="70">
        <v>73</v>
      </c>
      <c r="O17" s="71">
        <v>68</v>
      </c>
      <c r="P17" s="71">
        <v>5</v>
      </c>
      <c r="Q17" s="96">
        <v>455</v>
      </c>
      <c r="R17" s="69"/>
      <c r="S17" s="70">
        <f t="shared" si="1"/>
        <v>73</v>
      </c>
      <c r="T17" s="71">
        <v>68</v>
      </c>
      <c r="U17" s="71">
        <v>5</v>
      </c>
      <c r="V17" s="25" t="s">
        <v>12</v>
      </c>
      <c r="W17" s="8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13"/>
      <c r="AQ17" s="13"/>
      <c r="AR17" s="13"/>
      <c r="AS17" s="21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:96" s="11" customFormat="1" ht="19.5" customHeight="1">
      <c r="A18" s="23" t="s">
        <v>35</v>
      </c>
      <c r="B18" s="68">
        <v>377</v>
      </c>
      <c r="C18" s="69"/>
      <c r="D18" s="70">
        <f t="shared" si="0"/>
        <v>80</v>
      </c>
      <c r="E18" s="71">
        <v>78</v>
      </c>
      <c r="F18" s="71">
        <v>2</v>
      </c>
      <c r="G18" s="68">
        <v>743</v>
      </c>
      <c r="H18" s="69"/>
      <c r="I18" s="70">
        <v>64</v>
      </c>
      <c r="J18" s="71">
        <v>61</v>
      </c>
      <c r="K18" s="71">
        <v>3</v>
      </c>
      <c r="L18" s="68">
        <v>523</v>
      </c>
      <c r="M18" s="69"/>
      <c r="N18" s="70">
        <v>75</v>
      </c>
      <c r="O18" s="71">
        <v>74</v>
      </c>
      <c r="P18" s="71">
        <v>1</v>
      </c>
      <c r="Q18" s="96">
        <v>518</v>
      </c>
      <c r="R18" s="69"/>
      <c r="S18" s="70">
        <f t="shared" si="1"/>
        <v>29</v>
      </c>
      <c r="T18" s="71">
        <v>28</v>
      </c>
      <c r="U18" s="71">
        <v>1</v>
      </c>
      <c r="V18" s="25" t="s">
        <v>15</v>
      </c>
      <c r="W18" s="8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13"/>
      <c r="AQ18" s="13"/>
      <c r="AR18" s="13"/>
      <c r="AS18" s="21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</row>
    <row r="19" spans="1:96" s="11" customFormat="1" ht="19.5" customHeight="1">
      <c r="A19" s="94" t="s">
        <v>7</v>
      </c>
      <c r="B19" s="72">
        <v>2014</v>
      </c>
      <c r="C19" s="73"/>
      <c r="D19" s="70">
        <f t="shared" si="0"/>
        <v>2</v>
      </c>
      <c r="E19" s="71">
        <v>2</v>
      </c>
      <c r="F19" s="71">
        <v>0</v>
      </c>
      <c r="G19" s="72">
        <v>1712</v>
      </c>
      <c r="H19" s="73"/>
      <c r="I19" s="70">
        <v>0</v>
      </c>
      <c r="J19" s="71">
        <v>0</v>
      </c>
      <c r="K19" s="71">
        <v>0</v>
      </c>
      <c r="L19" s="72">
        <v>1829</v>
      </c>
      <c r="M19" s="73"/>
      <c r="N19" s="70">
        <v>0</v>
      </c>
      <c r="O19" s="71">
        <v>0</v>
      </c>
      <c r="P19" s="71">
        <v>0</v>
      </c>
      <c r="Q19" s="97">
        <v>1655</v>
      </c>
      <c r="R19" s="73"/>
      <c r="S19" s="70">
        <f t="shared" si="1"/>
        <v>0</v>
      </c>
      <c r="T19" s="71">
        <v>0</v>
      </c>
      <c r="U19" s="71">
        <v>0</v>
      </c>
      <c r="V19" s="25" t="s">
        <v>8</v>
      </c>
      <c r="W19" s="8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13"/>
      <c r="AQ19" s="13"/>
      <c r="AR19" s="13"/>
      <c r="AS19" s="21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</row>
    <row r="20" spans="1:96" s="11" customFormat="1" ht="19.5" customHeight="1">
      <c r="A20" s="111" t="s">
        <v>19</v>
      </c>
      <c r="B20" s="73">
        <v>2505</v>
      </c>
      <c r="C20" s="73"/>
      <c r="D20" s="70">
        <f t="shared" si="0"/>
        <v>677</v>
      </c>
      <c r="E20" s="71">
        <v>655</v>
      </c>
      <c r="F20" s="71">
        <v>22</v>
      </c>
      <c r="G20" s="73">
        <v>2812</v>
      </c>
      <c r="H20" s="73"/>
      <c r="I20" s="70">
        <v>972</v>
      </c>
      <c r="J20" s="71">
        <v>916</v>
      </c>
      <c r="K20" s="71">
        <v>56</v>
      </c>
      <c r="L20" s="112">
        <v>2977</v>
      </c>
      <c r="M20" s="112"/>
      <c r="N20" s="112">
        <v>632</v>
      </c>
      <c r="O20" s="112">
        <v>609</v>
      </c>
      <c r="P20" s="112">
        <v>23</v>
      </c>
      <c r="Q20" s="113">
        <v>3047</v>
      </c>
      <c r="R20" s="73"/>
      <c r="S20" s="112">
        <v>502</v>
      </c>
      <c r="T20" s="112">
        <v>494</v>
      </c>
      <c r="U20" s="112">
        <v>8</v>
      </c>
      <c r="V20" s="25" t="s">
        <v>20</v>
      </c>
      <c r="W20" s="8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13"/>
      <c r="AQ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s="19" customFormat="1" ht="19.5" customHeight="1">
      <c r="A21" s="99" t="s">
        <v>99</v>
      </c>
      <c r="L21" s="102">
        <v>101</v>
      </c>
      <c r="M21" s="103"/>
      <c r="N21" s="103">
        <v>16</v>
      </c>
      <c r="O21" s="103">
        <v>16</v>
      </c>
      <c r="P21" s="103">
        <v>0</v>
      </c>
      <c r="Q21" s="104">
        <v>105</v>
      </c>
      <c r="R21" s="105"/>
      <c r="S21" s="105">
        <v>11</v>
      </c>
      <c r="T21" s="105">
        <v>11</v>
      </c>
      <c r="U21" s="105">
        <v>0</v>
      </c>
      <c r="V21" s="62" t="s">
        <v>100</v>
      </c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</row>
    <row r="22" spans="1:96" ht="19.5" customHeight="1">
      <c r="A22" s="99" t="s">
        <v>115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02">
        <v>59</v>
      </c>
      <c r="M22" s="106"/>
      <c r="N22" s="103">
        <v>12</v>
      </c>
      <c r="O22" s="103">
        <v>8</v>
      </c>
      <c r="P22" s="103">
        <v>4</v>
      </c>
      <c r="Q22" s="104">
        <v>70</v>
      </c>
      <c r="R22" s="106"/>
      <c r="S22" s="105">
        <v>15</v>
      </c>
      <c r="T22" s="105">
        <v>12</v>
      </c>
      <c r="U22" s="105">
        <v>3</v>
      </c>
      <c r="V22" s="62" t="s">
        <v>101</v>
      </c>
      <c r="AR22" s="8"/>
    </row>
    <row r="23" spans="1:96" ht="19.5" customHeight="1">
      <c r="A23" s="99" t="s">
        <v>116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02">
        <v>47</v>
      </c>
      <c r="M23" s="106"/>
      <c r="N23" s="103">
        <v>6</v>
      </c>
      <c r="O23" s="103">
        <v>5</v>
      </c>
      <c r="P23" s="103">
        <v>1</v>
      </c>
      <c r="Q23" s="104">
        <v>54</v>
      </c>
      <c r="R23" s="106"/>
      <c r="S23" s="105">
        <v>0</v>
      </c>
      <c r="T23" s="105">
        <v>0</v>
      </c>
      <c r="U23" s="105">
        <v>0</v>
      </c>
      <c r="V23" s="62" t="s">
        <v>117</v>
      </c>
      <c r="AR23" s="8"/>
    </row>
    <row r="24" spans="1:96" ht="19.5" customHeight="1">
      <c r="A24" s="99" t="s">
        <v>112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02">
        <v>77</v>
      </c>
      <c r="M24" s="106"/>
      <c r="N24" s="103">
        <v>1</v>
      </c>
      <c r="O24" s="103">
        <v>0</v>
      </c>
      <c r="P24" s="103">
        <v>1</v>
      </c>
      <c r="Q24" s="104">
        <v>71</v>
      </c>
      <c r="R24" s="106"/>
      <c r="S24" s="105">
        <v>3</v>
      </c>
      <c r="T24" s="105">
        <v>2</v>
      </c>
      <c r="U24" s="105">
        <v>1</v>
      </c>
      <c r="V24" s="62" t="s">
        <v>118</v>
      </c>
      <c r="AR24" s="8"/>
    </row>
    <row r="25" spans="1:96" ht="19.5" customHeight="1">
      <c r="A25" s="99" t="s">
        <v>110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02">
        <v>275</v>
      </c>
      <c r="M25" s="106"/>
      <c r="N25" s="103">
        <v>4</v>
      </c>
      <c r="O25" s="103">
        <v>4</v>
      </c>
      <c r="P25" s="103">
        <v>0</v>
      </c>
      <c r="Q25" s="104">
        <v>306</v>
      </c>
      <c r="R25" s="106"/>
      <c r="S25" s="105">
        <v>3</v>
      </c>
      <c r="T25" s="105">
        <v>3</v>
      </c>
      <c r="U25" s="105">
        <v>0</v>
      </c>
      <c r="V25" s="62" t="s">
        <v>126</v>
      </c>
      <c r="AR25" s="8"/>
    </row>
    <row r="26" spans="1:96" ht="19.5" customHeight="1">
      <c r="A26" s="99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02">
        <v>286</v>
      </c>
      <c r="M26" s="106"/>
      <c r="N26" s="103">
        <v>19</v>
      </c>
      <c r="O26" s="103">
        <v>19</v>
      </c>
      <c r="P26" s="103">
        <v>0</v>
      </c>
      <c r="Q26" s="104">
        <v>308</v>
      </c>
      <c r="R26" s="106"/>
      <c r="S26" s="105">
        <v>9</v>
      </c>
      <c r="T26" s="105">
        <v>9</v>
      </c>
      <c r="U26" s="105">
        <v>0</v>
      </c>
      <c r="V26" s="62" t="s">
        <v>119</v>
      </c>
      <c r="AR26" s="8"/>
    </row>
    <row r="27" spans="1:96" ht="19.5" customHeight="1">
      <c r="A27" s="99" t="s">
        <v>111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02">
        <v>147</v>
      </c>
      <c r="M27" s="106"/>
      <c r="N27" s="103">
        <v>95</v>
      </c>
      <c r="O27" s="103">
        <v>91</v>
      </c>
      <c r="P27" s="103">
        <v>4</v>
      </c>
      <c r="Q27" s="104">
        <v>141</v>
      </c>
      <c r="R27" s="106"/>
      <c r="S27" s="105">
        <v>54</v>
      </c>
      <c r="T27" s="105">
        <v>53</v>
      </c>
      <c r="U27" s="105">
        <v>1</v>
      </c>
      <c r="V27" s="62" t="s">
        <v>120</v>
      </c>
      <c r="AR27" s="8"/>
    </row>
    <row r="28" spans="1:96" ht="19.5" customHeight="1">
      <c r="A28" s="99" t="s">
        <v>113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102">
        <v>72</v>
      </c>
      <c r="M28" s="106"/>
      <c r="N28" s="103">
        <v>13</v>
      </c>
      <c r="O28" s="103">
        <v>13</v>
      </c>
      <c r="P28" s="103">
        <v>0</v>
      </c>
      <c r="Q28" s="104">
        <v>65</v>
      </c>
      <c r="R28" s="106"/>
      <c r="S28" s="105">
        <v>7</v>
      </c>
      <c r="T28" s="105">
        <v>7</v>
      </c>
      <c r="U28" s="105">
        <v>0</v>
      </c>
      <c r="V28" s="62" t="s">
        <v>121</v>
      </c>
      <c r="AR28" s="8"/>
    </row>
    <row r="29" spans="1:96" ht="19.5" customHeight="1">
      <c r="A29" s="99" t="s">
        <v>114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102">
        <v>55</v>
      </c>
      <c r="M29" s="106"/>
      <c r="N29" s="103">
        <v>13</v>
      </c>
      <c r="O29" s="103">
        <v>13</v>
      </c>
      <c r="P29" s="103">
        <v>0</v>
      </c>
      <c r="Q29" s="104">
        <v>52</v>
      </c>
      <c r="R29" s="106"/>
      <c r="S29" s="105">
        <v>5</v>
      </c>
      <c r="T29" s="105">
        <v>5</v>
      </c>
      <c r="U29" s="105">
        <v>0</v>
      </c>
      <c r="V29" s="62" t="s">
        <v>122</v>
      </c>
      <c r="AR29" s="8"/>
    </row>
    <row r="30" spans="1:96" ht="19.5" customHeight="1">
      <c r="A30" s="99" t="s">
        <v>106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102">
        <v>599</v>
      </c>
      <c r="M30" s="106"/>
      <c r="N30" s="103">
        <v>108</v>
      </c>
      <c r="O30" s="103">
        <v>108</v>
      </c>
      <c r="P30" s="103">
        <v>0</v>
      </c>
      <c r="Q30" s="104">
        <v>640</v>
      </c>
      <c r="R30" s="106"/>
      <c r="S30" s="105">
        <v>65</v>
      </c>
      <c r="T30" s="105">
        <v>64</v>
      </c>
      <c r="U30" s="105">
        <v>1</v>
      </c>
      <c r="V30" s="62" t="s">
        <v>123</v>
      </c>
      <c r="AR30" s="8"/>
    </row>
    <row r="31" spans="1:96" ht="27" customHeight="1">
      <c r="A31" s="100" t="s">
        <v>109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102">
        <v>41</v>
      </c>
      <c r="M31" s="106"/>
      <c r="N31" s="103">
        <v>34</v>
      </c>
      <c r="O31" s="103">
        <v>34</v>
      </c>
      <c r="P31" s="103">
        <v>0</v>
      </c>
      <c r="Q31" s="104">
        <v>37</v>
      </c>
      <c r="R31" s="106"/>
      <c r="S31" s="105">
        <v>38</v>
      </c>
      <c r="T31" s="105">
        <v>38</v>
      </c>
      <c r="U31" s="105">
        <v>0</v>
      </c>
      <c r="V31" s="62" t="s">
        <v>124</v>
      </c>
      <c r="AR31" s="8"/>
    </row>
    <row r="32" spans="1:96" ht="19.5" customHeight="1">
      <c r="A32" s="99" t="s">
        <v>108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102">
        <v>20</v>
      </c>
      <c r="M32" s="106"/>
      <c r="N32" s="103">
        <v>11</v>
      </c>
      <c r="O32" s="103">
        <v>11</v>
      </c>
      <c r="P32" s="103">
        <v>0</v>
      </c>
      <c r="Q32" s="104">
        <v>23</v>
      </c>
      <c r="R32" s="106"/>
      <c r="S32" s="105">
        <v>9</v>
      </c>
      <c r="T32" s="105">
        <v>9</v>
      </c>
      <c r="U32" s="105">
        <v>0</v>
      </c>
      <c r="V32" s="62" t="s">
        <v>125</v>
      </c>
      <c r="AT32" s="80"/>
      <c r="AU32" s="60"/>
      <c r="AV32" s="60"/>
    </row>
    <row r="33" spans="1:48" ht="19.5" customHeight="1">
      <c r="A33" s="101" t="s">
        <v>19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107">
        <v>1198</v>
      </c>
      <c r="M33" s="108"/>
      <c r="N33" s="109">
        <v>300</v>
      </c>
      <c r="O33" s="109">
        <v>287</v>
      </c>
      <c r="P33" s="109">
        <v>13</v>
      </c>
      <c r="Q33" s="110">
        <v>1175</v>
      </c>
      <c r="R33" s="108"/>
      <c r="S33" s="109">
        <v>283</v>
      </c>
      <c r="T33" s="109">
        <v>281</v>
      </c>
      <c r="U33" s="109">
        <v>2</v>
      </c>
      <c r="V33" s="115" t="s">
        <v>20</v>
      </c>
      <c r="AT33" s="21"/>
      <c r="AU33" s="89"/>
      <c r="AV33" s="89"/>
    </row>
    <row r="34" spans="1:48" ht="19.5" customHeight="1">
      <c r="A34" s="116" t="s">
        <v>127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" t="s">
        <v>128</v>
      </c>
      <c r="AT34" s="21"/>
      <c r="AU34" s="89"/>
      <c r="AV34" s="89"/>
    </row>
    <row r="35" spans="1:48" ht="12.75" customHeight="1">
      <c r="A35" s="65" t="s">
        <v>21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1" t="s">
        <v>37</v>
      </c>
      <c r="AQ35" s="111"/>
      <c r="AT35" s="21"/>
      <c r="AU35" s="89"/>
      <c r="AV35" s="89"/>
    </row>
    <row r="36" spans="1:48" ht="12.7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AQ36" s="111"/>
      <c r="AT36" s="21"/>
      <c r="AU36" s="89"/>
      <c r="AV36" s="89"/>
    </row>
    <row r="37" spans="1:48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2"/>
      <c r="AQ37" s="111"/>
      <c r="AT37" s="21"/>
      <c r="AU37" s="89"/>
      <c r="AV37" s="89"/>
    </row>
    <row r="38" spans="1:48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2"/>
      <c r="AQ38" s="111"/>
      <c r="AT38" s="21"/>
      <c r="AU38" s="89"/>
      <c r="AV38" s="89"/>
    </row>
    <row r="39" spans="1:48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AQ39" s="111"/>
      <c r="AT39" s="21"/>
      <c r="AU39" s="89"/>
      <c r="AV39" s="89"/>
    </row>
    <row r="40" spans="1:48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7"/>
      <c r="S40" s="7"/>
      <c r="T40" s="7"/>
      <c r="U40" s="7"/>
      <c r="V40" s="82"/>
      <c r="AQ40" s="111"/>
      <c r="AT40" s="21"/>
      <c r="AU40" s="89"/>
      <c r="AV40" s="89"/>
    </row>
    <row r="41" spans="1:48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92"/>
      <c r="L41" s="84"/>
      <c r="M41" s="84"/>
      <c r="N41" s="84"/>
      <c r="O41" s="84"/>
      <c r="P41" s="84"/>
      <c r="Q41" s="84"/>
      <c r="R41" s="93"/>
      <c r="S41" s="7"/>
      <c r="T41" s="7"/>
      <c r="U41" s="7"/>
      <c r="V41" s="82"/>
      <c r="AQ41" s="111"/>
      <c r="AT41" s="21"/>
      <c r="AU41" s="89"/>
      <c r="AV41" s="89"/>
    </row>
    <row r="42" spans="1:48" ht="12.75" customHeight="1">
      <c r="L42" s="84"/>
      <c r="M42" s="84"/>
      <c r="N42" s="84"/>
      <c r="O42" s="84"/>
      <c r="P42" s="84"/>
      <c r="Q42" s="84"/>
      <c r="AQ42" s="114"/>
      <c r="AT42" s="21"/>
      <c r="AU42" s="89"/>
      <c r="AV42" s="89"/>
    </row>
    <row r="43" spans="1:48" ht="12.75" customHeight="1">
      <c r="B43" s="64"/>
      <c r="C43" s="64"/>
      <c r="D43" s="64"/>
      <c r="E43" s="64"/>
      <c r="F43" s="64"/>
      <c r="G43" s="64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AQ43" s="111"/>
      <c r="AT43" s="21"/>
      <c r="AU43" s="89"/>
      <c r="AV43" s="89"/>
    </row>
    <row r="44" spans="1:48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2"/>
      <c r="AQ44" s="111"/>
      <c r="AT44" s="21"/>
      <c r="AU44" s="89"/>
      <c r="AV44" s="89"/>
    </row>
    <row r="45" spans="1:4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2"/>
      <c r="AQ45" s="111"/>
      <c r="AT45" s="21"/>
      <c r="AU45" s="89"/>
      <c r="AV45" s="89"/>
    </row>
    <row r="46" spans="1:4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2"/>
      <c r="AQ46" s="111"/>
    </row>
    <row r="47" spans="1:4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2"/>
    </row>
    <row r="48" spans="1: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2"/>
    </row>
    <row r="49" spans="1:4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2"/>
    </row>
    <row r="50" spans="1:4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2"/>
    </row>
    <row r="51" spans="1:46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2"/>
    </row>
    <row r="52" spans="1:4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2"/>
    </row>
    <row r="53" spans="1:4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2"/>
    </row>
    <row r="54" spans="1:4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2"/>
    </row>
    <row r="55" spans="1:4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2"/>
      <c r="AQ55" s="8"/>
      <c r="AR55" s="8"/>
      <c r="AS55" s="8"/>
      <c r="AT55" s="8"/>
    </row>
    <row r="56" spans="1:46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2"/>
      <c r="AR56" s="91" t="s">
        <v>25</v>
      </c>
      <c r="AS56" s="91" t="s">
        <v>26</v>
      </c>
      <c r="AT56" s="91" t="s">
        <v>27</v>
      </c>
    </row>
    <row r="57" spans="1:4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2"/>
      <c r="AQ57" s="23" t="s">
        <v>5</v>
      </c>
      <c r="AR57" s="70">
        <v>1690</v>
      </c>
      <c r="AS57" s="71">
        <v>1612</v>
      </c>
      <c r="AT57" s="71">
        <v>78</v>
      </c>
    </row>
    <row r="58" spans="1:46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2"/>
      <c r="AQ58" s="23" t="s">
        <v>2</v>
      </c>
      <c r="AR58" s="70">
        <v>772</v>
      </c>
      <c r="AS58" s="71">
        <v>754</v>
      </c>
      <c r="AT58" s="71">
        <v>18</v>
      </c>
    </row>
    <row r="59" spans="1:4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"/>
      <c r="AQ59" s="94" t="s">
        <v>9</v>
      </c>
      <c r="AR59" s="70">
        <v>505</v>
      </c>
      <c r="AS59" s="71">
        <v>498</v>
      </c>
      <c r="AT59" s="71">
        <v>7</v>
      </c>
    </row>
    <row r="60" spans="1:46" s="84" customFormat="1" ht="15">
      <c r="V60" s="117"/>
      <c r="AQ60" s="111" t="s">
        <v>32</v>
      </c>
      <c r="AR60" s="70">
        <v>190</v>
      </c>
      <c r="AS60" s="71">
        <v>177</v>
      </c>
      <c r="AT60" s="71">
        <v>13</v>
      </c>
    </row>
    <row r="61" spans="1:46" s="84" customFormat="1" ht="15">
      <c r="U61" s="111"/>
      <c r="V61" s="112"/>
      <c r="W61" s="112"/>
      <c r="X61" s="112"/>
      <c r="AQ61" s="111" t="s">
        <v>13</v>
      </c>
      <c r="AR61" s="70">
        <v>167</v>
      </c>
      <c r="AS61" s="71">
        <v>151</v>
      </c>
      <c r="AT61" s="71">
        <v>16</v>
      </c>
    </row>
    <row r="62" spans="1:46" s="84" customFormat="1" ht="15">
      <c r="V62" s="117"/>
      <c r="AQ62" s="111" t="s">
        <v>11</v>
      </c>
      <c r="AR62" s="70">
        <v>73</v>
      </c>
      <c r="AS62" s="71">
        <v>68</v>
      </c>
      <c r="AT62" s="71">
        <v>5</v>
      </c>
    </row>
    <row r="63" spans="1:46" s="84" customFormat="1" ht="15">
      <c r="V63" s="117"/>
      <c r="AQ63" s="99" t="s">
        <v>106</v>
      </c>
      <c r="AR63" s="105">
        <v>65</v>
      </c>
      <c r="AS63" s="105">
        <v>64</v>
      </c>
      <c r="AT63" s="105">
        <v>1</v>
      </c>
    </row>
    <row r="64" spans="1:46" s="84" customFormat="1" ht="15">
      <c r="V64" s="117"/>
      <c r="AQ64" s="99" t="s">
        <v>111</v>
      </c>
      <c r="AR64" s="105">
        <v>54</v>
      </c>
      <c r="AS64" s="105">
        <v>53</v>
      </c>
      <c r="AT64" s="105">
        <v>1</v>
      </c>
    </row>
    <row r="65" spans="22:46" s="84" customFormat="1" ht="12.75" customHeight="1">
      <c r="V65" s="117"/>
      <c r="AQ65" s="100" t="s">
        <v>109</v>
      </c>
      <c r="AR65" s="105">
        <v>38</v>
      </c>
      <c r="AS65" s="105">
        <v>38</v>
      </c>
      <c r="AT65" s="105">
        <v>0</v>
      </c>
    </row>
    <row r="66" spans="22:46" s="84" customFormat="1" ht="15">
      <c r="V66" s="117"/>
      <c r="AQ66" s="111" t="s">
        <v>35</v>
      </c>
      <c r="AR66" s="70">
        <v>29</v>
      </c>
      <c r="AS66" s="71">
        <v>28</v>
      </c>
      <c r="AT66" s="71">
        <v>1</v>
      </c>
    </row>
    <row r="67" spans="22:46" s="84" customFormat="1" ht="15">
      <c r="V67" s="117"/>
      <c r="AQ67" s="111" t="s">
        <v>16</v>
      </c>
      <c r="AR67" s="70">
        <v>23</v>
      </c>
      <c r="AS67" s="71">
        <v>19</v>
      </c>
      <c r="AT67" s="71">
        <v>4</v>
      </c>
    </row>
    <row r="68" spans="22:46" s="84" customFormat="1" ht="15">
      <c r="V68" s="117"/>
      <c r="AQ68" s="99" t="s">
        <v>115</v>
      </c>
      <c r="AR68" s="105">
        <v>15</v>
      </c>
      <c r="AS68" s="105">
        <v>12</v>
      </c>
      <c r="AT68" s="105">
        <v>3</v>
      </c>
    </row>
    <row r="69" spans="22:46" s="84" customFormat="1">
      <c r="V69" s="117"/>
      <c r="AQ69" s="99" t="s">
        <v>19</v>
      </c>
      <c r="AR69" s="84">
        <f>SUM(AR71:AR82)</f>
        <v>340</v>
      </c>
      <c r="AS69" s="84">
        <f>SUM(AS71:AS82)</f>
        <v>337</v>
      </c>
      <c r="AT69" s="84">
        <f>SUM(AT71:AT82)</f>
        <v>3</v>
      </c>
    </row>
    <row r="70" spans="22:46" s="84" customFormat="1">
      <c r="V70" s="117"/>
    </row>
    <row r="71" spans="22:46" s="84" customFormat="1" ht="15">
      <c r="V71" s="117"/>
      <c r="AQ71" s="99" t="s">
        <v>99</v>
      </c>
      <c r="AR71" s="105">
        <v>11</v>
      </c>
      <c r="AS71" s="105">
        <v>11</v>
      </c>
      <c r="AT71" s="105">
        <v>0</v>
      </c>
    </row>
    <row r="72" spans="22:46" s="84" customFormat="1" ht="15">
      <c r="V72" s="117"/>
      <c r="AQ72" s="99" t="s">
        <v>107</v>
      </c>
      <c r="AR72" s="105">
        <v>9</v>
      </c>
      <c r="AS72" s="105">
        <v>9</v>
      </c>
      <c r="AT72" s="105">
        <v>0</v>
      </c>
    </row>
    <row r="73" spans="22:46" s="84" customFormat="1" ht="15">
      <c r="V73" s="117"/>
      <c r="AQ73" s="99" t="s">
        <v>108</v>
      </c>
      <c r="AR73" s="105">
        <v>9</v>
      </c>
      <c r="AS73" s="105">
        <v>9</v>
      </c>
      <c r="AT73" s="105">
        <v>0</v>
      </c>
    </row>
    <row r="74" spans="22:46" s="84" customFormat="1" ht="25.5">
      <c r="V74" s="117"/>
      <c r="AQ74" s="114" t="s">
        <v>34</v>
      </c>
      <c r="AR74" s="70">
        <v>7</v>
      </c>
      <c r="AS74" s="71">
        <v>7</v>
      </c>
      <c r="AT74" s="71">
        <v>0</v>
      </c>
    </row>
    <row r="75" spans="22:46" s="84" customFormat="1" ht="15">
      <c r="V75" s="117"/>
      <c r="AQ75" s="99" t="s">
        <v>113</v>
      </c>
      <c r="AR75" s="105">
        <v>7</v>
      </c>
      <c r="AS75" s="105">
        <v>7</v>
      </c>
      <c r="AT75" s="105">
        <v>0</v>
      </c>
    </row>
    <row r="76" spans="22:46" s="84" customFormat="1" ht="15">
      <c r="V76" s="117"/>
      <c r="AQ76" s="99" t="s">
        <v>114</v>
      </c>
      <c r="AR76" s="105">
        <v>5</v>
      </c>
      <c r="AS76" s="105">
        <v>5</v>
      </c>
      <c r="AT76" s="105">
        <v>0</v>
      </c>
    </row>
    <row r="77" spans="22:46" s="84" customFormat="1" ht="15">
      <c r="V77" s="117"/>
      <c r="AQ77" s="111" t="s">
        <v>76</v>
      </c>
      <c r="AR77" s="70">
        <v>3</v>
      </c>
      <c r="AS77" s="71">
        <v>3</v>
      </c>
      <c r="AT77" s="71">
        <v>0</v>
      </c>
    </row>
    <row r="78" spans="22:46" s="84" customFormat="1" ht="12.75" customHeight="1">
      <c r="V78" s="117"/>
      <c r="AQ78" s="99" t="s">
        <v>112</v>
      </c>
      <c r="AR78" s="105">
        <v>3</v>
      </c>
      <c r="AS78" s="105">
        <v>2</v>
      </c>
      <c r="AT78" s="105">
        <v>1</v>
      </c>
    </row>
    <row r="79" spans="22:46" s="84" customFormat="1" ht="15">
      <c r="V79" s="117"/>
      <c r="AQ79" s="99" t="s">
        <v>110</v>
      </c>
      <c r="AR79" s="105">
        <v>3</v>
      </c>
      <c r="AS79" s="105">
        <v>3</v>
      </c>
      <c r="AT79" s="105">
        <v>0</v>
      </c>
    </row>
    <row r="80" spans="22:46" s="84" customFormat="1" ht="15">
      <c r="V80" s="117"/>
      <c r="AQ80" s="111" t="s">
        <v>7</v>
      </c>
      <c r="AR80" s="70">
        <v>0</v>
      </c>
      <c r="AS80" s="71">
        <v>0</v>
      </c>
      <c r="AT80" s="71">
        <v>0</v>
      </c>
    </row>
    <row r="81" spans="22:46" s="84" customFormat="1" ht="15">
      <c r="V81" s="117"/>
      <c r="AQ81" s="99" t="s">
        <v>116</v>
      </c>
      <c r="AR81" s="105">
        <v>0</v>
      </c>
      <c r="AS81" s="105">
        <v>0</v>
      </c>
      <c r="AT81" s="105">
        <v>0</v>
      </c>
    </row>
    <row r="82" spans="22:46" s="84" customFormat="1" ht="15">
      <c r="V82" s="117"/>
      <c r="AQ82" s="99" t="s">
        <v>19</v>
      </c>
      <c r="AR82" s="105">
        <v>283</v>
      </c>
      <c r="AS82" s="105">
        <v>281</v>
      </c>
      <c r="AT82" s="105">
        <v>2</v>
      </c>
    </row>
    <row r="83" spans="22:46" s="84" customFormat="1">
      <c r="V83" s="117"/>
    </row>
    <row r="84" spans="22:46" s="84" customFormat="1">
      <c r="V84" s="117"/>
    </row>
    <row r="85" spans="22:46" s="84" customFormat="1">
      <c r="V85" s="117"/>
    </row>
    <row r="86" spans="22:46" s="84" customFormat="1">
      <c r="V86" s="117"/>
    </row>
    <row r="87" spans="22:46" s="84" customFormat="1">
      <c r="V87" s="117"/>
    </row>
    <row r="88" spans="22:46" s="84" customFormat="1">
      <c r="V88" s="117"/>
    </row>
    <row r="89" spans="22:46" s="84" customFormat="1">
      <c r="V89" s="117"/>
    </row>
    <row r="90" spans="22:46" s="84" customFormat="1">
      <c r="V90" s="117"/>
    </row>
    <row r="91" spans="22:46" s="84" customFormat="1">
      <c r="V91" s="117"/>
    </row>
    <row r="92" spans="22:46" s="84" customFormat="1">
      <c r="V92" s="117"/>
    </row>
    <row r="93" spans="22:46" s="84" customFormat="1">
      <c r="V93" s="117"/>
    </row>
    <row r="94" spans="22:46" s="84" customFormat="1">
      <c r="V94" s="117"/>
    </row>
    <row r="95" spans="22:46" s="84" customFormat="1">
      <c r="V95" s="117"/>
    </row>
    <row r="96" spans="22:46" s="84" customFormat="1">
      <c r="V96" s="117"/>
    </row>
    <row r="97" spans="22:22" s="84" customFormat="1">
      <c r="V97" s="117"/>
    </row>
    <row r="98" spans="22:22" s="84" customFormat="1">
      <c r="V98" s="117"/>
    </row>
    <row r="99" spans="22:22" s="84" customFormat="1">
      <c r="V99" s="117"/>
    </row>
    <row r="100" spans="22:22" s="84" customFormat="1">
      <c r="V100" s="117"/>
    </row>
    <row r="101" spans="22:22" s="84" customFormat="1">
      <c r="V101" s="117"/>
    </row>
    <row r="102" spans="22:22" s="84" customFormat="1">
      <c r="V102" s="117"/>
    </row>
    <row r="103" spans="22:22" s="84" customFormat="1">
      <c r="V103" s="117"/>
    </row>
    <row r="104" spans="22:22" s="84" customFormat="1">
      <c r="V104" s="117"/>
    </row>
    <row r="105" spans="22:22" s="84" customFormat="1">
      <c r="V105" s="117"/>
    </row>
    <row r="106" spans="22:22" s="84" customFormat="1">
      <c r="V106" s="117"/>
    </row>
    <row r="107" spans="22:22" s="84" customFormat="1">
      <c r="V107" s="117"/>
    </row>
    <row r="108" spans="22:22" s="84" customFormat="1">
      <c r="V108" s="117"/>
    </row>
    <row r="109" spans="22:22" s="84" customFormat="1">
      <c r="V109" s="117"/>
    </row>
    <row r="110" spans="22:22" s="84" customFormat="1">
      <c r="V110" s="117"/>
    </row>
    <row r="111" spans="22:22" s="84" customFormat="1">
      <c r="V111" s="117"/>
    </row>
    <row r="112" spans="22:22" s="84" customFormat="1">
      <c r="V112" s="117"/>
    </row>
    <row r="113" spans="22:22" s="84" customFormat="1">
      <c r="V113" s="117"/>
    </row>
    <row r="114" spans="22:22" s="84" customFormat="1">
      <c r="V114" s="117"/>
    </row>
    <row r="115" spans="22:22" s="84" customFormat="1">
      <c r="V115" s="117"/>
    </row>
    <row r="116" spans="22:22" s="84" customFormat="1">
      <c r="V116" s="117"/>
    </row>
    <row r="117" spans="22:22" s="84" customFormat="1">
      <c r="V117" s="117"/>
    </row>
    <row r="118" spans="22:22" s="84" customFormat="1">
      <c r="V118" s="117"/>
    </row>
    <row r="119" spans="22:22" s="84" customFormat="1">
      <c r="V119" s="117"/>
    </row>
    <row r="120" spans="22:22" s="84" customFormat="1">
      <c r="V120" s="117"/>
    </row>
    <row r="121" spans="22:22" s="84" customFormat="1">
      <c r="V121" s="117"/>
    </row>
    <row r="122" spans="22:22" s="84" customFormat="1">
      <c r="V122" s="117"/>
    </row>
    <row r="123" spans="22:22" s="84" customFormat="1">
      <c r="V123" s="117"/>
    </row>
    <row r="124" spans="22:22" s="84" customFormat="1">
      <c r="V124" s="117"/>
    </row>
    <row r="125" spans="22:22" s="84" customFormat="1">
      <c r="V125" s="117"/>
    </row>
    <row r="126" spans="22:22" s="84" customFormat="1">
      <c r="V126" s="117"/>
    </row>
    <row r="127" spans="22:22" s="84" customFormat="1">
      <c r="V127" s="117"/>
    </row>
    <row r="128" spans="22:22" s="84" customFormat="1">
      <c r="V128" s="117"/>
    </row>
    <row r="129" spans="22:22" s="84" customFormat="1">
      <c r="V129" s="117"/>
    </row>
    <row r="130" spans="22:22" s="84" customFormat="1">
      <c r="V130" s="117"/>
    </row>
    <row r="131" spans="22:22" s="84" customFormat="1">
      <c r="V131" s="117"/>
    </row>
    <row r="132" spans="22:22" s="84" customFormat="1">
      <c r="V132" s="117"/>
    </row>
    <row r="133" spans="22:22" s="84" customFormat="1">
      <c r="V133" s="117"/>
    </row>
    <row r="134" spans="22:22" s="84" customFormat="1">
      <c r="V134" s="117"/>
    </row>
    <row r="135" spans="22:22" s="84" customFormat="1">
      <c r="V135" s="117"/>
    </row>
    <row r="136" spans="22:22" s="84" customFormat="1">
      <c r="V136" s="117"/>
    </row>
    <row r="137" spans="22:22" s="84" customFormat="1">
      <c r="V137" s="117"/>
    </row>
    <row r="138" spans="22:22" s="84" customFormat="1">
      <c r="V138" s="117"/>
    </row>
    <row r="139" spans="22:22" s="84" customFormat="1">
      <c r="V139" s="117"/>
    </row>
    <row r="140" spans="22:22" s="84" customFormat="1">
      <c r="V140" s="117"/>
    </row>
    <row r="141" spans="22:22" s="84" customFormat="1">
      <c r="V141" s="117"/>
    </row>
    <row r="142" spans="22:22" s="84" customFormat="1">
      <c r="V142" s="117"/>
    </row>
    <row r="143" spans="22:22" s="84" customFormat="1">
      <c r="V143" s="117"/>
    </row>
    <row r="144" spans="22:22" s="84" customFormat="1">
      <c r="V144" s="117"/>
    </row>
    <row r="145" spans="22:22" s="84" customFormat="1">
      <c r="V145" s="117"/>
    </row>
    <row r="146" spans="22:22" s="84" customFormat="1">
      <c r="V146" s="117"/>
    </row>
    <row r="147" spans="22:22" s="84" customFormat="1">
      <c r="V147" s="117"/>
    </row>
    <row r="148" spans="22:22" s="84" customFormat="1">
      <c r="V148" s="117"/>
    </row>
    <row r="149" spans="22:22" s="84" customFormat="1">
      <c r="V149" s="117"/>
    </row>
    <row r="150" spans="22:22" s="84" customFormat="1">
      <c r="V150" s="117"/>
    </row>
    <row r="151" spans="22:22" s="84" customFormat="1">
      <c r="V151" s="117"/>
    </row>
    <row r="152" spans="22:22" s="84" customFormat="1">
      <c r="V152" s="117"/>
    </row>
    <row r="153" spans="22:22" s="84" customFormat="1">
      <c r="V153" s="117"/>
    </row>
    <row r="154" spans="22:22" s="84" customFormat="1">
      <c r="V154" s="117"/>
    </row>
    <row r="155" spans="22:22" s="84" customFormat="1">
      <c r="V155" s="117"/>
    </row>
    <row r="156" spans="22:22" s="84" customFormat="1">
      <c r="V156" s="117"/>
    </row>
    <row r="157" spans="22:22" s="84" customFormat="1">
      <c r="V157" s="117"/>
    </row>
    <row r="158" spans="22:22" s="84" customFormat="1">
      <c r="V158" s="117"/>
    </row>
    <row r="159" spans="22:22" s="84" customFormat="1">
      <c r="V159" s="117"/>
    </row>
    <row r="160" spans="22:22" s="84" customFormat="1">
      <c r="V160" s="117"/>
    </row>
    <row r="161" spans="22:22" s="84" customFormat="1">
      <c r="V161" s="117"/>
    </row>
    <row r="162" spans="22:22" s="84" customFormat="1">
      <c r="V162" s="117"/>
    </row>
    <row r="163" spans="22:22" s="84" customFormat="1">
      <c r="V163" s="117"/>
    </row>
    <row r="164" spans="22:22" s="84" customFormat="1">
      <c r="V164" s="117"/>
    </row>
    <row r="165" spans="22:22" s="84" customFormat="1">
      <c r="V165" s="117"/>
    </row>
    <row r="166" spans="22:22" s="84" customFormat="1">
      <c r="V166" s="117"/>
    </row>
    <row r="167" spans="22:22" s="84" customFormat="1">
      <c r="V167" s="117"/>
    </row>
    <row r="168" spans="22:22" s="84" customFormat="1">
      <c r="V168" s="117"/>
    </row>
    <row r="169" spans="22:22" s="84" customFormat="1">
      <c r="V169" s="117"/>
    </row>
    <row r="170" spans="22:22" s="84" customFormat="1">
      <c r="V170" s="117"/>
    </row>
    <row r="171" spans="22:22" s="84" customFormat="1">
      <c r="V171" s="117"/>
    </row>
    <row r="172" spans="22:22" s="84" customFormat="1">
      <c r="V172" s="117"/>
    </row>
    <row r="173" spans="22:22" s="84" customFormat="1">
      <c r="V173" s="117"/>
    </row>
    <row r="174" spans="22:22" s="84" customFormat="1">
      <c r="V174" s="117"/>
    </row>
    <row r="175" spans="22:22" s="84" customFormat="1">
      <c r="V175" s="117"/>
    </row>
    <row r="176" spans="22:22" s="84" customFormat="1">
      <c r="V176" s="117"/>
    </row>
    <row r="177" spans="22:22" s="84" customFormat="1">
      <c r="V177" s="117"/>
    </row>
    <row r="178" spans="22:22" s="84" customFormat="1">
      <c r="V178" s="117"/>
    </row>
    <row r="179" spans="22:22" s="84" customFormat="1">
      <c r="V179" s="117"/>
    </row>
    <row r="180" spans="22:22" s="84" customFormat="1">
      <c r="V180" s="117"/>
    </row>
    <row r="181" spans="22:22" s="84" customFormat="1">
      <c r="V181" s="117"/>
    </row>
    <row r="182" spans="22:22" s="84" customFormat="1">
      <c r="V182" s="117"/>
    </row>
    <row r="183" spans="22:22" s="84" customFormat="1">
      <c r="V183" s="117"/>
    </row>
    <row r="184" spans="22:22" s="84" customFormat="1">
      <c r="V184" s="117"/>
    </row>
    <row r="185" spans="22:22" s="84" customFormat="1">
      <c r="V185" s="117"/>
    </row>
    <row r="186" spans="22:22" s="84" customFormat="1">
      <c r="V186" s="117"/>
    </row>
    <row r="187" spans="22:22" s="84" customFormat="1">
      <c r="V187" s="117"/>
    </row>
    <row r="188" spans="22:22" s="84" customFormat="1">
      <c r="V188" s="117"/>
    </row>
    <row r="189" spans="22:22" s="84" customFormat="1">
      <c r="V189" s="117"/>
    </row>
    <row r="190" spans="22:22" s="84" customFormat="1">
      <c r="V190" s="117"/>
    </row>
    <row r="191" spans="22:22" s="84" customFormat="1">
      <c r="V191" s="117"/>
    </row>
    <row r="192" spans="22:22" s="84" customFormat="1">
      <c r="V192" s="117"/>
    </row>
    <row r="193" spans="22:22" s="84" customFormat="1">
      <c r="V193" s="117"/>
    </row>
    <row r="194" spans="22:22" s="84" customFormat="1">
      <c r="V194" s="117"/>
    </row>
    <row r="195" spans="22:22" s="84" customFormat="1">
      <c r="V195" s="117"/>
    </row>
    <row r="196" spans="22:22" s="84" customFormat="1">
      <c r="V196" s="117"/>
    </row>
    <row r="197" spans="22:22" s="84" customFormat="1">
      <c r="V197" s="117"/>
    </row>
    <row r="198" spans="22:22" s="84" customFormat="1">
      <c r="V198" s="117"/>
    </row>
    <row r="199" spans="22:22" s="84" customFormat="1">
      <c r="V199" s="117"/>
    </row>
    <row r="200" spans="22:22" s="84" customFormat="1">
      <c r="V200" s="117"/>
    </row>
    <row r="201" spans="22:22" s="84" customFormat="1">
      <c r="V201" s="117"/>
    </row>
    <row r="202" spans="22:22" s="84" customFormat="1">
      <c r="V202" s="117"/>
    </row>
    <row r="203" spans="22:22" s="84" customFormat="1">
      <c r="V203" s="117"/>
    </row>
    <row r="204" spans="22:22" s="84" customFormat="1">
      <c r="V204" s="117"/>
    </row>
    <row r="205" spans="22:22" s="84" customFormat="1">
      <c r="V205" s="117"/>
    </row>
    <row r="206" spans="22:22" s="84" customFormat="1">
      <c r="V206" s="117"/>
    </row>
    <row r="207" spans="22:22" s="84" customFormat="1">
      <c r="V207" s="117"/>
    </row>
    <row r="208" spans="22:22" s="84" customFormat="1">
      <c r="V208" s="117"/>
    </row>
    <row r="209" spans="22:22" s="84" customFormat="1">
      <c r="V209" s="117"/>
    </row>
    <row r="210" spans="22:22" s="84" customFormat="1">
      <c r="V210" s="117"/>
    </row>
    <row r="211" spans="22:22" s="84" customFormat="1">
      <c r="V211" s="117"/>
    </row>
    <row r="212" spans="22:22" s="84" customFormat="1">
      <c r="V212" s="117"/>
    </row>
    <row r="213" spans="22:22" s="84" customFormat="1">
      <c r="V213" s="117"/>
    </row>
    <row r="214" spans="22:22" s="84" customFormat="1">
      <c r="V214" s="117"/>
    </row>
    <row r="215" spans="22:22" s="84" customFormat="1">
      <c r="V215" s="117"/>
    </row>
    <row r="216" spans="22:22" s="84" customFormat="1">
      <c r="V216" s="117"/>
    </row>
    <row r="217" spans="22:22" s="84" customFormat="1">
      <c r="V217" s="117"/>
    </row>
    <row r="218" spans="22:22" s="84" customFormat="1">
      <c r="V218" s="117"/>
    </row>
    <row r="219" spans="22:22" s="84" customFormat="1">
      <c r="V219" s="117"/>
    </row>
    <row r="220" spans="22:22" s="84" customFormat="1">
      <c r="V220" s="117"/>
    </row>
    <row r="221" spans="22:22" s="84" customFormat="1">
      <c r="V221" s="117"/>
    </row>
    <row r="222" spans="22:22" s="84" customFormat="1">
      <c r="V222" s="117"/>
    </row>
    <row r="223" spans="22:22" s="84" customFormat="1">
      <c r="V223" s="117"/>
    </row>
    <row r="224" spans="22:22" s="84" customFormat="1">
      <c r="V224" s="117"/>
    </row>
    <row r="225" spans="22:22" s="84" customFormat="1">
      <c r="V225" s="117"/>
    </row>
    <row r="226" spans="22:22" s="84" customFormat="1">
      <c r="V226" s="117"/>
    </row>
    <row r="227" spans="22:22" s="84" customFormat="1">
      <c r="V227" s="117"/>
    </row>
    <row r="228" spans="22:22" s="84" customFormat="1">
      <c r="V228" s="117"/>
    </row>
    <row r="229" spans="22:22" s="84" customFormat="1">
      <c r="V229" s="117"/>
    </row>
    <row r="230" spans="22:22" s="84" customFormat="1">
      <c r="V230" s="117"/>
    </row>
    <row r="231" spans="22:22" s="84" customFormat="1">
      <c r="V231" s="117"/>
    </row>
    <row r="232" spans="22:22" s="84" customFormat="1">
      <c r="V232" s="117"/>
    </row>
    <row r="233" spans="22:22" s="84" customFormat="1">
      <c r="V233" s="117"/>
    </row>
    <row r="234" spans="22:22" s="84" customFormat="1">
      <c r="V234" s="117"/>
    </row>
    <row r="235" spans="22:22" s="84" customFormat="1">
      <c r="V235" s="117"/>
    </row>
    <row r="236" spans="22:22" s="84" customFormat="1">
      <c r="V236" s="117"/>
    </row>
    <row r="237" spans="22:22" s="84" customFormat="1">
      <c r="V237" s="117"/>
    </row>
    <row r="238" spans="22:22" s="84" customFormat="1">
      <c r="V238" s="117"/>
    </row>
    <row r="239" spans="22:22" s="84" customFormat="1">
      <c r="V239" s="117"/>
    </row>
    <row r="240" spans="22:22" s="84" customFormat="1">
      <c r="V240" s="117"/>
    </row>
    <row r="241" spans="22:22" s="84" customFormat="1">
      <c r="V241" s="117"/>
    </row>
    <row r="242" spans="22:22" s="84" customFormat="1">
      <c r="V242" s="117"/>
    </row>
    <row r="243" spans="22:22" s="84" customFormat="1">
      <c r="V243" s="117"/>
    </row>
    <row r="244" spans="22:22" s="84" customFormat="1">
      <c r="V244" s="117"/>
    </row>
    <row r="245" spans="22:22" s="84" customFormat="1">
      <c r="V245" s="117"/>
    </row>
    <row r="246" spans="22:22" s="84" customFormat="1">
      <c r="V246" s="117"/>
    </row>
    <row r="247" spans="22:22" s="84" customFormat="1">
      <c r="V247" s="117"/>
    </row>
    <row r="248" spans="22:22" s="84" customFormat="1">
      <c r="V248" s="117"/>
    </row>
    <row r="249" spans="22:22" s="84" customFormat="1">
      <c r="V249" s="117"/>
    </row>
    <row r="250" spans="22:22" s="84" customFormat="1">
      <c r="V250" s="117"/>
    </row>
    <row r="251" spans="22:22" s="84" customFormat="1">
      <c r="V251" s="117"/>
    </row>
    <row r="252" spans="22:22" s="84" customFormat="1">
      <c r="V252" s="117"/>
    </row>
    <row r="253" spans="22:22" s="84" customFormat="1">
      <c r="V253" s="117"/>
    </row>
    <row r="254" spans="22:22" s="84" customFormat="1">
      <c r="V254" s="117"/>
    </row>
    <row r="255" spans="22:22" s="84" customFormat="1">
      <c r="V255" s="117"/>
    </row>
    <row r="256" spans="22:22" s="84" customFormat="1">
      <c r="V256" s="117"/>
    </row>
    <row r="257" spans="22:22" s="84" customFormat="1">
      <c r="V257" s="117"/>
    </row>
    <row r="258" spans="22:22" s="84" customFormat="1">
      <c r="V258" s="117"/>
    </row>
    <row r="259" spans="22:22" s="84" customFormat="1">
      <c r="V259" s="117"/>
    </row>
    <row r="260" spans="22:22" s="84" customFormat="1">
      <c r="V260" s="117"/>
    </row>
    <row r="261" spans="22:22" s="84" customFormat="1">
      <c r="V261" s="117"/>
    </row>
    <row r="262" spans="22:22" s="84" customFormat="1">
      <c r="V262" s="117"/>
    </row>
    <row r="263" spans="22:22" s="84" customFormat="1">
      <c r="V263" s="117"/>
    </row>
    <row r="264" spans="22:22" s="84" customFormat="1">
      <c r="V264" s="117"/>
    </row>
    <row r="265" spans="22:22" s="84" customFormat="1">
      <c r="V265" s="117"/>
    </row>
    <row r="266" spans="22:22" s="84" customFormat="1">
      <c r="V266" s="117"/>
    </row>
    <row r="267" spans="22:22" s="84" customFormat="1">
      <c r="V267" s="117"/>
    </row>
    <row r="268" spans="22:22" s="84" customFormat="1">
      <c r="V268" s="117"/>
    </row>
    <row r="269" spans="22:22" s="84" customFormat="1">
      <c r="V269" s="117"/>
    </row>
    <row r="270" spans="22:22" s="84" customFormat="1">
      <c r="V270" s="117"/>
    </row>
    <row r="271" spans="22:22" s="84" customFormat="1">
      <c r="V271" s="117"/>
    </row>
    <row r="272" spans="22:22" s="84" customFormat="1">
      <c r="V272" s="117"/>
    </row>
    <row r="273" spans="22:22" s="84" customFormat="1">
      <c r="V273" s="117"/>
    </row>
    <row r="274" spans="22:22" s="84" customFormat="1">
      <c r="V274" s="117"/>
    </row>
    <row r="275" spans="22:22" s="84" customFormat="1">
      <c r="V275" s="117"/>
    </row>
    <row r="276" spans="22:22" s="84" customFormat="1">
      <c r="V276" s="117"/>
    </row>
    <row r="277" spans="22:22" s="84" customFormat="1">
      <c r="V277" s="117"/>
    </row>
    <row r="278" spans="22:22" s="84" customFormat="1">
      <c r="V278" s="117"/>
    </row>
    <row r="279" spans="22:22" s="84" customFormat="1">
      <c r="V279" s="117"/>
    </row>
    <row r="280" spans="22:22" s="84" customFormat="1">
      <c r="V280" s="117"/>
    </row>
    <row r="281" spans="22:22" s="84" customFormat="1">
      <c r="V281" s="117"/>
    </row>
    <row r="282" spans="22:22" s="84" customFormat="1">
      <c r="V282" s="117"/>
    </row>
    <row r="283" spans="22:22" s="84" customFormat="1">
      <c r="V283" s="117"/>
    </row>
    <row r="284" spans="22:22" s="84" customFormat="1">
      <c r="V284" s="117"/>
    </row>
    <row r="285" spans="22:22" s="84" customFormat="1">
      <c r="V285" s="117"/>
    </row>
    <row r="286" spans="22:22" s="84" customFormat="1">
      <c r="V286" s="117"/>
    </row>
    <row r="287" spans="22:22" s="84" customFormat="1">
      <c r="V287" s="117"/>
    </row>
    <row r="288" spans="22:22" s="84" customFormat="1">
      <c r="V288" s="117"/>
    </row>
    <row r="289" spans="22:22" s="84" customFormat="1">
      <c r="V289" s="117"/>
    </row>
    <row r="290" spans="22:22" s="84" customFormat="1">
      <c r="V290" s="117"/>
    </row>
    <row r="291" spans="22:22" s="84" customFormat="1">
      <c r="V291" s="117"/>
    </row>
    <row r="292" spans="22:22" s="84" customFormat="1">
      <c r="V292" s="117"/>
    </row>
    <row r="293" spans="22:22" s="84" customFormat="1">
      <c r="V293" s="117"/>
    </row>
    <row r="294" spans="22:22" s="84" customFormat="1">
      <c r="V294" s="117"/>
    </row>
    <row r="295" spans="22:22" s="84" customFormat="1">
      <c r="V295" s="117"/>
    </row>
    <row r="296" spans="22:22" s="84" customFormat="1">
      <c r="V296" s="117"/>
    </row>
    <row r="297" spans="22:22" s="84" customFormat="1">
      <c r="V297" s="117"/>
    </row>
    <row r="298" spans="22:22" s="84" customFormat="1">
      <c r="V298" s="117"/>
    </row>
    <row r="299" spans="22:22" s="84" customFormat="1">
      <c r="V299" s="117"/>
    </row>
    <row r="300" spans="22:22" s="84" customFormat="1">
      <c r="V300" s="117"/>
    </row>
    <row r="301" spans="22:22" s="84" customFormat="1">
      <c r="V301" s="117"/>
    </row>
    <row r="302" spans="22:22" s="84" customFormat="1">
      <c r="V302" s="117"/>
    </row>
    <row r="303" spans="22:22" s="84" customFormat="1">
      <c r="V303" s="117"/>
    </row>
    <row r="304" spans="22:22" s="84" customFormat="1">
      <c r="V304" s="117"/>
    </row>
    <row r="305" spans="22:22" s="84" customFormat="1">
      <c r="V305" s="117"/>
    </row>
    <row r="306" spans="22:22" s="84" customFormat="1">
      <c r="V306" s="117"/>
    </row>
    <row r="307" spans="22:22" s="84" customFormat="1">
      <c r="V307" s="117"/>
    </row>
    <row r="308" spans="22:22" s="84" customFormat="1">
      <c r="V308" s="117"/>
    </row>
    <row r="309" spans="22:22" s="84" customFormat="1">
      <c r="V309" s="117"/>
    </row>
    <row r="310" spans="22:22" s="84" customFormat="1">
      <c r="V310" s="117"/>
    </row>
    <row r="311" spans="22:22" s="84" customFormat="1">
      <c r="V311" s="117"/>
    </row>
    <row r="312" spans="22:22" s="84" customFormat="1">
      <c r="V312" s="117"/>
    </row>
    <row r="313" spans="22:22" s="84" customFormat="1">
      <c r="V313" s="117"/>
    </row>
    <row r="314" spans="22:22" s="84" customFormat="1">
      <c r="V314" s="117"/>
    </row>
    <row r="315" spans="22:22" s="84" customFormat="1">
      <c r="V315" s="117"/>
    </row>
    <row r="316" spans="22:22" s="84" customFormat="1">
      <c r="V316" s="117"/>
    </row>
    <row r="317" spans="22:22" s="84" customFormat="1">
      <c r="V317" s="117"/>
    </row>
    <row r="318" spans="22:22" s="84" customFormat="1">
      <c r="V318" s="117"/>
    </row>
    <row r="319" spans="22:22" s="84" customFormat="1">
      <c r="V319" s="117"/>
    </row>
    <row r="320" spans="22:22" s="84" customFormat="1">
      <c r="V320" s="117"/>
    </row>
    <row r="321" spans="22:22" s="84" customFormat="1">
      <c r="V321" s="117"/>
    </row>
    <row r="322" spans="22:22" s="84" customFormat="1">
      <c r="V322" s="117"/>
    </row>
    <row r="323" spans="22:22" s="84" customFormat="1">
      <c r="V323" s="117"/>
    </row>
    <row r="324" spans="22:22" s="84" customFormat="1">
      <c r="V324" s="117"/>
    </row>
    <row r="325" spans="22:22" s="84" customFormat="1">
      <c r="V325" s="117"/>
    </row>
    <row r="326" spans="22:22" s="84" customFormat="1">
      <c r="V326" s="117"/>
    </row>
    <row r="327" spans="22:22" s="84" customFormat="1">
      <c r="V327" s="117"/>
    </row>
    <row r="328" spans="22:22" s="84" customFormat="1">
      <c r="V328" s="117"/>
    </row>
    <row r="329" spans="22:22" s="84" customFormat="1">
      <c r="V329" s="117"/>
    </row>
    <row r="330" spans="22:22" s="84" customFormat="1">
      <c r="V330" s="117"/>
    </row>
    <row r="331" spans="22:22" s="84" customFormat="1">
      <c r="V331" s="117"/>
    </row>
    <row r="332" spans="22:22" s="84" customFormat="1">
      <c r="V332" s="117"/>
    </row>
    <row r="333" spans="22:22" s="84" customFormat="1">
      <c r="V333" s="117"/>
    </row>
    <row r="334" spans="22:22" s="84" customFormat="1">
      <c r="V334" s="117"/>
    </row>
    <row r="335" spans="22:22" s="84" customFormat="1">
      <c r="V335" s="117"/>
    </row>
    <row r="336" spans="22:22" s="84" customFormat="1">
      <c r="V336" s="117"/>
    </row>
    <row r="337" spans="22:22" s="84" customFormat="1">
      <c r="V337" s="117"/>
    </row>
    <row r="338" spans="22:22" s="84" customFormat="1">
      <c r="V338" s="117"/>
    </row>
    <row r="339" spans="22:22" s="84" customFormat="1">
      <c r="V339" s="117"/>
    </row>
    <row r="340" spans="22:22" s="84" customFormat="1">
      <c r="V340" s="117"/>
    </row>
    <row r="341" spans="22:22" s="84" customFormat="1">
      <c r="V341" s="117"/>
    </row>
    <row r="342" spans="22:22" s="84" customFormat="1">
      <c r="V342" s="117"/>
    </row>
    <row r="343" spans="22:22" s="84" customFormat="1">
      <c r="V343" s="117"/>
    </row>
    <row r="344" spans="22:22" s="84" customFormat="1">
      <c r="V344" s="117"/>
    </row>
    <row r="345" spans="22:22" s="84" customFormat="1">
      <c r="V345" s="117"/>
    </row>
    <row r="346" spans="22:22" s="84" customFormat="1">
      <c r="V346" s="117"/>
    </row>
    <row r="347" spans="22:22" s="84" customFormat="1">
      <c r="V347" s="117"/>
    </row>
    <row r="348" spans="22:22" s="84" customFormat="1">
      <c r="V348" s="117"/>
    </row>
    <row r="349" spans="22:22" s="84" customFormat="1">
      <c r="V349" s="117"/>
    </row>
    <row r="350" spans="22:22" s="84" customFormat="1">
      <c r="V350" s="117"/>
    </row>
    <row r="351" spans="22:22" s="84" customFormat="1">
      <c r="V351" s="117"/>
    </row>
    <row r="352" spans="22:22" s="84" customFormat="1">
      <c r="V352" s="117"/>
    </row>
    <row r="353" spans="22:22" s="84" customFormat="1">
      <c r="V353" s="117"/>
    </row>
    <row r="354" spans="22:22" s="84" customFormat="1">
      <c r="V354" s="117"/>
    </row>
    <row r="355" spans="22:22" s="84" customFormat="1">
      <c r="V355" s="117"/>
    </row>
    <row r="356" spans="22:22" s="84" customFormat="1">
      <c r="V356" s="117"/>
    </row>
    <row r="357" spans="22:22" s="84" customFormat="1">
      <c r="V357" s="117"/>
    </row>
    <row r="358" spans="22:22" s="84" customFormat="1">
      <c r="V358" s="117"/>
    </row>
    <row r="359" spans="22:22" s="84" customFormat="1">
      <c r="V359" s="117"/>
    </row>
    <row r="360" spans="22:22" s="84" customFormat="1">
      <c r="V360" s="117"/>
    </row>
    <row r="361" spans="22:22" s="84" customFormat="1">
      <c r="V361" s="117"/>
    </row>
    <row r="362" spans="22:22" s="84" customFormat="1">
      <c r="V362" s="117"/>
    </row>
    <row r="363" spans="22:22" s="84" customFormat="1">
      <c r="V363" s="117"/>
    </row>
    <row r="364" spans="22:22" s="84" customFormat="1">
      <c r="V364" s="117"/>
    </row>
    <row r="365" spans="22:22" s="84" customFormat="1">
      <c r="V365" s="117"/>
    </row>
    <row r="366" spans="22:22" s="84" customFormat="1">
      <c r="V366" s="117"/>
    </row>
    <row r="367" spans="22:22" s="84" customFormat="1">
      <c r="V367" s="117"/>
    </row>
    <row r="368" spans="22:22" s="84" customFormat="1">
      <c r="V368" s="117"/>
    </row>
    <row r="369" spans="22:22" s="84" customFormat="1">
      <c r="V369" s="117"/>
    </row>
    <row r="370" spans="22:22" s="84" customFormat="1">
      <c r="V370" s="117"/>
    </row>
    <row r="371" spans="22:22" s="84" customFormat="1">
      <c r="V371" s="117"/>
    </row>
    <row r="372" spans="22:22" s="84" customFormat="1">
      <c r="V372" s="117"/>
    </row>
    <row r="373" spans="22:22" s="84" customFormat="1">
      <c r="V373" s="117"/>
    </row>
    <row r="374" spans="22:22" s="84" customFormat="1">
      <c r="V374" s="117"/>
    </row>
    <row r="375" spans="22:22" s="84" customFormat="1">
      <c r="V375" s="117"/>
    </row>
    <row r="376" spans="22:22" s="84" customFormat="1">
      <c r="V376" s="117"/>
    </row>
    <row r="377" spans="22:22" s="84" customFormat="1">
      <c r="V377" s="117"/>
    </row>
    <row r="378" spans="22:22" s="84" customFormat="1">
      <c r="V378" s="117"/>
    </row>
    <row r="379" spans="22:22" s="84" customFormat="1">
      <c r="V379" s="117"/>
    </row>
    <row r="380" spans="22:22" s="84" customFormat="1">
      <c r="V380" s="117"/>
    </row>
    <row r="381" spans="22:22" s="84" customFormat="1">
      <c r="V381" s="117"/>
    </row>
    <row r="382" spans="22:22" s="84" customFormat="1">
      <c r="V382" s="117"/>
    </row>
    <row r="383" spans="22:22" s="84" customFormat="1">
      <c r="V383" s="117"/>
    </row>
    <row r="384" spans="22:22" s="84" customFormat="1">
      <c r="V384" s="117"/>
    </row>
    <row r="385" spans="22:22" s="84" customFormat="1">
      <c r="V385" s="117"/>
    </row>
    <row r="386" spans="22:22" s="84" customFormat="1">
      <c r="V386" s="117"/>
    </row>
    <row r="387" spans="22:22" s="84" customFormat="1">
      <c r="V387" s="117"/>
    </row>
    <row r="388" spans="22:22" s="84" customFormat="1">
      <c r="V388" s="117"/>
    </row>
    <row r="389" spans="22:22" s="84" customFormat="1">
      <c r="V389" s="117"/>
    </row>
    <row r="390" spans="22:22" s="84" customFormat="1">
      <c r="V390" s="117"/>
    </row>
    <row r="391" spans="22:22" s="84" customFormat="1">
      <c r="V391" s="117"/>
    </row>
    <row r="392" spans="22:22" s="84" customFormat="1">
      <c r="V392" s="117"/>
    </row>
    <row r="393" spans="22:22" s="84" customFormat="1">
      <c r="V393" s="117"/>
    </row>
    <row r="394" spans="22:22" s="84" customFormat="1">
      <c r="V394" s="117"/>
    </row>
    <row r="395" spans="22:22" s="84" customFormat="1">
      <c r="V395" s="117"/>
    </row>
    <row r="396" spans="22:22" s="84" customFormat="1">
      <c r="V396" s="117"/>
    </row>
    <row r="397" spans="22:22" s="84" customFormat="1">
      <c r="V397" s="117"/>
    </row>
    <row r="398" spans="22:22" s="84" customFormat="1">
      <c r="V398" s="117"/>
    </row>
    <row r="399" spans="22:22" s="84" customFormat="1">
      <c r="V399" s="117"/>
    </row>
    <row r="400" spans="22:22" s="84" customFormat="1">
      <c r="V400" s="117"/>
    </row>
    <row r="401" spans="22:22" s="84" customFormat="1">
      <c r="V401" s="117"/>
    </row>
    <row r="402" spans="22:22" s="84" customFormat="1">
      <c r="V402" s="117"/>
    </row>
    <row r="403" spans="22:22" s="84" customFormat="1">
      <c r="V403" s="117"/>
    </row>
    <row r="404" spans="22:22" s="84" customFormat="1">
      <c r="V404" s="117"/>
    </row>
    <row r="405" spans="22:22" s="84" customFormat="1">
      <c r="V405" s="117"/>
    </row>
    <row r="406" spans="22:22" s="84" customFormat="1">
      <c r="V406" s="117"/>
    </row>
    <row r="407" spans="22:22" s="84" customFormat="1">
      <c r="V407" s="117"/>
    </row>
    <row r="408" spans="22:22" s="84" customFormat="1">
      <c r="V408" s="117"/>
    </row>
    <row r="409" spans="22:22" s="84" customFormat="1">
      <c r="V409" s="117"/>
    </row>
    <row r="410" spans="22:22" s="84" customFormat="1">
      <c r="V410" s="117"/>
    </row>
    <row r="411" spans="22:22" s="84" customFormat="1">
      <c r="V411" s="117"/>
    </row>
    <row r="412" spans="22:22" s="84" customFormat="1">
      <c r="V412" s="117"/>
    </row>
    <row r="413" spans="22:22" s="84" customFormat="1">
      <c r="V413" s="117"/>
    </row>
    <row r="414" spans="22:22" s="84" customFormat="1">
      <c r="V414" s="117"/>
    </row>
    <row r="415" spans="22:22" s="84" customFormat="1">
      <c r="V415" s="117"/>
    </row>
    <row r="416" spans="22:22" s="84" customFormat="1">
      <c r="V416" s="117"/>
    </row>
    <row r="417" spans="22:22" s="84" customFormat="1">
      <c r="V417" s="117"/>
    </row>
    <row r="418" spans="22:22" s="84" customFormat="1">
      <c r="V418" s="117"/>
    </row>
    <row r="419" spans="22:22" s="84" customFormat="1">
      <c r="V419" s="117"/>
    </row>
    <row r="420" spans="22:22" s="84" customFormat="1">
      <c r="V420" s="117"/>
    </row>
    <row r="421" spans="22:22" s="84" customFormat="1">
      <c r="V421" s="117"/>
    </row>
    <row r="422" spans="22:22" s="84" customFormat="1">
      <c r="V422" s="117"/>
    </row>
    <row r="423" spans="22:22" s="84" customFormat="1">
      <c r="V423" s="117"/>
    </row>
    <row r="424" spans="22:22" s="84" customFormat="1">
      <c r="V424" s="117"/>
    </row>
    <row r="425" spans="22:22" s="84" customFormat="1">
      <c r="V425" s="117"/>
    </row>
    <row r="426" spans="22:22" s="84" customFormat="1">
      <c r="V426" s="117"/>
    </row>
    <row r="427" spans="22:22" s="84" customFormat="1">
      <c r="V427" s="117"/>
    </row>
    <row r="428" spans="22:22" s="84" customFormat="1">
      <c r="V428" s="117"/>
    </row>
    <row r="429" spans="22:22" s="84" customFormat="1">
      <c r="V429" s="117"/>
    </row>
    <row r="430" spans="22:22" s="84" customFormat="1">
      <c r="V430" s="117"/>
    </row>
    <row r="431" spans="22:22" s="84" customFormat="1">
      <c r="V431" s="117"/>
    </row>
    <row r="432" spans="22:22" s="84" customFormat="1">
      <c r="V432" s="117"/>
    </row>
    <row r="433" spans="22:22" s="84" customFormat="1">
      <c r="V433" s="117"/>
    </row>
    <row r="434" spans="22:22" s="84" customFormat="1">
      <c r="V434" s="117"/>
    </row>
    <row r="435" spans="22:22" s="84" customFormat="1">
      <c r="V435" s="117"/>
    </row>
    <row r="436" spans="22:22" s="84" customFormat="1">
      <c r="V436" s="117"/>
    </row>
    <row r="437" spans="22:22" s="84" customFormat="1">
      <c r="V437" s="117"/>
    </row>
    <row r="438" spans="22:22" s="84" customFormat="1">
      <c r="V438" s="117"/>
    </row>
    <row r="439" spans="22:22" s="84" customFormat="1">
      <c r="V439" s="117"/>
    </row>
    <row r="440" spans="22:22" s="84" customFormat="1">
      <c r="V440" s="117"/>
    </row>
    <row r="441" spans="22:22" s="84" customFormat="1">
      <c r="V441" s="117"/>
    </row>
    <row r="442" spans="22:22" s="84" customFormat="1">
      <c r="V442" s="117"/>
    </row>
    <row r="443" spans="22:22" s="84" customFormat="1">
      <c r="V443" s="117"/>
    </row>
    <row r="444" spans="22:22" s="84" customFormat="1">
      <c r="V444" s="117"/>
    </row>
    <row r="445" spans="22:22" s="84" customFormat="1">
      <c r="V445" s="117"/>
    </row>
    <row r="446" spans="22:22" s="84" customFormat="1">
      <c r="V446" s="117"/>
    </row>
    <row r="447" spans="22:22" s="84" customFormat="1">
      <c r="V447" s="117"/>
    </row>
    <row r="448" spans="22:22" s="84" customFormat="1">
      <c r="V448" s="117"/>
    </row>
    <row r="449" spans="22:22" s="84" customFormat="1">
      <c r="V449" s="117"/>
    </row>
    <row r="450" spans="22:22" s="84" customFormat="1">
      <c r="V450" s="117"/>
    </row>
    <row r="451" spans="22:22" s="84" customFormat="1">
      <c r="V451" s="117"/>
    </row>
    <row r="452" spans="22:22" s="84" customFormat="1">
      <c r="V452" s="117"/>
    </row>
    <row r="453" spans="22:22" s="84" customFormat="1">
      <c r="V453" s="117"/>
    </row>
    <row r="454" spans="22:22" s="84" customFormat="1">
      <c r="V454" s="117"/>
    </row>
    <row r="455" spans="22:22" s="84" customFormat="1">
      <c r="V455" s="117"/>
    </row>
    <row r="456" spans="22:22" s="84" customFormat="1">
      <c r="V456" s="117"/>
    </row>
    <row r="457" spans="22:22" s="84" customFormat="1">
      <c r="V457" s="117"/>
    </row>
    <row r="458" spans="22:22" s="84" customFormat="1">
      <c r="V458" s="117"/>
    </row>
    <row r="459" spans="22:22" s="84" customFormat="1">
      <c r="V459" s="117"/>
    </row>
    <row r="460" spans="22:22" s="84" customFormat="1">
      <c r="V460" s="117"/>
    </row>
    <row r="461" spans="22:22" s="84" customFormat="1">
      <c r="V461" s="117"/>
    </row>
    <row r="462" spans="22:22" s="84" customFormat="1">
      <c r="V462" s="117"/>
    </row>
    <row r="463" spans="22:22" s="84" customFormat="1">
      <c r="V463" s="117"/>
    </row>
    <row r="464" spans="22:22" s="84" customFormat="1">
      <c r="V464" s="117"/>
    </row>
    <row r="465" spans="22:22" s="84" customFormat="1">
      <c r="V465" s="117"/>
    </row>
    <row r="466" spans="22:22" s="84" customFormat="1">
      <c r="V466" s="117"/>
    </row>
    <row r="467" spans="22:22" s="84" customFormat="1">
      <c r="V467" s="117"/>
    </row>
    <row r="468" spans="22:22" s="84" customFormat="1">
      <c r="V468" s="117"/>
    </row>
    <row r="469" spans="22:22" s="84" customFormat="1">
      <c r="V469" s="117"/>
    </row>
    <row r="470" spans="22:22" s="84" customFormat="1">
      <c r="V470" s="117"/>
    </row>
    <row r="471" spans="22:22" s="84" customFormat="1">
      <c r="V471" s="117"/>
    </row>
    <row r="472" spans="22:22" s="84" customFormat="1">
      <c r="V472" s="117"/>
    </row>
    <row r="473" spans="22:22" s="84" customFormat="1">
      <c r="V473" s="117"/>
    </row>
    <row r="474" spans="22:22" s="84" customFormat="1">
      <c r="V474" s="117"/>
    </row>
    <row r="475" spans="22:22" s="84" customFormat="1">
      <c r="V475" s="117"/>
    </row>
    <row r="476" spans="22:22" s="84" customFormat="1">
      <c r="V476" s="117"/>
    </row>
    <row r="477" spans="22:22" s="84" customFormat="1">
      <c r="V477" s="117"/>
    </row>
    <row r="478" spans="22:22" s="84" customFormat="1">
      <c r="V478" s="117"/>
    </row>
    <row r="479" spans="22:22" s="84" customFormat="1">
      <c r="V479" s="117"/>
    </row>
    <row r="480" spans="22:22" s="84" customFormat="1">
      <c r="V480" s="117"/>
    </row>
    <row r="481" spans="22:22" s="84" customFormat="1">
      <c r="V481" s="117"/>
    </row>
    <row r="482" spans="22:22" s="84" customFormat="1">
      <c r="V482" s="117"/>
    </row>
    <row r="483" spans="22:22" s="84" customFormat="1">
      <c r="V483" s="117"/>
    </row>
    <row r="484" spans="22:22" s="84" customFormat="1">
      <c r="V484" s="117"/>
    </row>
    <row r="485" spans="22:22" s="84" customFormat="1">
      <c r="V485" s="117"/>
    </row>
    <row r="486" spans="22:22" s="84" customFormat="1">
      <c r="V486" s="117"/>
    </row>
    <row r="487" spans="22:22" s="84" customFormat="1">
      <c r="V487" s="117"/>
    </row>
    <row r="488" spans="22:22" s="84" customFormat="1">
      <c r="V488" s="117"/>
    </row>
    <row r="489" spans="22:22" s="84" customFormat="1">
      <c r="V489" s="117"/>
    </row>
    <row r="490" spans="22:22" s="84" customFormat="1">
      <c r="V490" s="117"/>
    </row>
    <row r="491" spans="22:22" s="84" customFormat="1">
      <c r="V491" s="117"/>
    </row>
    <row r="492" spans="22:22" s="84" customFormat="1">
      <c r="V492" s="117"/>
    </row>
    <row r="493" spans="22:22" s="84" customFormat="1">
      <c r="V493" s="117"/>
    </row>
    <row r="494" spans="22:22" s="84" customFormat="1">
      <c r="V494" s="117"/>
    </row>
    <row r="495" spans="22:22" s="84" customFormat="1">
      <c r="V495" s="117"/>
    </row>
    <row r="496" spans="22:22" s="84" customFormat="1">
      <c r="V496" s="117"/>
    </row>
    <row r="497" spans="22:22" s="84" customFormat="1">
      <c r="V497" s="117"/>
    </row>
    <row r="498" spans="22:22" s="84" customFormat="1">
      <c r="V498" s="117"/>
    </row>
    <row r="499" spans="22:22" s="84" customFormat="1">
      <c r="V499" s="117"/>
    </row>
    <row r="500" spans="22:22" s="84" customFormat="1">
      <c r="V500" s="117"/>
    </row>
    <row r="501" spans="22:22" s="84" customFormat="1">
      <c r="V501" s="117"/>
    </row>
    <row r="502" spans="22:22" s="84" customFormat="1">
      <c r="V502" s="117"/>
    </row>
    <row r="503" spans="22:22" s="84" customFormat="1">
      <c r="V503" s="117"/>
    </row>
    <row r="504" spans="22:22" s="84" customFormat="1">
      <c r="V504" s="117"/>
    </row>
    <row r="505" spans="22:22" s="84" customFormat="1">
      <c r="V505" s="117"/>
    </row>
    <row r="506" spans="22:22" s="84" customFormat="1">
      <c r="V506" s="117"/>
    </row>
    <row r="507" spans="22:22" s="84" customFormat="1">
      <c r="V507" s="117"/>
    </row>
    <row r="508" spans="22:22" s="84" customFormat="1">
      <c r="V508" s="117"/>
    </row>
    <row r="509" spans="22:22" s="84" customFormat="1">
      <c r="V509" s="117"/>
    </row>
    <row r="510" spans="22:22" s="84" customFormat="1">
      <c r="V510" s="117"/>
    </row>
    <row r="511" spans="22:22" s="84" customFormat="1">
      <c r="V511" s="117"/>
    </row>
    <row r="512" spans="22:22" s="84" customFormat="1">
      <c r="V512" s="117"/>
    </row>
    <row r="513" spans="22:22" s="84" customFormat="1">
      <c r="V513" s="117"/>
    </row>
    <row r="514" spans="22:22" s="84" customFormat="1">
      <c r="V514" s="117"/>
    </row>
    <row r="515" spans="22:22" s="84" customFormat="1">
      <c r="V515" s="117"/>
    </row>
    <row r="516" spans="22:22" s="84" customFormat="1">
      <c r="V516" s="117"/>
    </row>
    <row r="517" spans="22:22" s="84" customFormat="1">
      <c r="V517" s="117"/>
    </row>
    <row r="518" spans="22:22" s="84" customFormat="1">
      <c r="V518" s="117"/>
    </row>
    <row r="519" spans="22:22" s="84" customFormat="1">
      <c r="V519" s="117"/>
    </row>
    <row r="520" spans="22:22" s="84" customFormat="1">
      <c r="V520" s="117"/>
    </row>
    <row r="521" spans="22:22" s="84" customFormat="1">
      <c r="V521" s="117"/>
    </row>
    <row r="522" spans="22:22" s="84" customFormat="1">
      <c r="V522" s="117"/>
    </row>
    <row r="523" spans="22:22" s="84" customFormat="1">
      <c r="V523" s="117"/>
    </row>
    <row r="524" spans="22:22" s="84" customFormat="1">
      <c r="V524" s="117"/>
    </row>
    <row r="525" spans="22:22" s="84" customFormat="1">
      <c r="V525" s="117"/>
    </row>
    <row r="526" spans="22:22" s="84" customFormat="1">
      <c r="V526" s="117"/>
    </row>
    <row r="527" spans="22:22" s="84" customFormat="1">
      <c r="V527" s="117"/>
    </row>
    <row r="528" spans="22:22" s="84" customFormat="1">
      <c r="V528" s="117"/>
    </row>
    <row r="529" spans="22:22" s="84" customFormat="1">
      <c r="V529" s="117"/>
    </row>
    <row r="530" spans="22:22" s="84" customFormat="1">
      <c r="V530" s="117"/>
    </row>
    <row r="531" spans="22:22" s="84" customFormat="1">
      <c r="V531" s="117"/>
    </row>
    <row r="532" spans="22:22" s="84" customFormat="1">
      <c r="V532" s="117"/>
    </row>
    <row r="533" spans="22:22" s="84" customFormat="1">
      <c r="V533" s="117"/>
    </row>
    <row r="534" spans="22:22" s="84" customFormat="1">
      <c r="V534" s="117"/>
    </row>
    <row r="535" spans="22:22" s="84" customFormat="1">
      <c r="V535" s="117"/>
    </row>
    <row r="536" spans="22:22" s="84" customFormat="1">
      <c r="V536" s="117"/>
    </row>
    <row r="537" spans="22:22" s="84" customFormat="1">
      <c r="V537" s="117"/>
    </row>
    <row r="538" spans="22:22" s="84" customFormat="1">
      <c r="V538" s="117"/>
    </row>
    <row r="539" spans="22:22" s="84" customFormat="1">
      <c r="V539" s="117"/>
    </row>
    <row r="540" spans="22:22" s="84" customFormat="1">
      <c r="V540" s="117"/>
    </row>
    <row r="541" spans="22:22" s="84" customFormat="1">
      <c r="V541" s="117"/>
    </row>
    <row r="542" spans="22:22" s="84" customFormat="1">
      <c r="V542" s="117"/>
    </row>
    <row r="543" spans="22:22" s="84" customFormat="1">
      <c r="V543" s="117"/>
    </row>
    <row r="544" spans="22:22" s="84" customFormat="1">
      <c r="V544" s="117"/>
    </row>
    <row r="545" spans="22:22" s="84" customFormat="1">
      <c r="V545" s="117"/>
    </row>
    <row r="546" spans="22:22" s="84" customFormat="1">
      <c r="V546" s="117"/>
    </row>
    <row r="547" spans="22:22" s="84" customFormat="1">
      <c r="V547" s="117"/>
    </row>
    <row r="548" spans="22:22" s="84" customFormat="1">
      <c r="V548" s="117"/>
    </row>
    <row r="549" spans="22:22" s="84" customFormat="1">
      <c r="V549" s="117"/>
    </row>
    <row r="550" spans="22:22" s="84" customFormat="1">
      <c r="V550" s="117"/>
    </row>
    <row r="551" spans="22:22" s="84" customFormat="1">
      <c r="V551" s="117"/>
    </row>
    <row r="552" spans="22:22" s="84" customFormat="1">
      <c r="V552" s="117"/>
    </row>
    <row r="553" spans="22:22" s="84" customFormat="1">
      <c r="V553" s="117"/>
    </row>
    <row r="554" spans="22:22" s="84" customFormat="1">
      <c r="V554" s="117"/>
    </row>
    <row r="555" spans="22:22" s="84" customFormat="1">
      <c r="V555" s="117"/>
    </row>
    <row r="556" spans="22:22" s="84" customFormat="1">
      <c r="V556" s="117"/>
    </row>
    <row r="557" spans="22:22" s="84" customFormat="1">
      <c r="V557" s="117"/>
    </row>
    <row r="558" spans="22:22" s="84" customFormat="1">
      <c r="V558" s="117"/>
    </row>
    <row r="559" spans="22:22" s="84" customFormat="1">
      <c r="V559" s="117"/>
    </row>
    <row r="560" spans="22:22" s="84" customFormat="1">
      <c r="V560" s="117"/>
    </row>
    <row r="561" spans="22:22" s="84" customFormat="1">
      <c r="V561" s="117"/>
    </row>
    <row r="562" spans="22:22" s="84" customFormat="1">
      <c r="V562" s="117"/>
    </row>
    <row r="563" spans="22:22" s="84" customFormat="1">
      <c r="V563" s="117"/>
    </row>
    <row r="564" spans="22:22" s="84" customFormat="1">
      <c r="V564" s="117"/>
    </row>
    <row r="565" spans="22:22" s="84" customFormat="1">
      <c r="V565" s="117"/>
    </row>
    <row r="566" spans="22:22" s="84" customFormat="1">
      <c r="V566" s="117"/>
    </row>
    <row r="567" spans="22:22" s="84" customFormat="1">
      <c r="V567" s="117"/>
    </row>
    <row r="568" spans="22:22" s="84" customFormat="1">
      <c r="V568" s="117"/>
    </row>
    <row r="569" spans="22:22" s="84" customFormat="1">
      <c r="V569" s="117"/>
    </row>
    <row r="570" spans="22:22" s="84" customFormat="1">
      <c r="V570" s="117"/>
    </row>
    <row r="571" spans="22:22" s="84" customFormat="1">
      <c r="V571" s="117"/>
    </row>
    <row r="572" spans="22:22" s="84" customFormat="1">
      <c r="V572" s="117"/>
    </row>
    <row r="573" spans="22:22" s="84" customFormat="1">
      <c r="V573" s="117"/>
    </row>
    <row r="574" spans="22:22" s="84" customFormat="1">
      <c r="V574" s="117"/>
    </row>
    <row r="575" spans="22:22" s="84" customFormat="1">
      <c r="V575" s="117"/>
    </row>
    <row r="576" spans="22:22" s="84" customFormat="1">
      <c r="V576" s="117"/>
    </row>
    <row r="577" spans="22:22" s="84" customFormat="1">
      <c r="V577" s="117"/>
    </row>
    <row r="578" spans="22:22" s="84" customFormat="1">
      <c r="V578" s="117"/>
    </row>
    <row r="579" spans="22:22" s="84" customFormat="1">
      <c r="V579" s="117"/>
    </row>
    <row r="580" spans="22:22" s="84" customFormat="1">
      <c r="V580" s="117"/>
    </row>
    <row r="581" spans="22:22" s="84" customFormat="1">
      <c r="V581" s="117"/>
    </row>
    <row r="582" spans="22:22" s="84" customFormat="1">
      <c r="V582" s="117"/>
    </row>
    <row r="583" spans="22:22" s="84" customFormat="1">
      <c r="V583" s="117"/>
    </row>
    <row r="584" spans="22:22" s="84" customFormat="1">
      <c r="V584" s="117"/>
    </row>
    <row r="585" spans="22:22" s="84" customFormat="1">
      <c r="V585" s="117"/>
    </row>
    <row r="586" spans="22:22" s="84" customFormat="1">
      <c r="V586" s="117"/>
    </row>
    <row r="587" spans="22:22" s="84" customFormat="1">
      <c r="V587" s="117"/>
    </row>
    <row r="588" spans="22:22" s="84" customFormat="1">
      <c r="V588" s="117"/>
    </row>
    <row r="589" spans="22:22" s="84" customFormat="1">
      <c r="V589" s="117"/>
    </row>
    <row r="590" spans="22:22" s="84" customFormat="1">
      <c r="V590" s="117"/>
    </row>
    <row r="591" spans="22:22" s="84" customFormat="1">
      <c r="V591" s="117"/>
    </row>
    <row r="592" spans="22:22" s="84" customFormat="1">
      <c r="V592" s="117"/>
    </row>
    <row r="593" spans="22:22" s="84" customFormat="1">
      <c r="V593" s="117"/>
    </row>
    <row r="594" spans="22:22" s="84" customFormat="1">
      <c r="V594" s="117"/>
    </row>
    <row r="595" spans="22:22" s="84" customFormat="1">
      <c r="V595" s="117"/>
    </row>
    <row r="596" spans="22:22" s="84" customFormat="1">
      <c r="V596" s="117"/>
    </row>
    <row r="597" spans="22:22" s="84" customFormat="1">
      <c r="V597" s="117"/>
    </row>
    <row r="598" spans="22:22" s="84" customFormat="1">
      <c r="V598" s="117"/>
    </row>
    <row r="599" spans="22:22" s="84" customFormat="1">
      <c r="V599" s="117"/>
    </row>
    <row r="600" spans="22:22" s="84" customFormat="1">
      <c r="V600" s="117"/>
    </row>
    <row r="601" spans="22:22" s="84" customFormat="1">
      <c r="V601" s="117"/>
    </row>
    <row r="602" spans="22:22" s="84" customFormat="1">
      <c r="V602" s="117"/>
    </row>
    <row r="603" spans="22:22" s="84" customFormat="1">
      <c r="V603" s="117"/>
    </row>
    <row r="604" spans="22:22" s="84" customFormat="1">
      <c r="V604" s="117"/>
    </row>
    <row r="605" spans="22:22" s="84" customFormat="1">
      <c r="V605" s="117"/>
    </row>
    <row r="606" spans="22:22" s="84" customFormat="1">
      <c r="V606" s="117"/>
    </row>
    <row r="607" spans="22:22" s="84" customFormat="1">
      <c r="V607" s="117"/>
    </row>
    <row r="608" spans="22:22" s="84" customFormat="1">
      <c r="V608" s="117"/>
    </row>
    <row r="609" spans="22:22" s="84" customFormat="1">
      <c r="V609" s="117"/>
    </row>
    <row r="610" spans="22:22" s="84" customFormat="1">
      <c r="V610" s="117"/>
    </row>
    <row r="611" spans="22:22" s="84" customFormat="1">
      <c r="V611" s="117"/>
    </row>
    <row r="612" spans="22:22" s="84" customFormat="1">
      <c r="V612" s="117"/>
    </row>
    <row r="613" spans="22:22" s="84" customFormat="1">
      <c r="V613" s="117"/>
    </row>
    <row r="614" spans="22:22" s="84" customFormat="1">
      <c r="V614" s="117"/>
    </row>
    <row r="615" spans="22:22" s="84" customFormat="1">
      <c r="V615" s="117"/>
    </row>
    <row r="616" spans="22:22" s="84" customFormat="1">
      <c r="V616" s="117"/>
    </row>
    <row r="617" spans="22:22" s="84" customFormat="1">
      <c r="V617" s="117"/>
    </row>
    <row r="618" spans="22:22" s="84" customFormat="1">
      <c r="V618" s="117"/>
    </row>
    <row r="619" spans="22:22" s="84" customFormat="1">
      <c r="V619" s="117"/>
    </row>
    <row r="620" spans="22:22" s="84" customFormat="1">
      <c r="V620" s="117"/>
    </row>
    <row r="621" spans="22:22" s="84" customFormat="1">
      <c r="V621" s="117"/>
    </row>
    <row r="622" spans="22:22" s="84" customFormat="1">
      <c r="V622" s="117"/>
    </row>
    <row r="623" spans="22:22" s="84" customFormat="1">
      <c r="V623" s="117"/>
    </row>
    <row r="624" spans="22:22" s="84" customFormat="1">
      <c r="V624" s="117"/>
    </row>
    <row r="625" spans="22:22" s="84" customFormat="1">
      <c r="V625" s="117"/>
    </row>
    <row r="626" spans="22:22" s="84" customFormat="1">
      <c r="V626" s="117"/>
    </row>
    <row r="627" spans="22:22" s="84" customFormat="1">
      <c r="V627" s="117"/>
    </row>
    <row r="628" spans="22:22" s="84" customFormat="1">
      <c r="V628" s="117"/>
    </row>
    <row r="629" spans="22:22" s="84" customFormat="1">
      <c r="V629" s="117"/>
    </row>
    <row r="630" spans="22:22" s="84" customFormat="1">
      <c r="V630" s="117"/>
    </row>
    <row r="631" spans="22:22" s="84" customFormat="1">
      <c r="V631" s="117"/>
    </row>
    <row r="632" spans="22:22" s="84" customFormat="1">
      <c r="V632" s="117"/>
    </row>
    <row r="633" spans="22:22" s="84" customFormat="1">
      <c r="V633" s="117"/>
    </row>
    <row r="634" spans="22:22" s="84" customFormat="1">
      <c r="V634" s="117"/>
    </row>
    <row r="635" spans="22:22" s="84" customFormat="1">
      <c r="V635" s="117"/>
    </row>
    <row r="636" spans="22:22" s="84" customFormat="1">
      <c r="V636" s="117"/>
    </row>
    <row r="637" spans="22:22" s="84" customFormat="1">
      <c r="V637" s="117"/>
    </row>
    <row r="638" spans="22:22" s="84" customFormat="1">
      <c r="V638" s="117"/>
    </row>
    <row r="639" spans="22:22" s="84" customFormat="1">
      <c r="V639" s="117"/>
    </row>
    <row r="640" spans="22:22" s="84" customFormat="1">
      <c r="V640" s="117"/>
    </row>
    <row r="641" spans="22:22" s="84" customFormat="1">
      <c r="V641" s="117"/>
    </row>
    <row r="642" spans="22:22" s="84" customFormat="1">
      <c r="V642" s="117"/>
    </row>
    <row r="643" spans="22:22" s="84" customFormat="1">
      <c r="V643" s="117"/>
    </row>
    <row r="644" spans="22:22" s="84" customFormat="1">
      <c r="V644" s="117"/>
    </row>
    <row r="645" spans="22:22" s="84" customFormat="1">
      <c r="V645" s="117"/>
    </row>
    <row r="646" spans="22:22" s="84" customFormat="1">
      <c r="V646" s="117"/>
    </row>
    <row r="647" spans="22:22" s="84" customFormat="1">
      <c r="V647" s="117"/>
    </row>
    <row r="648" spans="22:22" s="84" customFormat="1">
      <c r="V648" s="117"/>
    </row>
    <row r="649" spans="22:22" s="84" customFormat="1">
      <c r="V649" s="117"/>
    </row>
    <row r="650" spans="22:22" s="84" customFormat="1">
      <c r="V650" s="117"/>
    </row>
    <row r="651" spans="22:22" s="84" customFormat="1">
      <c r="V651" s="117"/>
    </row>
    <row r="652" spans="22:22" s="84" customFormat="1">
      <c r="V652" s="117"/>
    </row>
    <row r="653" spans="22:22" s="84" customFormat="1">
      <c r="V653" s="117"/>
    </row>
    <row r="654" spans="22:22" s="84" customFormat="1">
      <c r="V654" s="117"/>
    </row>
    <row r="655" spans="22:22" s="84" customFormat="1">
      <c r="V655" s="117"/>
    </row>
    <row r="656" spans="22:22" s="84" customFormat="1">
      <c r="V656" s="117"/>
    </row>
    <row r="657" spans="22:22" s="84" customFormat="1">
      <c r="V657" s="117"/>
    </row>
    <row r="658" spans="22:22" s="84" customFormat="1">
      <c r="V658" s="117"/>
    </row>
    <row r="659" spans="22:22" s="84" customFormat="1">
      <c r="V659" s="117"/>
    </row>
    <row r="660" spans="22:22" s="84" customFormat="1">
      <c r="V660" s="117"/>
    </row>
    <row r="661" spans="22:22" s="84" customFormat="1">
      <c r="V661" s="117"/>
    </row>
    <row r="662" spans="22:22" s="84" customFormat="1">
      <c r="V662" s="117"/>
    </row>
    <row r="663" spans="22:22" s="84" customFormat="1">
      <c r="V663" s="117"/>
    </row>
    <row r="664" spans="22:22" s="84" customFormat="1">
      <c r="V664" s="117"/>
    </row>
    <row r="665" spans="22:22" s="84" customFormat="1">
      <c r="V665" s="117"/>
    </row>
    <row r="666" spans="22:22" s="84" customFormat="1">
      <c r="V666" s="117"/>
    </row>
    <row r="667" spans="22:22" s="84" customFormat="1">
      <c r="V667" s="117"/>
    </row>
    <row r="668" spans="22:22" s="84" customFormat="1">
      <c r="V668" s="117"/>
    </row>
    <row r="669" spans="22:22" s="84" customFormat="1">
      <c r="V669" s="117"/>
    </row>
    <row r="670" spans="22:22" s="84" customFormat="1">
      <c r="V670" s="117"/>
    </row>
    <row r="671" spans="22:22" s="84" customFormat="1">
      <c r="V671" s="117"/>
    </row>
    <row r="672" spans="22:22" s="84" customFormat="1">
      <c r="V672" s="117"/>
    </row>
    <row r="673" spans="22:22" s="84" customFormat="1">
      <c r="V673" s="117"/>
    </row>
    <row r="674" spans="22:22" s="84" customFormat="1">
      <c r="V674" s="117"/>
    </row>
    <row r="675" spans="22:22" s="84" customFormat="1">
      <c r="V675" s="117"/>
    </row>
    <row r="676" spans="22:22" s="84" customFormat="1">
      <c r="V676" s="117"/>
    </row>
    <row r="677" spans="22:22" s="84" customFormat="1">
      <c r="V677" s="117"/>
    </row>
    <row r="678" spans="22:22" s="84" customFormat="1">
      <c r="V678" s="117"/>
    </row>
    <row r="679" spans="22:22" s="84" customFormat="1">
      <c r="V679" s="117"/>
    </row>
    <row r="680" spans="22:22" s="84" customFormat="1">
      <c r="V680" s="117"/>
    </row>
    <row r="681" spans="22:22" s="84" customFormat="1">
      <c r="V681" s="117"/>
    </row>
    <row r="682" spans="22:22" s="84" customFormat="1">
      <c r="V682" s="117"/>
    </row>
    <row r="683" spans="22:22" s="84" customFormat="1">
      <c r="V683" s="117"/>
    </row>
    <row r="684" spans="22:22" s="84" customFormat="1">
      <c r="V684" s="117"/>
    </row>
    <row r="685" spans="22:22" s="84" customFormat="1">
      <c r="V685" s="117"/>
    </row>
    <row r="686" spans="22:22" s="84" customFormat="1">
      <c r="V686" s="117"/>
    </row>
    <row r="687" spans="22:22" s="84" customFormat="1">
      <c r="V687" s="117"/>
    </row>
    <row r="688" spans="22:22" s="84" customFormat="1">
      <c r="V688" s="117"/>
    </row>
    <row r="689" spans="22:22" s="84" customFormat="1">
      <c r="V689" s="117"/>
    </row>
    <row r="690" spans="22:22" s="84" customFormat="1">
      <c r="V690" s="117"/>
    </row>
    <row r="691" spans="22:22" s="84" customFormat="1">
      <c r="V691" s="117"/>
    </row>
    <row r="692" spans="22:22" s="84" customFormat="1">
      <c r="V692" s="117"/>
    </row>
    <row r="693" spans="22:22" s="84" customFormat="1">
      <c r="V693" s="117"/>
    </row>
    <row r="694" spans="22:22" s="84" customFormat="1">
      <c r="V694" s="117"/>
    </row>
    <row r="695" spans="22:22" s="84" customFormat="1">
      <c r="V695" s="117"/>
    </row>
    <row r="696" spans="22:22" s="84" customFormat="1">
      <c r="V696" s="117"/>
    </row>
    <row r="697" spans="22:22" s="84" customFormat="1">
      <c r="V697" s="117"/>
    </row>
    <row r="698" spans="22:22" s="84" customFormat="1">
      <c r="V698" s="117"/>
    </row>
    <row r="699" spans="22:22" s="84" customFormat="1">
      <c r="V699" s="117"/>
    </row>
    <row r="700" spans="22:22" s="84" customFormat="1">
      <c r="V700" s="117"/>
    </row>
    <row r="701" spans="22:22" s="84" customFormat="1">
      <c r="V701" s="117"/>
    </row>
    <row r="702" spans="22:22" s="84" customFormat="1">
      <c r="V702" s="117"/>
    </row>
    <row r="703" spans="22:22" s="84" customFormat="1">
      <c r="V703" s="117"/>
    </row>
    <row r="704" spans="22:22" s="84" customFormat="1">
      <c r="V704" s="117"/>
    </row>
    <row r="705" spans="22:22" s="84" customFormat="1">
      <c r="V705" s="117"/>
    </row>
    <row r="706" spans="22:22" s="84" customFormat="1">
      <c r="V706" s="117"/>
    </row>
    <row r="707" spans="22:22" s="84" customFormat="1">
      <c r="V707" s="117"/>
    </row>
    <row r="708" spans="22:22" s="84" customFormat="1">
      <c r="V708" s="117"/>
    </row>
    <row r="709" spans="22:22" s="84" customFormat="1">
      <c r="V709" s="117"/>
    </row>
    <row r="710" spans="22:22" s="84" customFormat="1">
      <c r="V710" s="117"/>
    </row>
    <row r="711" spans="22:22" s="84" customFormat="1">
      <c r="V711" s="117"/>
    </row>
    <row r="712" spans="22:22" s="84" customFormat="1">
      <c r="V712" s="117"/>
    </row>
    <row r="713" spans="22:22" s="84" customFormat="1">
      <c r="V713" s="117"/>
    </row>
    <row r="714" spans="22:22" s="84" customFormat="1">
      <c r="V714" s="117"/>
    </row>
    <row r="715" spans="22:22" s="84" customFormat="1">
      <c r="V715" s="117"/>
    </row>
    <row r="716" spans="22:22" s="84" customFormat="1">
      <c r="V716" s="117"/>
    </row>
    <row r="717" spans="22:22" s="84" customFormat="1">
      <c r="V717" s="117"/>
    </row>
    <row r="718" spans="22:22" s="84" customFormat="1">
      <c r="V718" s="117"/>
    </row>
    <row r="719" spans="22:22" s="84" customFormat="1">
      <c r="V719" s="117"/>
    </row>
    <row r="720" spans="22:22" s="84" customFormat="1">
      <c r="V720" s="117"/>
    </row>
    <row r="721" spans="22:22" s="84" customFormat="1">
      <c r="V721" s="117"/>
    </row>
    <row r="722" spans="22:22" s="84" customFormat="1">
      <c r="V722" s="117"/>
    </row>
    <row r="723" spans="22:22" s="84" customFormat="1">
      <c r="V723" s="117"/>
    </row>
    <row r="724" spans="22:22" s="84" customFormat="1">
      <c r="V724" s="117"/>
    </row>
    <row r="725" spans="22:22" s="84" customFormat="1">
      <c r="V725" s="117"/>
    </row>
    <row r="726" spans="22:22" s="84" customFormat="1">
      <c r="V726" s="117"/>
    </row>
    <row r="727" spans="22:22" s="84" customFormat="1">
      <c r="V727" s="117"/>
    </row>
    <row r="728" spans="22:22" s="84" customFormat="1">
      <c r="V728" s="117"/>
    </row>
    <row r="729" spans="22:22" s="84" customFormat="1">
      <c r="V729" s="117"/>
    </row>
    <row r="730" spans="22:22" s="84" customFormat="1">
      <c r="V730" s="117"/>
    </row>
    <row r="731" spans="22:22" s="84" customFormat="1">
      <c r="V731" s="117"/>
    </row>
    <row r="732" spans="22:22" s="84" customFormat="1">
      <c r="V732" s="117"/>
    </row>
    <row r="733" spans="22:22" s="84" customFormat="1">
      <c r="V733" s="117"/>
    </row>
    <row r="734" spans="22:22" s="84" customFormat="1">
      <c r="V734" s="117"/>
    </row>
    <row r="735" spans="22:22" s="84" customFormat="1">
      <c r="V735" s="117"/>
    </row>
    <row r="736" spans="22:22" s="84" customFormat="1">
      <c r="V736" s="117"/>
    </row>
    <row r="737" spans="22:22" s="84" customFormat="1">
      <c r="V737" s="117"/>
    </row>
    <row r="738" spans="22:22" s="84" customFormat="1">
      <c r="V738" s="117"/>
    </row>
    <row r="739" spans="22:22" s="84" customFormat="1">
      <c r="V739" s="117"/>
    </row>
    <row r="740" spans="22:22" s="84" customFormat="1">
      <c r="V740" s="117"/>
    </row>
    <row r="741" spans="22:22" s="84" customFormat="1">
      <c r="V741" s="117"/>
    </row>
    <row r="742" spans="22:22" s="84" customFormat="1">
      <c r="V742" s="117"/>
    </row>
    <row r="743" spans="22:22" s="84" customFormat="1">
      <c r="V743" s="117"/>
    </row>
    <row r="744" spans="22:22" s="84" customFormat="1">
      <c r="V744" s="117"/>
    </row>
    <row r="745" spans="22:22" s="84" customFormat="1">
      <c r="V745" s="117"/>
    </row>
    <row r="746" spans="22:22" s="84" customFormat="1">
      <c r="V746" s="117"/>
    </row>
    <row r="747" spans="22:22" s="84" customFormat="1">
      <c r="V747" s="117"/>
    </row>
    <row r="748" spans="22:22" s="84" customFormat="1">
      <c r="V748" s="117"/>
    </row>
    <row r="749" spans="22:22" s="84" customFormat="1">
      <c r="V749" s="117"/>
    </row>
    <row r="750" spans="22:22" s="84" customFormat="1">
      <c r="V750" s="117"/>
    </row>
    <row r="751" spans="22:22" s="84" customFormat="1">
      <c r="V751" s="117"/>
    </row>
    <row r="752" spans="22:22" s="84" customFormat="1">
      <c r="V752" s="117"/>
    </row>
    <row r="753" spans="22:22" s="84" customFormat="1">
      <c r="V753" s="117"/>
    </row>
    <row r="754" spans="22:22" s="84" customFormat="1">
      <c r="V754" s="117"/>
    </row>
    <row r="755" spans="22:22" s="84" customFormat="1">
      <c r="V755" s="117"/>
    </row>
    <row r="756" spans="22:22" s="84" customFormat="1">
      <c r="V756" s="117"/>
    </row>
    <row r="757" spans="22:22" s="84" customFormat="1">
      <c r="V757" s="117"/>
    </row>
    <row r="758" spans="22:22" s="84" customFormat="1">
      <c r="V758" s="117"/>
    </row>
    <row r="759" spans="22:22" s="84" customFormat="1">
      <c r="V759" s="117"/>
    </row>
    <row r="760" spans="22:22" s="84" customFormat="1">
      <c r="V760" s="117"/>
    </row>
    <row r="761" spans="22:22" s="84" customFormat="1">
      <c r="V761" s="117"/>
    </row>
    <row r="762" spans="22:22" s="84" customFormat="1">
      <c r="V762" s="117"/>
    </row>
    <row r="763" spans="22:22" s="84" customFormat="1">
      <c r="V763" s="117"/>
    </row>
    <row r="764" spans="22:22" s="84" customFormat="1">
      <c r="V764" s="117"/>
    </row>
    <row r="765" spans="22:22" s="84" customFormat="1">
      <c r="V765" s="117"/>
    </row>
    <row r="766" spans="22:22" s="84" customFormat="1">
      <c r="V766" s="117"/>
    </row>
    <row r="767" spans="22:22" s="84" customFormat="1">
      <c r="V767" s="117"/>
    </row>
    <row r="768" spans="22:22" s="84" customFormat="1">
      <c r="V768" s="117"/>
    </row>
    <row r="769" spans="22:22" s="84" customFormat="1">
      <c r="V769" s="117"/>
    </row>
    <row r="770" spans="22:22" s="84" customFormat="1">
      <c r="V770" s="117"/>
    </row>
    <row r="771" spans="22:22" s="84" customFormat="1">
      <c r="V771" s="117"/>
    </row>
    <row r="772" spans="22:22" s="84" customFormat="1">
      <c r="V772" s="117"/>
    </row>
    <row r="773" spans="22:22" s="84" customFormat="1">
      <c r="V773" s="117"/>
    </row>
    <row r="774" spans="22:22" s="84" customFormat="1">
      <c r="V774" s="117"/>
    </row>
    <row r="775" spans="22:22" s="84" customFormat="1">
      <c r="V775" s="117"/>
    </row>
    <row r="776" spans="22:22" s="84" customFormat="1">
      <c r="V776" s="117"/>
    </row>
    <row r="777" spans="22:22" s="84" customFormat="1">
      <c r="V777" s="117"/>
    </row>
    <row r="778" spans="22:22" s="84" customFormat="1">
      <c r="V778" s="117"/>
    </row>
    <row r="779" spans="22:22" s="84" customFormat="1">
      <c r="V779" s="117"/>
    </row>
    <row r="780" spans="22:22" s="84" customFormat="1">
      <c r="V780" s="117"/>
    </row>
    <row r="781" spans="22:22" s="84" customFormat="1">
      <c r="V781" s="117"/>
    </row>
    <row r="782" spans="22:22" s="84" customFormat="1">
      <c r="V782" s="117"/>
    </row>
    <row r="783" spans="22:22" s="84" customFormat="1">
      <c r="V783" s="117"/>
    </row>
    <row r="784" spans="22:22" s="84" customFormat="1">
      <c r="V784" s="117"/>
    </row>
    <row r="785" spans="22:22" s="84" customFormat="1">
      <c r="V785" s="117"/>
    </row>
    <row r="786" spans="22:22" s="84" customFormat="1">
      <c r="V786" s="117"/>
    </row>
    <row r="787" spans="22:22" s="84" customFormat="1">
      <c r="V787" s="117"/>
    </row>
    <row r="788" spans="22:22" s="84" customFormat="1">
      <c r="V788" s="117"/>
    </row>
    <row r="789" spans="22:22" s="84" customFormat="1">
      <c r="V789" s="117"/>
    </row>
    <row r="790" spans="22:22" s="84" customFormat="1">
      <c r="V790" s="117"/>
    </row>
    <row r="791" spans="22:22" s="84" customFormat="1">
      <c r="V791" s="117"/>
    </row>
    <row r="792" spans="22:22" s="84" customFormat="1">
      <c r="V792" s="117"/>
    </row>
    <row r="793" spans="22:22" s="84" customFormat="1">
      <c r="V793" s="117"/>
    </row>
    <row r="794" spans="22:22" s="84" customFormat="1">
      <c r="V794" s="117"/>
    </row>
    <row r="795" spans="22:22" s="84" customFormat="1">
      <c r="V795" s="117"/>
    </row>
    <row r="796" spans="22:22" s="84" customFormat="1">
      <c r="V796" s="117"/>
    </row>
    <row r="797" spans="22:22" s="84" customFormat="1">
      <c r="V797" s="117"/>
    </row>
    <row r="798" spans="22:22" s="84" customFormat="1">
      <c r="V798" s="117"/>
    </row>
    <row r="799" spans="22:22" s="84" customFormat="1">
      <c r="V799" s="117"/>
    </row>
    <row r="800" spans="22:22" s="84" customFormat="1">
      <c r="V800" s="117"/>
    </row>
    <row r="801" spans="22:22" s="84" customFormat="1">
      <c r="V801" s="117"/>
    </row>
    <row r="802" spans="22:22" s="84" customFormat="1">
      <c r="V802" s="117"/>
    </row>
    <row r="803" spans="22:22" s="84" customFormat="1">
      <c r="V803" s="117"/>
    </row>
    <row r="804" spans="22:22" s="84" customFormat="1">
      <c r="V804" s="117"/>
    </row>
    <row r="805" spans="22:22" s="84" customFormat="1">
      <c r="V805" s="117"/>
    </row>
    <row r="806" spans="22:22" s="84" customFormat="1">
      <c r="V806" s="117"/>
    </row>
    <row r="807" spans="22:22" s="84" customFormat="1">
      <c r="V807" s="117"/>
    </row>
    <row r="808" spans="22:22" s="84" customFormat="1">
      <c r="V808" s="117"/>
    </row>
    <row r="809" spans="22:22" s="84" customFormat="1">
      <c r="V809" s="117"/>
    </row>
    <row r="810" spans="22:22" s="84" customFormat="1">
      <c r="V810" s="117"/>
    </row>
    <row r="811" spans="22:22" s="84" customFormat="1">
      <c r="V811" s="117"/>
    </row>
    <row r="812" spans="22:22" s="84" customFormat="1">
      <c r="V812" s="117"/>
    </row>
    <row r="813" spans="22:22" s="84" customFormat="1">
      <c r="V813" s="117"/>
    </row>
    <row r="814" spans="22:22" s="84" customFormat="1">
      <c r="V814" s="117"/>
    </row>
    <row r="815" spans="22:22" s="84" customFormat="1">
      <c r="V815" s="117"/>
    </row>
    <row r="816" spans="22:22" s="84" customFormat="1">
      <c r="V816" s="117"/>
    </row>
    <row r="817" spans="22:22" s="84" customFormat="1">
      <c r="V817" s="117"/>
    </row>
    <row r="818" spans="22:22" s="84" customFormat="1">
      <c r="V818" s="117"/>
    </row>
    <row r="819" spans="22:22" s="84" customFormat="1">
      <c r="V819" s="117"/>
    </row>
    <row r="820" spans="22:22" s="84" customFormat="1">
      <c r="V820" s="117"/>
    </row>
    <row r="821" spans="22:22" s="84" customFormat="1">
      <c r="V821" s="117"/>
    </row>
    <row r="822" spans="22:22" s="84" customFormat="1">
      <c r="V822" s="117"/>
    </row>
    <row r="823" spans="22:22" s="84" customFormat="1">
      <c r="V823" s="117"/>
    </row>
    <row r="824" spans="22:22" s="84" customFormat="1">
      <c r="V824" s="117"/>
    </row>
    <row r="825" spans="22:22" s="84" customFormat="1">
      <c r="V825" s="117"/>
    </row>
    <row r="826" spans="22:22" s="84" customFormat="1">
      <c r="V826" s="117"/>
    </row>
    <row r="827" spans="22:22" s="84" customFormat="1">
      <c r="V827" s="117"/>
    </row>
    <row r="828" spans="22:22" s="84" customFormat="1">
      <c r="V828" s="117"/>
    </row>
    <row r="829" spans="22:22" s="84" customFormat="1">
      <c r="V829" s="117"/>
    </row>
    <row r="830" spans="22:22" s="84" customFormat="1">
      <c r="V830" s="117"/>
    </row>
    <row r="831" spans="22:22" s="84" customFormat="1">
      <c r="V831" s="117"/>
    </row>
    <row r="832" spans="22:22" s="84" customFormat="1">
      <c r="V832" s="117"/>
    </row>
    <row r="833" spans="22:22" s="84" customFormat="1">
      <c r="V833" s="117"/>
    </row>
    <row r="834" spans="22:22" s="84" customFormat="1">
      <c r="V834" s="117"/>
    </row>
    <row r="835" spans="22:22" s="84" customFormat="1">
      <c r="V835" s="117"/>
    </row>
    <row r="836" spans="22:22" s="84" customFormat="1">
      <c r="V836" s="117"/>
    </row>
    <row r="837" spans="22:22" s="84" customFormat="1">
      <c r="V837" s="117"/>
    </row>
    <row r="838" spans="22:22" s="84" customFormat="1">
      <c r="V838" s="117"/>
    </row>
    <row r="839" spans="22:22" s="84" customFormat="1">
      <c r="V839" s="117"/>
    </row>
    <row r="840" spans="22:22" s="84" customFormat="1">
      <c r="V840" s="117"/>
    </row>
    <row r="841" spans="22:22" s="84" customFormat="1">
      <c r="V841" s="117"/>
    </row>
    <row r="842" spans="22:22" s="84" customFormat="1">
      <c r="V842" s="117"/>
    </row>
    <row r="843" spans="22:22" s="84" customFormat="1">
      <c r="V843" s="117"/>
    </row>
    <row r="844" spans="22:22" s="84" customFormat="1">
      <c r="V844" s="117"/>
    </row>
    <row r="845" spans="22:22" s="84" customFormat="1">
      <c r="V845" s="117"/>
    </row>
    <row r="846" spans="22:22" s="84" customFormat="1">
      <c r="V846" s="117"/>
    </row>
    <row r="847" spans="22:22" s="84" customFormat="1">
      <c r="V847" s="117"/>
    </row>
    <row r="848" spans="22:22" s="84" customFormat="1">
      <c r="V848" s="117"/>
    </row>
    <row r="849" spans="22:22" s="84" customFormat="1">
      <c r="V849" s="117"/>
    </row>
    <row r="850" spans="22:22" s="84" customFormat="1">
      <c r="V850" s="117"/>
    </row>
    <row r="851" spans="22:22" s="84" customFormat="1">
      <c r="V851" s="117"/>
    </row>
    <row r="852" spans="22:22" s="84" customFormat="1">
      <c r="V852" s="117"/>
    </row>
    <row r="853" spans="22:22" s="84" customFormat="1">
      <c r="V853" s="117"/>
    </row>
    <row r="854" spans="22:22" s="84" customFormat="1">
      <c r="V854" s="117"/>
    </row>
    <row r="855" spans="22:22" s="84" customFormat="1">
      <c r="V855" s="117"/>
    </row>
    <row r="856" spans="22:22" s="84" customFormat="1">
      <c r="V856" s="117"/>
    </row>
    <row r="857" spans="22:22" s="84" customFormat="1">
      <c r="V857" s="117"/>
    </row>
    <row r="858" spans="22:22" s="84" customFormat="1">
      <c r="V858" s="117"/>
    </row>
    <row r="859" spans="22:22" s="84" customFormat="1">
      <c r="V859" s="117"/>
    </row>
    <row r="860" spans="22:22" s="84" customFormat="1">
      <c r="V860" s="117"/>
    </row>
    <row r="861" spans="22:22" s="84" customFormat="1">
      <c r="V861" s="117"/>
    </row>
    <row r="862" spans="22:22" s="84" customFormat="1">
      <c r="V862" s="117"/>
    </row>
    <row r="863" spans="22:22" s="84" customFormat="1">
      <c r="V863" s="117"/>
    </row>
    <row r="864" spans="22:22" s="84" customFormat="1">
      <c r="V864" s="117"/>
    </row>
    <row r="865" spans="22:22" s="84" customFormat="1">
      <c r="V865" s="117"/>
    </row>
    <row r="866" spans="22:22" s="84" customFormat="1">
      <c r="V866" s="117"/>
    </row>
    <row r="867" spans="22:22" s="84" customFormat="1">
      <c r="V867" s="117"/>
    </row>
    <row r="868" spans="22:22" s="84" customFormat="1">
      <c r="V868" s="117"/>
    </row>
    <row r="869" spans="22:22" s="84" customFormat="1">
      <c r="V869" s="117"/>
    </row>
    <row r="870" spans="22:22" s="84" customFormat="1">
      <c r="V870" s="117"/>
    </row>
    <row r="871" spans="22:22" s="84" customFormat="1">
      <c r="V871" s="117"/>
    </row>
    <row r="872" spans="22:22" s="84" customFormat="1">
      <c r="V872" s="117"/>
    </row>
    <row r="873" spans="22:22" s="84" customFormat="1">
      <c r="V873" s="117"/>
    </row>
    <row r="874" spans="22:22" s="84" customFormat="1">
      <c r="V874" s="117"/>
    </row>
    <row r="875" spans="22:22" s="84" customFormat="1">
      <c r="V875" s="117"/>
    </row>
    <row r="876" spans="22:22" s="84" customFormat="1">
      <c r="V876" s="117"/>
    </row>
    <row r="877" spans="22:22" s="84" customFormat="1">
      <c r="V877" s="117"/>
    </row>
    <row r="878" spans="22:22" s="84" customFormat="1">
      <c r="V878" s="117"/>
    </row>
    <row r="879" spans="22:22" s="84" customFormat="1">
      <c r="V879" s="117"/>
    </row>
    <row r="880" spans="22:22" s="84" customFormat="1">
      <c r="V880" s="117"/>
    </row>
    <row r="881" spans="22:22" s="84" customFormat="1">
      <c r="V881" s="117"/>
    </row>
    <row r="882" spans="22:22" s="84" customFormat="1">
      <c r="V882" s="117"/>
    </row>
    <row r="883" spans="22:22" s="84" customFormat="1">
      <c r="V883" s="117"/>
    </row>
    <row r="884" spans="22:22" s="84" customFormat="1">
      <c r="V884" s="117"/>
    </row>
    <row r="885" spans="22:22" s="84" customFormat="1">
      <c r="V885" s="117"/>
    </row>
    <row r="886" spans="22:22" s="84" customFormat="1">
      <c r="V886" s="117"/>
    </row>
    <row r="887" spans="22:22" s="84" customFormat="1">
      <c r="V887" s="117"/>
    </row>
    <row r="888" spans="22:22" s="84" customFormat="1">
      <c r="V888" s="117"/>
    </row>
    <row r="889" spans="22:22" s="84" customFormat="1">
      <c r="V889" s="117"/>
    </row>
    <row r="890" spans="22:22" s="84" customFormat="1">
      <c r="V890" s="117"/>
    </row>
    <row r="891" spans="22:22" s="84" customFormat="1">
      <c r="V891" s="117"/>
    </row>
    <row r="892" spans="22:22" s="84" customFormat="1">
      <c r="V892" s="117"/>
    </row>
    <row r="893" spans="22:22" s="84" customFormat="1">
      <c r="V893" s="117"/>
    </row>
    <row r="894" spans="22:22" s="84" customFormat="1">
      <c r="V894" s="117"/>
    </row>
    <row r="895" spans="22:22" s="84" customFormat="1">
      <c r="V895" s="117"/>
    </row>
    <row r="896" spans="22:22" s="84" customFormat="1">
      <c r="V896" s="117"/>
    </row>
    <row r="897" spans="22:22" s="84" customFormat="1">
      <c r="V897" s="117"/>
    </row>
    <row r="898" spans="22:22" s="84" customFormat="1">
      <c r="V898" s="117"/>
    </row>
    <row r="899" spans="22:22" s="84" customFormat="1">
      <c r="V899" s="117"/>
    </row>
    <row r="900" spans="22:22" s="84" customFormat="1">
      <c r="V900" s="117"/>
    </row>
    <row r="901" spans="22:22" s="84" customFormat="1">
      <c r="V901" s="117"/>
    </row>
    <row r="902" spans="22:22" s="84" customFormat="1">
      <c r="V902" s="117"/>
    </row>
    <row r="903" spans="22:22" s="84" customFormat="1">
      <c r="V903" s="117"/>
    </row>
    <row r="904" spans="22:22" s="84" customFormat="1">
      <c r="V904" s="117"/>
    </row>
    <row r="905" spans="22:22" s="84" customFormat="1">
      <c r="V905" s="117"/>
    </row>
    <row r="906" spans="22:22" s="84" customFormat="1">
      <c r="V906" s="117"/>
    </row>
    <row r="907" spans="22:22" s="84" customFormat="1">
      <c r="V907" s="117"/>
    </row>
    <row r="908" spans="22:22" s="84" customFormat="1">
      <c r="V908" s="117"/>
    </row>
    <row r="909" spans="22:22" s="84" customFormat="1">
      <c r="V909" s="117"/>
    </row>
    <row r="910" spans="22:22" s="84" customFormat="1">
      <c r="V910" s="117"/>
    </row>
    <row r="911" spans="22:22" s="84" customFormat="1">
      <c r="V911" s="117"/>
    </row>
    <row r="912" spans="22:22" s="84" customFormat="1">
      <c r="V912" s="117"/>
    </row>
    <row r="913" spans="22:22" s="84" customFormat="1">
      <c r="V913" s="117"/>
    </row>
    <row r="914" spans="22:22" s="84" customFormat="1">
      <c r="V914" s="117"/>
    </row>
    <row r="915" spans="22:22" s="84" customFormat="1">
      <c r="V915" s="117"/>
    </row>
    <row r="916" spans="22:22" s="84" customFormat="1">
      <c r="V916" s="117"/>
    </row>
    <row r="917" spans="22:22" s="84" customFormat="1">
      <c r="V917" s="117"/>
    </row>
    <row r="918" spans="22:22" s="84" customFormat="1">
      <c r="V918" s="117"/>
    </row>
    <row r="919" spans="22:22" s="84" customFormat="1">
      <c r="V919" s="117"/>
    </row>
    <row r="920" spans="22:22" s="84" customFormat="1">
      <c r="V920" s="117"/>
    </row>
    <row r="921" spans="22:22" s="84" customFormat="1">
      <c r="V921" s="117"/>
    </row>
    <row r="922" spans="22:22" s="84" customFormat="1">
      <c r="V922" s="117"/>
    </row>
    <row r="923" spans="22:22" s="84" customFormat="1">
      <c r="V923" s="117"/>
    </row>
    <row r="924" spans="22:22" s="84" customFormat="1">
      <c r="V924" s="117"/>
    </row>
    <row r="925" spans="22:22" s="84" customFormat="1">
      <c r="V925" s="117"/>
    </row>
    <row r="926" spans="22:22" s="84" customFormat="1">
      <c r="V926" s="117"/>
    </row>
    <row r="927" spans="22:22" s="84" customFormat="1">
      <c r="V927" s="117"/>
    </row>
    <row r="928" spans="22:22" s="84" customFormat="1">
      <c r="V928" s="117"/>
    </row>
    <row r="929" spans="22:22" s="84" customFormat="1">
      <c r="V929" s="117"/>
    </row>
    <row r="930" spans="22:22" s="84" customFormat="1">
      <c r="V930" s="117"/>
    </row>
    <row r="931" spans="22:22" s="84" customFormat="1">
      <c r="V931" s="117"/>
    </row>
    <row r="932" spans="22:22" s="84" customFormat="1">
      <c r="V932" s="117"/>
    </row>
    <row r="933" spans="22:22" s="84" customFormat="1">
      <c r="V933" s="117"/>
    </row>
    <row r="934" spans="22:22" s="84" customFormat="1">
      <c r="V934" s="117"/>
    </row>
    <row r="935" spans="22:22" s="84" customFormat="1">
      <c r="V935" s="117"/>
    </row>
    <row r="936" spans="22:22" s="84" customFormat="1">
      <c r="V936" s="117"/>
    </row>
    <row r="937" spans="22:22" s="84" customFormat="1">
      <c r="V937" s="117"/>
    </row>
    <row r="938" spans="22:22" s="84" customFormat="1">
      <c r="V938" s="117"/>
    </row>
    <row r="939" spans="22:22" s="84" customFormat="1">
      <c r="V939" s="117"/>
    </row>
    <row r="940" spans="22:22" s="84" customFormat="1">
      <c r="V940" s="117"/>
    </row>
    <row r="941" spans="22:22" s="84" customFormat="1">
      <c r="V941" s="117"/>
    </row>
    <row r="942" spans="22:22" s="84" customFormat="1">
      <c r="V942" s="117"/>
    </row>
    <row r="943" spans="22:22" s="84" customFormat="1">
      <c r="V943" s="117"/>
    </row>
    <row r="944" spans="22:22" s="84" customFormat="1">
      <c r="V944" s="117"/>
    </row>
    <row r="945" spans="22:22" s="84" customFormat="1">
      <c r="V945" s="117"/>
    </row>
    <row r="946" spans="22:22" s="84" customFormat="1">
      <c r="V946" s="117"/>
    </row>
    <row r="947" spans="22:22" s="84" customFormat="1">
      <c r="V947" s="117"/>
    </row>
    <row r="948" spans="22:22" s="84" customFormat="1">
      <c r="V948" s="117"/>
    </row>
    <row r="949" spans="22:22" s="84" customFormat="1">
      <c r="V949" s="117"/>
    </row>
    <row r="950" spans="22:22" s="84" customFormat="1">
      <c r="V950" s="117"/>
    </row>
    <row r="951" spans="22:22" s="84" customFormat="1">
      <c r="V951" s="117"/>
    </row>
    <row r="952" spans="22:22" s="84" customFormat="1">
      <c r="V952" s="117"/>
    </row>
    <row r="953" spans="22:22" s="84" customFormat="1">
      <c r="V953" s="117"/>
    </row>
    <row r="954" spans="22:22" s="84" customFormat="1">
      <c r="V954" s="117"/>
    </row>
    <row r="955" spans="22:22" s="84" customFormat="1">
      <c r="V955" s="117"/>
    </row>
    <row r="956" spans="22:22" s="84" customFormat="1">
      <c r="V956" s="117"/>
    </row>
    <row r="957" spans="22:22" s="84" customFormat="1">
      <c r="V957" s="117"/>
    </row>
    <row r="958" spans="22:22" s="84" customFormat="1">
      <c r="V958" s="117"/>
    </row>
    <row r="959" spans="22:22" s="84" customFormat="1">
      <c r="V959" s="117"/>
    </row>
    <row r="960" spans="22:22" s="84" customFormat="1">
      <c r="V960" s="117"/>
    </row>
    <row r="961" spans="22:22" s="84" customFormat="1">
      <c r="V961" s="117"/>
    </row>
    <row r="962" spans="22:22" s="84" customFormat="1">
      <c r="V962" s="117"/>
    </row>
    <row r="963" spans="22:22" s="84" customFormat="1">
      <c r="V963" s="117"/>
    </row>
    <row r="964" spans="22:22" s="84" customFormat="1">
      <c r="V964" s="117"/>
    </row>
    <row r="965" spans="22:22" s="84" customFormat="1">
      <c r="V965" s="117"/>
    </row>
    <row r="966" spans="22:22" s="84" customFormat="1">
      <c r="V966" s="117"/>
    </row>
    <row r="967" spans="22:22" s="84" customFormat="1">
      <c r="V967" s="117"/>
    </row>
    <row r="968" spans="22:22" s="84" customFormat="1">
      <c r="V968" s="117"/>
    </row>
    <row r="969" spans="22:22" s="84" customFormat="1">
      <c r="V969" s="117"/>
    </row>
    <row r="970" spans="22:22" s="84" customFormat="1">
      <c r="V970" s="117"/>
    </row>
    <row r="971" spans="22:22" s="84" customFormat="1">
      <c r="V971" s="117"/>
    </row>
    <row r="972" spans="22:22" s="84" customFormat="1">
      <c r="V972" s="117"/>
    </row>
    <row r="973" spans="22:22" s="84" customFormat="1">
      <c r="V973" s="117"/>
    </row>
    <row r="974" spans="22:22" s="84" customFormat="1">
      <c r="V974" s="117"/>
    </row>
    <row r="975" spans="22:22" s="84" customFormat="1">
      <c r="V975" s="117"/>
    </row>
    <row r="976" spans="22:22" s="84" customFormat="1">
      <c r="V976" s="117"/>
    </row>
    <row r="977" spans="22:22" s="84" customFormat="1">
      <c r="V977" s="117"/>
    </row>
    <row r="978" spans="22:22" s="84" customFormat="1">
      <c r="V978" s="117"/>
    </row>
    <row r="979" spans="22:22" s="84" customFormat="1">
      <c r="V979" s="117"/>
    </row>
    <row r="980" spans="22:22" s="84" customFormat="1">
      <c r="V980" s="117"/>
    </row>
    <row r="981" spans="22:22" s="84" customFormat="1">
      <c r="V981" s="117"/>
    </row>
    <row r="982" spans="22:22" s="84" customFormat="1">
      <c r="V982" s="117"/>
    </row>
    <row r="983" spans="22:22" s="84" customFormat="1">
      <c r="V983" s="117"/>
    </row>
    <row r="984" spans="22:22" s="84" customFormat="1">
      <c r="V984" s="117"/>
    </row>
    <row r="985" spans="22:22" s="84" customFormat="1">
      <c r="V985" s="117"/>
    </row>
    <row r="986" spans="22:22" s="84" customFormat="1">
      <c r="V986" s="117"/>
    </row>
    <row r="987" spans="22:22" s="84" customFormat="1">
      <c r="V987" s="117"/>
    </row>
    <row r="988" spans="22:22" s="84" customFormat="1">
      <c r="V988" s="117"/>
    </row>
    <row r="989" spans="22:22" s="84" customFormat="1">
      <c r="V989" s="117"/>
    </row>
    <row r="990" spans="22:22" s="84" customFormat="1">
      <c r="V990" s="117"/>
    </row>
    <row r="991" spans="22:22" s="84" customFormat="1">
      <c r="V991" s="117"/>
    </row>
    <row r="992" spans="22:22" s="84" customFormat="1">
      <c r="V992" s="117"/>
    </row>
    <row r="993" spans="22:22" s="84" customFormat="1">
      <c r="V993" s="117"/>
    </row>
    <row r="994" spans="22:22" s="84" customFormat="1">
      <c r="V994" s="117"/>
    </row>
    <row r="995" spans="22:22" s="84" customFormat="1">
      <c r="V995" s="117"/>
    </row>
    <row r="996" spans="22:22" s="84" customFormat="1">
      <c r="V996" s="117"/>
    </row>
    <row r="997" spans="22:22" s="84" customFormat="1">
      <c r="V997" s="117"/>
    </row>
    <row r="998" spans="22:22" s="84" customFormat="1">
      <c r="V998" s="117"/>
    </row>
    <row r="999" spans="22:22" s="84" customFormat="1">
      <c r="V999" s="117"/>
    </row>
    <row r="1000" spans="22:22" s="84" customFormat="1">
      <c r="V1000" s="117"/>
    </row>
    <row r="1001" spans="22:22" s="84" customFormat="1">
      <c r="V1001" s="117"/>
    </row>
    <row r="1002" spans="22:22" s="84" customFormat="1">
      <c r="V1002" s="117"/>
    </row>
    <row r="1003" spans="22:22" s="84" customFormat="1">
      <c r="V1003" s="117"/>
    </row>
    <row r="1004" spans="22:22" s="84" customFormat="1">
      <c r="V1004" s="117"/>
    </row>
    <row r="1005" spans="22:22" s="84" customFormat="1">
      <c r="V1005" s="117"/>
    </row>
    <row r="1006" spans="22:22" s="84" customFormat="1">
      <c r="V1006" s="117"/>
    </row>
    <row r="1007" spans="22:22" s="84" customFormat="1">
      <c r="V1007" s="117"/>
    </row>
    <row r="1008" spans="22:22" s="84" customFormat="1">
      <c r="V1008" s="117"/>
    </row>
    <row r="1009" spans="22:22" s="84" customFormat="1">
      <c r="V1009" s="117"/>
    </row>
    <row r="1010" spans="22:22" s="84" customFormat="1">
      <c r="V1010" s="117"/>
    </row>
    <row r="1011" spans="22:22" s="84" customFormat="1">
      <c r="V1011" s="117"/>
    </row>
    <row r="1012" spans="22:22" s="84" customFormat="1">
      <c r="V1012" s="117"/>
    </row>
    <row r="1013" spans="22:22" s="84" customFormat="1">
      <c r="V1013" s="117"/>
    </row>
    <row r="1014" spans="22:22" s="84" customFormat="1">
      <c r="V1014" s="117"/>
    </row>
    <row r="1015" spans="22:22" s="84" customFormat="1">
      <c r="V1015" s="117"/>
    </row>
    <row r="1016" spans="22:22" s="84" customFormat="1">
      <c r="V1016" s="117"/>
    </row>
    <row r="1017" spans="22:22" s="84" customFormat="1">
      <c r="V1017" s="117"/>
    </row>
    <row r="1018" spans="22:22" s="84" customFormat="1">
      <c r="V1018" s="117"/>
    </row>
    <row r="1019" spans="22:22" s="84" customFormat="1">
      <c r="V1019" s="117"/>
    </row>
    <row r="1020" spans="22:22" s="84" customFormat="1">
      <c r="V1020" s="117"/>
    </row>
    <row r="1021" spans="22:22" s="84" customFormat="1">
      <c r="V1021" s="117"/>
    </row>
    <row r="1022" spans="22:22" s="84" customFormat="1">
      <c r="V1022" s="117"/>
    </row>
    <row r="1023" spans="22:22" s="84" customFormat="1">
      <c r="V1023" s="117"/>
    </row>
    <row r="1024" spans="22:22" s="84" customFormat="1">
      <c r="V1024" s="117"/>
    </row>
    <row r="1025" spans="22:22" s="84" customFormat="1">
      <c r="V1025" s="117"/>
    </row>
    <row r="1026" spans="22:22" s="84" customFormat="1">
      <c r="V1026" s="117"/>
    </row>
    <row r="1027" spans="22:22" s="84" customFormat="1">
      <c r="V1027" s="117"/>
    </row>
    <row r="1028" spans="22:22" s="84" customFormat="1">
      <c r="V1028" s="117"/>
    </row>
    <row r="1029" spans="22:22" s="84" customFormat="1">
      <c r="V1029" s="117"/>
    </row>
    <row r="1030" spans="22:22" s="84" customFormat="1">
      <c r="V1030" s="117"/>
    </row>
    <row r="1031" spans="22:22" s="84" customFormat="1">
      <c r="V1031" s="117"/>
    </row>
    <row r="1032" spans="22:22" s="84" customFormat="1">
      <c r="V1032" s="117"/>
    </row>
    <row r="1033" spans="22:22" s="84" customFormat="1">
      <c r="V1033" s="117"/>
    </row>
    <row r="1034" spans="22:22" s="84" customFormat="1">
      <c r="V1034" s="117"/>
    </row>
    <row r="1035" spans="22:22" s="84" customFormat="1">
      <c r="V1035" s="117"/>
    </row>
    <row r="1036" spans="22:22" s="84" customFormat="1">
      <c r="V1036" s="117"/>
    </row>
    <row r="1037" spans="22:22" s="84" customFormat="1">
      <c r="V1037" s="117"/>
    </row>
    <row r="1038" spans="22:22" s="84" customFormat="1">
      <c r="V1038" s="117"/>
    </row>
    <row r="1039" spans="22:22" s="84" customFormat="1">
      <c r="V1039" s="117"/>
    </row>
    <row r="1040" spans="22:22" s="84" customFormat="1">
      <c r="V1040" s="117"/>
    </row>
    <row r="1041" spans="22:22" s="84" customFormat="1">
      <c r="V1041" s="117"/>
    </row>
    <row r="1042" spans="22:22" s="84" customFormat="1">
      <c r="V1042" s="117"/>
    </row>
    <row r="1043" spans="22:22" s="84" customFormat="1">
      <c r="V1043" s="117"/>
    </row>
    <row r="1044" spans="22:22" s="84" customFormat="1">
      <c r="V1044" s="117"/>
    </row>
    <row r="1045" spans="22:22" s="84" customFormat="1">
      <c r="V1045" s="117"/>
    </row>
    <row r="1046" spans="22:22" s="84" customFormat="1">
      <c r="V1046" s="117"/>
    </row>
    <row r="1047" spans="22:22" s="84" customFormat="1">
      <c r="V1047" s="117"/>
    </row>
    <row r="1048" spans="22:22" s="84" customFormat="1">
      <c r="V1048" s="117"/>
    </row>
    <row r="1049" spans="22:22" s="84" customFormat="1">
      <c r="V1049" s="117"/>
    </row>
    <row r="1050" spans="22:22" s="84" customFormat="1">
      <c r="V1050" s="117"/>
    </row>
    <row r="1051" spans="22:22" s="84" customFormat="1">
      <c r="V1051" s="117"/>
    </row>
    <row r="1052" spans="22:22" s="84" customFormat="1">
      <c r="V1052" s="117"/>
    </row>
    <row r="1053" spans="22:22" s="84" customFormat="1">
      <c r="V1053" s="117"/>
    </row>
    <row r="1054" spans="22:22" s="84" customFormat="1">
      <c r="V1054" s="117"/>
    </row>
    <row r="1055" spans="22:22" s="84" customFormat="1">
      <c r="V1055" s="117"/>
    </row>
    <row r="1056" spans="22:22" s="84" customFormat="1">
      <c r="V1056" s="117"/>
    </row>
    <row r="1057" spans="22:22" s="84" customFormat="1">
      <c r="V1057" s="117"/>
    </row>
    <row r="1058" spans="22:22" s="84" customFormat="1">
      <c r="V1058" s="117"/>
    </row>
    <row r="1059" spans="22:22" s="84" customFormat="1">
      <c r="V1059" s="117"/>
    </row>
    <row r="1060" spans="22:22" s="84" customFormat="1">
      <c r="V1060" s="117"/>
    </row>
    <row r="1061" spans="22:22" s="84" customFormat="1">
      <c r="V1061" s="117"/>
    </row>
    <row r="1062" spans="22:22" s="84" customFormat="1">
      <c r="V1062" s="117"/>
    </row>
    <row r="1063" spans="22:22" s="84" customFormat="1">
      <c r="V1063" s="117"/>
    </row>
    <row r="1064" spans="22:22" s="84" customFormat="1">
      <c r="V1064" s="117"/>
    </row>
    <row r="1065" spans="22:22" s="84" customFormat="1">
      <c r="V1065" s="117"/>
    </row>
    <row r="1066" spans="22:22" s="84" customFormat="1">
      <c r="V1066" s="117"/>
    </row>
    <row r="1067" spans="22:22" s="84" customFormat="1">
      <c r="V1067" s="117"/>
    </row>
    <row r="1068" spans="22:22" s="84" customFormat="1">
      <c r="V1068" s="117"/>
    </row>
    <row r="1069" spans="22:22" s="84" customFormat="1">
      <c r="V1069" s="117"/>
    </row>
    <row r="1070" spans="22:22" s="84" customFormat="1">
      <c r="V1070" s="117"/>
    </row>
    <row r="1071" spans="22:22" s="84" customFormat="1">
      <c r="V1071" s="117"/>
    </row>
    <row r="1072" spans="22:22" s="84" customFormat="1">
      <c r="V1072" s="117"/>
    </row>
    <row r="1073" spans="22:22" s="84" customFormat="1">
      <c r="V1073" s="117"/>
    </row>
    <row r="1074" spans="22:22" s="84" customFormat="1">
      <c r="V1074" s="117"/>
    </row>
    <row r="1075" spans="22:22" s="84" customFormat="1">
      <c r="V1075" s="117"/>
    </row>
    <row r="1076" spans="22:22" s="84" customFormat="1">
      <c r="V1076" s="117"/>
    </row>
    <row r="1077" spans="22:22" s="84" customFormat="1">
      <c r="V1077" s="117"/>
    </row>
    <row r="1078" spans="22:22" s="84" customFormat="1">
      <c r="V1078" s="117"/>
    </row>
    <row r="1079" spans="22:22" s="84" customFormat="1">
      <c r="V1079" s="117"/>
    </row>
    <row r="1080" spans="22:22" s="84" customFormat="1">
      <c r="V1080" s="117"/>
    </row>
    <row r="1081" spans="22:22" s="84" customFormat="1">
      <c r="V1081" s="117"/>
    </row>
    <row r="1082" spans="22:22" s="84" customFormat="1">
      <c r="V1082" s="117"/>
    </row>
    <row r="1083" spans="22:22" s="84" customFormat="1">
      <c r="V1083" s="117"/>
    </row>
    <row r="1084" spans="22:22" s="84" customFormat="1">
      <c r="V1084" s="117"/>
    </row>
    <row r="1085" spans="22:22" s="84" customFormat="1">
      <c r="V1085" s="117"/>
    </row>
    <row r="1086" spans="22:22" s="84" customFormat="1">
      <c r="V1086" s="117"/>
    </row>
    <row r="1087" spans="22:22" s="84" customFormat="1">
      <c r="V1087" s="117"/>
    </row>
    <row r="1088" spans="22:22" s="84" customFormat="1">
      <c r="V1088" s="117"/>
    </row>
    <row r="1089" spans="22:22" s="84" customFormat="1">
      <c r="V1089" s="117"/>
    </row>
    <row r="1090" spans="22:22" s="84" customFormat="1">
      <c r="V1090" s="117"/>
    </row>
    <row r="1091" spans="22:22" s="84" customFormat="1">
      <c r="V1091" s="117"/>
    </row>
    <row r="1092" spans="22:22" s="84" customFormat="1">
      <c r="V1092" s="117"/>
    </row>
    <row r="1093" spans="22:22" s="84" customFormat="1">
      <c r="V1093" s="117"/>
    </row>
    <row r="1094" spans="22:22" s="84" customFormat="1">
      <c r="V1094" s="117"/>
    </row>
    <row r="1095" spans="22:22" s="84" customFormat="1">
      <c r="V1095" s="117"/>
    </row>
    <row r="1096" spans="22:22" s="84" customFormat="1">
      <c r="V1096" s="117"/>
    </row>
    <row r="1097" spans="22:22" s="84" customFormat="1">
      <c r="V1097" s="117"/>
    </row>
    <row r="1098" spans="22:22" s="84" customFormat="1">
      <c r="V1098" s="117"/>
    </row>
    <row r="1099" spans="22:22" s="84" customFormat="1">
      <c r="V1099" s="117"/>
    </row>
    <row r="1100" spans="22:22" s="84" customFormat="1">
      <c r="V1100" s="117"/>
    </row>
    <row r="1101" spans="22:22" s="84" customFormat="1">
      <c r="V1101" s="117"/>
    </row>
    <row r="1102" spans="22:22" s="84" customFormat="1">
      <c r="V1102" s="117"/>
    </row>
    <row r="1103" spans="22:22" s="84" customFormat="1">
      <c r="V1103" s="117"/>
    </row>
    <row r="1104" spans="22:22" s="84" customFormat="1">
      <c r="V1104" s="117"/>
    </row>
    <row r="1105" spans="22:22" s="84" customFormat="1">
      <c r="V1105" s="117"/>
    </row>
    <row r="1106" spans="22:22" s="84" customFormat="1">
      <c r="V1106" s="117"/>
    </row>
    <row r="1107" spans="22:22" s="84" customFormat="1">
      <c r="V1107" s="117"/>
    </row>
    <row r="1108" spans="22:22" s="84" customFormat="1">
      <c r="V1108" s="117"/>
    </row>
    <row r="1109" spans="22:22" s="84" customFormat="1">
      <c r="V1109" s="117"/>
    </row>
    <row r="1110" spans="22:22" s="84" customFormat="1">
      <c r="V1110" s="117"/>
    </row>
    <row r="1111" spans="22:22" s="84" customFormat="1">
      <c r="V1111" s="117"/>
    </row>
    <row r="1112" spans="22:22" s="84" customFormat="1">
      <c r="V1112" s="117"/>
    </row>
    <row r="1113" spans="22:22" s="84" customFormat="1">
      <c r="V1113" s="117"/>
    </row>
    <row r="1114" spans="22:22" s="84" customFormat="1">
      <c r="V1114" s="117"/>
    </row>
    <row r="1115" spans="22:22" s="84" customFormat="1">
      <c r="V1115" s="117"/>
    </row>
    <row r="1116" spans="22:22" s="84" customFormat="1">
      <c r="V1116" s="117"/>
    </row>
    <row r="1117" spans="22:22" s="84" customFormat="1">
      <c r="V1117" s="117"/>
    </row>
    <row r="1118" spans="22:22" s="84" customFormat="1">
      <c r="V1118" s="117"/>
    </row>
    <row r="1119" spans="22:22" s="84" customFormat="1">
      <c r="V1119" s="117"/>
    </row>
    <row r="1120" spans="22:22" s="84" customFormat="1">
      <c r="V1120" s="117"/>
    </row>
    <row r="1121" spans="22:22" s="84" customFormat="1">
      <c r="V1121" s="117"/>
    </row>
    <row r="1122" spans="22:22" s="84" customFormat="1">
      <c r="V1122" s="117"/>
    </row>
    <row r="1123" spans="22:22" s="84" customFormat="1">
      <c r="V1123" s="117"/>
    </row>
    <row r="1124" spans="22:22" s="84" customFormat="1">
      <c r="V1124" s="117"/>
    </row>
    <row r="1125" spans="22:22" s="84" customFormat="1">
      <c r="V1125" s="117"/>
    </row>
    <row r="1126" spans="22:22" s="84" customFormat="1">
      <c r="V1126" s="117"/>
    </row>
    <row r="1127" spans="22:22" s="84" customFormat="1">
      <c r="V1127" s="117"/>
    </row>
    <row r="1128" spans="22:22" s="84" customFormat="1">
      <c r="V1128" s="117"/>
    </row>
    <row r="1129" spans="22:22" s="84" customFormat="1">
      <c r="V1129" s="117"/>
    </row>
    <row r="1130" spans="22:22" s="84" customFormat="1">
      <c r="V1130" s="117"/>
    </row>
    <row r="1131" spans="22:22" s="84" customFormat="1">
      <c r="V1131" s="117"/>
    </row>
    <row r="1132" spans="22:22" s="84" customFormat="1">
      <c r="V1132" s="117"/>
    </row>
    <row r="1133" spans="22:22" s="84" customFormat="1">
      <c r="V1133" s="117"/>
    </row>
    <row r="1134" spans="22:22" s="84" customFormat="1">
      <c r="V1134" s="117"/>
    </row>
    <row r="1135" spans="22:22" s="84" customFormat="1">
      <c r="V1135" s="117"/>
    </row>
    <row r="1136" spans="22:22" s="84" customFormat="1">
      <c r="V1136" s="117"/>
    </row>
    <row r="1137" spans="22:22" s="84" customFormat="1">
      <c r="V1137" s="117"/>
    </row>
    <row r="1138" spans="22:22" s="84" customFormat="1">
      <c r="V1138" s="117"/>
    </row>
    <row r="1139" spans="22:22" s="84" customFormat="1">
      <c r="V1139" s="117"/>
    </row>
    <row r="1140" spans="22:22" s="84" customFormat="1">
      <c r="V1140" s="117"/>
    </row>
    <row r="1141" spans="22:22" s="84" customFormat="1">
      <c r="V1141" s="117"/>
    </row>
    <row r="1142" spans="22:22" s="84" customFormat="1">
      <c r="V1142" s="117"/>
    </row>
    <row r="1143" spans="22:22" s="84" customFormat="1">
      <c r="V1143" s="117"/>
    </row>
    <row r="1144" spans="22:22" s="84" customFormat="1">
      <c r="V1144" s="117"/>
    </row>
    <row r="1145" spans="22:22" s="84" customFormat="1">
      <c r="V1145" s="117"/>
    </row>
    <row r="1146" spans="22:22" s="84" customFormat="1">
      <c r="V1146" s="117"/>
    </row>
    <row r="1147" spans="22:22" s="84" customFormat="1">
      <c r="V1147" s="117"/>
    </row>
    <row r="1148" spans="22:22" s="84" customFormat="1">
      <c r="V1148" s="117"/>
    </row>
    <row r="1149" spans="22:22" s="84" customFormat="1">
      <c r="V1149" s="117"/>
    </row>
    <row r="1150" spans="22:22" s="84" customFormat="1">
      <c r="V1150" s="117"/>
    </row>
    <row r="1151" spans="22:22" s="84" customFormat="1">
      <c r="V1151" s="117"/>
    </row>
    <row r="1152" spans="22:22" s="84" customFormat="1">
      <c r="V1152" s="117"/>
    </row>
    <row r="1153" spans="22:22" s="84" customFormat="1">
      <c r="V1153" s="117"/>
    </row>
    <row r="1154" spans="22:22" s="84" customFormat="1">
      <c r="V1154" s="117"/>
    </row>
    <row r="1155" spans="22:22" s="84" customFormat="1">
      <c r="V1155" s="117"/>
    </row>
    <row r="1156" spans="22:22" s="84" customFormat="1">
      <c r="V1156" s="117"/>
    </row>
    <row r="1157" spans="22:22" s="84" customFormat="1">
      <c r="V1157" s="117"/>
    </row>
    <row r="1158" spans="22:22" s="84" customFormat="1">
      <c r="V1158" s="117"/>
    </row>
    <row r="1159" spans="22:22" s="84" customFormat="1">
      <c r="V1159" s="117"/>
    </row>
    <row r="1160" spans="22:22" s="84" customFormat="1">
      <c r="V1160" s="117"/>
    </row>
    <row r="1161" spans="22:22" s="84" customFormat="1">
      <c r="V1161" s="117"/>
    </row>
    <row r="1162" spans="22:22" s="84" customFormat="1">
      <c r="V1162" s="117"/>
    </row>
    <row r="1163" spans="22:22" s="84" customFormat="1">
      <c r="V1163" s="117"/>
    </row>
    <row r="1164" spans="22:22" s="84" customFormat="1">
      <c r="V1164" s="117"/>
    </row>
    <row r="1165" spans="22:22" s="84" customFormat="1">
      <c r="V1165" s="117"/>
    </row>
    <row r="1166" spans="22:22" s="84" customFormat="1">
      <c r="V1166" s="117"/>
    </row>
    <row r="1167" spans="22:22" s="84" customFormat="1">
      <c r="V1167" s="117"/>
    </row>
    <row r="1168" spans="22:22" s="84" customFormat="1">
      <c r="V1168" s="117"/>
    </row>
    <row r="1169" spans="22:22" s="84" customFormat="1">
      <c r="V1169" s="117"/>
    </row>
    <row r="1170" spans="22:22" s="84" customFormat="1">
      <c r="V1170" s="117"/>
    </row>
    <row r="1171" spans="22:22" s="84" customFormat="1">
      <c r="V1171" s="117"/>
    </row>
    <row r="1172" spans="22:22" s="84" customFormat="1">
      <c r="V1172" s="117"/>
    </row>
    <row r="1173" spans="22:22" s="84" customFormat="1">
      <c r="V1173" s="117"/>
    </row>
    <row r="1174" spans="22:22" s="84" customFormat="1">
      <c r="V1174" s="117"/>
    </row>
    <row r="1175" spans="22:22" s="84" customFormat="1">
      <c r="V1175" s="117"/>
    </row>
    <row r="1176" spans="22:22" s="84" customFormat="1">
      <c r="V1176" s="117"/>
    </row>
    <row r="1177" spans="22:22" s="84" customFormat="1">
      <c r="V1177" s="117"/>
    </row>
    <row r="1178" spans="22:22" s="84" customFormat="1">
      <c r="V1178" s="117"/>
    </row>
    <row r="1179" spans="22:22" s="84" customFormat="1">
      <c r="V1179" s="117"/>
    </row>
    <row r="1180" spans="22:22" s="84" customFormat="1">
      <c r="V1180" s="117"/>
    </row>
    <row r="1181" spans="22:22" s="84" customFormat="1">
      <c r="V1181" s="117"/>
    </row>
    <row r="1182" spans="22:22" s="84" customFormat="1">
      <c r="V1182" s="117"/>
    </row>
    <row r="1183" spans="22:22" s="84" customFormat="1">
      <c r="V1183" s="117"/>
    </row>
    <row r="1184" spans="22:22" s="84" customFormat="1">
      <c r="V1184" s="117"/>
    </row>
    <row r="1185" spans="22:22" s="84" customFormat="1">
      <c r="V1185" s="117"/>
    </row>
    <row r="1186" spans="22:22" s="84" customFormat="1">
      <c r="V1186" s="117"/>
    </row>
    <row r="1187" spans="22:22" s="84" customFormat="1">
      <c r="V1187" s="117"/>
    </row>
    <row r="1188" spans="22:22" s="84" customFormat="1">
      <c r="V1188" s="117"/>
    </row>
    <row r="1189" spans="22:22" s="84" customFormat="1">
      <c r="V1189" s="117"/>
    </row>
    <row r="1190" spans="22:22" s="84" customFormat="1">
      <c r="V1190" s="117"/>
    </row>
    <row r="1191" spans="22:22" s="84" customFormat="1">
      <c r="V1191" s="117"/>
    </row>
    <row r="1192" spans="22:22" s="84" customFormat="1">
      <c r="V1192" s="117"/>
    </row>
    <row r="1193" spans="22:22" s="84" customFormat="1">
      <c r="V1193" s="117"/>
    </row>
    <row r="1194" spans="22:22" s="84" customFormat="1">
      <c r="V1194" s="117"/>
    </row>
    <row r="1195" spans="22:22" s="84" customFormat="1">
      <c r="V1195" s="117"/>
    </row>
    <row r="1196" spans="22:22" s="84" customFormat="1">
      <c r="V1196" s="117"/>
    </row>
    <row r="1197" spans="22:22" s="84" customFormat="1">
      <c r="V1197" s="117"/>
    </row>
    <row r="1198" spans="22:22" s="84" customFormat="1">
      <c r="V1198" s="117"/>
    </row>
    <row r="1199" spans="22:22" s="84" customFormat="1">
      <c r="V1199" s="117"/>
    </row>
    <row r="1200" spans="22:22" s="84" customFormat="1">
      <c r="V1200" s="117"/>
    </row>
    <row r="1201" spans="22:22" s="84" customFormat="1">
      <c r="V1201" s="117"/>
    </row>
    <row r="1202" spans="22:22" s="84" customFormat="1">
      <c r="V1202" s="117"/>
    </row>
    <row r="1203" spans="22:22" s="84" customFormat="1">
      <c r="V1203" s="117"/>
    </row>
    <row r="1204" spans="22:22" s="84" customFormat="1">
      <c r="V1204" s="117"/>
    </row>
    <row r="1205" spans="22:22" s="84" customFormat="1">
      <c r="V1205" s="117"/>
    </row>
    <row r="1206" spans="22:22" s="84" customFormat="1">
      <c r="V1206" s="117"/>
    </row>
    <row r="1207" spans="22:22" s="84" customFormat="1">
      <c r="V1207" s="117"/>
    </row>
    <row r="1208" spans="22:22" s="84" customFormat="1">
      <c r="V1208" s="117"/>
    </row>
    <row r="1209" spans="22:22" s="84" customFormat="1">
      <c r="V1209" s="117"/>
    </row>
    <row r="1210" spans="22:22" s="84" customFormat="1">
      <c r="V1210" s="117"/>
    </row>
    <row r="1211" spans="22:22" s="84" customFormat="1">
      <c r="V1211" s="117"/>
    </row>
    <row r="1212" spans="22:22" s="84" customFormat="1">
      <c r="V1212" s="117"/>
    </row>
    <row r="1213" spans="22:22" s="84" customFormat="1">
      <c r="V1213" s="117"/>
    </row>
    <row r="1214" spans="22:22" s="84" customFormat="1">
      <c r="V1214" s="117"/>
    </row>
    <row r="1215" spans="22:22" s="84" customFormat="1">
      <c r="V1215" s="117"/>
    </row>
    <row r="1216" spans="22:22" s="84" customFormat="1">
      <c r="V1216" s="117"/>
    </row>
    <row r="1217" spans="22:22" s="84" customFormat="1">
      <c r="V1217" s="117"/>
    </row>
    <row r="1218" spans="22:22" s="84" customFormat="1">
      <c r="V1218" s="117"/>
    </row>
    <row r="1219" spans="22:22" s="84" customFormat="1">
      <c r="V1219" s="117"/>
    </row>
    <row r="1220" spans="22:22" s="84" customFormat="1">
      <c r="V1220" s="117"/>
    </row>
    <row r="1221" spans="22:22" s="84" customFormat="1">
      <c r="V1221" s="117"/>
    </row>
    <row r="1222" spans="22:22" s="84" customFormat="1">
      <c r="V1222" s="117"/>
    </row>
    <row r="1223" spans="22:22" s="84" customFormat="1">
      <c r="V1223" s="117"/>
    </row>
    <row r="1224" spans="22:22" s="84" customFormat="1">
      <c r="V1224" s="117"/>
    </row>
    <row r="1225" spans="22:22" s="84" customFormat="1">
      <c r="V1225" s="117"/>
    </row>
    <row r="1226" spans="22:22" s="84" customFormat="1">
      <c r="V1226" s="117"/>
    </row>
    <row r="1227" spans="22:22" s="84" customFormat="1">
      <c r="V1227" s="117"/>
    </row>
    <row r="1228" spans="22:22" s="84" customFormat="1">
      <c r="V1228" s="117"/>
    </row>
    <row r="1229" spans="22:22" s="84" customFormat="1">
      <c r="V1229" s="117"/>
    </row>
    <row r="1230" spans="22:22" s="84" customFormat="1">
      <c r="V1230" s="117"/>
    </row>
    <row r="1231" spans="22:22" s="84" customFormat="1">
      <c r="V1231" s="117"/>
    </row>
    <row r="1232" spans="22:22" s="84" customFormat="1">
      <c r="V1232" s="117"/>
    </row>
    <row r="1233" spans="22:22" s="84" customFormat="1">
      <c r="V1233" s="117"/>
    </row>
    <row r="1234" spans="22:22" s="84" customFormat="1">
      <c r="V1234" s="117"/>
    </row>
    <row r="1235" spans="22:22" s="84" customFormat="1">
      <c r="V1235" s="117"/>
    </row>
    <row r="1236" spans="22:22" s="84" customFormat="1">
      <c r="V1236" s="117"/>
    </row>
    <row r="1237" spans="22:22" s="84" customFormat="1">
      <c r="V1237" s="117"/>
    </row>
    <row r="1238" spans="22:22" s="84" customFormat="1">
      <c r="V1238" s="117"/>
    </row>
    <row r="1239" spans="22:22" s="84" customFormat="1">
      <c r="V1239" s="117"/>
    </row>
    <row r="1240" spans="22:22" s="84" customFormat="1">
      <c r="V1240" s="117"/>
    </row>
    <row r="1241" spans="22:22" s="84" customFormat="1">
      <c r="V1241" s="117"/>
    </row>
    <row r="1242" spans="22:22" s="84" customFormat="1">
      <c r="V1242" s="117"/>
    </row>
    <row r="1243" spans="22:22" s="84" customFormat="1">
      <c r="V1243" s="117"/>
    </row>
    <row r="1244" spans="22:22" s="84" customFormat="1">
      <c r="V1244" s="117"/>
    </row>
    <row r="1245" spans="22:22" s="84" customFormat="1">
      <c r="V1245" s="117"/>
    </row>
    <row r="1246" spans="22:22" s="84" customFormat="1">
      <c r="V1246" s="117"/>
    </row>
    <row r="1247" spans="22:22" s="84" customFormat="1">
      <c r="V1247" s="117"/>
    </row>
    <row r="1248" spans="22:22" s="84" customFormat="1">
      <c r="V1248" s="117"/>
    </row>
    <row r="1249" spans="22:22" s="84" customFormat="1">
      <c r="V1249" s="117"/>
    </row>
    <row r="1250" spans="22:22" s="84" customFormat="1">
      <c r="V1250" s="117"/>
    </row>
    <row r="1251" spans="22:22" s="84" customFormat="1">
      <c r="V1251" s="117"/>
    </row>
    <row r="1252" spans="22:22" s="84" customFormat="1">
      <c r="V1252" s="117"/>
    </row>
    <row r="1253" spans="22:22" s="84" customFormat="1">
      <c r="V1253" s="117"/>
    </row>
    <row r="1254" spans="22:22" s="84" customFormat="1">
      <c r="V1254" s="117"/>
    </row>
    <row r="1255" spans="22:22" s="84" customFormat="1">
      <c r="V1255" s="117"/>
    </row>
    <row r="1256" spans="22:22" s="84" customFormat="1">
      <c r="V1256" s="117"/>
    </row>
    <row r="1257" spans="22:22" s="84" customFormat="1">
      <c r="V1257" s="117"/>
    </row>
    <row r="1258" spans="22:22" s="84" customFormat="1">
      <c r="V1258" s="117"/>
    </row>
    <row r="1259" spans="22:22" s="84" customFormat="1">
      <c r="V1259" s="117"/>
    </row>
    <row r="1260" spans="22:22" s="84" customFormat="1">
      <c r="V1260" s="117"/>
    </row>
    <row r="1261" spans="22:22" s="84" customFormat="1">
      <c r="V1261" s="117"/>
    </row>
    <row r="1262" spans="22:22" s="84" customFormat="1">
      <c r="V1262" s="117"/>
    </row>
    <row r="1263" spans="22:22" s="84" customFormat="1">
      <c r="V1263" s="117"/>
    </row>
    <row r="1264" spans="22:22" s="84" customFormat="1">
      <c r="V1264" s="117"/>
    </row>
    <row r="1265" spans="22:22" s="84" customFormat="1">
      <c r="V1265" s="117"/>
    </row>
    <row r="1266" spans="22:22" s="84" customFormat="1">
      <c r="V1266" s="117"/>
    </row>
    <row r="1267" spans="22:22" s="84" customFormat="1">
      <c r="V1267" s="117"/>
    </row>
    <row r="1268" spans="22:22" s="84" customFormat="1">
      <c r="V1268" s="117"/>
    </row>
    <row r="1269" spans="22:22" s="84" customFormat="1">
      <c r="V1269" s="117"/>
    </row>
    <row r="1270" spans="22:22" s="84" customFormat="1">
      <c r="V1270" s="117"/>
    </row>
    <row r="1271" spans="22:22" s="84" customFormat="1">
      <c r="V1271" s="117"/>
    </row>
    <row r="1272" spans="22:22" s="84" customFormat="1">
      <c r="V1272" s="117"/>
    </row>
    <row r="1273" spans="22:22" s="84" customFormat="1">
      <c r="V1273" s="117"/>
    </row>
    <row r="1274" spans="22:22" s="84" customFormat="1">
      <c r="V1274" s="117"/>
    </row>
    <row r="1275" spans="22:22" s="84" customFormat="1">
      <c r="V1275" s="117"/>
    </row>
    <row r="1276" spans="22:22" s="84" customFormat="1">
      <c r="V1276" s="117"/>
    </row>
    <row r="1277" spans="22:22" s="84" customFormat="1">
      <c r="V1277" s="117"/>
    </row>
    <row r="1278" spans="22:22" s="84" customFormat="1">
      <c r="V1278" s="117"/>
    </row>
    <row r="1279" spans="22:22" s="84" customFormat="1">
      <c r="V1279" s="117"/>
    </row>
    <row r="1280" spans="22:22" s="84" customFormat="1">
      <c r="V1280" s="117"/>
    </row>
    <row r="1281" spans="22:22" s="84" customFormat="1">
      <c r="V1281" s="117"/>
    </row>
    <row r="1282" spans="22:22" s="84" customFormat="1">
      <c r="V1282" s="117"/>
    </row>
    <row r="1283" spans="22:22" s="84" customFormat="1">
      <c r="V1283" s="117"/>
    </row>
    <row r="1284" spans="22:22" s="84" customFormat="1">
      <c r="V1284" s="117"/>
    </row>
    <row r="1285" spans="22:22" s="84" customFormat="1">
      <c r="V1285" s="117"/>
    </row>
    <row r="1286" spans="22:22" s="84" customFormat="1">
      <c r="V1286" s="117"/>
    </row>
    <row r="1287" spans="22:22" s="84" customFormat="1">
      <c r="V1287" s="117"/>
    </row>
    <row r="1288" spans="22:22" s="84" customFormat="1">
      <c r="V1288" s="117"/>
    </row>
    <row r="1289" spans="22:22" s="84" customFormat="1">
      <c r="V1289" s="117"/>
    </row>
    <row r="1290" spans="22:22" s="84" customFormat="1">
      <c r="V1290" s="117"/>
    </row>
    <row r="1291" spans="22:22" s="84" customFormat="1">
      <c r="V1291" s="117"/>
    </row>
    <row r="1292" spans="22:22" s="84" customFormat="1">
      <c r="V1292" s="117"/>
    </row>
    <row r="1293" spans="22:22" s="84" customFormat="1">
      <c r="V1293" s="117"/>
    </row>
    <row r="1294" spans="22:22" s="84" customFormat="1">
      <c r="V1294" s="117"/>
    </row>
    <row r="1295" spans="22:22" s="84" customFormat="1">
      <c r="V1295" s="117"/>
    </row>
    <row r="1296" spans="22:22" s="84" customFormat="1">
      <c r="V1296" s="117"/>
    </row>
    <row r="1297" spans="22:22" s="84" customFormat="1">
      <c r="V1297" s="117"/>
    </row>
    <row r="1298" spans="22:22" s="84" customFormat="1">
      <c r="V1298" s="117"/>
    </row>
    <row r="1299" spans="22:22" s="84" customFormat="1">
      <c r="V1299" s="117"/>
    </row>
    <row r="1300" spans="22:22" s="84" customFormat="1">
      <c r="V1300" s="117"/>
    </row>
    <row r="1301" spans="22:22" s="84" customFormat="1">
      <c r="V1301" s="117"/>
    </row>
    <row r="1302" spans="22:22" s="84" customFormat="1">
      <c r="V1302" s="117"/>
    </row>
    <row r="1303" spans="22:22" s="84" customFormat="1">
      <c r="V1303" s="117"/>
    </row>
    <row r="1304" spans="22:22" s="84" customFormat="1">
      <c r="V1304" s="117"/>
    </row>
    <row r="1305" spans="22:22" s="84" customFormat="1">
      <c r="V1305" s="117"/>
    </row>
    <row r="1306" spans="22:22" s="84" customFormat="1">
      <c r="V1306" s="117"/>
    </row>
    <row r="1307" spans="22:22" s="84" customFormat="1">
      <c r="V1307" s="117"/>
    </row>
    <row r="1308" spans="22:22" s="84" customFormat="1">
      <c r="V1308" s="117"/>
    </row>
    <row r="1309" spans="22:22" s="84" customFormat="1">
      <c r="V1309" s="117"/>
    </row>
    <row r="1310" spans="22:22" s="84" customFormat="1">
      <c r="V1310" s="117"/>
    </row>
    <row r="1311" spans="22:22" s="84" customFormat="1">
      <c r="V1311" s="117"/>
    </row>
    <row r="1312" spans="22:22" s="84" customFormat="1">
      <c r="V1312" s="117"/>
    </row>
    <row r="1313" spans="22:22" s="84" customFormat="1">
      <c r="V1313" s="117"/>
    </row>
    <row r="1314" spans="22:22" s="84" customFormat="1">
      <c r="V1314" s="117"/>
    </row>
    <row r="1315" spans="22:22" s="84" customFormat="1">
      <c r="V1315" s="117"/>
    </row>
    <row r="1316" spans="22:22" s="84" customFormat="1">
      <c r="V1316" s="117"/>
    </row>
    <row r="1317" spans="22:22" s="84" customFormat="1">
      <c r="V1317" s="117"/>
    </row>
    <row r="1318" spans="22:22" s="84" customFormat="1">
      <c r="V1318" s="117"/>
    </row>
    <row r="1319" spans="22:22" s="84" customFormat="1">
      <c r="V1319" s="117"/>
    </row>
    <row r="1320" spans="22:22" s="84" customFormat="1">
      <c r="V1320" s="117"/>
    </row>
    <row r="1321" spans="22:22" s="84" customFormat="1">
      <c r="V1321" s="117"/>
    </row>
    <row r="1322" spans="22:22" s="84" customFormat="1">
      <c r="V1322" s="117"/>
    </row>
    <row r="1323" spans="22:22" s="84" customFormat="1">
      <c r="V1323" s="117"/>
    </row>
    <row r="1324" spans="22:22" s="84" customFormat="1">
      <c r="V1324" s="117"/>
    </row>
    <row r="1325" spans="22:22" s="84" customFormat="1">
      <c r="V1325" s="117"/>
    </row>
    <row r="1326" spans="22:22" s="84" customFormat="1">
      <c r="V1326" s="117"/>
    </row>
    <row r="1327" spans="22:22" s="84" customFormat="1">
      <c r="V1327" s="117"/>
    </row>
    <row r="1328" spans="22:22" s="84" customFormat="1">
      <c r="V1328" s="117"/>
    </row>
    <row r="1329" spans="22:22" s="84" customFormat="1">
      <c r="V1329" s="117"/>
    </row>
    <row r="1330" spans="22:22" s="84" customFormat="1">
      <c r="V1330" s="117"/>
    </row>
    <row r="1331" spans="22:22" s="84" customFormat="1">
      <c r="V1331" s="117"/>
    </row>
    <row r="1332" spans="22:22" s="84" customFormat="1">
      <c r="V1332" s="117"/>
    </row>
    <row r="1333" spans="22:22" s="84" customFormat="1">
      <c r="V1333" s="117"/>
    </row>
    <row r="1334" spans="22:22" s="84" customFormat="1">
      <c r="V1334" s="117"/>
    </row>
    <row r="1335" spans="22:22" s="84" customFormat="1">
      <c r="V1335" s="117"/>
    </row>
    <row r="1336" spans="22:22" s="84" customFormat="1">
      <c r="V1336" s="117"/>
    </row>
    <row r="1337" spans="22:22" s="84" customFormat="1">
      <c r="V1337" s="117"/>
    </row>
    <row r="1338" spans="22:22" s="84" customFormat="1">
      <c r="V1338" s="117"/>
    </row>
    <row r="1339" spans="22:22" s="84" customFormat="1">
      <c r="V1339" s="117"/>
    </row>
    <row r="1340" spans="22:22" s="84" customFormat="1">
      <c r="V1340" s="117"/>
    </row>
    <row r="1341" spans="22:22" s="84" customFormat="1">
      <c r="V1341" s="117"/>
    </row>
    <row r="1342" spans="22:22" s="84" customFormat="1">
      <c r="V1342" s="117"/>
    </row>
    <row r="1343" spans="22:22" s="84" customFormat="1">
      <c r="V1343" s="117"/>
    </row>
    <row r="1344" spans="22:22" s="84" customFormat="1">
      <c r="V1344" s="117"/>
    </row>
    <row r="1345" spans="22:22" s="84" customFormat="1">
      <c r="V1345" s="117"/>
    </row>
    <row r="1346" spans="22:22" s="84" customFormat="1">
      <c r="V1346" s="117"/>
    </row>
    <row r="1347" spans="22:22" s="84" customFormat="1">
      <c r="V1347" s="117"/>
    </row>
    <row r="1348" spans="22:22" s="84" customFormat="1">
      <c r="V1348" s="117"/>
    </row>
    <row r="1349" spans="22:22" s="84" customFormat="1">
      <c r="V1349" s="117"/>
    </row>
    <row r="1350" spans="22:22" s="84" customFormat="1">
      <c r="V1350" s="117"/>
    </row>
    <row r="1351" spans="22:22" s="84" customFormat="1">
      <c r="V1351" s="117"/>
    </row>
    <row r="1352" spans="22:22" s="84" customFormat="1">
      <c r="V1352" s="117"/>
    </row>
    <row r="1353" spans="22:22" s="84" customFormat="1">
      <c r="V1353" s="117"/>
    </row>
    <row r="1354" spans="22:22" s="84" customFormat="1">
      <c r="V1354" s="117"/>
    </row>
    <row r="1355" spans="22:22" s="84" customFormat="1">
      <c r="V1355" s="117"/>
    </row>
    <row r="1356" spans="22:22" s="84" customFormat="1">
      <c r="V1356" s="117"/>
    </row>
    <row r="1357" spans="22:22" s="84" customFormat="1">
      <c r="V1357" s="117"/>
    </row>
    <row r="1358" spans="22:22" s="84" customFormat="1">
      <c r="V1358" s="117"/>
    </row>
    <row r="1359" spans="22:22" s="84" customFormat="1">
      <c r="V1359" s="117"/>
    </row>
    <row r="1360" spans="22:22" s="84" customFormat="1">
      <c r="V1360" s="117"/>
    </row>
    <row r="1361" spans="22:22" s="84" customFormat="1">
      <c r="V1361" s="117"/>
    </row>
    <row r="1362" spans="22:22" s="84" customFormat="1">
      <c r="V1362" s="117"/>
    </row>
    <row r="1363" spans="22:22" s="84" customFormat="1">
      <c r="V1363" s="117"/>
    </row>
    <row r="1364" spans="22:22" s="84" customFormat="1">
      <c r="V1364" s="117"/>
    </row>
    <row r="1365" spans="22:22" s="84" customFormat="1">
      <c r="V1365" s="117"/>
    </row>
    <row r="1366" spans="22:22" s="84" customFormat="1">
      <c r="V1366" s="117"/>
    </row>
    <row r="1367" spans="22:22" s="84" customFormat="1">
      <c r="V1367" s="117"/>
    </row>
    <row r="1368" spans="22:22" s="84" customFormat="1">
      <c r="V1368" s="117"/>
    </row>
    <row r="1369" spans="22:22" s="84" customFormat="1">
      <c r="V1369" s="117"/>
    </row>
    <row r="1370" spans="22:22" s="84" customFormat="1">
      <c r="V1370" s="117"/>
    </row>
    <row r="1371" spans="22:22" s="84" customFormat="1">
      <c r="V1371" s="117"/>
    </row>
    <row r="1372" spans="22:22" s="84" customFormat="1">
      <c r="V1372" s="117"/>
    </row>
    <row r="1373" spans="22:22" s="84" customFormat="1">
      <c r="V1373" s="117"/>
    </row>
    <row r="1374" spans="22:22" s="84" customFormat="1">
      <c r="V1374" s="117"/>
    </row>
    <row r="1375" spans="22:22" s="84" customFormat="1">
      <c r="V1375" s="117"/>
    </row>
    <row r="1376" spans="22:22" s="84" customFormat="1">
      <c r="V1376" s="117"/>
    </row>
    <row r="1377" spans="22:22" s="84" customFormat="1">
      <c r="V1377" s="117"/>
    </row>
    <row r="1378" spans="22:22" s="84" customFormat="1">
      <c r="V1378" s="117"/>
    </row>
    <row r="1379" spans="22:22" s="84" customFormat="1">
      <c r="V1379" s="117"/>
    </row>
    <row r="1380" spans="22:22" s="84" customFormat="1">
      <c r="V1380" s="117"/>
    </row>
    <row r="1381" spans="22:22" s="84" customFormat="1">
      <c r="V1381" s="117"/>
    </row>
    <row r="1382" spans="22:22" s="84" customFormat="1">
      <c r="V1382" s="117"/>
    </row>
    <row r="1383" spans="22:22" s="84" customFormat="1">
      <c r="V1383" s="117"/>
    </row>
    <row r="1384" spans="22:22" s="84" customFormat="1">
      <c r="V1384" s="117"/>
    </row>
    <row r="1385" spans="22:22" s="84" customFormat="1">
      <c r="V1385" s="117"/>
    </row>
    <row r="1386" spans="22:22" s="84" customFormat="1">
      <c r="V1386" s="117"/>
    </row>
    <row r="1387" spans="22:22" s="84" customFormat="1">
      <c r="V1387" s="117"/>
    </row>
    <row r="1388" spans="22:22" s="84" customFormat="1">
      <c r="V1388" s="117"/>
    </row>
    <row r="1389" spans="22:22" s="84" customFormat="1">
      <c r="V1389" s="117"/>
    </row>
    <row r="1390" spans="22:22" s="84" customFormat="1">
      <c r="V1390" s="117"/>
    </row>
    <row r="1391" spans="22:22" s="84" customFormat="1">
      <c r="V1391" s="117"/>
    </row>
    <row r="1392" spans="22:22" s="84" customFormat="1">
      <c r="V1392" s="117"/>
    </row>
    <row r="1393" spans="22:22" s="84" customFormat="1">
      <c r="V1393" s="117"/>
    </row>
    <row r="1394" spans="22:22" s="84" customFormat="1">
      <c r="V1394" s="117"/>
    </row>
    <row r="1395" spans="22:22" s="84" customFormat="1">
      <c r="V1395" s="117"/>
    </row>
    <row r="1396" spans="22:22" s="84" customFormat="1">
      <c r="V1396" s="117"/>
    </row>
    <row r="1397" spans="22:22" s="84" customFormat="1">
      <c r="V1397" s="117"/>
    </row>
    <row r="1398" spans="22:22" s="84" customFormat="1">
      <c r="V1398" s="117"/>
    </row>
    <row r="1399" spans="22:22" s="84" customFormat="1">
      <c r="V1399" s="117"/>
    </row>
    <row r="1400" spans="22:22" s="84" customFormat="1">
      <c r="V1400" s="117"/>
    </row>
    <row r="1401" spans="22:22" s="84" customFormat="1">
      <c r="V1401" s="117"/>
    </row>
    <row r="1402" spans="22:22" s="84" customFormat="1">
      <c r="V1402" s="117"/>
    </row>
    <row r="1403" spans="22:22" s="84" customFormat="1">
      <c r="V1403" s="117"/>
    </row>
    <row r="1404" spans="22:22" s="84" customFormat="1">
      <c r="V1404" s="117"/>
    </row>
    <row r="1405" spans="22:22" s="84" customFormat="1">
      <c r="V1405" s="117"/>
    </row>
    <row r="1406" spans="22:22" s="84" customFormat="1">
      <c r="V1406" s="117"/>
    </row>
    <row r="1407" spans="22:22" s="84" customFormat="1">
      <c r="V1407" s="117"/>
    </row>
    <row r="1408" spans="22:22" s="84" customFormat="1">
      <c r="V1408" s="117"/>
    </row>
    <row r="1409" spans="22:22" s="84" customFormat="1">
      <c r="V1409" s="117"/>
    </row>
    <row r="1410" spans="22:22" s="84" customFormat="1">
      <c r="V1410" s="117"/>
    </row>
    <row r="1411" spans="22:22" s="84" customFormat="1">
      <c r="V1411" s="117"/>
    </row>
    <row r="1412" spans="22:22" s="84" customFormat="1">
      <c r="V1412" s="117"/>
    </row>
    <row r="1413" spans="22:22" s="84" customFormat="1">
      <c r="V1413" s="117"/>
    </row>
    <row r="1414" spans="22:22" s="84" customFormat="1">
      <c r="V1414" s="117"/>
    </row>
    <row r="1415" spans="22:22" s="84" customFormat="1">
      <c r="V1415" s="117"/>
    </row>
    <row r="1416" spans="22:22" s="84" customFormat="1">
      <c r="V1416" s="117"/>
    </row>
    <row r="1417" spans="22:22" s="84" customFormat="1">
      <c r="V1417" s="117"/>
    </row>
    <row r="1418" spans="22:22" s="84" customFormat="1">
      <c r="V1418" s="117"/>
    </row>
    <row r="1419" spans="22:22" s="84" customFormat="1">
      <c r="V1419" s="117"/>
    </row>
    <row r="1420" spans="22:22" s="84" customFormat="1">
      <c r="V1420" s="117"/>
    </row>
    <row r="1421" spans="22:22" s="84" customFormat="1">
      <c r="V1421" s="117"/>
    </row>
    <row r="1422" spans="22:22" s="84" customFormat="1">
      <c r="V1422" s="117"/>
    </row>
    <row r="1423" spans="22:22" s="84" customFormat="1">
      <c r="V1423" s="117"/>
    </row>
    <row r="1424" spans="22:22" s="84" customFormat="1">
      <c r="V1424" s="117"/>
    </row>
    <row r="1425" spans="22:22" s="84" customFormat="1">
      <c r="V1425" s="117"/>
    </row>
    <row r="1426" spans="22:22" s="84" customFormat="1">
      <c r="V1426" s="117"/>
    </row>
    <row r="1427" spans="22:22" s="84" customFormat="1">
      <c r="V1427" s="117"/>
    </row>
    <row r="1428" spans="22:22" s="84" customFormat="1">
      <c r="V1428" s="117"/>
    </row>
    <row r="1429" spans="22:22" s="84" customFormat="1">
      <c r="V1429" s="117"/>
    </row>
    <row r="1430" spans="22:22" s="84" customFormat="1">
      <c r="V1430" s="117"/>
    </row>
    <row r="1431" spans="22:22" s="84" customFormat="1">
      <c r="V1431" s="117"/>
    </row>
    <row r="1432" spans="22:22" s="84" customFormat="1">
      <c r="V1432" s="117"/>
    </row>
    <row r="1433" spans="22:22" s="84" customFormat="1">
      <c r="V1433" s="117"/>
    </row>
    <row r="1434" spans="22:22" s="84" customFormat="1">
      <c r="V1434" s="117"/>
    </row>
    <row r="1435" spans="22:22" s="84" customFormat="1">
      <c r="V1435" s="117"/>
    </row>
    <row r="1436" spans="22:22" s="84" customFormat="1">
      <c r="V1436" s="117"/>
    </row>
    <row r="1437" spans="22:22" s="84" customFormat="1">
      <c r="V1437" s="117"/>
    </row>
    <row r="1438" spans="22:22" s="84" customFormat="1">
      <c r="V1438" s="117"/>
    </row>
    <row r="1439" spans="22:22" s="84" customFormat="1">
      <c r="V1439" s="117"/>
    </row>
    <row r="1440" spans="22:22" s="84" customFormat="1">
      <c r="V1440" s="117"/>
    </row>
    <row r="1441" spans="22:22" s="84" customFormat="1">
      <c r="V1441" s="117"/>
    </row>
    <row r="1442" spans="22:22" s="84" customFormat="1">
      <c r="V1442" s="117"/>
    </row>
    <row r="1443" spans="22:22" s="84" customFormat="1">
      <c r="V1443" s="117"/>
    </row>
    <row r="1444" spans="22:22" s="84" customFormat="1">
      <c r="V1444" s="117"/>
    </row>
    <row r="1445" spans="22:22" s="84" customFormat="1">
      <c r="V1445" s="117"/>
    </row>
    <row r="1446" spans="22:22" s="84" customFormat="1">
      <c r="V1446" s="117"/>
    </row>
    <row r="1447" spans="22:22" s="84" customFormat="1">
      <c r="V1447" s="117"/>
    </row>
    <row r="1448" spans="22:22" s="84" customFormat="1">
      <c r="V1448" s="117"/>
    </row>
    <row r="1449" spans="22:22" s="84" customFormat="1">
      <c r="V1449" s="117"/>
    </row>
    <row r="1450" spans="22:22" s="84" customFormat="1">
      <c r="V1450" s="117"/>
    </row>
    <row r="1451" spans="22:22" s="84" customFormat="1">
      <c r="V1451" s="117"/>
    </row>
    <row r="1452" spans="22:22" s="84" customFormat="1">
      <c r="V1452" s="117"/>
    </row>
    <row r="1453" spans="22:22" s="84" customFormat="1">
      <c r="V1453" s="117"/>
    </row>
    <row r="1454" spans="22:22" s="84" customFormat="1">
      <c r="V1454" s="117"/>
    </row>
    <row r="1455" spans="22:22" s="84" customFormat="1">
      <c r="V1455" s="117"/>
    </row>
    <row r="1456" spans="22:22" s="84" customFormat="1">
      <c r="V1456" s="117"/>
    </row>
    <row r="1457" spans="22:22" s="84" customFormat="1">
      <c r="V1457" s="117"/>
    </row>
    <row r="1458" spans="22:22" s="84" customFormat="1">
      <c r="V1458" s="117"/>
    </row>
    <row r="1459" spans="22:22" s="84" customFormat="1">
      <c r="V1459" s="117"/>
    </row>
    <row r="1460" spans="22:22" s="84" customFormat="1">
      <c r="V1460" s="117"/>
    </row>
    <row r="1461" spans="22:22" s="84" customFormat="1">
      <c r="V1461" s="117"/>
    </row>
    <row r="1462" spans="22:22" s="84" customFormat="1">
      <c r="V1462" s="117"/>
    </row>
    <row r="1463" spans="22:22" s="84" customFormat="1">
      <c r="V1463" s="117"/>
    </row>
    <row r="1464" spans="22:22" s="84" customFormat="1">
      <c r="V1464" s="117"/>
    </row>
    <row r="1465" spans="22:22" s="84" customFormat="1">
      <c r="V1465" s="117"/>
    </row>
    <row r="1466" spans="22:22" s="84" customFormat="1">
      <c r="V1466" s="117"/>
    </row>
    <row r="1467" spans="22:22" s="84" customFormat="1">
      <c r="V1467" s="117"/>
    </row>
    <row r="1468" spans="22:22" s="84" customFormat="1">
      <c r="V1468" s="117"/>
    </row>
    <row r="1469" spans="22:22" s="84" customFormat="1">
      <c r="V1469" s="117"/>
    </row>
    <row r="1470" spans="22:22" s="84" customFormat="1">
      <c r="V1470" s="117"/>
    </row>
    <row r="1471" spans="22:22" s="84" customFormat="1">
      <c r="V1471" s="117"/>
    </row>
    <row r="1472" spans="22:22" s="84" customFormat="1">
      <c r="V1472" s="117"/>
    </row>
    <row r="1473" spans="22:22" s="84" customFormat="1">
      <c r="V1473" s="117"/>
    </row>
    <row r="1474" spans="22:22" s="84" customFormat="1">
      <c r="V1474" s="117"/>
    </row>
    <row r="1475" spans="22:22" s="84" customFormat="1">
      <c r="V1475" s="117"/>
    </row>
    <row r="1476" spans="22:22" s="84" customFormat="1">
      <c r="V1476" s="117"/>
    </row>
    <row r="1477" spans="22:22" s="84" customFormat="1">
      <c r="V1477" s="117"/>
    </row>
    <row r="1478" spans="22:22" s="84" customFormat="1">
      <c r="V1478" s="117"/>
    </row>
    <row r="1479" spans="22:22" s="84" customFormat="1">
      <c r="V1479" s="117"/>
    </row>
    <row r="1480" spans="22:22" s="84" customFormat="1">
      <c r="V1480" s="117"/>
    </row>
    <row r="1481" spans="22:22" s="84" customFormat="1">
      <c r="V1481" s="117"/>
    </row>
    <row r="1482" spans="22:22" s="84" customFormat="1">
      <c r="V1482" s="117"/>
    </row>
    <row r="1483" spans="22:22" s="84" customFormat="1">
      <c r="V1483" s="117"/>
    </row>
    <row r="1484" spans="22:22" s="84" customFormat="1">
      <c r="V1484" s="117"/>
    </row>
    <row r="1485" spans="22:22" s="84" customFormat="1">
      <c r="V1485" s="117"/>
    </row>
    <row r="1486" spans="22:22" s="84" customFormat="1">
      <c r="V1486" s="117"/>
    </row>
    <row r="1487" spans="22:22" s="84" customFormat="1">
      <c r="V1487" s="117"/>
    </row>
    <row r="1488" spans="22:22" s="84" customFormat="1">
      <c r="V1488" s="117"/>
    </row>
    <row r="1489" spans="22:22" s="84" customFormat="1">
      <c r="V1489" s="117"/>
    </row>
    <row r="1490" spans="22:22" s="84" customFormat="1">
      <c r="V1490" s="117"/>
    </row>
    <row r="1491" spans="22:22" s="84" customFormat="1">
      <c r="V1491" s="117"/>
    </row>
    <row r="1492" spans="22:22" s="84" customFormat="1">
      <c r="V1492" s="117"/>
    </row>
    <row r="1493" spans="22:22" s="84" customFormat="1">
      <c r="V1493" s="117"/>
    </row>
    <row r="1494" spans="22:22" s="84" customFormat="1">
      <c r="V1494" s="117"/>
    </row>
    <row r="1495" spans="22:22" s="84" customFormat="1">
      <c r="V1495" s="117"/>
    </row>
    <row r="1496" spans="22:22" s="84" customFormat="1">
      <c r="V1496" s="117"/>
    </row>
    <row r="1497" spans="22:22" s="84" customFormat="1">
      <c r="V1497" s="117"/>
    </row>
    <row r="1498" spans="22:22" s="84" customFormat="1">
      <c r="V1498" s="117"/>
    </row>
    <row r="1499" spans="22:22" s="84" customFormat="1">
      <c r="V1499" s="117"/>
    </row>
    <row r="1500" spans="22:22" s="84" customFormat="1">
      <c r="V1500" s="117"/>
    </row>
    <row r="1501" spans="22:22" s="84" customFormat="1">
      <c r="V1501" s="117"/>
    </row>
    <row r="1502" spans="22:22" s="84" customFormat="1">
      <c r="V1502" s="117"/>
    </row>
    <row r="1503" spans="22:22" s="84" customFormat="1">
      <c r="V1503" s="117"/>
    </row>
    <row r="1504" spans="22:22" s="84" customFormat="1">
      <c r="V1504" s="117"/>
    </row>
    <row r="1505" spans="22:22" s="84" customFormat="1">
      <c r="V1505" s="117"/>
    </row>
    <row r="1506" spans="22:22" s="84" customFormat="1">
      <c r="V1506" s="117"/>
    </row>
    <row r="1507" spans="22:22" s="84" customFormat="1">
      <c r="V1507" s="117"/>
    </row>
    <row r="1508" spans="22:22" s="84" customFormat="1">
      <c r="V1508" s="117"/>
    </row>
    <row r="1509" spans="22:22" s="84" customFormat="1">
      <c r="V1509" s="117"/>
    </row>
    <row r="1510" spans="22:22" s="84" customFormat="1">
      <c r="V1510" s="117"/>
    </row>
    <row r="1511" spans="22:22" s="84" customFormat="1">
      <c r="V1511" s="117"/>
    </row>
    <row r="1512" spans="22:22" s="84" customFormat="1">
      <c r="V1512" s="117"/>
    </row>
    <row r="1513" spans="22:22" s="84" customFormat="1">
      <c r="V1513" s="117"/>
    </row>
    <row r="1514" spans="22:22" s="84" customFormat="1">
      <c r="V1514" s="117"/>
    </row>
    <row r="1515" spans="22:22" s="84" customFormat="1">
      <c r="V1515" s="117"/>
    </row>
    <row r="1516" spans="22:22" s="84" customFormat="1">
      <c r="V1516" s="117"/>
    </row>
    <row r="1517" spans="22:22" s="84" customFormat="1">
      <c r="V1517" s="117"/>
    </row>
    <row r="1518" spans="22:22" s="84" customFormat="1">
      <c r="V1518" s="117"/>
    </row>
    <row r="1519" spans="22:22" s="84" customFormat="1">
      <c r="V1519" s="117"/>
    </row>
    <row r="1520" spans="22:22" s="84" customFormat="1">
      <c r="V1520" s="117"/>
    </row>
    <row r="1521" spans="22:22" s="84" customFormat="1">
      <c r="V1521" s="117"/>
    </row>
    <row r="1522" spans="22:22" s="84" customFormat="1">
      <c r="V1522" s="117"/>
    </row>
    <row r="1523" spans="22:22" s="84" customFormat="1">
      <c r="V1523" s="117"/>
    </row>
    <row r="1524" spans="22:22" s="84" customFormat="1">
      <c r="V1524" s="117"/>
    </row>
    <row r="1525" spans="22:22" s="84" customFormat="1">
      <c r="V1525" s="117"/>
    </row>
    <row r="1526" spans="22:22" s="84" customFormat="1">
      <c r="V1526" s="117"/>
    </row>
    <row r="1527" spans="22:22" s="84" customFormat="1">
      <c r="V1527" s="117"/>
    </row>
    <row r="1528" spans="22:22" s="84" customFormat="1">
      <c r="V1528" s="117"/>
    </row>
    <row r="1529" spans="22:22" s="84" customFormat="1">
      <c r="V1529" s="117"/>
    </row>
    <row r="1530" spans="22:22" s="84" customFormat="1">
      <c r="V1530" s="117"/>
    </row>
    <row r="1531" spans="22:22" s="84" customFormat="1">
      <c r="V1531" s="117"/>
    </row>
    <row r="1532" spans="22:22" s="84" customFormat="1">
      <c r="V1532" s="117"/>
    </row>
    <row r="1533" spans="22:22" s="84" customFormat="1">
      <c r="V1533" s="117"/>
    </row>
    <row r="1534" spans="22:22" s="84" customFormat="1">
      <c r="V1534" s="117"/>
    </row>
    <row r="1535" spans="22:22" s="84" customFormat="1">
      <c r="V1535" s="117"/>
    </row>
    <row r="1536" spans="22:22" s="84" customFormat="1">
      <c r="V1536" s="117"/>
    </row>
    <row r="1537" spans="22:22" s="84" customFormat="1">
      <c r="V1537" s="117"/>
    </row>
    <row r="1538" spans="22:22" s="84" customFormat="1">
      <c r="V1538" s="117"/>
    </row>
    <row r="1539" spans="22:22" s="84" customFormat="1">
      <c r="V1539" s="117"/>
    </row>
    <row r="1540" spans="22:22" s="84" customFormat="1">
      <c r="V1540" s="117"/>
    </row>
    <row r="1541" spans="22:22" s="84" customFormat="1">
      <c r="V1541" s="117"/>
    </row>
    <row r="1542" spans="22:22" s="84" customFormat="1">
      <c r="V1542" s="117"/>
    </row>
    <row r="1543" spans="22:22" s="84" customFormat="1">
      <c r="V1543" s="117"/>
    </row>
    <row r="1544" spans="22:22" s="84" customFormat="1">
      <c r="V1544" s="117"/>
    </row>
    <row r="1545" spans="22:22" s="84" customFormat="1">
      <c r="V1545" s="117"/>
    </row>
    <row r="1546" spans="22:22" s="84" customFormat="1">
      <c r="V1546" s="117"/>
    </row>
    <row r="1547" spans="22:22" s="84" customFormat="1">
      <c r="V1547" s="117"/>
    </row>
    <row r="1548" spans="22:22" s="84" customFormat="1">
      <c r="V1548" s="117"/>
    </row>
    <row r="1549" spans="22:22" s="84" customFormat="1">
      <c r="V1549" s="117"/>
    </row>
    <row r="1550" spans="22:22" s="84" customFormat="1">
      <c r="V1550" s="117"/>
    </row>
    <row r="1551" spans="22:22" s="84" customFormat="1">
      <c r="V1551" s="117"/>
    </row>
    <row r="1552" spans="22:22" s="84" customFormat="1">
      <c r="V1552" s="117"/>
    </row>
    <row r="1553" spans="22:22" s="84" customFormat="1">
      <c r="V1553" s="117"/>
    </row>
    <row r="1554" spans="22:22" s="84" customFormat="1">
      <c r="V1554" s="117"/>
    </row>
    <row r="1555" spans="22:22" s="84" customFormat="1">
      <c r="V1555" s="117"/>
    </row>
    <row r="1556" spans="22:22" s="84" customFormat="1">
      <c r="V1556" s="117"/>
    </row>
    <row r="1557" spans="22:22" s="84" customFormat="1">
      <c r="V1557" s="117"/>
    </row>
    <row r="1558" spans="22:22" s="84" customFormat="1">
      <c r="V1558" s="117"/>
    </row>
    <row r="1559" spans="22:22" s="84" customFormat="1">
      <c r="V1559" s="117"/>
    </row>
    <row r="1560" spans="22:22" s="84" customFormat="1">
      <c r="V1560" s="117"/>
    </row>
    <row r="1561" spans="22:22" s="84" customFormat="1">
      <c r="V1561" s="117"/>
    </row>
    <row r="1562" spans="22:22" s="84" customFormat="1">
      <c r="V1562" s="117"/>
    </row>
    <row r="1563" spans="22:22" s="84" customFormat="1">
      <c r="V1563" s="117"/>
    </row>
    <row r="1564" spans="22:22" s="84" customFormat="1">
      <c r="V1564" s="117"/>
    </row>
    <row r="1565" spans="22:22" s="84" customFormat="1">
      <c r="V1565" s="117"/>
    </row>
    <row r="1566" spans="22:22" s="84" customFormat="1">
      <c r="V1566" s="117"/>
    </row>
    <row r="1567" spans="22:22" s="84" customFormat="1">
      <c r="V1567" s="117"/>
    </row>
    <row r="1568" spans="22:22" s="84" customFormat="1">
      <c r="V1568" s="117"/>
    </row>
    <row r="1569" spans="22:22" s="84" customFormat="1">
      <c r="V1569" s="117"/>
    </row>
    <row r="1570" spans="22:22" s="84" customFormat="1">
      <c r="V1570" s="117"/>
    </row>
    <row r="1571" spans="22:22" s="84" customFormat="1">
      <c r="V1571" s="117"/>
    </row>
    <row r="1572" spans="22:22" s="84" customFormat="1">
      <c r="V1572" s="117"/>
    </row>
    <row r="1573" spans="22:22" s="84" customFormat="1">
      <c r="V1573" s="117"/>
    </row>
    <row r="1574" spans="22:22" s="84" customFormat="1">
      <c r="V1574" s="117"/>
    </row>
    <row r="1575" spans="22:22" s="84" customFormat="1">
      <c r="V1575" s="117"/>
    </row>
    <row r="1576" spans="22:22" s="84" customFormat="1">
      <c r="V1576" s="117"/>
    </row>
    <row r="1577" spans="22:22" s="84" customFormat="1">
      <c r="V1577" s="117"/>
    </row>
    <row r="1578" spans="22:22" s="84" customFormat="1">
      <c r="V1578" s="117"/>
    </row>
    <row r="1579" spans="22:22" s="84" customFormat="1">
      <c r="V1579" s="117"/>
    </row>
    <row r="1580" spans="22:22" s="84" customFormat="1">
      <c r="V1580" s="117"/>
    </row>
    <row r="1581" spans="22:22" s="84" customFormat="1">
      <c r="V1581" s="117"/>
    </row>
    <row r="1582" spans="22:22" s="84" customFormat="1">
      <c r="V1582" s="117"/>
    </row>
    <row r="1583" spans="22:22" s="84" customFormat="1">
      <c r="V1583" s="117"/>
    </row>
    <row r="1584" spans="22:22" s="84" customFormat="1">
      <c r="V1584" s="117"/>
    </row>
    <row r="1585" spans="22:22" s="84" customFormat="1">
      <c r="V1585" s="117"/>
    </row>
    <row r="1586" spans="22:22" s="84" customFormat="1">
      <c r="V1586" s="117"/>
    </row>
    <row r="1587" spans="22:22" s="84" customFormat="1">
      <c r="V1587" s="117"/>
    </row>
    <row r="1588" spans="22:22" s="84" customFormat="1">
      <c r="V1588" s="117"/>
    </row>
    <row r="1589" spans="22:22" s="84" customFormat="1">
      <c r="V1589" s="117"/>
    </row>
    <row r="1590" spans="22:22" s="84" customFormat="1">
      <c r="V1590" s="117"/>
    </row>
    <row r="1591" spans="22:22" s="84" customFormat="1">
      <c r="V1591" s="117"/>
    </row>
    <row r="1592" spans="22:22" s="84" customFormat="1">
      <c r="V1592" s="117"/>
    </row>
    <row r="1593" spans="22:22" s="84" customFormat="1">
      <c r="V1593" s="117"/>
    </row>
    <row r="1594" spans="22:22" s="84" customFormat="1">
      <c r="V1594" s="117"/>
    </row>
    <row r="1595" spans="22:22" s="84" customFormat="1">
      <c r="V1595" s="117"/>
    </row>
    <row r="1596" spans="22:22" s="84" customFormat="1">
      <c r="V1596" s="117"/>
    </row>
    <row r="1597" spans="22:22" s="84" customFormat="1">
      <c r="V1597" s="117"/>
    </row>
    <row r="1598" spans="22:22" s="84" customFormat="1">
      <c r="V1598" s="117"/>
    </row>
    <row r="1599" spans="22:22" s="84" customFormat="1">
      <c r="V1599" s="117"/>
    </row>
    <row r="1600" spans="22:22" s="84" customFormat="1">
      <c r="V1600" s="117"/>
    </row>
    <row r="1601" spans="22:22" s="84" customFormat="1">
      <c r="V1601" s="117"/>
    </row>
    <row r="1602" spans="22:22" s="84" customFormat="1">
      <c r="V1602" s="117"/>
    </row>
    <row r="1603" spans="22:22" s="84" customFormat="1">
      <c r="V1603" s="117"/>
    </row>
    <row r="1604" spans="22:22" s="84" customFormat="1">
      <c r="V1604" s="117"/>
    </row>
    <row r="1605" spans="22:22" s="84" customFormat="1">
      <c r="V1605" s="117"/>
    </row>
    <row r="1606" spans="22:22" s="84" customFormat="1">
      <c r="V1606" s="117"/>
    </row>
    <row r="1607" spans="22:22" s="84" customFormat="1">
      <c r="V1607" s="117"/>
    </row>
    <row r="1608" spans="22:22" s="84" customFormat="1">
      <c r="V1608" s="117"/>
    </row>
    <row r="1609" spans="22:22" s="84" customFormat="1">
      <c r="V1609" s="117"/>
    </row>
    <row r="1610" spans="22:22" s="84" customFormat="1">
      <c r="V1610" s="117"/>
    </row>
    <row r="1611" spans="22:22" s="84" customFormat="1">
      <c r="V1611" s="117"/>
    </row>
    <row r="1612" spans="22:22" s="84" customFormat="1">
      <c r="V1612" s="117"/>
    </row>
    <row r="1613" spans="22:22" s="84" customFormat="1">
      <c r="V1613" s="117"/>
    </row>
    <row r="1614" spans="22:22" s="84" customFormat="1">
      <c r="V1614" s="117"/>
    </row>
    <row r="1615" spans="22:22" s="84" customFormat="1">
      <c r="V1615" s="117"/>
    </row>
    <row r="1616" spans="22:22" s="84" customFormat="1">
      <c r="V1616" s="117"/>
    </row>
    <row r="1617" spans="22:22" s="84" customFormat="1">
      <c r="V1617" s="117"/>
    </row>
    <row r="1618" spans="22:22" s="84" customFormat="1">
      <c r="V1618" s="117"/>
    </row>
    <row r="1619" spans="22:22" s="84" customFormat="1">
      <c r="V1619" s="117"/>
    </row>
    <row r="1620" spans="22:22" s="84" customFormat="1">
      <c r="V1620" s="117"/>
    </row>
    <row r="1621" spans="22:22" s="84" customFormat="1">
      <c r="V1621" s="117"/>
    </row>
    <row r="1622" spans="22:22" s="84" customFormat="1">
      <c r="V1622" s="117"/>
    </row>
    <row r="1623" spans="22:22" s="84" customFormat="1">
      <c r="V1623" s="117"/>
    </row>
    <row r="1624" spans="22:22" s="84" customFormat="1">
      <c r="V1624" s="117"/>
    </row>
    <row r="1625" spans="22:22" s="84" customFormat="1">
      <c r="V1625" s="117"/>
    </row>
    <row r="1626" spans="22:22" s="84" customFormat="1">
      <c r="V1626" s="117"/>
    </row>
    <row r="1627" spans="22:22" s="84" customFormat="1">
      <c r="V1627" s="117"/>
    </row>
    <row r="1628" spans="22:22" s="84" customFormat="1">
      <c r="V1628" s="117"/>
    </row>
    <row r="1629" spans="22:22" s="84" customFormat="1">
      <c r="V1629" s="117"/>
    </row>
    <row r="1630" spans="22:22" s="84" customFormat="1">
      <c r="V1630" s="117"/>
    </row>
    <row r="1631" spans="22:22" s="84" customFormat="1">
      <c r="V1631" s="117"/>
    </row>
    <row r="1632" spans="22:22" s="84" customFormat="1">
      <c r="V1632" s="117"/>
    </row>
    <row r="1633" spans="22:22" s="84" customFormat="1">
      <c r="V1633" s="117"/>
    </row>
    <row r="1634" spans="22:22" s="84" customFormat="1">
      <c r="V1634" s="117"/>
    </row>
    <row r="1635" spans="22:22" s="84" customFormat="1">
      <c r="V1635" s="117"/>
    </row>
    <row r="1636" spans="22:22" s="84" customFormat="1">
      <c r="V1636" s="117"/>
    </row>
    <row r="1637" spans="22:22" s="84" customFormat="1">
      <c r="V1637" s="117"/>
    </row>
    <row r="1638" spans="22:22" s="84" customFormat="1">
      <c r="V1638" s="117"/>
    </row>
    <row r="1639" spans="22:22" s="84" customFormat="1">
      <c r="V1639" s="117"/>
    </row>
    <row r="1640" spans="22:22" s="84" customFormat="1">
      <c r="V1640" s="117"/>
    </row>
    <row r="1641" spans="22:22" s="84" customFormat="1">
      <c r="V1641" s="117"/>
    </row>
    <row r="1642" spans="22:22" s="84" customFormat="1">
      <c r="V1642" s="117"/>
    </row>
    <row r="1643" spans="22:22" s="84" customFormat="1">
      <c r="V1643" s="117"/>
    </row>
    <row r="1644" spans="22:22" s="84" customFormat="1">
      <c r="V1644" s="117"/>
    </row>
    <row r="1645" spans="22:22" s="84" customFormat="1">
      <c r="V1645" s="117"/>
    </row>
    <row r="1646" spans="22:22" s="84" customFormat="1">
      <c r="V1646" s="117"/>
    </row>
    <row r="1647" spans="22:22" s="84" customFormat="1">
      <c r="V1647" s="117"/>
    </row>
    <row r="1648" spans="22:22" s="84" customFormat="1">
      <c r="V1648" s="117"/>
    </row>
    <row r="1649" spans="22:22" s="84" customFormat="1">
      <c r="V1649" s="117"/>
    </row>
    <row r="1650" spans="22:22" s="84" customFormat="1">
      <c r="V1650" s="117"/>
    </row>
    <row r="1651" spans="22:22" s="84" customFormat="1">
      <c r="V1651" s="117"/>
    </row>
    <row r="1652" spans="22:22" s="84" customFormat="1">
      <c r="V1652" s="117"/>
    </row>
    <row r="1653" spans="22:22" s="84" customFormat="1">
      <c r="V1653" s="117"/>
    </row>
    <row r="1654" spans="22:22" s="84" customFormat="1">
      <c r="V1654" s="117"/>
    </row>
    <row r="1655" spans="22:22" s="84" customFormat="1">
      <c r="V1655" s="117"/>
    </row>
    <row r="1656" spans="22:22" s="84" customFormat="1">
      <c r="V1656" s="117"/>
    </row>
    <row r="1657" spans="22:22" s="84" customFormat="1">
      <c r="V1657" s="117"/>
    </row>
    <row r="1658" spans="22:22" s="84" customFormat="1">
      <c r="V1658" s="117"/>
    </row>
    <row r="1659" spans="22:22" s="84" customFormat="1">
      <c r="V1659" s="117"/>
    </row>
    <row r="1660" spans="22:22" s="84" customFormat="1">
      <c r="V1660" s="117"/>
    </row>
    <row r="1661" spans="22:22" s="84" customFormat="1">
      <c r="V1661" s="117"/>
    </row>
    <row r="1662" spans="22:22" s="84" customFormat="1">
      <c r="V1662" s="117"/>
    </row>
    <row r="1663" spans="22:22" s="84" customFormat="1">
      <c r="V1663" s="117"/>
    </row>
    <row r="1664" spans="22:22" s="84" customFormat="1">
      <c r="V1664" s="117"/>
    </row>
    <row r="1665" spans="22:22" s="84" customFormat="1">
      <c r="V1665" s="117"/>
    </row>
    <row r="1666" spans="22:22" s="84" customFormat="1">
      <c r="V1666" s="117"/>
    </row>
    <row r="1667" spans="22:22" s="84" customFormat="1">
      <c r="V1667" s="117"/>
    </row>
    <row r="1668" spans="22:22" s="84" customFormat="1">
      <c r="V1668" s="117"/>
    </row>
    <row r="1669" spans="22:22" s="84" customFormat="1">
      <c r="V1669" s="117"/>
    </row>
    <row r="1670" spans="22:22" s="84" customFormat="1">
      <c r="V1670" s="117"/>
    </row>
    <row r="1671" spans="22:22" s="84" customFormat="1">
      <c r="V1671" s="117"/>
    </row>
    <row r="1672" spans="22:22" s="84" customFormat="1">
      <c r="V1672" s="117"/>
    </row>
    <row r="1673" spans="22:22" s="84" customFormat="1">
      <c r="V1673" s="117"/>
    </row>
    <row r="1674" spans="22:22" s="84" customFormat="1">
      <c r="V1674" s="117"/>
    </row>
    <row r="1675" spans="22:22" s="84" customFormat="1">
      <c r="V1675" s="117"/>
    </row>
    <row r="1676" spans="22:22" s="84" customFormat="1">
      <c r="V1676" s="117"/>
    </row>
    <row r="1677" spans="22:22" s="84" customFormat="1">
      <c r="V1677" s="117"/>
    </row>
    <row r="1678" spans="22:22" s="84" customFormat="1">
      <c r="V1678" s="117"/>
    </row>
    <row r="1679" spans="22:22" s="84" customFormat="1">
      <c r="V1679" s="117"/>
    </row>
    <row r="1680" spans="22:22" s="84" customFormat="1">
      <c r="V1680" s="117"/>
    </row>
    <row r="1681" spans="22:22" s="84" customFormat="1">
      <c r="V1681" s="117"/>
    </row>
    <row r="1682" spans="22:22" s="84" customFormat="1">
      <c r="V1682" s="117"/>
    </row>
    <row r="1683" spans="22:22" s="84" customFormat="1">
      <c r="V1683" s="117"/>
    </row>
    <row r="1684" spans="22:22" s="84" customFormat="1">
      <c r="V1684" s="117"/>
    </row>
    <row r="1685" spans="22:22" s="84" customFormat="1">
      <c r="V1685" s="117"/>
    </row>
    <row r="1686" spans="22:22" s="84" customFormat="1">
      <c r="V1686" s="117"/>
    </row>
    <row r="1687" spans="22:22" s="84" customFormat="1">
      <c r="V1687" s="117"/>
    </row>
    <row r="1688" spans="22:22" s="84" customFormat="1">
      <c r="V1688" s="117"/>
    </row>
    <row r="1689" spans="22:22" s="84" customFormat="1">
      <c r="V1689" s="117"/>
    </row>
    <row r="1690" spans="22:22" s="84" customFormat="1">
      <c r="V1690" s="117"/>
    </row>
    <row r="1691" spans="22:22" s="84" customFormat="1">
      <c r="V1691" s="117"/>
    </row>
    <row r="1692" spans="22:22" s="84" customFormat="1">
      <c r="V1692" s="117"/>
    </row>
    <row r="1693" spans="22:22" s="84" customFormat="1">
      <c r="V1693" s="117"/>
    </row>
    <row r="1694" spans="22:22" s="84" customFormat="1">
      <c r="V1694" s="117"/>
    </row>
    <row r="1695" spans="22:22" s="84" customFormat="1">
      <c r="V1695" s="117"/>
    </row>
    <row r="1696" spans="22:22" s="84" customFormat="1">
      <c r="V1696" s="117"/>
    </row>
    <row r="1697" spans="22:22" s="84" customFormat="1">
      <c r="V1697" s="117"/>
    </row>
    <row r="1698" spans="22:22" s="84" customFormat="1">
      <c r="V1698" s="117"/>
    </row>
    <row r="1699" spans="22:22" s="84" customFormat="1">
      <c r="V1699" s="117"/>
    </row>
    <row r="1700" spans="22:22" s="84" customFormat="1">
      <c r="V1700" s="117"/>
    </row>
    <row r="1701" spans="22:22" s="84" customFormat="1">
      <c r="V1701" s="117"/>
    </row>
    <row r="1702" spans="22:22" s="84" customFormat="1">
      <c r="V1702" s="117"/>
    </row>
    <row r="1703" spans="22:22" s="84" customFormat="1">
      <c r="V1703" s="117"/>
    </row>
    <row r="1704" spans="22:22" s="84" customFormat="1">
      <c r="V1704" s="117"/>
    </row>
    <row r="1705" spans="22:22" s="84" customFormat="1">
      <c r="V1705" s="117"/>
    </row>
    <row r="1706" spans="22:22" s="84" customFormat="1">
      <c r="V1706" s="117"/>
    </row>
    <row r="1707" spans="22:22" s="84" customFormat="1">
      <c r="V1707" s="117"/>
    </row>
    <row r="1708" spans="22:22" s="84" customFormat="1">
      <c r="V1708" s="117"/>
    </row>
    <row r="1709" spans="22:22" s="84" customFormat="1">
      <c r="V1709" s="117"/>
    </row>
    <row r="1710" spans="22:22" s="84" customFormat="1">
      <c r="V1710" s="117"/>
    </row>
    <row r="1711" spans="22:22" s="84" customFormat="1">
      <c r="V1711" s="117"/>
    </row>
    <row r="1712" spans="22:22" s="84" customFormat="1">
      <c r="V1712" s="117"/>
    </row>
    <row r="1713" spans="22:22" s="84" customFormat="1">
      <c r="V1713" s="117"/>
    </row>
    <row r="1714" spans="22:22" s="84" customFormat="1">
      <c r="V1714" s="117"/>
    </row>
    <row r="1715" spans="22:22" s="84" customFormat="1">
      <c r="V1715" s="117"/>
    </row>
    <row r="1716" spans="22:22" s="84" customFormat="1">
      <c r="V1716" s="117"/>
    </row>
    <row r="1717" spans="22:22" s="84" customFormat="1">
      <c r="V1717" s="117"/>
    </row>
    <row r="1718" spans="22:22" s="84" customFormat="1">
      <c r="V1718" s="117"/>
    </row>
    <row r="1719" spans="22:22" s="84" customFormat="1">
      <c r="V1719" s="117"/>
    </row>
    <row r="1720" spans="22:22" s="84" customFormat="1">
      <c r="V1720" s="117"/>
    </row>
    <row r="1721" spans="22:22" s="84" customFormat="1">
      <c r="V1721" s="117"/>
    </row>
    <row r="1722" spans="22:22" s="84" customFormat="1">
      <c r="V1722" s="117"/>
    </row>
    <row r="1723" spans="22:22" s="84" customFormat="1">
      <c r="V1723" s="117"/>
    </row>
    <row r="1724" spans="22:22" s="84" customFormat="1">
      <c r="V1724" s="117"/>
    </row>
    <row r="1725" spans="22:22" s="84" customFormat="1">
      <c r="V1725" s="117"/>
    </row>
    <row r="1726" spans="22:22" s="84" customFormat="1">
      <c r="V1726" s="117"/>
    </row>
    <row r="1727" spans="22:22" s="84" customFormat="1">
      <c r="V1727" s="117"/>
    </row>
    <row r="1728" spans="22:22" s="84" customFormat="1">
      <c r="V1728" s="117"/>
    </row>
    <row r="1729" spans="22:22" s="84" customFormat="1">
      <c r="V1729" s="117"/>
    </row>
    <row r="1730" spans="22:22" s="84" customFormat="1">
      <c r="V1730" s="117"/>
    </row>
    <row r="1731" spans="22:22" s="84" customFormat="1">
      <c r="V1731" s="117"/>
    </row>
    <row r="1732" spans="22:22" s="84" customFormat="1">
      <c r="V1732" s="117"/>
    </row>
    <row r="1733" spans="22:22" s="84" customFormat="1">
      <c r="V1733" s="117"/>
    </row>
    <row r="1734" spans="22:22" s="84" customFormat="1">
      <c r="V1734" s="117"/>
    </row>
    <row r="1735" spans="22:22" s="84" customFormat="1">
      <c r="V1735" s="117"/>
    </row>
    <row r="1736" spans="22:22" s="84" customFormat="1">
      <c r="V1736" s="117"/>
    </row>
    <row r="1737" spans="22:22" s="84" customFormat="1">
      <c r="V1737" s="117"/>
    </row>
    <row r="1738" spans="22:22" s="84" customFormat="1">
      <c r="V1738" s="117"/>
    </row>
    <row r="1739" spans="22:22" s="84" customFormat="1">
      <c r="V1739" s="117"/>
    </row>
    <row r="1740" spans="22:22" s="84" customFormat="1">
      <c r="V1740" s="117"/>
    </row>
    <row r="1741" spans="22:22" s="84" customFormat="1">
      <c r="V1741" s="117"/>
    </row>
    <row r="1742" spans="22:22" s="84" customFormat="1">
      <c r="V1742" s="117"/>
    </row>
    <row r="1743" spans="22:22" s="84" customFormat="1">
      <c r="V1743" s="117"/>
    </row>
    <row r="1744" spans="22:22" s="84" customFormat="1">
      <c r="V1744" s="117"/>
    </row>
    <row r="1745" spans="22:22" s="84" customFormat="1">
      <c r="V1745" s="117"/>
    </row>
    <row r="1746" spans="22:22" s="84" customFormat="1">
      <c r="V1746" s="117"/>
    </row>
    <row r="1747" spans="22:22" s="84" customFormat="1">
      <c r="V1747" s="117"/>
    </row>
    <row r="1748" spans="22:22" s="84" customFormat="1">
      <c r="V1748" s="117"/>
    </row>
    <row r="1749" spans="22:22" s="84" customFormat="1">
      <c r="V1749" s="117"/>
    </row>
    <row r="1750" spans="22:22" s="84" customFormat="1">
      <c r="V1750" s="117"/>
    </row>
    <row r="1751" spans="22:22" s="84" customFormat="1">
      <c r="V1751" s="117"/>
    </row>
    <row r="1752" spans="22:22" s="84" customFormat="1">
      <c r="V1752" s="117"/>
    </row>
    <row r="1753" spans="22:22" s="84" customFormat="1">
      <c r="V1753" s="117"/>
    </row>
    <row r="1754" spans="22:22" s="84" customFormat="1">
      <c r="V1754" s="117"/>
    </row>
    <row r="1755" spans="22:22" s="84" customFormat="1">
      <c r="V1755" s="117"/>
    </row>
    <row r="1756" spans="22:22" s="84" customFormat="1">
      <c r="V1756" s="117"/>
    </row>
    <row r="1757" spans="22:22" s="84" customFormat="1">
      <c r="V1757" s="117"/>
    </row>
    <row r="1758" spans="22:22" s="84" customFormat="1">
      <c r="V1758" s="117"/>
    </row>
    <row r="1759" spans="22:22" s="84" customFormat="1">
      <c r="V1759" s="117"/>
    </row>
    <row r="1760" spans="22:22" s="84" customFormat="1">
      <c r="V1760" s="117"/>
    </row>
    <row r="1761" spans="22:22" s="84" customFormat="1">
      <c r="V1761" s="117"/>
    </row>
    <row r="1762" spans="22:22" s="84" customFormat="1">
      <c r="V1762" s="117"/>
    </row>
    <row r="1763" spans="22:22" s="84" customFormat="1">
      <c r="V1763" s="117"/>
    </row>
    <row r="1764" spans="22:22" s="84" customFormat="1">
      <c r="V1764" s="117"/>
    </row>
    <row r="1765" spans="22:22" s="84" customFormat="1">
      <c r="V1765" s="117"/>
    </row>
    <row r="1766" spans="22:22" s="84" customFormat="1">
      <c r="V1766" s="117"/>
    </row>
    <row r="1767" spans="22:22" s="84" customFormat="1">
      <c r="V1767" s="117"/>
    </row>
    <row r="1768" spans="22:22" s="84" customFormat="1">
      <c r="V1768" s="117"/>
    </row>
    <row r="1769" spans="22:22" s="84" customFormat="1">
      <c r="V1769" s="117"/>
    </row>
    <row r="1770" spans="22:22" s="84" customFormat="1">
      <c r="V1770" s="117"/>
    </row>
    <row r="1771" spans="22:22" s="84" customFormat="1">
      <c r="V1771" s="117"/>
    </row>
    <row r="1772" spans="22:22" s="84" customFormat="1">
      <c r="V1772" s="117"/>
    </row>
    <row r="1773" spans="22:22" s="84" customFormat="1">
      <c r="V1773" s="117"/>
    </row>
    <row r="1774" spans="22:22" s="84" customFormat="1">
      <c r="V1774" s="117"/>
    </row>
    <row r="1775" spans="22:22" s="84" customFormat="1">
      <c r="V1775" s="117"/>
    </row>
    <row r="1776" spans="22:22" s="84" customFormat="1">
      <c r="V1776" s="117"/>
    </row>
    <row r="1777" spans="22:22" s="84" customFormat="1">
      <c r="V1777" s="117"/>
    </row>
    <row r="1778" spans="22:22" s="84" customFormat="1">
      <c r="V1778" s="117"/>
    </row>
    <row r="1779" spans="22:22" s="84" customFormat="1">
      <c r="V1779" s="117"/>
    </row>
    <row r="1780" spans="22:22" s="84" customFormat="1">
      <c r="V1780" s="117"/>
    </row>
    <row r="1781" spans="22:22" s="84" customFormat="1">
      <c r="V1781" s="117"/>
    </row>
    <row r="1782" spans="22:22" s="84" customFormat="1">
      <c r="V1782" s="117"/>
    </row>
    <row r="1783" spans="22:22" s="84" customFormat="1">
      <c r="V1783" s="117"/>
    </row>
    <row r="1784" spans="22:22" s="84" customFormat="1">
      <c r="V1784" s="117"/>
    </row>
    <row r="1785" spans="22:22" s="84" customFormat="1">
      <c r="V1785" s="117"/>
    </row>
    <row r="1786" spans="22:22" s="84" customFormat="1">
      <c r="V1786" s="117"/>
    </row>
    <row r="1787" spans="22:22" s="84" customFormat="1">
      <c r="V1787" s="117"/>
    </row>
    <row r="1788" spans="22:22" s="84" customFormat="1">
      <c r="V1788" s="117"/>
    </row>
    <row r="1789" spans="22:22" s="84" customFormat="1">
      <c r="V1789" s="117"/>
    </row>
    <row r="1790" spans="22:22" s="84" customFormat="1">
      <c r="V1790" s="117"/>
    </row>
    <row r="1791" spans="22:22" s="84" customFormat="1">
      <c r="V1791" s="117"/>
    </row>
    <row r="1792" spans="22:22" s="84" customFormat="1">
      <c r="V1792" s="117"/>
    </row>
    <row r="1793" spans="22:22" s="84" customFormat="1">
      <c r="V1793" s="117"/>
    </row>
    <row r="1794" spans="22:22" s="84" customFormat="1">
      <c r="V1794" s="117"/>
    </row>
    <row r="1795" spans="22:22" s="84" customFormat="1">
      <c r="V1795" s="117"/>
    </row>
    <row r="1796" spans="22:22" s="84" customFormat="1">
      <c r="V1796" s="117"/>
    </row>
    <row r="1797" spans="22:22" s="84" customFormat="1">
      <c r="V1797" s="117"/>
    </row>
    <row r="1798" spans="22:22" s="84" customFormat="1">
      <c r="V1798" s="117"/>
    </row>
    <row r="1799" spans="22:22" s="84" customFormat="1">
      <c r="V1799" s="117"/>
    </row>
    <row r="1800" spans="22:22" s="84" customFormat="1">
      <c r="V1800" s="117"/>
    </row>
    <row r="1801" spans="22:22" s="84" customFormat="1">
      <c r="V1801" s="117"/>
    </row>
    <row r="1802" spans="22:22" s="84" customFormat="1">
      <c r="V1802" s="117"/>
    </row>
    <row r="1803" spans="22:22" s="84" customFormat="1">
      <c r="V1803" s="117"/>
    </row>
    <row r="1804" spans="22:22" s="84" customFormat="1">
      <c r="V1804" s="117"/>
    </row>
    <row r="1805" spans="22:22" s="84" customFormat="1">
      <c r="V1805" s="117"/>
    </row>
    <row r="1806" spans="22:22" s="84" customFormat="1">
      <c r="V1806" s="117"/>
    </row>
    <row r="1807" spans="22:22" s="84" customFormat="1">
      <c r="V1807" s="117"/>
    </row>
    <row r="1808" spans="22:22" s="84" customFormat="1">
      <c r="V1808" s="117"/>
    </row>
    <row r="1809" spans="22:22" s="84" customFormat="1">
      <c r="V1809" s="117"/>
    </row>
    <row r="1810" spans="22:22" s="84" customFormat="1">
      <c r="V1810" s="117"/>
    </row>
    <row r="1811" spans="22:22" s="84" customFormat="1">
      <c r="V1811" s="117"/>
    </row>
    <row r="1812" spans="22:22" s="84" customFormat="1">
      <c r="V1812" s="117"/>
    </row>
    <row r="1813" spans="22:22" s="84" customFormat="1">
      <c r="V1813" s="117"/>
    </row>
    <row r="1814" spans="22:22" s="84" customFormat="1">
      <c r="V1814" s="117"/>
    </row>
    <row r="1815" spans="22:22" s="84" customFormat="1">
      <c r="V1815" s="117"/>
    </row>
    <row r="1816" spans="22:22" s="84" customFormat="1">
      <c r="V1816" s="117"/>
    </row>
    <row r="1817" spans="22:22" s="84" customFormat="1">
      <c r="V1817" s="117"/>
    </row>
    <row r="1818" spans="22:22" s="84" customFormat="1">
      <c r="V1818" s="117"/>
    </row>
    <row r="1819" spans="22:22" s="84" customFormat="1">
      <c r="V1819" s="117"/>
    </row>
    <row r="1820" spans="22:22" s="84" customFormat="1">
      <c r="V1820" s="117"/>
    </row>
    <row r="1821" spans="22:22" s="84" customFormat="1">
      <c r="V1821" s="117"/>
    </row>
    <row r="1822" spans="22:22" s="84" customFormat="1">
      <c r="V1822" s="117"/>
    </row>
    <row r="1823" spans="22:22" s="84" customFormat="1">
      <c r="V1823" s="117"/>
    </row>
    <row r="1824" spans="22:22" s="84" customFormat="1">
      <c r="V1824" s="117"/>
    </row>
    <row r="1825" spans="22:22" s="84" customFormat="1">
      <c r="V1825" s="117"/>
    </row>
    <row r="1826" spans="22:22" s="84" customFormat="1">
      <c r="V1826" s="117"/>
    </row>
    <row r="1827" spans="22:22" s="84" customFormat="1">
      <c r="V1827" s="117"/>
    </row>
    <row r="1828" spans="22:22" s="84" customFormat="1">
      <c r="V1828" s="117"/>
    </row>
    <row r="1829" spans="22:22" s="84" customFormat="1">
      <c r="V1829" s="117"/>
    </row>
    <row r="1830" spans="22:22" s="84" customFormat="1">
      <c r="V1830" s="117"/>
    </row>
    <row r="1831" spans="22:22" s="84" customFormat="1">
      <c r="V1831" s="117"/>
    </row>
    <row r="1832" spans="22:22" s="84" customFormat="1">
      <c r="V1832" s="117"/>
    </row>
    <row r="1833" spans="22:22" s="84" customFormat="1">
      <c r="V1833" s="117"/>
    </row>
    <row r="1834" spans="22:22" s="84" customFormat="1">
      <c r="V1834" s="117"/>
    </row>
    <row r="1835" spans="22:22" s="84" customFormat="1">
      <c r="V1835" s="117"/>
    </row>
    <row r="1836" spans="22:22" s="84" customFormat="1">
      <c r="V1836" s="117"/>
    </row>
    <row r="1837" spans="22:22" s="84" customFormat="1">
      <c r="V1837" s="117"/>
    </row>
    <row r="1838" spans="22:22" s="84" customFormat="1">
      <c r="V1838" s="117"/>
    </row>
    <row r="1839" spans="22:22" s="84" customFormat="1">
      <c r="V1839" s="117"/>
    </row>
    <row r="1840" spans="22:22" s="84" customFormat="1">
      <c r="V1840" s="117"/>
    </row>
    <row r="1841" spans="22:22" s="84" customFormat="1">
      <c r="V1841" s="117"/>
    </row>
    <row r="1842" spans="22:22" s="84" customFormat="1">
      <c r="V1842" s="117"/>
    </row>
    <row r="1843" spans="22:22" s="84" customFormat="1">
      <c r="V1843" s="117"/>
    </row>
    <row r="1844" spans="22:22" s="84" customFormat="1">
      <c r="V1844" s="117"/>
    </row>
    <row r="1845" spans="22:22" s="84" customFormat="1">
      <c r="V1845" s="117"/>
    </row>
    <row r="1846" spans="22:22" s="84" customFormat="1">
      <c r="V1846" s="117"/>
    </row>
    <row r="1847" spans="22:22" s="84" customFormat="1">
      <c r="V1847" s="117"/>
    </row>
    <row r="1848" spans="22:22" s="84" customFormat="1">
      <c r="V1848" s="117"/>
    </row>
    <row r="1849" spans="22:22" s="84" customFormat="1">
      <c r="V1849" s="117"/>
    </row>
    <row r="1850" spans="22:22" s="84" customFormat="1">
      <c r="V1850" s="117"/>
    </row>
    <row r="1851" spans="22:22" s="84" customFormat="1">
      <c r="V1851" s="117"/>
    </row>
    <row r="1852" spans="22:22" s="84" customFormat="1">
      <c r="V1852" s="117"/>
    </row>
    <row r="1853" spans="22:22" s="84" customFormat="1">
      <c r="V1853" s="117"/>
    </row>
    <row r="1854" spans="22:22" s="84" customFormat="1">
      <c r="V1854" s="117"/>
    </row>
    <row r="1855" spans="22:22" s="84" customFormat="1">
      <c r="V1855" s="117"/>
    </row>
    <row r="1856" spans="22:22" s="84" customFormat="1">
      <c r="V1856" s="117"/>
    </row>
    <row r="1857" spans="22:22" s="84" customFormat="1">
      <c r="V1857" s="117"/>
    </row>
    <row r="1858" spans="22:22" s="84" customFormat="1">
      <c r="V1858" s="117"/>
    </row>
    <row r="1859" spans="22:22" s="84" customFormat="1">
      <c r="V1859" s="117"/>
    </row>
    <row r="1860" spans="22:22" s="84" customFormat="1">
      <c r="V1860" s="117"/>
    </row>
    <row r="1861" spans="22:22" s="84" customFormat="1">
      <c r="V1861" s="117"/>
    </row>
    <row r="1862" spans="22:22" s="84" customFormat="1">
      <c r="V1862" s="117"/>
    </row>
    <row r="1863" spans="22:22" s="84" customFormat="1">
      <c r="V1863" s="117"/>
    </row>
    <row r="1864" spans="22:22" s="84" customFormat="1">
      <c r="V1864" s="117"/>
    </row>
    <row r="1865" spans="22:22" s="84" customFormat="1">
      <c r="V1865" s="117"/>
    </row>
    <row r="1866" spans="22:22" s="84" customFormat="1">
      <c r="V1866" s="117"/>
    </row>
    <row r="1867" spans="22:22" s="84" customFormat="1">
      <c r="V1867" s="117"/>
    </row>
    <row r="1868" spans="22:22" s="84" customFormat="1">
      <c r="V1868" s="117"/>
    </row>
    <row r="1869" spans="22:22" s="84" customFormat="1">
      <c r="V1869" s="117"/>
    </row>
    <row r="1870" spans="22:22" s="84" customFormat="1">
      <c r="V1870" s="117"/>
    </row>
    <row r="1871" spans="22:22" s="84" customFormat="1">
      <c r="V1871" s="117"/>
    </row>
    <row r="1872" spans="22:22" s="84" customFormat="1">
      <c r="V1872" s="117"/>
    </row>
    <row r="1873" spans="22:22" s="84" customFormat="1">
      <c r="V1873" s="117"/>
    </row>
    <row r="1874" spans="22:22" s="84" customFormat="1">
      <c r="V1874" s="117"/>
    </row>
    <row r="1875" spans="22:22" s="84" customFormat="1">
      <c r="V1875" s="117"/>
    </row>
    <row r="1876" spans="22:22" s="84" customFormat="1">
      <c r="V1876" s="117"/>
    </row>
    <row r="1877" spans="22:22" s="84" customFormat="1">
      <c r="V1877" s="117"/>
    </row>
    <row r="1878" spans="22:22" s="84" customFormat="1">
      <c r="V1878" s="117"/>
    </row>
    <row r="1879" spans="22:22" s="84" customFormat="1">
      <c r="V1879" s="117"/>
    </row>
    <row r="1880" spans="22:22" s="84" customFormat="1">
      <c r="V1880" s="117"/>
    </row>
    <row r="1881" spans="22:22" s="84" customFormat="1">
      <c r="V1881" s="117"/>
    </row>
    <row r="1882" spans="22:22" s="84" customFormat="1">
      <c r="V1882" s="117"/>
    </row>
    <row r="1883" spans="22:22" s="84" customFormat="1">
      <c r="V1883" s="117"/>
    </row>
    <row r="1884" spans="22:22" s="84" customFormat="1">
      <c r="V1884" s="117"/>
    </row>
    <row r="1885" spans="22:22" s="84" customFormat="1">
      <c r="V1885" s="117"/>
    </row>
    <row r="1886" spans="22:22" s="84" customFormat="1">
      <c r="V1886" s="117"/>
    </row>
    <row r="1887" spans="22:22" s="84" customFormat="1">
      <c r="V1887" s="117"/>
    </row>
    <row r="1888" spans="22:22" s="84" customFormat="1">
      <c r="V1888" s="117"/>
    </row>
    <row r="1889" spans="22:22" s="84" customFormat="1">
      <c r="V1889" s="117"/>
    </row>
    <row r="1890" spans="22:22" s="84" customFormat="1">
      <c r="V1890" s="117"/>
    </row>
    <row r="1891" spans="22:22" s="84" customFormat="1">
      <c r="V1891" s="117"/>
    </row>
    <row r="1892" spans="22:22" s="84" customFormat="1">
      <c r="V1892" s="117"/>
    </row>
    <row r="1893" spans="22:22" s="84" customFormat="1">
      <c r="V1893" s="117"/>
    </row>
    <row r="1894" spans="22:22" s="84" customFormat="1">
      <c r="V1894" s="117"/>
    </row>
    <row r="1895" spans="22:22" s="84" customFormat="1">
      <c r="V1895" s="117"/>
    </row>
    <row r="1896" spans="22:22" s="84" customFormat="1">
      <c r="V1896" s="117"/>
    </row>
    <row r="1897" spans="22:22" s="84" customFormat="1">
      <c r="V1897" s="117"/>
    </row>
    <row r="1898" spans="22:22" s="84" customFormat="1">
      <c r="V1898" s="117"/>
    </row>
    <row r="1899" spans="22:22" s="84" customFormat="1">
      <c r="V1899" s="117"/>
    </row>
    <row r="1900" spans="22:22" s="84" customFormat="1">
      <c r="V1900" s="117"/>
    </row>
    <row r="1901" spans="22:22" s="84" customFormat="1">
      <c r="V1901" s="117"/>
    </row>
    <row r="1902" spans="22:22" s="84" customFormat="1">
      <c r="V1902" s="117"/>
    </row>
    <row r="1903" spans="22:22" s="84" customFormat="1">
      <c r="V1903" s="117"/>
    </row>
    <row r="1904" spans="22:22" s="84" customFormat="1">
      <c r="V1904" s="117"/>
    </row>
    <row r="1905" spans="22:22" s="84" customFormat="1">
      <c r="V1905" s="117"/>
    </row>
    <row r="1906" spans="22:22" s="84" customFormat="1">
      <c r="V1906" s="117"/>
    </row>
    <row r="1907" spans="22:22" s="84" customFormat="1">
      <c r="V1907" s="117"/>
    </row>
    <row r="1908" spans="22:22" s="84" customFormat="1">
      <c r="V1908" s="117"/>
    </row>
    <row r="1909" spans="22:22" s="84" customFormat="1">
      <c r="V1909" s="117"/>
    </row>
    <row r="1910" spans="22:22" s="84" customFormat="1">
      <c r="V1910" s="117"/>
    </row>
    <row r="1911" spans="22:22" s="84" customFormat="1">
      <c r="V1911" s="117"/>
    </row>
    <row r="1912" spans="22:22" s="84" customFormat="1">
      <c r="V1912" s="117"/>
    </row>
    <row r="1913" spans="22:22" s="84" customFormat="1">
      <c r="V1913" s="117"/>
    </row>
    <row r="1914" spans="22:22" s="84" customFormat="1">
      <c r="V1914" s="117"/>
    </row>
    <row r="1915" spans="22:22" s="84" customFormat="1">
      <c r="V1915" s="117"/>
    </row>
    <row r="1916" spans="22:22" s="84" customFormat="1">
      <c r="V1916" s="117"/>
    </row>
    <row r="1917" spans="22:22" s="84" customFormat="1">
      <c r="V1917" s="117"/>
    </row>
    <row r="1918" spans="22:22" s="84" customFormat="1">
      <c r="V1918" s="117"/>
    </row>
    <row r="1919" spans="22:22" s="84" customFormat="1">
      <c r="V1919" s="117"/>
    </row>
    <row r="1920" spans="22:22" s="84" customFormat="1">
      <c r="V1920" s="117"/>
    </row>
    <row r="1921" spans="22:22" s="84" customFormat="1">
      <c r="V1921" s="117"/>
    </row>
    <row r="1922" spans="22:22" s="84" customFormat="1">
      <c r="V1922" s="117"/>
    </row>
    <row r="1923" spans="22:22" s="84" customFormat="1">
      <c r="V1923" s="117"/>
    </row>
    <row r="1924" spans="22:22" s="84" customFormat="1">
      <c r="V1924" s="117"/>
    </row>
    <row r="1925" spans="22:22" s="84" customFormat="1">
      <c r="V1925" s="117"/>
    </row>
    <row r="1926" spans="22:22" s="84" customFormat="1">
      <c r="V1926" s="117"/>
    </row>
    <row r="1927" spans="22:22" s="84" customFormat="1">
      <c r="V1927" s="117"/>
    </row>
    <row r="1928" spans="22:22" s="84" customFormat="1">
      <c r="V1928" s="117"/>
    </row>
    <row r="1929" spans="22:22" s="84" customFormat="1">
      <c r="V1929" s="117"/>
    </row>
    <row r="1930" spans="22:22" s="84" customFormat="1">
      <c r="V1930" s="117"/>
    </row>
    <row r="1931" spans="22:22" s="84" customFormat="1">
      <c r="V1931" s="117"/>
    </row>
    <row r="1932" spans="22:22" s="84" customFormat="1">
      <c r="V1932" s="117"/>
    </row>
    <row r="1933" spans="22:22" s="84" customFormat="1">
      <c r="V1933" s="117"/>
    </row>
    <row r="1934" spans="22:22" s="84" customFormat="1">
      <c r="V1934" s="117"/>
    </row>
    <row r="1935" spans="22:22" s="84" customFormat="1">
      <c r="V1935" s="117"/>
    </row>
    <row r="1936" spans="22:22" s="84" customFormat="1">
      <c r="V1936" s="117"/>
    </row>
    <row r="1937" spans="22:22" s="84" customFormat="1">
      <c r="V1937" s="117"/>
    </row>
    <row r="1938" spans="22:22" s="84" customFormat="1">
      <c r="V1938" s="117"/>
    </row>
    <row r="1939" spans="22:22" s="84" customFormat="1">
      <c r="V1939" s="117"/>
    </row>
    <row r="1940" spans="22:22" s="84" customFormat="1">
      <c r="V1940" s="117"/>
    </row>
    <row r="1941" spans="22:22" s="84" customFormat="1">
      <c r="V1941" s="117"/>
    </row>
    <row r="1942" spans="22:22" s="84" customFormat="1">
      <c r="V1942" s="117"/>
    </row>
    <row r="1943" spans="22:22" s="84" customFormat="1">
      <c r="V1943" s="117"/>
    </row>
    <row r="1944" spans="22:22" s="84" customFormat="1">
      <c r="V1944" s="117"/>
    </row>
    <row r="1945" spans="22:22" s="84" customFormat="1">
      <c r="V1945" s="117"/>
    </row>
    <row r="1946" spans="22:22" s="84" customFormat="1">
      <c r="V1946" s="117"/>
    </row>
    <row r="1947" spans="22:22" s="84" customFormat="1">
      <c r="V1947" s="117"/>
    </row>
    <row r="1948" spans="22:22" s="84" customFormat="1">
      <c r="V1948" s="117"/>
    </row>
    <row r="1949" spans="22:22" s="84" customFormat="1">
      <c r="V1949" s="117"/>
    </row>
    <row r="1950" spans="22:22" s="84" customFormat="1">
      <c r="V1950" s="117"/>
    </row>
    <row r="1951" spans="22:22" s="84" customFormat="1">
      <c r="V1951" s="117"/>
    </row>
    <row r="1952" spans="22:22" s="84" customFormat="1">
      <c r="V1952" s="117"/>
    </row>
    <row r="1953" spans="22:22" s="84" customFormat="1">
      <c r="V1953" s="117"/>
    </row>
    <row r="1954" spans="22:22" s="84" customFormat="1">
      <c r="V1954" s="117"/>
    </row>
    <row r="1955" spans="22:22" s="84" customFormat="1">
      <c r="V1955" s="117"/>
    </row>
    <row r="1956" spans="22:22" s="84" customFormat="1">
      <c r="V1956" s="117"/>
    </row>
    <row r="1957" spans="22:22" s="84" customFormat="1">
      <c r="V1957" s="117"/>
    </row>
    <row r="1958" spans="22:22" s="84" customFormat="1">
      <c r="V1958" s="117"/>
    </row>
    <row r="1959" spans="22:22" s="84" customFormat="1">
      <c r="V1959" s="117"/>
    </row>
    <row r="1960" spans="22:22" s="84" customFormat="1">
      <c r="V1960" s="117"/>
    </row>
    <row r="1961" spans="22:22" s="84" customFormat="1">
      <c r="V1961" s="117"/>
    </row>
    <row r="1962" spans="22:22" s="84" customFormat="1">
      <c r="V1962" s="117"/>
    </row>
    <row r="1963" spans="22:22" s="84" customFormat="1">
      <c r="V1963" s="117"/>
    </row>
    <row r="1964" spans="22:22" s="84" customFormat="1">
      <c r="V1964" s="117"/>
    </row>
    <row r="1965" spans="22:22" s="84" customFormat="1">
      <c r="V1965" s="117"/>
    </row>
    <row r="1966" spans="22:22" s="84" customFormat="1">
      <c r="V1966" s="117"/>
    </row>
    <row r="1967" spans="22:22" s="84" customFormat="1">
      <c r="V1967" s="117"/>
    </row>
    <row r="1968" spans="22:22" s="84" customFormat="1">
      <c r="V1968" s="117"/>
    </row>
    <row r="1969" spans="22:22" s="84" customFormat="1">
      <c r="V1969" s="117"/>
    </row>
    <row r="1970" spans="22:22" s="84" customFormat="1">
      <c r="V1970" s="117"/>
    </row>
    <row r="1971" spans="22:22" s="84" customFormat="1">
      <c r="V1971" s="117"/>
    </row>
    <row r="1972" spans="22:22" s="84" customFormat="1">
      <c r="V1972" s="117"/>
    </row>
    <row r="1973" spans="22:22" s="84" customFormat="1">
      <c r="V1973" s="117"/>
    </row>
    <row r="1974" spans="22:22" s="84" customFormat="1">
      <c r="V1974" s="117"/>
    </row>
    <row r="1975" spans="22:22" s="84" customFormat="1">
      <c r="V1975" s="117"/>
    </row>
    <row r="1976" spans="22:22" s="84" customFormat="1">
      <c r="V1976" s="117"/>
    </row>
    <row r="1977" spans="22:22" s="84" customFormat="1">
      <c r="V1977" s="117"/>
    </row>
    <row r="1978" spans="22:22" s="84" customFormat="1">
      <c r="V1978" s="117"/>
    </row>
    <row r="1979" spans="22:22" s="84" customFormat="1">
      <c r="V1979" s="117"/>
    </row>
    <row r="1980" spans="22:22" s="84" customFormat="1">
      <c r="V1980" s="117"/>
    </row>
    <row r="1981" spans="22:22" s="84" customFormat="1">
      <c r="V1981" s="117"/>
    </row>
    <row r="1982" spans="22:22" s="84" customFormat="1">
      <c r="V1982" s="117"/>
    </row>
    <row r="1983" spans="22:22" s="84" customFormat="1">
      <c r="V1983" s="117"/>
    </row>
    <row r="1984" spans="22:22" s="84" customFormat="1">
      <c r="V1984" s="117"/>
    </row>
    <row r="1985" spans="22:22" s="84" customFormat="1">
      <c r="V1985" s="117"/>
    </row>
    <row r="1986" spans="22:22" s="84" customFormat="1">
      <c r="V1986" s="117"/>
    </row>
    <row r="1987" spans="22:22" s="84" customFormat="1">
      <c r="V1987" s="117"/>
    </row>
    <row r="1988" spans="22:22" s="84" customFormat="1">
      <c r="V1988" s="117"/>
    </row>
    <row r="1989" spans="22:22" s="84" customFormat="1">
      <c r="V1989" s="117"/>
    </row>
    <row r="1990" spans="22:22" s="84" customFormat="1">
      <c r="V1990" s="117"/>
    </row>
    <row r="1991" spans="22:22" s="84" customFormat="1">
      <c r="V1991" s="117"/>
    </row>
    <row r="1992" spans="22:22" s="84" customFormat="1">
      <c r="V1992" s="117"/>
    </row>
    <row r="1993" spans="22:22" s="84" customFormat="1">
      <c r="V1993" s="117"/>
    </row>
    <row r="1994" spans="22:22" s="84" customFormat="1">
      <c r="V1994" s="117"/>
    </row>
    <row r="1995" spans="22:22" s="84" customFormat="1">
      <c r="V1995" s="117"/>
    </row>
    <row r="1996" spans="22:22" s="84" customFormat="1">
      <c r="V1996" s="117"/>
    </row>
    <row r="1997" spans="22:22" s="84" customFormat="1">
      <c r="V1997" s="117"/>
    </row>
    <row r="1998" spans="22:22" s="84" customFormat="1">
      <c r="V1998" s="117"/>
    </row>
    <row r="1999" spans="22:22" s="84" customFormat="1">
      <c r="V1999" s="117"/>
    </row>
    <row r="2000" spans="22:22" s="84" customFormat="1">
      <c r="V2000" s="117"/>
    </row>
    <row r="2001" spans="22:22" s="84" customFormat="1">
      <c r="V2001" s="117"/>
    </row>
    <row r="2002" spans="22:22" s="84" customFormat="1">
      <c r="V2002" s="117"/>
    </row>
    <row r="2003" spans="22:22" s="84" customFormat="1">
      <c r="V2003" s="117"/>
    </row>
    <row r="2004" spans="22:22" s="84" customFormat="1">
      <c r="V2004" s="117"/>
    </row>
    <row r="2005" spans="22:22" s="84" customFormat="1">
      <c r="V2005" s="117"/>
    </row>
    <row r="2006" spans="22:22" s="84" customFormat="1">
      <c r="V2006" s="117"/>
    </row>
    <row r="2007" spans="22:22" s="84" customFormat="1">
      <c r="V2007" s="117"/>
    </row>
    <row r="2008" spans="22:22" s="84" customFormat="1">
      <c r="V2008" s="117"/>
    </row>
    <row r="2009" spans="22:22" s="84" customFormat="1">
      <c r="V2009" s="117"/>
    </row>
    <row r="2010" spans="22:22" s="84" customFormat="1">
      <c r="V2010" s="117"/>
    </row>
    <row r="2011" spans="22:22" s="84" customFormat="1">
      <c r="V2011" s="117"/>
    </row>
    <row r="2012" spans="22:22" s="84" customFormat="1">
      <c r="V2012" s="117"/>
    </row>
    <row r="2013" spans="22:22" s="84" customFormat="1">
      <c r="V2013" s="117"/>
    </row>
    <row r="2014" spans="22:22" s="84" customFormat="1">
      <c r="V2014" s="117"/>
    </row>
    <row r="2015" spans="22:22" s="84" customFormat="1">
      <c r="V2015" s="117"/>
    </row>
    <row r="2016" spans="22:22" s="84" customFormat="1">
      <c r="V2016" s="117"/>
    </row>
    <row r="2017" spans="22:22" s="84" customFormat="1">
      <c r="V2017" s="117"/>
    </row>
    <row r="2018" spans="22:22" s="84" customFormat="1">
      <c r="V2018" s="117"/>
    </row>
    <row r="2019" spans="22:22" s="84" customFormat="1">
      <c r="V2019" s="117"/>
    </row>
    <row r="2020" spans="22:22" s="84" customFormat="1">
      <c r="V2020" s="117"/>
    </row>
    <row r="2021" spans="22:22" s="84" customFormat="1">
      <c r="V2021" s="117"/>
    </row>
    <row r="2022" spans="22:22" s="84" customFormat="1">
      <c r="V2022" s="117"/>
    </row>
    <row r="2023" spans="22:22" s="84" customFormat="1">
      <c r="V2023" s="117"/>
    </row>
    <row r="2024" spans="22:22" s="84" customFormat="1">
      <c r="V2024" s="117"/>
    </row>
    <row r="2025" spans="22:22" s="84" customFormat="1">
      <c r="V2025" s="117"/>
    </row>
    <row r="2026" spans="22:22" s="84" customFormat="1">
      <c r="V2026" s="117"/>
    </row>
    <row r="2027" spans="22:22" s="84" customFormat="1">
      <c r="V2027" s="117"/>
    </row>
    <row r="2028" spans="22:22" s="84" customFormat="1">
      <c r="V2028" s="117"/>
    </row>
    <row r="2029" spans="22:22" s="84" customFormat="1">
      <c r="V2029" s="117"/>
    </row>
    <row r="2030" spans="22:22" s="84" customFormat="1">
      <c r="V2030" s="117"/>
    </row>
    <row r="2031" spans="22:22" s="84" customFormat="1">
      <c r="V2031" s="117"/>
    </row>
    <row r="2032" spans="22:22" s="84" customFormat="1">
      <c r="V2032" s="117"/>
    </row>
    <row r="2033" spans="22:22" s="84" customFormat="1">
      <c r="V2033" s="117"/>
    </row>
    <row r="2034" spans="22:22" s="84" customFormat="1">
      <c r="V2034" s="117"/>
    </row>
    <row r="2035" spans="22:22" s="84" customFormat="1">
      <c r="V2035" s="117"/>
    </row>
    <row r="2036" spans="22:22" s="84" customFormat="1">
      <c r="V2036" s="117"/>
    </row>
    <row r="2037" spans="22:22" s="84" customFormat="1">
      <c r="V2037" s="117"/>
    </row>
    <row r="2038" spans="22:22" s="84" customFormat="1">
      <c r="V2038" s="117"/>
    </row>
    <row r="2039" spans="22:22" s="84" customFormat="1">
      <c r="V2039" s="117"/>
    </row>
    <row r="2040" spans="22:22" s="84" customFormat="1">
      <c r="V2040" s="117"/>
    </row>
    <row r="2041" spans="22:22" s="84" customFormat="1">
      <c r="V2041" s="117"/>
    </row>
    <row r="2042" spans="22:22" s="84" customFormat="1">
      <c r="V2042" s="117"/>
    </row>
    <row r="2043" spans="22:22" s="84" customFormat="1">
      <c r="V2043" s="117"/>
    </row>
    <row r="2044" spans="22:22" s="84" customFormat="1">
      <c r="V2044" s="117"/>
    </row>
    <row r="2045" spans="22:22" s="84" customFormat="1">
      <c r="V2045" s="117"/>
    </row>
    <row r="2046" spans="22:22" s="84" customFormat="1">
      <c r="V2046" s="117"/>
    </row>
    <row r="2047" spans="22:22" s="84" customFormat="1">
      <c r="V2047" s="117"/>
    </row>
    <row r="2048" spans="22:22" s="84" customFormat="1">
      <c r="V2048" s="117"/>
    </row>
    <row r="2049" spans="22:22" s="84" customFormat="1">
      <c r="V2049" s="117"/>
    </row>
    <row r="2050" spans="22:22" s="84" customFormat="1">
      <c r="V2050" s="117"/>
    </row>
    <row r="2051" spans="22:22" s="84" customFormat="1">
      <c r="V2051" s="117"/>
    </row>
    <row r="2052" spans="22:22" s="84" customFormat="1">
      <c r="V2052" s="117"/>
    </row>
    <row r="2053" spans="22:22" s="84" customFormat="1">
      <c r="V2053" s="117"/>
    </row>
    <row r="2054" spans="22:22" s="84" customFormat="1">
      <c r="V2054" s="117"/>
    </row>
    <row r="2055" spans="22:22" s="84" customFormat="1">
      <c r="V2055" s="117"/>
    </row>
    <row r="2056" spans="22:22" s="84" customFormat="1">
      <c r="V2056" s="117"/>
    </row>
    <row r="2057" spans="22:22" s="84" customFormat="1">
      <c r="V2057" s="117"/>
    </row>
    <row r="2058" spans="22:22" s="84" customFormat="1">
      <c r="V2058" s="117"/>
    </row>
    <row r="2059" spans="22:22" s="84" customFormat="1">
      <c r="V2059" s="117"/>
    </row>
    <row r="2060" spans="22:22" s="84" customFormat="1">
      <c r="V2060" s="117"/>
    </row>
    <row r="2061" spans="22:22" s="84" customFormat="1">
      <c r="V2061" s="117"/>
    </row>
    <row r="2062" spans="22:22" s="84" customFormat="1">
      <c r="V2062" s="117"/>
    </row>
    <row r="2063" spans="22:22" s="84" customFormat="1">
      <c r="V2063" s="117"/>
    </row>
    <row r="2064" spans="22:22" s="84" customFormat="1">
      <c r="V2064" s="117"/>
    </row>
    <row r="2065" spans="22:22" s="84" customFormat="1">
      <c r="V2065" s="117"/>
    </row>
    <row r="2066" spans="22:22" s="84" customFormat="1">
      <c r="V2066" s="117"/>
    </row>
    <row r="2067" spans="22:22" s="84" customFormat="1">
      <c r="V2067" s="117"/>
    </row>
    <row r="2068" spans="22:22" s="84" customFormat="1">
      <c r="V2068" s="117"/>
    </row>
    <row r="2069" spans="22:22" s="84" customFormat="1">
      <c r="V2069" s="117"/>
    </row>
    <row r="2070" spans="22:22" s="84" customFormat="1">
      <c r="V2070" s="117"/>
    </row>
    <row r="2071" spans="22:22" s="84" customFormat="1">
      <c r="V2071" s="117"/>
    </row>
    <row r="2072" spans="22:22" s="84" customFormat="1">
      <c r="V2072" s="117"/>
    </row>
    <row r="2073" spans="22:22" s="84" customFormat="1">
      <c r="V2073" s="117"/>
    </row>
    <row r="2074" spans="22:22" s="84" customFormat="1">
      <c r="V2074" s="117"/>
    </row>
    <row r="2075" spans="22:22" s="84" customFormat="1">
      <c r="V2075" s="117"/>
    </row>
    <row r="2076" spans="22:22" s="84" customFormat="1">
      <c r="V2076" s="117"/>
    </row>
    <row r="2077" spans="22:22" s="84" customFormat="1">
      <c r="V2077" s="117"/>
    </row>
    <row r="2078" spans="22:22" s="84" customFormat="1">
      <c r="V2078" s="117"/>
    </row>
    <row r="2079" spans="22:22" s="84" customFormat="1">
      <c r="V2079" s="117"/>
    </row>
    <row r="2080" spans="22:22" s="84" customFormat="1">
      <c r="V2080" s="117"/>
    </row>
    <row r="2081" spans="22:22" s="84" customFormat="1">
      <c r="V2081" s="117"/>
    </row>
    <row r="2082" spans="22:22" s="84" customFormat="1">
      <c r="V2082" s="117"/>
    </row>
    <row r="2083" spans="22:22" s="84" customFormat="1">
      <c r="V2083" s="117"/>
    </row>
    <row r="2084" spans="22:22" s="84" customFormat="1">
      <c r="V2084" s="117"/>
    </row>
    <row r="2085" spans="22:22" s="84" customFormat="1">
      <c r="V2085" s="117"/>
    </row>
    <row r="2086" spans="22:22" s="84" customFormat="1">
      <c r="V2086" s="117"/>
    </row>
    <row r="2087" spans="22:22" s="84" customFormat="1">
      <c r="V2087" s="117"/>
    </row>
    <row r="2088" spans="22:22" s="84" customFormat="1">
      <c r="V2088" s="117"/>
    </row>
    <row r="2089" spans="22:22" s="84" customFormat="1">
      <c r="V2089" s="117"/>
    </row>
    <row r="2090" spans="22:22" s="84" customFormat="1">
      <c r="V2090" s="117"/>
    </row>
    <row r="2091" spans="22:22" s="84" customFormat="1">
      <c r="V2091" s="117"/>
    </row>
    <row r="2092" spans="22:22" s="84" customFormat="1">
      <c r="V2092" s="117"/>
    </row>
    <row r="2093" spans="22:22" s="84" customFormat="1">
      <c r="V2093" s="117"/>
    </row>
    <row r="2094" spans="22:22" s="84" customFormat="1">
      <c r="V2094" s="117"/>
    </row>
    <row r="2095" spans="22:22" s="84" customFormat="1">
      <c r="V2095" s="117"/>
    </row>
    <row r="2096" spans="22:22" s="84" customFormat="1">
      <c r="V2096" s="117"/>
    </row>
    <row r="2097" spans="22:22" s="84" customFormat="1">
      <c r="V2097" s="117"/>
    </row>
    <row r="2098" spans="22:22" s="84" customFormat="1">
      <c r="V2098" s="117"/>
    </row>
    <row r="2099" spans="22:22" s="84" customFormat="1">
      <c r="V2099" s="117"/>
    </row>
    <row r="2100" spans="22:22" s="84" customFormat="1">
      <c r="V2100" s="117"/>
    </row>
    <row r="2101" spans="22:22" s="84" customFormat="1">
      <c r="V2101" s="117"/>
    </row>
    <row r="2102" spans="22:22" s="84" customFormat="1">
      <c r="V2102" s="117"/>
    </row>
    <row r="2103" spans="22:22" s="84" customFormat="1">
      <c r="V2103" s="117"/>
    </row>
    <row r="2104" spans="22:22" s="84" customFormat="1">
      <c r="V2104" s="117"/>
    </row>
    <row r="2105" spans="22:22" s="84" customFormat="1">
      <c r="V2105" s="117"/>
    </row>
    <row r="2106" spans="22:22" s="84" customFormat="1">
      <c r="V2106" s="117"/>
    </row>
    <row r="2107" spans="22:22" s="84" customFormat="1">
      <c r="V2107" s="117"/>
    </row>
    <row r="2108" spans="22:22" s="84" customFormat="1">
      <c r="V2108" s="117"/>
    </row>
    <row r="2109" spans="22:22" s="84" customFormat="1">
      <c r="V2109" s="117"/>
    </row>
    <row r="2110" spans="22:22" s="84" customFormat="1">
      <c r="V2110" s="117"/>
    </row>
    <row r="2111" spans="22:22" s="84" customFormat="1">
      <c r="V2111" s="117"/>
    </row>
    <row r="2112" spans="22:22" s="84" customFormat="1">
      <c r="V2112" s="117"/>
    </row>
    <row r="2113" spans="22:22" s="84" customFormat="1">
      <c r="V2113" s="117"/>
    </row>
    <row r="2114" spans="22:22" s="84" customFormat="1">
      <c r="V2114" s="117"/>
    </row>
    <row r="2115" spans="22:22" s="84" customFormat="1">
      <c r="V2115" s="117"/>
    </row>
    <row r="2116" spans="22:22" s="84" customFormat="1">
      <c r="V2116" s="117"/>
    </row>
    <row r="2117" spans="22:22" s="84" customFormat="1">
      <c r="V2117" s="117"/>
    </row>
    <row r="2118" spans="22:22" s="84" customFormat="1">
      <c r="V2118" s="117"/>
    </row>
    <row r="2119" spans="22:22" s="84" customFormat="1">
      <c r="V2119" s="117"/>
    </row>
    <row r="2120" spans="22:22" s="84" customFormat="1">
      <c r="V2120" s="117"/>
    </row>
    <row r="2121" spans="22:22" s="84" customFormat="1">
      <c r="V2121" s="117"/>
    </row>
    <row r="2122" spans="22:22" s="84" customFormat="1">
      <c r="V2122" s="117"/>
    </row>
    <row r="2123" spans="22:22" s="84" customFormat="1">
      <c r="V2123" s="117"/>
    </row>
    <row r="2124" spans="22:22" s="84" customFormat="1">
      <c r="V2124" s="117"/>
    </row>
    <row r="2125" spans="22:22" s="84" customFormat="1">
      <c r="V2125" s="117"/>
    </row>
    <row r="2126" spans="22:22" s="84" customFormat="1">
      <c r="V2126" s="117"/>
    </row>
    <row r="2127" spans="22:22" s="84" customFormat="1">
      <c r="V2127" s="117"/>
    </row>
    <row r="2128" spans="22:22" s="84" customFormat="1">
      <c r="V2128" s="117"/>
    </row>
    <row r="2129" spans="22:22" s="84" customFormat="1">
      <c r="V2129" s="117"/>
    </row>
    <row r="2130" spans="22:22" s="84" customFormat="1">
      <c r="V2130" s="117"/>
    </row>
    <row r="2131" spans="22:22" s="84" customFormat="1">
      <c r="V2131" s="117"/>
    </row>
    <row r="2132" spans="22:22" s="84" customFormat="1">
      <c r="V2132" s="117"/>
    </row>
    <row r="2133" spans="22:22" s="84" customFormat="1">
      <c r="V2133" s="117"/>
    </row>
    <row r="2134" spans="22:22" s="84" customFormat="1">
      <c r="V2134" s="117"/>
    </row>
    <row r="2135" spans="22:22" s="84" customFormat="1">
      <c r="V2135" s="117"/>
    </row>
    <row r="2136" spans="22:22" s="84" customFormat="1">
      <c r="V2136" s="117"/>
    </row>
    <row r="2137" spans="22:22" s="84" customFormat="1">
      <c r="V2137" s="117"/>
    </row>
    <row r="2138" spans="22:22" s="84" customFormat="1">
      <c r="V2138" s="117"/>
    </row>
    <row r="2139" spans="22:22" s="84" customFormat="1">
      <c r="V2139" s="117"/>
    </row>
    <row r="2140" spans="22:22" s="84" customFormat="1">
      <c r="V2140" s="117"/>
    </row>
    <row r="2141" spans="22:22" s="84" customFormat="1">
      <c r="V2141" s="117"/>
    </row>
    <row r="2142" spans="22:22" s="84" customFormat="1">
      <c r="V2142" s="117"/>
    </row>
    <row r="2143" spans="22:22" s="84" customFormat="1">
      <c r="V2143" s="117"/>
    </row>
    <row r="2144" spans="22:22" s="84" customFormat="1">
      <c r="V2144" s="117"/>
    </row>
    <row r="2145" spans="22:22" s="84" customFormat="1">
      <c r="V2145" s="117"/>
    </row>
    <row r="2146" spans="22:22" s="84" customFormat="1">
      <c r="V2146" s="117"/>
    </row>
    <row r="2147" spans="22:22" s="84" customFormat="1">
      <c r="V2147" s="117"/>
    </row>
    <row r="2148" spans="22:22" s="84" customFormat="1">
      <c r="V2148" s="117"/>
    </row>
  </sheetData>
  <sortState ref="AQ56:AT80">
    <sortCondition descending="1" ref="AR56:AR80"/>
  </sortState>
  <mergeCells count="17">
    <mergeCell ref="W4:W7"/>
    <mergeCell ref="B5:B6"/>
    <mergeCell ref="D5:F5"/>
    <mergeCell ref="G5:G6"/>
    <mergeCell ref="I5:K5"/>
    <mergeCell ref="L5:L6"/>
    <mergeCell ref="N5:P5"/>
    <mergeCell ref="Q5:Q6"/>
    <mergeCell ref="S5:U5"/>
    <mergeCell ref="A1:V1"/>
    <mergeCell ref="A2:V2"/>
    <mergeCell ref="A4:A7"/>
    <mergeCell ref="B4:F4"/>
    <mergeCell ref="G4:K4"/>
    <mergeCell ref="L4:P4"/>
    <mergeCell ref="Q4:U4"/>
    <mergeCell ref="V4:V7"/>
  </mergeCells>
  <pageMargins left="0.17" right="0.16" top="0.19" bottom="0.18" header="0.13" footer="0.14000000000000001"/>
  <pageSetup paperSize="9" scale="78" orientation="landscape" horizontalDpi="4294967295" verticalDpi="4294967295" r:id="rId1"/>
  <rowBreaks count="2" manualBreakCount="2">
    <brk id="35" max="21" man="1"/>
    <brk id="86" max="16" man="1"/>
  </rowBreaks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88"/>
  <sheetViews>
    <sheetView topLeftCell="H2" workbookViewId="0">
      <selection activeCell="O21" sqref="O21"/>
    </sheetView>
  </sheetViews>
  <sheetFormatPr defaultColWidth="12.28515625" defaultRowHeight="15"/>
  <cols>
    <col min="1" max="1" width="8.5703125" style="15" customWidth="1"/>
    <col min="2" max="2" width="19.85546875" style="1" customWidth="1"/>
    <col min="3" max="3" width="9.85546875" style="1" customWidth="1"/>
    <col min="4" max="4" width="16" style="1" customWidth="1"/>
    <col min="5" max="15" width="9.85546875" style="1" customWidth="1"/>
    <col min="16" max="30" width="10.42578125" style="1" customWidth="1"/>
    <col min="31" max="34" width="10" style="1" customWidth="1"/>
    <col min="35" max="35" width="10" style="17" customWidth="1"/>
    <col min="36" max="16384" width="12.28515625" style="1"/>
  </cols>
  <sheetData>
    <row r="1" spans="1:36" ht="21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6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36" ht="15" customHeight="1">
      <c r="A3" s="139"/>
      <c r="B3" s="139"/>
      <c r="C3" s="141" t="s">
        <v>72</v>
      </c>
      <c r="D3" s="141"/>
      <c r="E3" s="141"/>
      <c r="F3" s="141"/>
      <c r="G3" s="141"/>
      <c r="H3" s="51"/>
      <c r="I3" s="51"/>
      <c r="J3" s="142" t="s">
        <v>38</v>
      </c>
      <c r="K3" s="142"/>
      <c r="L3" s="142"/>
      <c r="M3" s="142"/>
      <c r="N3" s="142"/>
      <c r="O3" s="46"/>
      <c r="P3" s="142" t="s">
        <v>39</v>
      </c>
      <c r="Q3" s="142"/>
      <c r="R3" s="142"/>
      <c r="S3" s="142"/>
      <c r="T3" s="142"/>
      <c r="U3" s="28"/>
      <c r="V3" s="28"/>
      <c r="W3" s="28"/>
      <c r="X3" s="143" t="s">
        <v>40</v>
      </c>
      <c r="Y3" s="143"/>
      <c r="Z3" s="143"/>
      <c r="AA3" s="143"/>
      <c r="AB3" s="143"/>
      <c r="AC3" s="47"/>
      <c r="AD3" s="47"/>
      <c r="AE3" s="143" t="s">
        <v>41</v>
      </c>
      <c r="AF3" s="143"/>
      <c r="AG3" s="143"/>
      <c r="AH3" s="143"/>
      <c r="AI3" s="143"/>
    </row>
    <row r="4" spans="1:36" ht="25.5">
      <c r="A4" s="140"/>
      <c r="B4" s="140"/>
      <c r="C4" s="52" t="s">
        <v>42</v>
      </c>
      <c r="D4" s="52" t="s">
        <v>43</v>
      </c>
      <c r="E4" s="52" t="s">
        <v>36</v>
      </c>
      <c r="F4" s="53" t="s">
        <v>44</v>
      </c>
      <c r="G4" s="52" t="s">
        <v>45</v>
      </c>
      <c r="H4" s="52" t="s">
        <v>79</v>
      </c>
      <c r="I4" s="52" t="s">
        <v>85</v>
      </c>
      <c r="J4" s="35" t="s">
        <v>42</v>
      </c>
      <c r="K4" s="35" t="s">
        <v>43</v>
      </c>
      <c r="L4" s="35" t="s">
        <v>36</v>
      </c>
      <c r="M4" s="36" t="s">
        <v>44</v>
      </c>
      <c r="N4" s="35" t="s">
        <v>45</v>
      </c>
      <c r="O4" s="52" t="s">
        <v>79</v>
      </c>
      <c r="P4" s="35" t="s">
        <v>42</v>
      </c>
      <c r="Q4" s="35" t="s">
        <v>43</v>
      </c>
      <c r="R4" s="35" t="s">
        <v>36</v>
      </c>
      <c r="S4" s="36" t="s">
        <v>44</v>
      </c>
      <c r="T4" s="35" t="s">
        <v>45</v>
      </c>
      <c r="U4" s="52" t="s">
        <v>79</v>
      </c>
      <c r="V4" s="52"/>
      <c r="W4" s="52"/>
      <c r="X4" s="35" t="s">
        <v>42</v>
      </c>
      <c r="Y4" s="35" t="s">
        <v>43</v>
      </c>
      <c r="Z4" s="35" t="s">
        <v>36</v>
      </c>
      <c r="AA4" s="36" t="s">
        <v>44</v>
      </c>
      <c r="AB4" s="35" t="s">
        <v>45</v>
      </c>
      <c r="AC4" s="52" t="s">
        <v>79</v>
      </c>
      <c r="AD4" s="52"/>
      <c r="AE4" s="35" t="s">
        <v>42</v>
      </c>
      <c r="AF4" s="35" t="s">
        <v>43</v>
      </c>
      <c r="AG4" s="35" t="s">
        <v>36</v>
      </c>
      <c r="AH4" s="36" t="s">
        <v>44</v>
      </c>
      <c r="AI4" s="35" t="s">
        <v>45</v>
      </c>
      <c r="AJ4" s="52" t="s">
        <v>79</v>
      </c>
    </row>
    <row r="5" spans="1:36" ht="14.25" customHeight="1">
      <c r="A5" s="45"/>
      <c r="B5" s="49" t="s">
        <v>81</v>
      </c>
      <c r="C5" s="54">
        <f t="shared" ref="C5:G32" si="0">J5+P5</f>
        <v>3010</v>
      </c>
      <c r="D5" s="54">
        <f t="shared" si="0"/>
        <v>2381</v>
      </c>
      <c r="E5" s="54">
        <f t="shared" si="0"/>
        <v>5391</v>
      </c>
      <c r="F5" s="54">
        <f>M5+S5</f>
        <v>1774</v>
      </c>
      <c r="G5" s="54">
        <f t="shared" si="0"/>
        <v>3617</v>
      </c>
      <c r="H5" s="55">
        <f>F5/E5*100</f>
        <v>32.906696345761453</v>
      </c>
      <c r="I5" s="55">
        <f>G5/E5*100</f>
        <v>67.093303654238539</v>
      </c>
      <c r="J5" s="32">
        <v>2893</v>
      </c>
      <c r="K5" s="32">
        <v>2200</v>
      </c>
      <c r="L5" s="32">
        <v>5093</v>
      </c>
      <c r="M5" s="32">
        <v>1617</v>
      </c>
      <c r="N5" s="32">
        <v>3476</v>
      </c>
      <c r="O5" s="55">
        <f>M5/L5*100</f>
        <v>31.749460043196542</v>
      </c>
      <c r="P5" s="32">
        <v>117</v>
      </c>
      <c r="Q5" s="32">
        <v>181</v>
      </c>
      <c r="R5" s="32">
        <v>298</v>
      </c>
      <c r="S5" s="32">
        <v>157</v>
      </c>
      <c r="T5" s="32">
        <v>141</v>
      </c>
      <c r="U5" s="55">
        <f>S5/R5*100</f>
        <v>52.68456375838926</v>
      </c>
      <c r="V5" s="55"/>
      <c r="W5" s="49" t="s">
        <v>81</v>
      </c>
      <c r="X5" s="32">
        <v>3628</v>
      </c>
      <c r="Y5" s="32">
        <v>6873</v>
      </c>
      <c r="Z5" s="32">
        <v>10500</v>
      </c>
      <c r="AA5" s="32">
        <v>6554</v>
      </c>
      <c r="AB5" s="32">
        <v>3946</v>
      </c>
      <c r="AC5" s="55">
        <f>AA5/Z5*100</f>
        <v>62.419047619047618</v>
      </c>
      <c r="AD5" s="49" t="s">
        <v>81</v>
      </c>
      <c r="AE5" s="32">
        <v>890</v>
      </c>
      <c r="AF5" s="32">
        <v>6097</v>
      </c>
      <c r="AG5" s="32">
        <v>6987</v>
      </c>
      <c r="AH5" s="32">
        <v>5904</v>
      </c>
      <c r="AI5" s="32">
        <v>1083</v>
      </c>
      <c r="AJ5" s="55">
        <f>AH5/AG5*100</f>
        <v>84.499785315586081</v>
      </c>
    </row>
    <row r="6" spans="1:36" ht="14.25" customHeight="1">
      <c r="A6" s="45"/>
      <c r="B6" s="49" t="s">
        <v>82</v>
      </c>
      <c r="C6" s="54">
        <f t="shared" si="0"/>
        <v>2247</v>
      </c>
      <c r="D6" s="54">
        <f t="shared" si="0"/>
        <v>1246</v>
      </c>
      <c r="E6" s="54">
        <f t="shared" si="0"/>
        <v>3493</v>
      </c>
      <c r="F6" s="54">
        <f t="shared" si="0"/>
        <v>1084</v>
      </c>
      <c r="G6" s="54">
        <f t="shared" si="0"/>
        <v>2409</v>
      </c>
      <c r="H6" s="55">
        <f>F6/E6*100</f>
        <v>31.033495562553682</v>
      </c>
      <c r="I6" s="55">
        <f>G6/E6*100</f>
        <v>68.966504437446318</v>
      </c>
      <c r="J6" s="34">
        <v>2193</v>
      </c>
      <c r="K6" s="34">
        <v>1163</v>
      </c>
      <c r="L6" s="34">
        <v>3356</v>
      </c>
      <c r="M6" s="34">
        <v>990</v>
      </c>
      <c r="N6" s="34">
        <v>2366</v>
      </c>
      <c r="O6" s="55">
        <f>M6/L6*100</f>
        <v>29.499404052443385</v>
      </c>
      <c r="P6" s="34">
        <v>54</v>
      </c>
      <c r="Q6" s="34">
        <v>83</v>
      </c>
      <c r="R6" s="34">
        <v>137</v>
      </c>
      <c r="S6" s="34">
        <v>94</v>
      </c>
      <c r="T6" s="34">
        <v>43</v>
      </c>
      <c r="U6" s="55">
        <f>S6/R6*100</f>
        <v>68.613138686131393</v>
      </c>
      <c r="V6" s="55"/>
      <c r="W6" s="49" t="s">
        <v>82</v>
      </c>
      <c r="X6" s="34">
        <v>1847</v>
      </c>
      <c r="Y6" s="34">
        <v>2725</v>
      </c>
      <c r="Z6" s="34">
        <v>4571</v>
      </c>
      <c r="AA6" s="34">
        <v>2719</v>
      </c>
      <c r="AB6" s="34">
        <v>1852</v>
      </c>
      <c r="AC6" s="55">
        <f>AA6/Z6*100</f>
        <v>59.483701597024719</v>
      </c>
      <c r="AD6" s="49" t="s">
        <v>82</v>
      </c>
      <c r="AE6" s="34">
        <v>456</v>
      </c>
      <c r="AF6" s="34">
        <v>2367</v>
      </c>
      <c r="AG6" s="34">
        <v>2823</v>
      </c>
      <c r="AH6" s="34">
        <v>2296</v>
      </c>
      <c r="AI6" s="34">
        <v>527</v>
      </c>
      <c r="AJ6" s="55">
        <f>AH6/AG6*100</f>
        <v>81.331916400991858</v>
      </c>
    </row>
    <row r="7" spans="1:36" s="43" customFormat="1" ht="14.25" customHeight="1">
      <c r="A7" s="41"/>
      <c r="B7" s="49" t="s">
        <v>83</v>
      </c>
      <c r="C7" s="54">
        <f t="shared" si="0"/>
        <v>763</v>
      </c>
      <c r="D7" s="54">
        <f t="shared" si="0"/>
        <v>1135</v>
      </c>
      <c r="E7" s="54">
        <f t="shared" si="0"/>
        <v>1898</v>
      </c>
      <c r="F7" s="54">
        <f t="shared" si="0"/>
        <v>690</v>
      </c>
      <c r="G7" s="54">
        <f t="shared" si="0"/>
        <v>1208</v>
      </c>
      <c r="H7" s="55">
        <f>F7/E7*100</f>
        <v>36.354056902002107</v>
      </c>
      <c r="I7" s="55">
        <f>G7/E7*100</f>
        <v>63.645943097997893</v>
      </c>
      <c r="J7" s="34">
        <v>700</v>
      </c>
      <c r="K7" s="34">
        <v>1037</v>
      </c>
      <c r="L7" s="34">
        <v>1737</v>
      </c>
      <c r="M7" s="34">
        <v>627</v>
      </c>
      <c r="N7" s="34">
        <v>1110</v>
      </c>
      <c r="O7" s="55">
        <f>M7/L7*100</f>
        <v>36.096718480138165</v>
      </c>
      <c r="P7" s="34">
        <v>63</v>
      </c>
      <c r="Q7" s="34">
        <v>98</v>
      </c>
      <c r="R7" s="34">
        <v>161</v>
      </c>
      <c r="S7" s="34">
        <v>63</v>
      </c>
      <c r="T7" s="34">
        <v>98</v>
      </c>
      <c r="U7" s="55">
        <f>S7/R7*100</f>
        <v>39.130434782608695</v>
      </c>
      <c r="V7" s="55"/>
      <c r="W7" s="49" t="s">
        <v>83</v>
      </c>
      <c r="X7" s="34">
        <v>1781</v>
      </c>
      <c r="Y7" s="34">
        <v>4148</v>
      </c>
      <c r="Z7" s="34">
        <v>5929</v>
      </c>
      <c r="AA7" s="34">
        <v>3835</v>
      </c>
      <c r="AB7" s="34">
        <v>2094</v>
      </c>
      <c r="AC7" s="55">
        <f>AA7/Z7*100</f>
        <v>64.682071175577676</v>
      </c>
      <c r="AD7" s="49" t="s">
        <v>83</v>
      </c>
      <c r="AE7" s="34">
        <v>434</v>
      </c>
      <c r="AF7" s="34">
        <v>3730</v>
      </c>
      <c r="AG7" s="34">
        <v>4164</v>
      </c>
      <c r="AH7" s="34">
        <v>3608</v>
      </c>
      <c r="AI7" s="34">
        <v>556</v>
      </c>
      <c r="AJ7" s="55">
        <f>AH7/AG7*100</f>
        <v>86.647454370797306</v>
      </c>
    </row>
    <row r="8" spans="1:36" s="43" customFormat="1" ht="14.25" customHeight="1">
      <c r="A8" s="45" t="s">
        <v>52</v>
      </c>
      <c r="B8" s="29" t="s">
        <v>0</v>
      </c>
      <c r="C8" s="54">
        <f t="shared" si="0"/>
        <v>68</v>
      </c>
      <c r="D8" s="54">
        <f t="shared" si="0"/>
        <v>28</v>
      </c>
      <c r="E8" s="54">
        <f t="shared" si="0"/>
        <v>96</v>
      </c>
      <c r="F8" s="54">
        <f t="shared" si="0"/>
        <v>21</v>
      </c>
      <c r="G8" s="54">
        <f t="shared" si="0"/>
        <v>75</v>
      </c>
      <c r="H8" s="54"/>
      <c r="I8" s="54"/>
      <c r="J8" s="34">
        <v>61</v>
      </c>
      <c r="K8" s="34">
        <v>27</v>
      </c>
      <c r="L8" s="34">
        <v>88</v>
      </c>
      <c r="M8" s="34">
        <v>18</v>
      </c>
      <c r="N8" s="34">
        <v>70</v>
      </c>
      <c r="O8" s="34"/>
      <c r="P8" s="34">
        <v>7</v>
      </c>
      <c r="Q8" s="34">
        <v>1</v>
      </c>
      <c r="R8" s="34">
        <v>8</v>
      </c>
      <c r="S8" s="34">
        <v>3</v>
      </c>
      <c r="T8" s="34">
        <v>5</v>
      </c>
      <c r="U8" s="34"/>
      <c r="V8" s="34"/>
      <c r="W8" s="34"/>
      <c r="X8" s="34">
        <v>123</v>
      </c>
      <c r="Y8" s="34">
        <v>181</v>
      </c>
      <c r="Z8" s="34">
        <v>304</v>
      </c>
      <c r="AA8" s="34">
        <v>148</v>
      </c>
      <c r="AB8" s="34">
        <v>156</v>
      </c>
      <c r="AC8" s="34"/>
      <c r="AD8" s="34"/>
      <c r="AE8" s="34">
        <v>21</v>
      </c>
      <c r="AF8" s="34">
        <v>169</v>
      </c>
      <c r="AG8" s="34">
        <v>190</v>
      </c>
      <c r="AH8" s="34">
        <v>170</v>
      </c>
      <c r="AI8" s="34">
        <v>20</v>
      </c>
    </row>
    <row r="9" spans="1:36" s="43" customFormat="1" ht="14.25" customHeight="1">
      <c r="A9" s="45" t="s">
        <v>53</v>
      </c>
      <c r="B9" s="29" t="s">
        <v>0</v>
      </c>
      <c r="C9" s="54">
        <f t="shared" si="0"/>
        <v>81</v>
      </c>
      <c r="D9" s="54">
        <f t="shared" si="0"/>
        <v>73</v>
      </c>
      <c r="E9" s="54">
        <f t="shared" si="0"/>
        <v>154</v>
      </c>
      <c r="F9" s="54">
        <f t="shared" si="0"/>
        <v>41</v>
      </c>
      <c r="G9" s="54">
        <f t="shared" si="0"/>
        <v>113</v>
      </c>
      <c r="H9" s="54"/>
      <c r="I9" s="54"/>
      <c r="J9" s="34">
        <v>74</v>
      </c>
      <c r="K9" s="34">
        <v>69</v>
      </c>
      <c r="L9" s="34">
        <v>143</v>
      </c>
      <c r="M9" s="34">
        <v>34</v>
      </c>
      <c r="N9" s="34">
        <v>109</v>
      </c>
      <c r="O9" s="34"/>
      <c r="P9" s="34">
        <v>7</v>
      </c>
      <c r="Q9" s="34">
        <v>4</v>
      </c>
      <c r="R9" s="34">
        <v>11</v>
      </c>
      <c r="S9" s="34">
        <v>7</v>
      </c>
      <c r="T9" s="34">
        <v>4</v>
      </c>
      <c r="U9" s="34"/>
      <c r="V9" s="34"/>
      <c r="W9" s="34"/>
      <c r="X9" s="34">
        <v>93</v>
      </c>
      <c r="Y9" s="34">
        <v>178</v>
      </c>
      <c r="Z9" s="34">
        <v>271</v>
      </c>
      <c r="AA9" s="34">
        <v>104</v>
      </c>
      <c r="AB9" s="34">
        <v>167</v>
      </c>
      <c r="AC9" s="34"/>
      <c r="AD9" s="34"/>
      <c r="AE9" s="34">
        <v>34</v>
      </c>
      <c r="AF9" s="34">
        <v>233</v>
      </c>
      <c r="AG9" s="34">
        <v>267</v>
      </c>
      <c r="AH9" s="34">
        <v>222</v>
      </c>
      <c r="AI9" s="34">
        <v>45</v>
      </c>
    </row>
    <row r="10" spans="1:36" s="43" customFormat="1" ht="14.25" customHeight="1">
      <c r="A10" s="45" t="s">
        <v>54</v>
      </c>
      <c r="B10" s="29" t="s">
        <v>0</v>
      </c>
      <c r="C10" s="54">
        <f t="shared" si="0"/>
        <v>10</v>
      </c>
      <c r="D10" s="54">
        <f t="shared" si="0"/>
        <v>24</v>
      </c>
      <c r="E10" s="54">
        <f t="shared" si="0"/>
        <v>34</v>
      </c>
      <c r="F10" s="54">
        <f t="shared" si="0"/>
        <v>28</v>
      </c>
      <c r="G10" s="54">
        <f t="shared" si="0"/>
        <v>6</v>
      </c>
      <c r="H10" s="54"/>
      <c r="I10" s="54"/>
      <c r="J10" s="34">
        <v>10</v>
      </c>
      <c r="K10" s="34">
        <v>22</v>
      </c>
      <c r="L10" s="34">
        <v>32</v>
      </c>
      <c r="M10" s="34">
        <v>28</v>
      </c>
      <c r="N10" s="34">
        <v>4</v>
      </c>
      <c r="O10" s="34"/>
      <c r="P10" s="34">
        <v>0</v>
      </c>
      <c r="Q10" s="34">
        <v>2</v>
      </c>
      <c r="R10" s="34">
        <v>2</v>
      </c>
      <c r="S10" s="34">
        <v>0</v>
      </c>
      <c r="T10" s="34">
        <v>2</v>
      </c>
      <c r="U10" s="34"/>
      <c r="V10" s="34"/>
      <c r="W10" s="34"/>
      <c r="X10" s="34">
        <v>43</v>
      </c>
      <c r="Y10" s="34">
        <v>145</v>
      </c>
      <c r="Z10" s="34">
        <v>188</v>
      </c>
      <c r="AA10" s="34">
        <v>142</v>
      </c>
      <c r="AB10" s="34">
        <v>46</v>
      </c>
      <c r="AC10" s="34"/>
      <c r="AD10" s="34"/>
      <c r="AE10" s="34">
        <v>16</v>
      </c>
      <c r="AF10" s="34">
        <v>162</v>
      </c>
      <c r="AG10" s="34">
        <v>178</v>
      </c>
      <c r="AH10" s="34">
        <v>162</v>
      </c>
      <c r="AI10" s="34">
        <v>16</v>
      </c>
    </row>
    <row r="11" spans="1:36" s="43" customFormat="1" ht="14.25" customHeight="1">
      <c r="A11" s="45" t="s">
        <v>55</v>
      </c>
      <c r="B11" s="29" t="s">
        <v>0</v>
      </c>
      <c r="C11" s="54">
        <f t="shared" si="0"/>
        <v>48</v>
      </c>
      <c r="D11" s="54">
        <f t="shared" si="0"/>
        <v>62</v>
      </c>
      <c r="E11" s="54">
        <f t="shared" si="0"/>
        <v>110</v>
      </c>
      <c r="F11" s="54">
        <f t="shared" si="0"/>
        <v>45</v>
      </c>
      <c r="G11" s="54">
        <f t="shared" si="0"/>
        <v>65</v>
      </c>
      <c r="H11" s="54"/>
      <c r="I11" s="54"/>
      <c r="J11" s="34">
        <v>47</v>
      </c>
      <c r="K11" s="34">
        <v>58</v>
      </c>
      <c r="L11" s="34">
        <v>105</v>
      </c>
      <c r="M11" s="34">
        <v>42</v>
      </c>
      <c r="N11" s="34">
        <v>63</v>
      </c>
      <c r="O11" s="34"/>
      <c r="P11" s="34">
        <v>1</v>
      </c>
      <c r="Q11" s="34">
        <v>4</v>
      </c>
      <c r="R11" s="34">
        <v>5</v>
      </c>
      <c r="S11" s="34">
        <v>3</v>
      </c>
      <c r="T11" s="34">
        <v>2</v>
      </c>
      <c r="U11" s="34"/>
      <c r="V11" s="34"/>
      <c r="W11" s="34"/>
      <c r="X11" s="34">
        <v>117</v>
      </c>
      <c r="Y11" s="34">
        <v>186</v>
      </c>
      <c r="Z11" s="34">
        <v>303</v>
      </c>
      <c r="AA11" s="34">
        <v>174</v>
      </c>
      <c r="AB11" s="34">
        <v>129</v>
      </c>
      <c r="AC11" s="34"/>
      <c r="AD11" s="34"/>
      <c r="AE11" s="34">
        <v>30</v>
      </c>
      <c r="AF11" s="34">
        <v>215</v>
      </c>
      <c r="AG11" s="34">
        <v>245</v>
      </c>
      <c r="AH11" s="34">
        <v>188</v>
      </c>
      <c r="AI11" s="34">
        <v>57</v>
      </c>
    </row>
    <row r="12" spans="1:36" s="43" customFormat="1" ht="14.25" customHeight="1">
      <c r="A12" s="45" t="s">
        <v>56</v>
      </c>
      <c r="B12" s="29" t="s">
        <v>0</v>
      </c>
      <c r="C12" s="54">
        <f t="shared" si="0"/>
        <v>73</v>
      </c>
      <c r="D12" s="54">
        <f t="shared" si="0"/>
        <v>84</v>
      </c>
      <c r="E12" s="54">
        <f t="shared" si="0"/>
        <v>157</v>
      </c>
      <c r="F12" s="54">
        <f t="shared" si="0"/>
        <v>80</v>
      </c>
      <c r="G12" s="54">
        <f t="shared" si="0"/>
        <v>77</v>
      </c>
      <c r="H12" s="54"/>
      <c r="I12" s="54"/>
      <c r="J12" s="34">
        <v>70</v>
      </c>
      <c r="K12" s="34">
        <v>78</v>
      </c>
      <c r="L12" s="34">
        <v>148</v>
      </c>
      <c r="M12" s="34">
        <v>76</v>
      </c>
      <c r="N12" s="34">
        <v>72</v>
      </c>
      <c r="O12" s="34"/>
      <c r="P12" s="34">
        <v>3</v>
      </c>
      <c r="Q12" s="34">
        <v>6</v>
      </c>
      <c r="R12" s="34">
        <v>9</v>
      </c>
      <c r="S12" s="34">
        <v>4</v>
      </c>
      <c r="T12" s="34">
        <v>5</v>
      </c>
      <c r="U12" s="34"/>
      <c r="V12" s="34"/>
      <c r="W12" s="34"/>
      <c r="X12" s="34">
        <v>71</v>
      </c>
      <c r="Y12" s="34">
        <v>202</v>
      </c>
      <c r="Z12" s="34">
        <v>273</v>
      </c>
      <c r="AA12" s="34">
        <v>186</v>
      </c>
      <c r="AB12" s="34">
        <v>87</v>
      </c>
      <c r="AC12" s="34"/>
      <c r="AD12" s="34"/>
      <c r="AE12" s="34">
        <v>18</v>
      </c>
      <c r="AF12" s="34">
        <v>231</v>
      </c>
      <c r="AG12" s="34">
        <v>249</v>
      </c>
      <c r="AH12" s="34">
        <v>219</v>
      </c>
      <c r="AI12" s="34">
        <v>30</v>
      </c>
    </row>
    <row r="13" spans="1:36" s="43" customFormat="1" ht="14.25" customHeight="1">
      <c r="A13" s="45" t="s">
        <v>57</v>
      </c>
      <c r="B13" s="29" t="s">
        <v>0</v>
      </c>
      <c r="C13" s="54">
        <f t="shared" si="0"/>
        <v>21</v>
      </c>
      <c r="D13" s="54">
        <f t="shared" si="0"/>
        <v>26</v>
      </c>
      <c r="E13" s="54">
        <f t="shared" si="0"/>
        <v>47</v>
      </c>
      <c r="F13" s="54">
        <f t="shared" si="0"/>
        <v>10</v>
      </c>
      <c r="G13" s="54">
        <f t="shared" si="0"/>
        <v>37</v>
      </c>
      <c r="H13" s="54"/>
      <c r="I13" s="54"/>
      <c r="J13" s="34">
        <v>17</v>
      </c>
      <c r="K13" s="34">
        <v>23</v>
      </c>
      <c r="L13" s="34">
        <v>40</v>
      </c>
      <c r="M13" s="34">
        <v>9</v>
      </c>
      <c r="N13" s="34">
        <v>31</v>
      </c>
      <c r="O13" s="34"/>
      <c r="P13" s="34">
        <v>4</v>
      </c>
      <c r="Q13" s="34">
        <v>3</v>
      </c>
      <c r="R13" s="34">
        <v>7</v>
      </c>
      <c r="S13" s="34">
        <v>1</v>
      </c>
      <c r="T13" s="34">
        <v>6</v>
      </c>
      <c r="U13" s="34"/>
      <c r="V13" s="34"/>
      <c r="W13" s="34"/>
      <c r="X13" s="34">
        <v>38</v>
      </c>
      <c r="Y13" s="34">
        <v>183</v>
      </c>
      <c r="Z13" s="34">
        <v>221</v>
      </c>
      <c r="AA13" s="34">
        <v>119</v>
      </c>
      <c r="AB13" s="34">
        <v>102</v>
      </c>
      <c r="AC13" s="34"/>
      <c r="AD13" s="34"/>
      <c r="AE13" s="34">
        <v>20</v>
      </c>
      <c r="AF13" s="34">
        <v>135</v>
      </c>
      <c r="AG13" s="34">
        <v>155</v>
      </c>
      <c r="AH13" s="34">
        <v>124</v>
      </c>
      <c r="AI13" s="34">
        <v>31</v>
      </c>
    </row>
    <row r="14" spans="1:36" s="43" customFormat="1" ht="14.25" customHeight="1">
      <c r="A14" s="45" t="s">
        <v>58</v>
      </c>
      <c r="B14" s="29" t="s">
        <v>0</v>
      </c>
      <c r="C14" s="54">
        <f t="shared" si="0"/>
        <v>77</v>
      </c>
      <c r="D14" s="54">
        <f t="shared" si="0"/>
        <v>61</v>
      </c>
      <c r="E14" s="54">
        <f t="shared" si="0"/>
        <v>138</v>
      </c>
      <c r="F14" s="54">
        <f t="shared" si="0"/>
        <v>57</v>
      </c>
      <c r="G14" s="54">
        <f t="shared" si="0"/>
        <v>81</v>
      </c>
      <c r="H14" s="54"/>
      <c r="I14" s="54"/>
      <c r="J14" s="34">
        <v>72</v>
      </c>
      <c r="K14" s="34">
        <v>57</v>
      </c>
      <c r="L14" s="34">
        <v>129</v>
      </c>
      <c r="M14" s="34">
        <v>52</v>
      </c>
      <c r="N14" s="34">
        <v>77</v>
      </c>
      <c r="O14" s="34"/>
      <c r="P14" s="34">
        <v>5</v>
      </c>
      <c r="Q14" s="34">
        <v>4</v>
      </c>
      <c r="R14" s="34">
        <v>9</v>
      </c>
      <c r="S14" s="34">
        <v>5</v>
      </c>
      <c r="T14" s="34">
        <v>4</v>
      </c>
      <c r="U14" s="34"/>
      <c r="V14" s="34"/>
      <c r="W14" s="34"/>
      <c r="X14" s="34">
        <v>124</v>
      </c>
      <c r="Y14" s="34">
        <v>124</v>
      </c>
      <c r="Z14" s="34">
        <v>248</v>
      </c>
      <c r="AA14" s="34">
        <v>127</v>
      </c>
      <c r="AB14" s="34">
        <v>121</v>
      </c>
      <c r="AC14" s="34"/>
      <c r="AD14" s="34"/>
      <c r="AE14" s="34">
        <v>44</v>
      </c>
      <c r="AF14" s="34">
        <v>178</v>
      </c>
      <c r="AG14" s="34">
        <v>222</v>
      </c>
      <c r="AH14" s="34">
        <v>182</v>
      </c>
      <c r="AI14" s="34">
        <v>40</v>
      </c>
    </row>
    <row r="15" spans="1:36" s="43" customFormat="1" ht="14.25" customHeight="1">
      <c r="A15" s="45" t="s">
        <v>59</v>
      </c>
      <c r="B15" s="29" t="s">
        <v>0</v>
      </c>
      <c r="C15" s="54">
        <f t="shared" si="0"/>
        <v>31</v>
      </c>
      <c r="D15" s="54">
        <f t="shared" si="0"/>
        <v>41</v>
      </c>
      <c r="E15" s="54">
        <f t="shared" si="0"/>
        <v>72</v>
      </c>
      <c r="F15" s="54">
        <f t="shared" si="0"/>
        <v>31</v>
      </c>
      <c r="G15" s="54">
        <f t="shared" si="0"/>
        <v>41</v>
      </c>
      <c r="H15" s="54"/>
      <c r="I15" s="54"/>
      <c r="J15" s="34">
        <v>30</v>
      </c>
      <c r="K15" s="34">
        <v>37</v>
      </c>
      <c r="L15" s="34">
        <v>67</v>
      </c>
      <c r="M15" s="34">
        <v>30</v>
      </c>
      <c r="N15" s="34">
        <v>37</v>
      </c>
      <c r="O15" s="34"/>
      <c r="P15" s="34">
        <v>1</v>
      </c>
      <c r="Q15" s="34">
        <v>4</v>
      </c>
      <c r="R15" s="34">
        <v>5</v>
      </c>
      <c r="S15" s="34">
        <v>1</v>
      </c>
      <c r="T15" s="34">
        <v>4</v>
      </c>
      <c r="U15" s="34"/>
      <c r="V15" s="34"/>
      <c r="W15" s="34"/>
      <c r="X15" s="34">
        <v>67</v>
      </c>
      <c r="Y15" s="34">
        <v>145</v>
      </c>
      <c r="Z15" s="34">
        <v>212</v>
      </c>
      <c r="AA15" s="34">
        <v>153</v>
      </c>
      <c r="AB15" s="34">
        <v>59</v>
      </c>
      <c r="AC15" s="34"/>
      <c r="AD15" s="34"/>
      <c r="AE15" s="34">
        <v>17</v>
      </c>
      <c r="AF15" s="34">
        <v>218</v>
      </c>
      <c r="AG15" s="34">
        <v>235</v>
      </c>
      <c r="AH15" s="34">
        <v>217</v>
      </c>
      <c r="AI15" s="34">
        <v>18</v>
      </c>
    </row>
    <row r="16" spans="1:36" s="43" customFormat="1" ht="14.25" customHeight="1">
      <c r="A16" s="45" t="s">
        <v>60</v>
      </c>
      <c r="B16" s="29" t="s">
        <v>0</v>
      </c>
      <c r="C16" s="54">
        <f t="shared" si="0"/>
        <v>13</v>
      </c>
      <c r="D16" s="54">
        <f t="shared" si="0"/>
        <v>13</v>
      </c>
      <c r="E16" s="54">
        <f t="shared" si="0"/>
        <v>26</v>
      </c>
      <c r="F16" s="54">
        <f t="shared" si="0"/>
        <v>11</v>
      </c>
      <c r="G16" s="54">
        <f t="shared" si="0"/>
        <v>15</v>
      </c>
      <c r="H16" s="54"/>
      <c r="I16" s="54"/>
      <c r="J16" s="34">
        <v>12</v>
      </c>
      <c r="K16" s="34">
        <v>11</v>
      </c>
      <c r="L16" s="34">
        <v>23</v>
      </c>
      <c r="M16" s="34">
        <v>11</v>
      </c>
      <c r="N16" s="34">
        <v>12</v>
      </c>
      <c r="O16" s="34"/>
      <c r="P16" s="34">
        <v>1</v>
      </c>
      <c r="Q16" s="34">
        <v>2</v>
      </c>
      <c r="R16" s="34">
        <v>3</v>
      </c>
      <c r="S16" s="34">
        <v>0</v>
      </c>
      <c r="T16" s="34">
        <v>3</v>
      </c>
      <c r="U16" s="34"/>
      <c r="V16" s="34"/>
      <c r="W16" s="34"/>
      <c r="X16" s="34">
        <v>58</v>
      </c>
      <c r="Y16" s="34">
        <v>123</v>
      </c>
      <c r="Z16" s="34">
        <v>181</v>
      </c>
      <c r="AA16" s="34">
        <v>142</v>
      </c>
      <c r="AB16" s="34">
        <v>39</v>
      </c>
      <c r="AC16" s="34"/>
      <c r="AD16" s="34"/>
      <c r="AE16" s="34">
        <v>9</v>
      </c>
      <c r="AF16" s="34">
        <v>123</v>
      </c>
      <c r="AG16" s="34">
        <v>132</v>
      </c>
      <c r="AH16" s="34">
        <v>126</v>
      </c>
      <c r="AI16" s="34">
        <v>6</v>
      </c>
    </row>
    <row r="17" spans="1:35" s="43" customFormat="1">
      <c r="A17" s="45" t="s">
        <v>61</v>
      </c>
      <c r="B17" s="29" t="s">
        <v>0</v>
      </c>
      <c r="C17" s="54">
        <f t="shared" si="0"/>
        <v>14</v>
      </c>
      <c r="D17" s="54">
        <f t="shared" si="0"/>
        <v>18</v>
      </c>
      <c r="E17" s="54">
        <f t="shared" si="0"/>
        <v>32</v>
      </c>
      <c r="F17" s="54">
        <f t="shared" si="0"/>
        <v>23</v>
      </c>
      <c r="G17" s="54">
        <f t="shared" si="0"/>
        <v>9</v>
      </c>
      <c r="H17" s="54"/>
      <c r="I17" s="54"/>
      <c r="J17" s="34">
        <v>13</v>
      </c>
      <c r="K17" s="34">
        <v>16</v>
      </c>
      <c r="L17" s="34">
        <v>29</v>
      </c>
      <c r="M17" s="34">
        <v>22</v>
      </c>
      <c r="N17" s="34">
        <v>7</v>
      </c>
      <c r="O17" s="34"/>
      <c r="P17" s="34">
        <v>1</v>
      </c>
      <c r="Q17" s="34">
        <v>2</v>
      </c>
      <c r="R17" s="34">
        <v>3</v>
      </c>
      <c r="S17" s="34">
        <v>1</v>
      </c>
      <c r="T17" s="34">
        <v>2</v>
      </c>
      <c r="U17" s="34"/>
      <c r="V17" s="34"/>
      <c r="W17" s="34"/>
      <c r="X17" s="34">
        <v>78</v>
      </c>
      <c r="Y17" s="34">
        <v>145</v>
      </c>
      <c r="Z17" s="34">
        <v>223</v>
      </c>
      <c r="AA17" s="34">
        <v>155</v>
      </c>
      <c r="AB17" s="34">
        <v>68</v>
      </c>
      <c r="AC17" s="34"/>
      <c r="AD17" s="34"/>
      <c r="AE17" s="34">
        <v>25</v>
      </c>
      <c r="AF17" s="34">
        <v>141</v>
      </c>
      <c r="AG17" s="34">
        <v>166</v>
      </c>
      <c r="AH17" s="34">
        <v>138</v>
      </c>
      <c r="AI17" s="34">
        <v>28</v>
      </c>
    </row>
    <row r="18" spans="1:35" s="43" customFormat="1">
      <c r="A18" s="45" t="s">
        <v>62</v>
      </c>
      <c r="B18" s="29" t="s">
        <v>0</v>
      </c>
      <c r="C18" s="54">
        <f t="shared" si="0"/>
        <v>2</v>
      </c>
      <c r="D18" s="54">
        <f t="shared" si="0"/>
        <v>1</v>
      </c>
      <c r="E18" s="54">
        <f t="shared" si="0"/>
        <v>3</v>
      </c>
      <c r="F18" s="54">
        <f t="shared" si="0"/>
        <v>2</v>
      </c>
      <c r="G18" s="54">
        <f t="shared" si="0"/>
        <v>1</v>
      </c>
      <c r="H18" s="54"/>
      <c r="I18" s="54"/>
      <c r="J18" s="34">
        <v>2</v>
      </c>
      <c r="K18" s="34">
        <v>1</v>
      </c>
      <c r="L18" s="34">
        <v>3</v>
      </c>
      <c r="M18" s="34">
        <v>2</v>
      </c>
      <c r="N18" s="34">
        <v>1</v>
      </c>
      <c r="O18" s="34"/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/>
      <c r="V18" s="34"/>
      <c r="W18" s="34"/>
      <c r="X18" s="34">
        <v>6</v>
      </c>
      <c r="Y18" s="34">
        <v>33</v>
      </c>
      <c r="Z18" s="34">
        <v>39</v>
      </c>
      <c r="AA18" s="34">
        <v>28</v>
      </c>
      <c r="AB18" s="34">
        <v>11</v>
      </c>
      <c r="AC18" s="34"/>
      <c r="AD18" s="34"/>
      <c r="AE18" s="34">
        <v>2</v>
      </c>
      <c r="AF18" s="34">
        <v>19</v>
      </c>
      <c r="AG18" s="34">
        <v>21</v>
      </c>
      <c r="AH18" s="34">
        <v>21</v>
      </c>
      <c r="AI18" s="34">
        <v>0</v>
      </c>
    </row>
    <row r="19" spans="1:35" s="43" customFormat="1">
      <c r="A19" s="45" t="s">
        <v>63</v>
      </c>
      <c r="B19" s="29" t="s">
        <v>0</v>
      </c>
      <c r="C19" s="54">
        <f t="shared" si="0"/>
        <v>4</v>
      </c>
      <c r="D19" s="54">
        <f t="shared" si="0"/>
        <v>4</v>
      </c>
      <c r="E19" s="54">
        <f t="shared" si="0"/>
        <v>8</v>
      </c>
      <c r="F19" s="54">
        <f t="shared" si="0"/>
        <v>3</v>
      </c>
      <c r="G19" s="54">
        <f t="shared" si="0"/>
        <v>5</v>
      </c>
      <c r="H19" s="54"/>
      <c r="I19" s="54"/>
      <c r="J19" s="34">
        <v>4</v>
      </c>
      <c r="K19" s="34">
        <v>3</v>
      </c>
      <c r="L19" s="34">
        <v>7</v>
      </c>
      <c r="M19" s="34">
        <v>3</v>
      </c>
      <c r="N19" s="34">
        <v>4</v>
      </c>
      <c r="O19" s="34"/>
      <c r="P19" s="34">
        <v>0</v>
      </c>
      <c r="Q19" s="34">
        <v>1</v>
      </c>
      <c r="R19" s="34">
        <v>1</v>
      </c>
      <c r="S19" s="34">
        <v>0</v>
      </c>
      <c r="T19" s="34">
        <v>1</v>
      </c>
      <c r="U19" s="34"/>
      <c r="V19" s="34"/>
      <c r="W19" s="34"/>
      <c r="X19" s="34">
        <v>89</v>
      </c>
      <c r="Y19" s="34">
        <v>62</v>
      </c>
      <c r="Z19" s="34">
        <v>151</v>
      </c>
      <c r="AA19" s="34">
        <v>109</v>
      </c>
      <c r="AB19" s="34">
        <v>42</v>
      </c>
      <c r="AC19" s="34"/>
      <c r="AD19" s="34"/>
      <c r="AE19" s="34">
        <v>6</v>
      </c>
      <c r="AF19" s="34">
        <v>72</v>
      </c>
      <c r="AG19" s="34">
        <v>78</v>
      </c>
      <c r="AH19" s="34">
        <v>71</v>
      </c>
      <c r="AI19" s="34">
        <v>7</v>
      </c>
    </row>
    <row r="20" spans="1:35" s="43" customFormat="1">
      <c r="A20" s="45" t="s">
        <v>64</v>
      </c>
      <c r="B20" s="29" t="s">
        <v>0</v>
      </c>
      <c r="C20" s="54">
        <f t="shared" si="0"/>
        <v>6</v>
      </c>
      <c r="D20" s="54">
        <f t="shared" si="0"/>
        <v>14</v>
      </c>
      <c r="E20" s="54">
        <f t="shared" si="0"/>
        <v>20</v>
      </c>
      <c r="F20" s="54">
        <f t="shared" si="0"/>
        <v>13</v>
      </c>
      <c r="G20" s="54">
        <f t="shared" si="0"/>
        <v>7</v>
      </c>
      <c r="H20" s="54"/>
      <c r="I20" s="54"/>
      <c r="J20" s="34">
        <v>5</v>
      </c>
      <c r="K20" s="34">
        <v>14</v>
      </c>
      <c r="L20" s="34">
        <v>19</v>
      </c>
      <c r="M20" s="34">
        <v>12</v>
      </c>
      <c r="N20" s="34">
        <v>7</v>
      </c>
      <c r="O20" s="34"/>
      <c r="P20" s="34">
        <v>1</v>
      </c>
      <c r="Q20" s="34">
        <v>0</v>
      </c>
      <c r="R20" s="34">
        <v>1</v>
      </c>
      <c r="S20" s="34">
        <v>1</v>
      </c>
      <c r="T20" s="34">
        <v>0</v>
      </c>
      <c r="U20" s="34"/>
      <c r="V20" s="34"/>
      <c r="W20" s="34"/>
      <c r="X20" s="34">
        <v>50</v>
      </c>
      <c r="Y20" s="34">
        <v>83</v>
      </c>
      <c r="Z20" s="34">
        <v>133</v>
      </c>
      <c r="AA20" s="34">
        <v>84</v>
      </c>
      <c r="AB20" s="34">
        <v>49</v>
      </c>
      <c r="AC20" s="34"/>
      <c r="AD20" s="34"/>
      <c r="AE20" s="34">
        <v>14</v>
      </c>
      <c r="AF20" s="34">
        <v>70</v>
      </c>
      <c r="AG20" s="34">
        <v>84</v>
      </c>
      <c r="AH20" s="34">
        <v>70</v>
      </c>
      <c r="AI20" s="34">
        <v>14</v>
      </c>
    </row>
    <row r="21" spans="1:35" s="43" customFormat="1">
      <c r="A21" s="45" t="s">
        <v>65</v>
      </c>
      <c r="B21" s="29" t="s">
        <v>0</v>
      </c>
      <c r="C21" s="54">
        <f t="shared" si="0"/>
        <v>5</v>
      </c>
      <c r="D21" s="54">
        <f t="shared" si="0"/>
        <v>4</v>
      </c>
      <c r="E21" s="54">
        <f t="shared" si="0"/>
        <v>9</v>
      </c>
      <c r="F21" s="54">
        <f t="shared" si="0"/>
        <v>6</v>
      </c>
      <c r="G21" s="54">
        <f t="shared" si="0"/>
        <v>3</v>
      </c>
      <c r="H21" s="54"/>
      <c r="I21" s="54"/>
      <c r="J21" s="34">
        <v>3</v>
      </c>
      <c r="K21" s="34">
        <v>4</v>
      </c>
      <c r="L21" s="34">
        <v>7</v>
      </c>
      <c r="M21" s="34">
        <v>6</v>
      </c>
      <c r="N21" s="34">
        <v>1</v>
      </c>
      <c r="O21" s="34"/>
      <c r="P21" s="34">
        <v>2</v>
      </c>
      <c r="Q21" s="34">
        <v>0</v>
      </c>
      <c r="R21" s="34">
        <v>2</v>
      </c>
      <c r="S21" s="34">
        <v>0</v>
      </c>
      <c r="T21" s="34">
        <v>2</v>
      </c>
      <c r="U21" s="34"/>
      <c r="V21" s="34"/>
      <c r="W21" s="34"/>
      <c r="X21" s="34">
        <v>57</v>
      </c>
      <c r="Y21" s="34">
        <v>89</v>
      </c>
      <c r="Z21" s="34">
        <v>146</v>
      </c>
      <c r="AA21" s="34">
        <v>111</v>
      </c>
      <c r="AB21" s="34">
        <v>35</v>
      </c>
      <c r="AC21" s="34"/>
      <c r="AD21" s="34"/>
      <c r="AE21" s="34">
        <v>14</v>
      </c>
      <c r="AF21" s="34">
        <v>85</v>
      </c>
      <c r="AG21" s="34">
        <v>99</v>
      </c>
      <c r="AH21" s="34">
        <v>87</v>
      </c>
      <c r="AI21" s="34">
        <v>12</v>
      </c>
    </row>
    <row r="22" spans="1:35" s="43" customFormat="1">
      <c r="A22" s="45" t="s">
        <v>66</v>
      </c>
      <c r="B22" s="29" t="s">
        <v>0</v>
      </c>
      <c r="C22" s="54">
        <f t="shared" si="0"/>
        <v>46</v>
      </c>
      <c r="D22" s="54">
        <f t="shared" si="0"/>
        <v>76</v>
      </c>
      <c r="E22" s="54">
        <f t="shared" si="0"/>
        <v>122</v>
      </c>
      <c r="F22" s="54">
        <f t="shared" si="0"/>
        <v>34</v>
      </c>
      <c r="G22" s="54">
        <f t="shared" si="0"/>
        <v>88</v>
      </c>
      <c r="H22" s="54"/>
      <c r="I22" s="54"/>
      <c r="J22" s="34">
        <v>42</v>
      </c>
      <c r="K22" s="34">
        <v>67</v>
      </c>
      <c r="L22" s="34">
        <v>109</v>
      </c>
      <c r="M22" s="34">
        <v>27</v>
      </c>
      <c r="N22" s="34">
        <v>82</v>
      </c>
      <c r="O22" s="34"/>
      <c r="P22" s="34">
        <v>4</v>
      </c>
      <c r="Q22" s="34">
        <v>9</v>
      </c>
      <c r="R22" s="34">
        <v>13</v>
      </c>
      <c r="S22" s="34">
        <v>7</v>
      </c>
      <c r="T22" s="34">
        <v>6</v>
      </c>
      <c r="U22" s="34"/>
      <c r="V22" s="34"/>
      <c r="W22" s="34"/>
      <c r="X22" s="34">
        <v>103</v>
      </c>
      <c r="Y22" s="34">
        <v>177</v>
      </c>
      <c r="Z22" s="34">
        <v>280</v>
      </c>
      <c r="AA22" s="34">
        <v>172</v>
      </c>
      <c r="AB22" s="34">
        <v>108</v>
      </c>
      <c r="AC22" s="34"/>
      <c r="AD22" s="34"/>
      <c r="AE22" s="34">
        <v>22</v>
      </c>
      <c r="AF22" s="34">
        <v>171</v>
      </c>
      <c r="AG22" s="34">
        <v>193</v>
      </c>
      <c r="AH22" s="34">
        <v>168</v>
      </c>
      <c r="AI22" s="34">
        <v>25</v>
      </c>
    </row>
    <row r="23" spans="1:35" s="43" customFormat="1">
      <c r="A23" s="45" t="s">
        <v>67</v>
      </c>
      <c r="B23" s="29" t="s">
        <v>0</v>
      </c>
      <c r="C23" s="54">
        <f t="shared" si="0"/>
        <v>89</v>
      </c>
      <c r="D23" s="54">
        <f t="shared" si="0"/>
        <v>108</v>
      </c>
      <c r="E23" s="54">
        <f t="shared" si="0"/>
        <v>197</v>
      </c>
      <c r="F23" s="54">
        <f t="shared" si="0"/>
        <v>33</v>
      </c>
      <c r="G23" s="54">
        <f t="shared" si="0"/>
        <v>164</v>
      </c>
      <c r="H23" s="54"/>
      <c r="I23" s="54"/>
      <c r="J23" s="34">
        <v>82</v>
      </c>
      <c r="K23" s="34">
        <v>104</v>
      </c>
      <c r="L23" s="34">
        <v>186</v>
      </c>
      <c r="M23" s="34">
        <v>31</v>
      </c>
      <c r="N23" s="34">
        <v>155</v>
      </c>
      <c r="O23" s="34"/>
      <c r="P23" s="34">
        <v>7</v>
      </c>
      <c r="Q23" s="34">
        <v>4</v>
      </c>
      <c r="R23" s="34">
        <v>11</v>
      </c>
      <c r="S23" s="34">
        <v>2</v>
      </c>
      <c r="T23" s="34">
        <v>9</v>
      </c>
      <c r="U23" s="34"/>
      <c r="V23" s="34"/>
      <c r="W23" s="34"/>
      <c r="X23" s="34">
        <v>292</v>
      </c>
      <c r="Y23" s="34">
        <v>374</v>
      </c>
      <c r="Z23" s="34">
        <v>666</v>
      </c>
      <c r="AA23" s="34">
        <v>422</v>
      </c>
      <c r="AB23" s="34">
        <v>244</v>
      </c>
      <c r="AC23" s="34"/>
      <c r="AD23" s="34"/>
      <c r="AE23" s="34">
        <v>55</v>
      </c>
      <c r="AF23" s="34">
        <v>291</v>
      </c>
      <c r="AG23" s="34">
        <v>346</v>
      </c>
      <c r="AH23" s="34">
        <v>281</v>
      </c>
      <c r="AI23" s="34">
        <v>65</v>
      </c>
    </row>
    <row r="24" spans="1:35" s="43" customFormat="1">
      <c r="A24" s="45" t="s">
        <v>68</v>
      </c>
      <c r="B24" s="29" t="s">
        <v>0</v>
      </c>
      <c r="C24" s="54">
        <f t="shared" si="0"/>
        <v>34</v>
      </c>
      <c r="D24" s="54">
        <f t="shared" si="0"/>
        <v>48</v>
      </c>
      <c r="E24" s="54">
        <f t="shared" si="0"/>
        <v>82</v>
      </c>
      <c r="F24" s="54">
        <f t="shared" si="0"/>
        <v>48</v>
      </c>
      <c r="G24" s="54">
        <f t="shared" si="0"/>
        <v>34</v>
      </c>
      <c r="H24" s="54"/>
      <c r="I24" s="54"/>
      <c r="J24" s="34">
        <v>29</v>
      </c>
      <c r="K24" s="34">
        <v>47</v>
      </c>
      <c r="L24" s="34">
        <v>76</v>
      </c>
      <c r="M24" s="34">
        <v>45</v>
      </c>
      <c r="N24" s="34">
        <v>31</v>
      </c>
      <c r="O24" s="34"/>
      <c r="P24" s="34">
        <v>5</v>
      </c>
      <c r="Q24" s="34">
        <v>1</v>
      </c>
      <c r="R24" s="34">
        <v>6</v>
      </c>
      <c r="S24" s="34">
        <v>3</v>
      </c>
      <c r="T24" s="34">
        <v>3</v>
      </c>
      <c r="U24" s="34"/>
      <c r="V24" s="34"/>
      <c r="W24" s="34"/>
      <c r="X24" s="34">
        <v>185</v>
      </c>
      <c r="Y24" s="34">
        <v>652</v>
      </c>
      <c r="Z24" s="34">
        <v>837</v>
      </c>
      <c r="AA24" s="34">
        <v>625</v>
      </c>
      <c r="AB24" s="34">
        <v>212</v>
      </c>
      <c r="AC24" s="34"/>
      <c r="AD24" s="34"/>
      <c r="AE24" s="34">
        <v>31</v>
      </c>
      <c r="AF24" s="34">
        <v>238</v>
      </c>
      <c r="AG24" s="34">
        <v>269</v>
      </c>
      <c r="AH24" s="34">
        <v>245</v>
      </c>
      <c r="AI24" s="34">
        <v>24</v>
      </c>
    </row>
    <row r="25" spans="1:35" s="43" customFormat="1">
      <c r="A25" s="45" t="s">
        <v>69</v>
      </c>
      <c r="B25" s="29" t="s">
        <v>0</v>
      </c>
      <c r="C25" s="54">
        <f t="shared" si="0"/>
        <v>28</v>
      </c>
      <c r="D25" s="54">
        <f t="shared" si="0"/>
        <v>57</v>
      </c>
      <c r="E25" s="54">
        <f t="shared" si="0"/>
        <v>85</v>
      </c>
      <c r="F25" s="54">
        <f t="shared" si="0"/>
        <v>33</v>
      </c>
      <c r="G25" s="54">
        <f t="shared" si="0"/>
        <v>52</v>
      </c>
      <c r="H25" s="54"/>
      <c r="I25" s="54"/>
      <c r="J25" s="34">
        <v>27</v>
      </c>
      <c r="K25" s="34">
        <v>50</v>
      </c>
      <c r="L25" s="34">
        <v>77</v>
      </c>
      <c r="M25" s="34">
        <v>29</v>
      </c>
      <c r="N25" s="34">
        <v>48</v>
      </c>
      <c r="O25" s="34"/>
      <c r="P25" s="34">
        <v>1</v>
      </c>
      <c r="Q25" s="34">
        <v>7</v>
      </c>
      <c r="R25" s="34">
        <v>8</v>
      </c>
      <c r="S25" s="34">
        <v>4</v>
      </c>
      <c r="T25" s="34">
        <v>4</v>
      </c>
      <c r="U25" s="34"/>
      <c r="V25" s="34"/>
      <c r="W25" s="34"/>
      <c r="X25" s="34">
        <v>97</v>
      </c>
      <c r="Y25" s="34">
        <v>381</v>
      </c>
      <c r="Z25" s="34">
        <v>478</v>
      </c>
      <c r="AA25" s="34">
        <v>354</v>
      </c>
      <c r="AB25" s="34">
        <v>124</v>
      </c>
      <c r="AC25" s="34"/>
      <c r="AD25" s="34"/>
      <c r="AE25" s="34">
        <v>25</v>
      </c>
      <c r="AF25" s="34">
        <v>309</v>
      </c>
      <c r="AG25" s="34">
        <v>334</v>
      </c>
      <c r="AH25" s="34">
        <v>314</v>
      </c>
      <c r="AI25" s="34">
        <v>20</v>
      </c>
    </row>
    <row r="26" spans="1:35" s="43" customFormat="1">
      <c r="A26" s="45" t="s">
        <v>70</v>
      </c>
      <c r="B26" s="29" t="s">
        <v>0</v>
      </c>
      <c r="C26" s="54">
        <f t="shared" si="0"/>
        <v>106</v>
      </c>
      <c r="D26" s="54">
        <f t="shared" si="0"/>
        <v>149</v>
      </c>
      <c r="E26" s="54">
        <f t="shared" si="0"/>
        <v>255</v>
      </c>
      <c r="F26" s="54">
        <f t="shared" si="0"/>
        <v>110</v>
      </c>
      <c r="G26" s="54">
        <f t="shared" si="0"/>
        <v>145</v>
      </c>
      <c r="H26" s="54"/>
      <c r="I26" s="54"/>
      <c r="J26" s="34">
        <v>94</v>
      </c>
      <c r="K26" s="34">
        <v>128</v>
      </c>
      <c r="L26" s="34">
        <v>222</v>
      </c>
      <c r="M26" s="34">
        <v>95</v>
      </c>
      <c r="N26" s="34">
        <v>127</v>
      </c>
      <c r="O26" s="34"/>
      <c r="P26" s="34">
        <v>12</v>
      </c>
      <c r="Q26" s="34">
        <v>21</v>
      </c>
      <c r="R26" s="34">
        <v>33</v>
      </c>
      <c r="S26" s="34">
        <v>15</v>
      </c>
      <c r="T26" s="34">
        <v>18</v>
      </c>
      <c r="U26" s="34"/>
      <c r="V26" s="34"/>
      <c r="W26" s="34"/>
      <c r="X26" s="34">
        <v>49</v>
      </c>
      <c r="Y26" s="34">
        <v>295</v>
      </c>
      <c r="Z26" s="34">
        <v>344</v>
      </c>
      <c r="AA26" s="34">
        <v>257</v>
      </c>
      <c r="AB26" s="34">
        <v>87</v>
      </c>
      <c r="AC26" s="34"/>
      <c r="AD26" s="34"/>
      <c r="AE26" s="34">
        <v>18</v>
      </c>
      <c r="AF26" s="34">
        <v>242</v>
      </c>
      <c r="AG26" s="34">
        <v>260</v>
      </c>
      <c r="AH26" s="34">
        <v>228</v>
      </c>
      <c r="AI26" s="34">
        <v>32</v>
      </c>
    </row>
    <row r="27" spans="1:35" s="44" customFormat="1">
      <c r="A27" s="45" t="s">
        <v>71</v>
      </c>
      <c r="B27" s="29" t="s">
        <v>0</v>
      </c>
      <c r="C27" s="54">
        <f t="shared" si="0"/>
        <v>7</v>
      </c>
      <c r="D27" s="54">
        <f t="shared" si="0"/>
        <v>244</v>
      </c>
      <c r="E27" s="54">
        <f t="shared" si="0"/>
        <v>251</v>
      </c>
      <c r="F27" s="54">
        <f t="shared" si="0"/>
        <v>61</v>
      </c>
      <c r="G27" s="54">
        <f t="shared" si="0"/>
        <v>190</v>
      </c>
      <c r="H27" s="54"/>
      <c r="I27" s="54"/>
      <c r="J27" s="34">
        <v>6</v>
      </c>
      <c r="K27" s="34">
        <v>221</v>
      </c>
      <c r="L27" s="34">
        <v>227</v>
      </c>
      <c r="M27" s="34">
        <v>55</v>
      </c>
      <c r="N27" s="34">
        <v>172</v>
      </c>
      <c r="O27" s="34"/>
      <c r="P27" s="34">
        <v>1</v>
      </c>
      <c r="Q27" s="34">
        <v>23</v>
      </c>
      <c r="R27" s="34">
        <v>24</v>
      </c>
      <c r="S27" s="34">
        <v>6</v>
      </c>
      <c r="T27" s="34">
        <v>18</v>
      </c>
      <c r="U27" s="34"/>
      <c r="V27" s="34"/>
      <c r="W27" s="34"/>
      <c r="X27" s="34">
        <v>41</v>
      </c>
      <c r="Y27" s="34">
        <v>390</v>
      </c>
      <c r="Z27" s="34">
        <v>431</v>
      </c>
      <c r="AA27" s="34">
        <v>223</v>
      </c>
      <c r="AB27" s="34">
        <v>208</v>
      </c>
      <c r="AC27" s="34"/>
      <c r="AD27" s="34"/>
      <c r="AE27" s="34">
        <v>13</v>
      </c>
      <c r="AF27" s="34">
        <v>428</v>
      </c>
      <c r="AG27" s="34">
        <v>441</v>
      </c>
      <c r="AH27" s="34">
        <v>375</v>
      </c>
      <c r="AI27" s="34">
        <v>66</v>
      </c>
    </row>
    <row r="28" spans="1:35">
      <c r="A28" s="30" t="s">
        <v>46</v>
      </c>
      <c r="B28" s="31" t="s">
        <v>47</v>
      </c>
      <c r="C28" s="54">
        <f t="shared" si="0"/>
        <v>0</v>
      </c>
      <c r="D28" s="54">
        <f t="shared" si="0"/>
        <v>0</v>
      </c>
      <c r="E28" s="54">
        <f t="shared" si="0"/>
        <v>0</v>
      </c>
      <c r="F28" s="54">
        <f t="shared" si="0"/>
        <v>0</v>
      </c>
      <c r="G28" s="54">
        <f t="shared" si="0"/>
        <v>0</v>
      </c>
      <c r="H28" s="54"/>
      <c r="I28" s="54"/>
      <c r="J28" s="32">
        <v>0</v>
      </c>
      <c r="K28" s="33">
        <v>0</v>
      </c>
      <c r="L28" s="33">
        <v>0</v>
      </c>
      <c r="M28" s="33">
        <v>0</v>
      </c>
      <c r="N28" s="34">
        <v>0</v>
      </c>
      <c r="O28" s="34"/>
      <c r="P28" s="33">
        <v>0</v>
      </c>
      <c r="Q28" s="33">
        <v>0</v>
      </c>
      <c r="R28" s="33">
        <v>0</v>
      </c>
      <c r="S28" s="33">
        <v>0</v>
      </c>
      <c r="T28" s="34">
        <v>0</v>
      </c>
      <c r="U28" s="34"/>
      <c r="V28" s="34"/>
      <c r="W28" s="34"/>
      <c r="X28" s="33">
        <v>1736</v>
      </c>
      <c r="Y28" s="33">
        <v>2277</v>
      </c>
      <c r="Z28" s="33">
        <v>4013</v>
      </c>
      <c r="AA28" s="33">
        <v>2412</v>
      </c>
      <c r="AB28" s="34">
        <v>1601</v>
      </c>
      <c r="AC28" s="34"/>
      <c r="AD28" s="34"/>
      <c r="AE28" s="33">
        <v>0</v>
      </c>
      <c r="AF28" s="33">
        <v>0</v>
      </c>
      <c r="AG28" s="33">
        <v>0</v>
      </c>
      <c r="AH28" s="33">
        <v>0</v>
      </c>
      <c r="AI28" s="33">
        <v>0</v>
      </c>
    </row>
    <row r="29" spans="1:35">
      <c r="A29" s="30" t="s">
        <v>46</v>
      </c>
      <c r="B29" s="31" t="s">
        <v>48</v>
      </c>
      <c r="C29" s="54">
        <f t="shared" si="0"/>
        <v>2191</v>
      </c>
      <c r="D29" s="54">
        <f t="shared" si="0"/>
        <v>1158</v>
      </c>
      <c r="E29" s="54">
        <f t="shared" si="0"/>
        <v>3349</v>
      </c>
      <c r="F29" s="54">
        <f t="shared" si="0"/>
        <v>990</v>
      </c>
      <c r="G29" s="54">
        <f t="shared" si="0"/>
        <v>2359</v>
      </c>
      <c r="H29" s="54"/>
      <c r="I29" s="54"/>
      <c r="J29" s="33">
        <v>2191</v>
      </c>
      <c r="K29" s="33">
        <v>1158</v>
      </c>
      <c r="L29" s="33">
        <v>3349</v>
      </c>
      <c r="M29" s="33">
        <v>990</v>
      </c>
      <c r="N29" s="34">
        <v>2359</v>
      </c>
      <c r="O29" s="34"/>
      <c r="P29" s="33">
        <v>0</v>
      </c>
      <c r="Q29" s="33">
        <v>0</v>
      </c>
      <c r="R29" s="33">
        <v>0</v>
      </c>
      <c r="S29" s="33">
        <v>0</v>
      </c>
      <c r="T29" s="34">
        <v>0</v>
      </c>
      <c r="U29" s="34"/>
      <c r="V29" s="34"/>
      <c r="W29" s="34"/>
      <c r="X29" s="33">
        <v>0</v>
      </c>
      <c r="Y29" s="33">
        <v>0</v>
      </c>
      <c r="Z29" s="33">
        <v>0</v>
      </c>
      <c r="AA29" s="33">
        <v>0</v>
      </c>
      <c r="AB29" s="34">
        <v>0</v>
      </c>
      <c r="AC29" s="34"/>
      <c r="AD29" s="34"/>
      <c r="AE29" s="33">
        <v>0</v>
      </c>
      <c r="AF29" s="33">
        <v>0</v>
      </c>
      <c r="AG29" s="33">
        <v>0</v>
      </c>
      <c r="AH29" s="33">
        <v>0</v>
      </c>
      <c r="AI29" s="33">
        <v>0</v>
      </c>
    </row>
    <row r="30" spans="1:35">
      <c r="A30" s="30" t="s">
        <v>46</v>
      </c>
      <c r="B30" s="31" t="s">
        <v>49</v>
      </c>
      <c r="C30" s="54">
        <f t="shared" si="0"/>
        <v>0</v>
      </c>
      <c r="D30" s="54">
        <f t="shared" si="0"/>
        <v>0</v>
      </c>
      <c r="E30" s="54">
        <f t="shared" si="0"/>
        <v>0</v>
      </c>
      <c r="F30" s="54">
        <f t="shared" si="0"/>
        <v>0</v>
      </c>
      <c r="G30" s="54">
        <f t="shared" si="0"/>
        <v>0</v>
      </c>
      <c r="H30" s="54"/>
      <c r="I30" s="54"/>
      <c r="J30" s="33">
        <v>0</v>
      </c>
      <c r="K30" s="33">
        <v>0</v>
      </c>
      <c r="L30" s="33">
        <v>0</v>
      </c>
      <c r="M30" s="33">
        <v>0</v>
      </c>
      <c r="N30" s="34">
        <v>0</v>
      </c>
      <c r="O30" s="34"/>
      <c r="P30" s="33">
        <v>0</v>
      </c>
      <c r="Q30" s="33">
        <v>0</v>
      </c>
      <c r="R30" s="33">
        <v>0</v>
      </c>
      <c r="S30" s="33">
        <v>0</v>
      </c>
      <c r="T30" s="34">
        <v>0</v>
      </c>
      <c r="U30" s="34"/>
      <c r="V30" s="34"/>
      <c r="W30" s="34"/>
      <c r="X30" s="33">
        <v>0</v>
      </c>
      <c r="Y30" s="33">
        <v>0</v>
      </c>
      <c r="Z30" s="33">
        <v>0</v>
      </c>
      <c r="AA30" s="33">
        <v>0</v>
      </c>
      <c r="AB30" s="34">
        <v>0</v>
      </c>
      <c r="AC30" s="34"/>
      <c r="AD30" s="34"/>
      <c r="AE30" s="33">
        <v>451</v>
      </c>
      <c r="AF30" s="33">
        <v>2251</v>
      </c>
      <c r="AG30" s="33">
        <v>2702</v>
      </c>
      <c r="AH30" s="33">
        <v>2194</v>
      </c>
      <c r="AI30" s="33">
        <v>508</v>
      </c>
    </row>
    <row r="31" spans="1:35">
      <c r="A31" s="30" t="s">
        <v>46</v>
      </c>
      <c r="B31" s="31" t="s">
        <v>50</v>
      </c>
      <c r="C31" s="54">
        <f t="shared" si="0"/>
        <v>54</v>
      </c>
      <c r="D31" s="54">
        <f t="shared" si="0"/>
        <v>83</v>
      </c>
      <c r="E31" s="54">
        <f t="shared" si="0"/>
        <v>137</v>
      </c>
      <c r="F31" s="54">
        <f t="shared" si="0"/>
        <v>94</v>
      </c>
      <c r="G31" s="54">
        <f t="shared" si="0"/>
        <v>43</v>
      </c>
      <c r="H31" s="54"/>
      <c r="I31" s="54"/>
      <c r="J31" s="33">
        <v>0</v>
      </c>
      <c r="K31" s="33">
        <v>0</v>
      </c>
      <c r="L31" s="33">
        <v>0</v>
      </c>
      <c r="M31" s="33">
        <v>0</v>
      </c>
      <c r="N31" s="34">
        <v>0</v>
      </c>
      <c r="O31" s="34"/>
      <c r="P31" s="33">
        <v>54</v>
      </c>
      <c r="Q31" s="33">
        <v>83</v>
      </c>
      <c r="R31" s="33">
        <v>137</v>
      </c>
      <c r="S31" s="33">
        <v>94</v>
      </c>
      <c r="T31" s="34">
        <v>43</v>
      </c>
      <c r="U31" s="34"/>
      <c r="V31" s="34"/>
      <c r="W31" s="34"/>
      <c r="X31" s="33">
        <v>0</v>
      </c>
      <c r="Y31" s="33">
        <v>0</v>
      </c>
      <c r="Z31" s="33">
        <v>0</v>
      </c>
      <c r="AA31" s="33">
        <v>0</v>
      </c>
      <c r="AB31" s="34">
        <v>0</v>
      </c>
      <c r="AC31" s="34"/>
      <c r="AD31" s="34"/>
      <c r="AE31" s="33">
        <v>0</v>
      </c>
      <c r="AF31" s="33">
        <v>0</v>
      </c>
      <c r="AG31" s="33">
        <v>0</v>
      </c>
      <c r="AH31" s="33">
        <v>0</v>
      </c>
      <c r="AI31" s="33">
        <v>0</v>
      </c>
    </row>
    <row r="32" spans="1:35">
      <c r="A32" s="37" t="s">
        <v>46</v>
      </c>
      <c r="B32" s="38" t="s">
        <v>51</v>
      </c>
      <c r="C32" s="54">
        <f t="shared" si="0"/>
        <v>2</v>
      </c>
      <c r="D32" s="54">
        <f t="shared" si="0"/>
        <v>5</v>
      </c>
      <c r="E32" s="54">
        <f t="shared" si="0"/>
        <v>7</v>
      </c>
      <c r="F32" s="54">
        <f t="shared" si="0"/>
        <v>0</v>
      </c>
      <c r="G32" s="54">
        <f t="shared" si="0"/>
        <v>7</v>
      </c>
      <c r="H32" s="54"/>
      <c r="I32" s="54"/>
      <c r="J32" s="39">
        <v>2</v>
      </c>
      <c r="K32" s="39">
        <v>5</v>
      </c>
      <c r="L32" s="39">
        <v>7</v>
      </c>
      <c r="M32" s="39">
        <v>0</v>
      </c>
      <c r="N32" s="40">
        <v>7</v>
      </c>
      <c r="O32" s="40"/>
      <c r="P32" s="39">
        <v>0</v>
      </c>
      <c r="Q32" s="39">
        <v>0</v>
      </c>
      <c r="R32" s="39">
        <v>0</v>
      </c>
      <c r="S32" s="39">
        <v>0</v>
      </c>
      <c r="T32" s="40">
        <v>0</v>
      </c>
      <c r="U32" s="40"/>
      <c r="V32" s="40"/>
      <c r="W32" s="40"/>
      <c r="X32" s="39">
        <v>111</v>
      </c>
      <c r="Y32" s="39">
        <v>448</v>
      </c>
      <c r="Z32" s="39">
        <v>558</v>
      </c>
      <c r="AA32" s="39">
        <v>307</v>
      </c>
      <c r="AB32" s="40">
        <v>251</v>
      </c>
      <c r="AC32" s="40"/>
      <c r="AD32" s="40"/>
      <c r="AE32" s="39">
        <v>5</v>
      </c>
      <c r="AF32" s="39">
        <v>116</v>
      </c>
      <c r="AG32" s="39">
        <v>121</v>
      </c>
      <c r="AH32" s="39">
        <v>102</v>
      </c>
      <c r="AI32" s="39">
        <v>19</v>
      </c>
    </row>
    <row r="33" spans="1:35">
      <c r="A33" s="42" t="s">
        <v>1</v>
      </c>
      <c r="AI33" s="27" t="s">
        <v>78</v>
      </c>
    </row>
    <row r="36" spans="1:35">
      <c r="A36" s="1"/>
      <c r="B36" s="48" t="s">
        <v>79</v>
      </c>
    </row>
    <row r="37" spans="1:35">
      <c r="B37" s="49" t="s">
        <v>72</v>
      </c>
      <c r="C37" s="49" t="s">
        <v>80</v>
      </c>
      <c r="D37" s="49" t="s">
        <v>73</v>
      </c>
      <c r="E37" s="49"/>
      <c r="F37" s="49"/>
    </row>
    <row r="38" spans="1:35">
      <c r="A38" s="49" t="s">
        <v>81</v>
      </c>
      <c r="B38" s="50">
        <f>H5</f>
        <v>32.906696345761453</v>
      </c>
      <c r="C38" s="50">
        <f>AC5</f>
        <v>62.419047619047618</v>
      </c>
      <c r="D38" s="50">
        <f>AJ5</f>
        <v>84.499785315586081</v>
      </c>
    </row>
    <row r="39" spans="1:35">
      <c r="A39" s="49" t="s">
        <v>82</v>
      </c>
      <c r="B39" s="50">
        <f>H6</f>
        <v>31.033495562553682</v>
      </c>
      <c r="C39" s="50">
        <f>AC6</f>
        <v>59.483701597024719</v>
      </c>
      <c r="D39" s="50">
        <f>AJ6</f>
        <v>81.331916400991858</v>
      </c>
    </row>
    <row r="40" spans="1:35">
      <c r="A40" s="49" t="s">
        <v>83</v>
      </c>
      <c r="B40" s="50">
        <f>H7</f>
        <v>36.354056902002107</v>
      </c>
      <c r="C40" s="50">
        <f>AC7</f>
        <v>64.682071175577676</v>
      </c>
      <c r="D40" s="50">
        <f>AJ7</f>
        <v>86.647454370797306</v>
      </c>
    </row>
    <row r="42" spans="1:35">
      <c r="B42" s="56" t="s">
        <v>86</v>
      </c>
      <c r="C42" s="56"/>
      <c r="D42" s="56"/>
    </row>
    <row r="43" spans="1:35">
      <c r="B43" s="49" t="s">
        <v>72</v>
      </c>
      <c r="C43" s="49" t="s">
        <v>80</v>
      </c>
      <c r="D43" s="49" t="s">
        <v>73</v>
      </c>
    </row>
    <row r="44" spans="1:35">
      <c r="A44" s="49" t="s">
        <v>81</v>
      </c>
      <c r="B44" s="57">
        <f>G5</f>
        <v>3617</v>
      </c>
      <c r="C44" s="57">
        <f>AB5</f>
        <v>3946</v>
      </c>
      <c r="D44" s="57">
        <f>AI5</f>
        <v>1083</v>
      </c>
    </row>
    <row r="45" spans="1:35">
      <c r="A45" s="49" t="s">
        <v>82</v>
      </c>
      <c r="B45" s="57">
        <f>G6</f>
        <v>2409</v>
      </c>
      <c r="C45" s="57">
        <f>AB6</f>
        <v>1852</v>
      </c>
      <c r="D45" s="57">
        <f>AI6</f>
        <v>527</v>
      </c>
    </row>
    <row r="46" spans="1:35">
      <c r="A46" s="49" t="s">
        <v>83</v>
      </c>
      <c r="B46" s="57">
        <f>G7</f>
        <v>1208</v>
      </c>
      <c r="C46" s="57">
        <f>AB7</f>
        <v>2094</v>
      </c>
      <c r="D46" s="57">
        <f>AI7</f>
        <v>556</v>
      </c>
    </row>
    <row r="49" spans="1:5">
      <c r="B49" s="56" t="s">
        <v>87</v>
      </c>
      <c r="C49" s="56"/>
      <c r="D49" s="56"/>
    </row>
    <row r="50" spans="1:5">
      <c r="B50" s="49" t="s">
        <v>72</v>
      </c>
      <c r="C50" s="49" t="s">
        <v>80</v>
      </c>
      <c r="D50" s="49" t="s">
        <v>73</v>
      </c>
    </row>
    <row r="51" spans="1:5">
      <c r="A51" s="49" t="s">
        <v>81</v>
      </c>
      <c r="B51" s="57">
        <f>F5</f>
        <v>1774</v>
      </c>
      <c r="C51" s="57">
        <f>AA5</f>
        <v>6554</v>
      </c>
      <c r="D51" s="57">
        <f>AH5</f>
        <v>5904</v>
      </c>
    </row>
    <row r="52" spans="1:5">
      <c r="A52" s="49" t="s">
        <v>82</v>
      </c>
      <c r="B52" s="57">
        <f>F6</f>
        <v>1084</v>
      </c>
      <c r="C52" s="57">
        <f>AA6</f>
        <v>2719</v>
      </c>
      <c r="D52" s="57">
        <f>AH6</f>
        <v>2296</v>
      </c>
    </row>
    <row r="53" spans="1:5">
      <c r="A53" s="49" t="s">
        <v>83</v>
      </c>
      <c r="B53" s="57">
        <f>F7</f>
        <v>690</v>
      </c>
      <c r="C53" s="57">
        <f>AA7</f>
        <v>3835</v>
      </c>
      <c r="D53" s="57">
        <f>AH7</f>
        <v>3608</v>
      </c>
    </row>
    <row r="55" spans="1:5">
      <c r="A55" s="48" t="s">
        <v>0</v>
      </c>
      <c r="B55" s="56"/>
      <c r="C55" s="56"/>
      <c r="D55" s="56"/>
    </row>
    <row r="56" spans="1:5">
      <c r="A56" s="48"/>
      <c r="B56" s="56" t="s">
        <v>75</v>
      </c>
      <c r="C56" s="56" t="s">
        <v>46</v>
      </c>
      <c r="D56" s="56" t="s">
        <v>74</v>
      </c>
    </row>
    <row r="57" spans="1:5">
      <c r="A57" s="56" t="s">
        <v>88</v>
      </c>
      <c r="B57" s="57">
        <v>7528</v>
      </c>
      <c r="C57" s="57">
        <v>4550</v>
      </c>
      <c r="D57" s="57">
        <v>2978</v>
      </c>
      <c r="E57" s="26"/>
    </row>
    <row r="58" spans="1:5">
      <c r="A58" s="56" t="s">
        <v>89</v>
      </c>
      <c r="B58" s="57">
        <v>15351</v>
      </c>
      <c r="C58" s="57">
        <v>6338</v>
      </c>
      <c r="D58" s="57">
        <v>9013</v>
      </c>
      <c r="E58" s="26"/>
    </row>
    <row r="59" spans="1:5">
      <c r="A59" s="56" t="s">
        <v>87</v>
      </c>
      <c r="B59" s="57">
        <v>14232</v>
      </c>
      <c r="C59" s="57">
        <v>6099</v>
      </c>
      <c r="D59" s="57">
        <v>8133</v>
      </c>
    </row>
    <row r="60" spans="1:5">
      <c r="A60" s="56" t="s">
        <v>86</v>
      </c>
      <c r="B60" s="57">
        <v>8646</v>
      </c>
      <c r="C60" s="57">
        <v>4788</v>
      </c>
      <c r="D60" s="57">
        <v>3858</v>
      </c>
    </row>
    <row r="61" spans="1:5">
      <c r="B61" s="29"/>
      <c r="C61" s="29"/>
      <c r="D61" s="29"/>
    </row>
    <row r="62" spans="1:5">
      <c r="A62" s="1"/>
      <c r="B62" s="26"/>
      <c r="C62" s="26"/>
      <c r="D62" s="26"/>
      <c r="E62" s="26"/>
    </row>
    <row r="63" spans="1:5">
      <c r="A63" s="1"/>
      <c r="B63" s="26"/>
      <c r="C63" s="26"/>
      <c r="D63" s="26"/>
      <c r="E63" s="26"/>
    </row>
    <row r="64" spans="1:5">
      <c r="A64" s="1"/>
      <c r="B64" s="26"/>
      <c r="C64" s="26"/>
      <c r="D64" s="26"/>
      <c r="E64" s="26"/>
    </row>
    <row r="65" spans="1:11">
      <c r="A65" s="1"/>
      <c r="B65" s="26"/>
      <c r="C65" s="26"/>
      <c r="D65" s="26"/>
      <c r="E65" s="26"/>
    </row>
    <row r="66" spans="1:11">
      <c r="B66" s="48" t="s">
        <v>90</v>
      </c>
    </row>
    <row r="67" spans="1:11">
      <c r="B67" s="56"/>
      <c r="H67" s="56" t="s">
        <v>91</v>
      </c>
    </row>
    <row r="68" spans="1:11">
      <c r="A68" s="1"/>
      <c r="B68" s="56"/>
      <c r="C68" s="56" t="s">
        <v>92</v>
      </c>
      <c r="D68" s="56" t="s">
        <v>93</v>
      </c>
      <c r="E68" s="56" t="s">
        <v>94</v>
      </c>
      <c r="F68" s="56" t="s">
        <v>95</v>
      </c>
      <c r="G68" s="56"/>
      <c r="H68" s="58" t="s">
        <v>96</v>
      </c>
      <c r="I68" s="56" t="s">
        <v>97</v>
      </c>
      <c r="J68" s="56" t="s">
        <v>98</v>
      </c>
      <c r="K68" s="56"/>
    </row>
    <row r="69" spans="1:11">
      <c r="A69" s="1"/>
      <c r="B69" s="56" t="s">
        <v>52</v>
      </c>
      <c r="C69" s="56">
        <v>590</v>
      </c>
      <c r="D69" s="56">
        <v>339</v>
      </c>
      <c r="E69" s="56">
        <v>251</v>
      </c>
      <c r="F69" s="50">
        <f>D69/C69*100</f>
        <v>57.457627118644069</v>
      </c>
      <c r="G69" s="56"/>
      <c r="H69" s="59">
        <v>10</v>
      </c>
      <c r="I69" s="50">
        <f t="shared" ref="I69:I88" si="1">C69/H69</f>
        <v>59</v>
      </c>
      <c r="J69" s="50">
        <f t="shared" ref="J69:J88" si="2">D69/H69</f>
        <v>33.9</v>
      </c>
      <c r="K69" s="56"/>
    </row>
    <row r="70" spans="1:11">
      <c r="A70" s="1"/>
      <c r="B70" s="56" t="s">
        <v>53</v>
      </c>
      <c r="C70" s="56">
        <v>692</v>
      </c>
      <c r="D70" s="56">
        <v>367</v>
      </c>
      <c r="E70" s="56">
        <v>325</v>
      </c>
      <c r="F70" s="50">
        <f t="shared" ref="F70:F88" si="3">D70/C70*100</f>
        <v>53.034682080924853</v>
      </c>
      <c r="G70" s="56"/>
      <c r="H70" s="59">
        <v>8</v>
      </c>
      <c r="I70" s="50">
        <f t="shared" si="1"/>
        <v>86.5</v>
      </c>
      <c r="J70" s="50">
        <f t="shared" si="2"/>
        <v>45.875</v>
      </c>
      <c r="K70" s="56"/>
    </row>
    <row r="71" spans="1:11">
      <c r="A71" s="1"/>
      <c r="B71" s="56" t="s">
        <v>54</v>
      </c>
      <c r="C71" s="56">
        <v>400</v>
      </c>
      <c r="D71" s="56">
        <v>332</v>
      </c>
      <c r="E71" s="56">
        <v>68</v>
      </c>
      <c r="F71" s="50">
        <f t="shared" si="3"/>
        <v>83</v>
      </c>
      <c r="G71" s="56"/>
      <c r="H71" s="59">
        <v>4</v>
      </c>
      <c r="I71" s="50">
        <f t="shared" si="1"/>
        <v>100</v>
      </c>
      <c r="J71" s="50">
        <f t="shared" si="2"/>
        <v>83</v>
      </c>
      <c r="K71" s="56"/>
    </row>
    <row r="72" spans="1:11">
      <c r="A72" s="1"/>
      <c r="B72" s="56" t="s">
        <v>55</v>
      </c>
      <c r="C72" s="56">
        <v>658</v>
      </c>
      <c r="D72" s="56">
        <v>407</v>
      </c>
      <c r="E72" s="56">
        <v>251</v>
      </c>
      <c r="F72" s="50">
        <f t="shared" si="3"/>
        <v>61.854103343465049</v>
      </c>
      <c r="G72" s="56"/>
      <c r="H72" s="59">
        <v>5</v>
      </c>
      <c r="I72" s="50">
        <f t="shared" si="1"/>
        <v>131.6</v>
      </c>
      <c r="J72" s="50">
        <f t="shared" si="2"/>
        <v>81.400000000000006</v>
      </c>
      <c r="K72" s="56"/>
    </row>
    <row r="73" spans="1:11">
      <c r="A73" s="1"/>
      <c r="B73" s="56" t="s">
        <v>56</v>
      </c>
      <c r="C73" s="56">
        <v>679</v>
      </c>
      <c r="D73" s="56">
        <v>485</v>
      </c>
      <c r="E73" s="56">
        <v>194</v>
      </c>
      <c r="F73" s="50">
        <f t="shared" si="3"/>
        <v>71.428571428571431</v>
      </c>
      <c r="G73" s="56"/>
      <c r="H73" s="59">
        <v>7</v>
      </c>
      <c r="I73" s="50">
        <f t="shared" si="1"/>
        <v>97</v>
      </c>
      <c r="J73" s="50">
        <f t="shared" si="2"/>
        <v>69.285714285714292</v>
      </c>
      <c r="K73" s="56"/>
    </row>
    <row r="74" spans="1:11">
      <c r="B74" s="56" t="s">
        <v>57</v>
      </c>
      <c r="C74" s="56">
        <v>423</v>
      </c>
      <c r="D74" s="56">
        <v>253</v>
      </c>
      <c r="E74" s="56">
        <v>170</v>
      </c>
      <c r="F74" s="50">
        <f t="shared" si="3"/>
        <v>59.810874704491724</v>
      </c>
      <c r="G74" s="56"/>
      <c r="H74" s="59">
        <v>5</v>
      </c>
      <c r="I74" s="50">
        <f t="shared" si="1"/>
        <v>84.6</v>
      </c>
      <c r="J74" s="50">
        <f t="shared" si="2"/>
        <v>50.6</v>
      </c>
      <c r="K74" s="56"/>
    </row>
    <row r="75" spans="1:11">
      <c r="B75" s="56" t="s">
        <v>58</v>
      </c>
      <c r="C75" s="56">
        <v>608</v>
      </c>
      <c r="D75" s="56">
        <v>366</v>
      </c>
      <c r="E75" s="56">
        <v>242</v>
      </c>
      <c r="F75" s="50">
        <f t="shared" si="3"/>
        <v>60.19736842105263</v>
      </c>
      <c r="G75" s="56"/>
      <c r="H75" s="59">
        <v>1</v>
      </c>
      <c r="I75" s="50">
        <f t="shared" si="1"/>
        <v>608</v>
      </c>
      <c r="J75" s="50">
        <f t="shared" si="2"/>
        <v>366</v>
      </c>
      <c r="K75" s="56"/>
    </row>
    <row r="76" spans="1:11">
      <c r="B76" s="56" t="s">
        <v>59</v>
      </c>
      <c r="C76" s="56">
        <v>519</v>
      </c>
      <c r="D76" s="56">
        <v>401</v>
      </c>
      <c r="E76" s="56">
        <v>118</v>
      </c>
      <c r="F76" s="50">
        <f t="shared" si="3"/>
        <v>77.263969171483623</v>
      </c>
      <c r="G76" s="56"/>
      <c r="H76" s="59">
        <v>8</v>
      </c>
      <c r="I76" s="50">
        <f t="shared" si="1"/>
        <v>64.875</v>
      </c>
      <c r="J76" s="50">
        <f t="shared" si="2"/>
        <v>50.125</v>
      </c>
      <c r="K76" s="56"/>
    </row>
    <row r="77" spans="1:11">
      <c r="B77" s="56" t="s">
        <v>60</v>
      </c>
      <c r="C77" s="56">
        <v>339</v>
      </c>
      <c r="D77" s="56">
        <v>279</v>
      </c>
      <c r="E77" s="56">
        <v>60</v>
      </c>
      <c r="F77" s="50">
        <f t="shared" si="3"/>
        <v>82.30088495575221</v>
      </c>
      <c r="G77" s="56"/>
      <c r="H77" s="59">
        <v>7</v>
      </c>
      <c r="I77" s="50">
        <f t="shared" si="1"/>
        <v>48.428571428571431</v>
      </c>
      <c r="J77" s="50">
        <f t="shared" si="2"/>
        <v>39.857142857142854</v>
      </c>
      <c r="K77" s="56"/>
    </row>
    <row r="78" spans="1:11">
      <c r="B78" s="56" t="s">
        <v>61</v>
      </c>
      <c r="C78" s="56">
        <v>421</v>
      </c>
      <c r="D78" s="56">
        <v>316</v>
      </c>
      <c r="E78" s="56">
        <v>105</v>
      </c>
      <c r="F78" s="50">
        <f t="shared" si="3"/>
        <v>75.059382422802841</v>
      </c>
      <c r="G78" s="56"/>
      <c r="H78" s="59">
        <v>4</v>
      </c>
      <c r="I78" s="50">
        <f t="shared" si="1"/>
        <v>105.25</v>
      </c>
      <c r="J78" s="50">
        <f t="shared" si="2"/>
        <v>79</v>
      </c>
      <c r="K78" s="56"/>
    </row>
    <row r="79" spans="1:11">
      <c r="B79" s="56" t="s">
        <v>62</v>
      </c>
      <c r="C79" s="56">
        <v>63</v>
      </c>
      <c r="D79" s="56">
        <v>51</v>
      </c>
      <c r="E79" s="56">
        <v>12</v>
      </c>
      <c r="F79" s="50">
        <f t="shared" si="3"/>
        <v>80.952380952380949</v>
      </c>
      <c r="G79" s="56"/>
      <c r="H79" s="59">
        <v>2</v>
      </c>
      <c r="I79" s="50">
        <f t="shared" si="1"/>
        <v>31.5</v>
      </c>
      <c r="J79" s="50">
        <f t="shared" si="2"/>
        <v>25.5</v>
      </c>
      <c r="K79" s="56"/>
    </row>
    <row r="80" spans="1:11">
      <c r="B80" s="56" t="s">
        <v>63</v>
      </c>
      <c r="C80" s="56">
        <v>237</v>
      </c>
      <c r="D80" s="56">
        <v>183</v>
      </c>
      <c r="E80" s="56">
        <v>54</v>
      </c>
      <c r="F80" s="50">
        <f t="shared" si="3"/>
        <v>77.215189873417728</v>
      </c>
      <c r="G80" s="56"/>
      <c r="H80" s="59">
        <v>5</v>
      </c>
      <c r="I80" s="50">
        <f t="shared" si="1"/>
        <v>47.4</v>
      </c>
      <c r="J80" s="50">
        <f t="shared" si="2"/>
        <v>36.6</v>
      </c>
      <c r="K80" s="56"/>
    </row>
    <row r="81" spans="2:11">
      <c r="B81" s="56" t="s">
        <v>64</v>
      </c>
      <c r="C81" s="56">
        <v>237</v>
      </c>
      <c r="D81" s="56">
        <v>167</v>
      </c>
      <c r="E81" s="56">
        <v>70</v>
      </c>
      <c r="F81" s="50">
        <f t="shared" si="3"/>
        <v>70.46413502109705</v>
      </c>
      <c r="G81" s="56"/>
      <c r="H81" s="59">
        <v>3</v>
      </c>
      <c r="I81" s="50">
        <f t="shared" si="1"/>
        <v>79</v>
      </c>
      <c r="J81" s="50">
        <f t="shared" si="2"/>
        <v>55.666666666666664</v>
      </c>
      <c r="K81" s="56"/>
    </row>
    <row r="82" spans="2:11">
      <c r="B82" s="56" t="s">
        <v>65</v>
      </c>
      <c r="C82" s="56">
        <v>254</v>
      </c>
      <c r="D82" s="56">
        <v>204</v>
      </c>
      <c r="E82" s="56">
        <v>50</v>
      </c>
      <c r="F82" s="50">
        <f t="shared" si="3"/>
        <v>80.314960629921259</v>
      </c>
      <c r="G82" s="56"/>
      <c r="H82" s="59">
        <v>4</v>
      </c>
      <c r="I82" s="50">
        <f t="shared" si="1"/>
        <v>63.5</v>
      </c>
      <c r="J82" s="50">
        <f t="shared" si="2"/>
        <v>51</v>
      </c>
      <c r="K82" s="56"/>
    </row>
    <row r="83" spans="2:11">
      <c r="B83" s="56" t="s">
        <v>66</v>
      </c>
      <c r="C83" s="56">
        <v>595</v>
      </c>
      <c r="D83" s="56">
        <v>374</v>
      </c>
      <c r="E83" s="56">
        <v>221</v>
      </c>
      <c r="F83" s="50">
        <f t="shared" si="3"/>
        <v>62.857142857142854</v>
      </c>
      <c r="G83" s="56"/>
      <c r="H83" s="59">
        <v>10</v>
      </c>
      <c r="I83" s="50">
        <f t="shared" si="1"/>
        <v>59.5</v>
      </c>
      <c r="J83" s="50">
        <f t="shared" si="2"/>
        <v>37.4</v>
      </c>
      <c r="K83" s="56"/>
    </row>
    <row r="84" spans="2:11">
      <c r="B84" s="56" t="s">
        <v>67</v>
      </c>
      <c r="C84" s="56">
        <v>1209</v>
      </c>
      <c r="D84" s="56">
        <v>736</v>
      </c>
      <c r="E84" s="56">
        <v>473</v>
      </c>
      <c r="F84" s="50">
        <f t="shared" si="3"/>
        <v>60.876757650951198</v>
      </c>
      <c r="G84" s="56"/>
      <c r="H84" s="59">
        <v>9</v>
      </c>
      <c r="I84" s="50">
        <f t="shared" si="1"/>
        <v>134.33333333333334</v>
      </c>
      <c r="J84" s="50">
        <f t="shared" si="2"/>
        <v>81.777777777777771</v>
      </c>
      <c r="K84" s="56"/>
    </row>
    <row r="85" spans="2:11">
      <c r="B85" s="56" t="s">
        <v>68</v>
      </c>
      <c r="C85" s="56">
        <v>1188</v>
      </c>
      <c r="D85" s="56">
        <v>918</v>
      </c>
      <c r="E85" s="56">
        <v>270</v>
      </c>
      <c r="F85" s="50">
        <f t="shared" si="3"/>
        <v>77.272727272727266</v>
      </c>
      <c r="G85" s="56"/>
      <c r="H85" s="59">
        <v>10</v>
      </c>
      <c r="I85" s="50">
        <f t="shared" si="1"/>
        <v>118.8</v>
      </c>
      <c r="J85" s="50">
        <f t="shared" si="2"/>
        <v>91.8</v>
      </c>
      <c r="K85" s="56"/>
    </row>
    <row r="86" spans="2:11">
      <c r="B86" s="56" t="s">
        <v>69</v>
      </c>
      <c r="C86" s="56">
        <v>897</v>
      </c>
      <c r="D86" s="56">
        <v>701</v>
      </c>
      <c r="E86" s="56">
        <v>196</v>
      </c>
      <c r="F86" s="50">
        <f t="shared" si="3"/>
        <v>78.149386845039018</v>
      </c>
      <c r="G86" s="56"/>
      <c r="H86" s="59">
        <v>8</v>
      </c>
      <c r="I86" s="50">
        <f t="shared" si="1"/>
        <v>112.125</v>
      </c>
      <c r="J86" s="50">
        <f t="shared" si="2"/>
        <v>87.625</v>
      </c>
      <c r="K86" s="56"/>
    </row>
    <row r="87" spans="2:11">
      <c r="B87" s="56" t="s">
        <v>70</v>
      </c>
      <c r="C87" s="56">
        <v>859</v>
      </c>
      <c r="D87" s="56">
        <v>595</v>
      </c>
      <c r="E87" s="56">
        <v>264</v>
      </c>
      <c r="F87" s="50">
        <f t="shared" si="3"/>
        <v>69.266589057043078</v>
      </c>
      <c r="G87" s="56"/>
      <c r="H87" s="59">
        <v>2</v>
      </c>
      <c r="I87" s="50">
        <f t="shared" si="1"/>
        <v>429.5</v>
      </c>
      <c r="J87" s="50">
        <f t="shared" si="2"/>
        <v>297.5</v>
      </c>
      <c r="K87" s="56"/>
    </row>
    <row r="88" spans="2:11">
      <c r="B88" s="56" t="s">
        <v>71</v>
      </c>
      <c r="C88" s="56">
        <v>1123</v>
      </c>
      <c r="D88" s="56">
        <v>659</v>
      </c>
      <c r="E88" s="56">
        <v>464</v>
      </c>
      <c r="F88" s="50">
        <f t="shared" si="3"/>
        <v>58.682101513802323</v>
      </c>
      <c r="G88" s="56"/>
      <c r="H88" s="59">
        <v>8</v>
      </c>
      <c r="I88" s="50">
        <f t="shared" si="1"/>
        <v>140.375</v>
      </c>
      <c r="J88" s="50">
        <f t="shared" si="2"/>
        <v>82.375</v>
      </c>
      <c r="K88" s="56"/>
    </row>
  </sheetData>
  <mergeCells count="9">
    <mergeCell ref="A1:AI1"/>
    <mergeCell ref="A2:AI2"/>
    <mergeCell ref="A3:A4"/>
    <mergeCell ref="B3:B4"/>
    <mergeCell ref="C3:G3"/>
    <mergeCell ref="J3:N3"/>
    <mergeCell ref="P3:T3"/>
    <mergeCell ref="X3:AB3"/>
    <mergeCell ref="AE3:A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8.13.1</vt:lpstr>
      <vt:lpstr>8.20 workings</vt:lpstr>
      <vt:lpstr>'8.13.1'!Print_Area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2018-05-29T08:48:33Z</cp:lastPrinted>
  <dcterms:created xsi:type="dcterms:W3CDTF">2013-04-04T04:05:16Z</dcterms:created>
  <dcterms:modified xsi:type="dcterms:W3CDTF">2018-05-29T08:53:52Z</dcterms:modified>
</cp:coreProperties>
</file>