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drawings/drawing3.xml" ContentType="application/vnd.openxmlformats-officedocument.drawingml.chartshapes+xml"/>
  <Override PartName="/xl/charts/chart9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15135" windowHeight="7305" tabRatio="861" firstSheet="1" activeTab="1"/>
  </bookViews>
  <sheets>
    <sheet name="8.20 workings" sheetId="36" state="hidden" r:id="rId1"/>
    <sheet name="8.27" sheetId="56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1">'8.27'!$A$1:$H$247</definedName>
    <definedName name="_xlnm.Print_Titles" localSheetId="1">'8.27'!$3:$5</definedName>
  </definedNames>
  <calcPr calcId="144525"/>
</workbook>
</file>

<file path=xl/calcChain.xml><?xml version="1.0" encoding="utf-8"?>
<calcChain xmlns="http://schemas.openxmlformats.org/spreadsheetml/2006/main">
  <c r="F215" i="56" l="1"/>
  <c r="E215" i="56"/>
  <c r="D215" i="56"/>
  <c r="C215" i="56"/>
  <c r="B215" i="56"/>
  <c r="F213" i="56"/>
  <c r="E213" i="56"/>
  <c r="D213" i="56"/>
  <c r="C213" i="56"/>
  <c r="B213" i="56"/>
  <c r="F203" i="56"/>
  <c r="E203" i="56"/>
  <c r="D203" i="56"/>
  <c r="C203" i="56"/>
  <c r="B203" i="56"/>
  <c r="F193" i="56"/>
  <c r="E193" i="56"/>
  <c r="D193" i="56"/>
  <c r="C193" i="56"/>
  <c r="B193" i="56"/>
  <c r="F181" i="56"/>
  <c r="E181" i="56"/>
  <c r="D181" i="56"/>
  <c r="C181" i="56"/>
  <c r="B181" i="56"/>
  <c r="F167" i="56"/>
  <c r="E167" i="56"/>
  <c r="D167" i="56"/>
  <c r="C167" i="56"/>
  <c r="B167" i="56"/>
  <c r="F160" i="56"/>
  <c r="E160" i="56"/>
  <c r="D160" i="56"/>
  <c r="C160" i="56"/>
  <c r="B160" i="56"/>
  <c r="F154" i="56"/>
  <c r="E154" i="56"/>
  <c r="D154" i="56"/>
  <c r="C154" i="56"/>
  <c r="B154" i="56"/>
  <c r="F145" i="56"/>
  <c r="E145" i="56"/>
  <c r="D145" i="56"/>
  <c r="C145" i="56"/>
  <c r="B145" i="56"/>
  <c r="F139" i="56"/>
  <c r="E139" i="56"/>
  <c r="D139" i="56"/>
  <c r="C139" i="56"/>
  <c r="B139" i="56"/>
  <c r="F128" i="56"/>
  <c r="E128" i="56"/>
  <c r="D128" i="56"/>
  <c r="C128" i="56"/>
  <c r="B128" i="56"/>
  <c r="F119" i="56"/>
  <c r="E119" i="56"/>
  <c r="D119" i="56"/>
  <c r="C119" i="56"/>
  <c r="B119" i="56"/>
  <c r="F109" i="56"/>
  <c r="E109" i="56"/>
  <c r="D109" i="56"/>
  <c r="C109" i="56"/>
  <c r="B109" i="56"/>
  <c r="F104" i="56"/>
  <c r="E104" i="56"/>
  <c r="D104" i="56"/>
  <c r="C104" i="56"/>
  <c r="B104" i="56"/>
  <c r="AR90" i="56"/>
  <c r="F90" i="56"/>
  <c r="E90" i="56"/>
  <c r="D90" i="56"/>
  <c r="C90" i="56"/>
  <c r="B90" i="56"/>
  <c r="F74" i="56"/>
  <c r="E74" i="56"/>
  <c r="D74" i="56"/>
  <c r="C74" i="56"/>
  <c r="B74" i="56"/>
  <c r="F60" i="56"/>
  <c r="E60" i="56"/>
  <c r="D60" i="56"/>
  <c r="C60" i="56"/>
  <c r="B60" i="56"/>
  <c r="F46" i="56"/>
  <c r="E46" i="56"/>
  <c r="E16" i="56" s="1"/>
  <c r="E6" i="56" s="1"/>
  <c r="D46" i="56"/>
  <c r="C46" i="56"/>
  <c r="B46" i="56"/>
  <c r="F32" i="56"/>
  <c r="F16" i="56" s="1"/>
  <c r="E32" i="56"/>
  <c r="D32" i="56"/>
  <c r="C32" i="56"/>
  <c r="B32" i="56"/>
  <c r="B16" i="56" s="1"/>
  <c r="B6" i="56" s="1"/>
  <c r="F17" i="56"/>
  <c r="AQ92" i="56" s="1"/>
  <c r="E17" i="56"/>
  <c r="D17" i="56"/>
  <c r="C17" i="56"/>
  <c r="C16" i="56" s="1"/>
  <c r="C6" i="56" s="1"/>
  <c r="B17" i="56"/>
  <c r="D16" i="56"/>
  <c r="D6" i="56" s="1"/>
  <c r="F7" i="56"/>
  <c r="AP130" i="56" s="1"/>
  <c r="E7" i="56"/>
  <c r="D7" i="56"/>
  <c r="C7" i="56"/>
  <c r="B7" i="56"/>
  <c r="AQ112" i="56" l="1"/>
  <c r="AQ90" i="56"/>
  <c r="F6" i="56"/>
  <c r="AP129" i="56"/>
  <c r="AP128" i="56" l="1"/>
  <c r="AQ130" i="56" s="1"/>
  <c r="AQ129" i="56" l="1"/>
  <c r="F5" i="36" l="1"/>
  <c r="J88" i="36"/>
  <c r="I88" i="36"/>
  <c r="F88" i="36"/>
  <c r="J87" i="36"/>
  <c r="I87" i="36"/>
  <c r="F87" i="36"/>
  <c r="J86" i="36"/>
  <c r="I86" i="36"/>
  <c r="F86" i="36"/>
  <c r="J85" i="36"/>
  <c r="I85" i="36"/>
  <c r="F85" i="36"/>
  <c r="J84" i="36"/>
  <c r="I84" i="36"/>
  <c r="F84" i="36"/>
  <c r="J83" i="36"/>
  <c r="I83" i="36"/>
  <c r="F83" i="36"/>
  <c r="J82" i="36"/>
  <c r="I82" i="36"/>
  <c r="F82" i="36"/>
  <c r="J81" i="36"/>
  <c r="I81" i="36"/>
  <c r="F81" i="36"/>
  <c r="J80" i="36"/>
  <c r="I80" i="36"/>
  <c r="F80" i="36"/>
  <c r="J79" i="36"/>
  <c r="I79" i="36"/>
  <c r="F79" i="36"/>
  <c r="J78" i="36"/>
  <c r="I78" i="36"/>
  <c r="F78" i="36"/>
  <c r="J77" i="36"/>
  <c r="I77" i="36"/>
  <c r="F77" i="36"/>
  <c r="J76" i="36"/>
  <c r="I76" i="36"/>
  <c r="F76" i="36"/>
  <c r="J75" i="36"/>
  <c r="I75" i="36"/>
  <c r="F75" i="36"/>
  <c r="J74" i="36"/>
  <c r="I74" i="36"/>
  <c r="F74" i="36"/>
  <c r="J73" i="36"/>
  <c r="I73" i="36"/>
  <c r="F73" i="36"/>
  <c r="J72" i="36"/>
  <c r="I72" i="36"/>
  <c r="F72" i="36"/>
  <c r="J71" i="36"/>
  <c r="I71" i="36"/>
  <c r="F71" i="36"/>
  <c r="J70" i="36"/>
  <c r="I70" i="36"/>
  <c r="F70" i="36"/>
  <c r="J69" i="36"/>
  <c r="I69" i="36"/>
  <c r="F69" i="36"/>
  <c r="D53" i="36"/>
  <c r="C53" i="36"/>
  <c r="D52" i="36"/>
  <c r="C52" i="36"/>
  <c r="D51" i="36"/>
  <c r="C51" i="36"/>
  <c r="D46" i="36"/>
  <c r="C46" i="36"/>
  <c r="D45" i="36"/>
  <c r="C45" i="36"/>
  <c r="D44" i="36"/>
  <c r="C44" i="36"/>
  <c r="G32" i="36"/>
  <c r="F32" i="36"/>
  <c r="E32" i="36"/>
  <c r="D32" i="36"/>
  <c r="C32" i="36"/>
  <c r="G31" i="36"/>
  <c r="F31" i="36"/>
  <c r="E31" i="36"/>
  <c r="D31" i="36"/>
  <c r="C31" i="36"/>
  <c r="G30" i="36"/>
  <c r="F30" i="36"/>
  <c r="E30" i="36"/>
  <c r="D30" i="36"/>
  <c r="C30" i="36"/>
  <c r="G29" i="36"/>
  <c r="F29" i="36"/>
  <c r="E29" i="36"/>
  <c r="D29" i="36"/>
  <c r="C29" i="36"/>
  <c r="G28" i="36"/>
  <c r="F28" i="36"/>
  <c r="E28" i="36"/>
  <c r="D28" i="36"/>
  <c r="C28" i="36"/>
  <c r="G27" i="36"/>
  <c r="F27" i="36"/>
  <c r="E27" i="36"/>
  <c r="D27" i="36"/>
  <c r="C27" i="36"/>
  <c r="G26" i="36"/>
  <c r="F26" i="36"/>
  <c r="E26" i="36"/>
  <c r="D26" i="36"/>
  <c r="C26" i="36"/>
  <c r="G25" i="36"/>
  <c r="F25" i="36"/>
  <c r="E25" i="36"/>
  <c r="D25" i="36"/>
  <c r="C25" i="36"/>
  <c r="G24" i="36"/>
  <c r="F24" i="36"/>
  <c r="E24" i="36"/>
  <c r="D24" i="36"/>
  <c r="C24" i="36"/>
  <c r="G23" i="36"/>
  <c r="F23" i="36"/>
  <c r="E23" i="36"/>
  <c r="D23" i="36"/>
  <c r="C23" i="36"/>
  <c r="G22" i="36"/>
  <c r="F22" i="36"/>
  <c r="E22" i="36"/>
  <c r="D22" i="36"/>
  <c r="C22" i="36"/>
  <c r="G21" i="36"/>
  <c r="F21" i="36"/>
  <c r="E21" i="36"/>
  <c r="D21" i="36"/>
  <c r="C21" i="36"/>
  <c r="G20" i="36"/>
  <c r="F20" i="36"/>
  <c r="E20" i="36"/>
  <c r="D20" i="36"/>
  <c r="C20" i="36"/>
  <c r="G19" i="36"/>
  <c r="F19" i="36"/>
  <c r="E19" i="36"/>
  <c r="D19" i="36"/>
  <c r="C19" i="36"/>
  <c r="G18" i="36"/>
  <c r="F18" i="36"/>
  <c r="E18" i="36"/>
  <c r="D18" i="36"/>
  <c r="C18" i="36"/>
  <c r="G17" i="36"/>
  <c r="F17" i="36"/>
  <c r="E17" i="36"/>
  <c r="D17" i="36"/>
  <c r="C17" i="36"/>
  <c r="G16" i="36"/>
  <c r="F16" i="36"/>
  <c r="E16" i="36"/>
  <c r="D16" i="36"/>
  <c r="C16" i="36"/>
  <c r="G15" i="36"/>
  <c r="F15" i="36"/>
  <c r="E15" i="36"/>
  <c r="D15" i="36"/>
  <c r="C15" i="36"/>
  <c r="G14" i="36"/>
  <c r="F14" i="36"/>
  <c r="E14" i="36"/>
  <c r="D14" i="36"/>
  <c r="C14" i="36"/>
  <c r="G13" i="36"/>
  <c r="F13" i="36"/>
  <c r="E13" i="36"/>
  <c r="D13" i="36"/>
  <c r="C13" i="36"/>
  <c r="G12" i="36"/>
  <c r="F12" i="36"/>
  <c r="E12" i="36"/>
  <c r="D12" i="36"/>
  <c r="C12" i="36"/>
  <c r="G11" i="36"/>
  <c r="F11" i="36"/>
  <c r="E11" i="36"/>
  <c r="D11" i="36"/>
  <c r="C11" i="36"/>
  <c r="G10" i="36"/>
  <c r="F10" i="36"/>
  <c r="E10" i="36"/>
  <c r="D10" i="36"/>
  <c r="C10" i="36"/>
  <c r="G9" i="36"/>
  <c r="F9" i="36"/>
  <c r="E9" i="36"/>
  <c r="D9" i="36"/>
  <c r="C9" i="36"/>
  <c r="G8" i="36"/>
  <c r="F8" i="36"/>
  <c r="E8" i="36"/>
  <c r="D8" i="36"/>
  <c r="C8" i="36"/>
  <c r="AJ7" i="36"/>
  <c r="D40" i="36" s="1"/>
  <c r="AC7" i="36"/>
  <c r="C40" i="36" s="1"/>
  <c r="U7" i="36"/>
  <c r="O7" i="36"/>
  <c r="G7" i="36"/>
  <c r="B46" i="36" s="1"/>
  <c r="F7" i="36"/>
  <c r="B53" i="36" s="1"/>
  <c r="E7" i="36"/>
  <c r="D7" i="36"/>
  <c r="C7" i="36"/>
  <c r="AJ6" i="36"/>
  <c r="D39" i="36" s="1"/>
  <c r="AC6" i="36"/>
  <c r="C39" i="36" s="1"/>
  <c r="U6" i="36"/>
  <c r="O6" i="36"/>
  <c r="G6" i="36"/>
  <c r="B45" i="36" s="1"/>
  <c r="F6" i="36"/>
  <c r="B52" i="36" s="1"/>
  <c r="E6" i="36"/>
  <c r="D6" i="36"/>
  <c r="C6" i="36"/>
  <c r="AJ5" i="36"/>
  <c r="D38" i="36" s="1"/>
  <c r="AC5" i="36"/>
  <c r="C38" i="36" s="1"/>
  <c r="U5" i="36"/>
  <c r="O5" i="36"/>
  <c r="G5" i="36"/>
  <c r="B44" i="36" s="1"/>
  <c r="B51" i="36"/>
  <c r="E5" i="36"/>
  <c r="H5" i="36" s="1"/>
  <c r="D5" i="36"/>
  <c r="C5" i="36"/>
  <c r="B38" i="36" l="1"/>
  <c r="I5" i="36"/>
  <c r="H6" i="36"/>
  <c r="B39" i="36" s="1"/>
  <c r="I6" i="36"/>
  <c r="H7" i="36"/>
  <c r="B40" i="36" s="1"/>
  <c r="I7" i="36"/>
</calcChain>
</file>

<file path=xl/sharedStrings.xml><?xml version="1.0" encoding="utf-8"?>
<sst xmlns="http://schemas.openxmlformats.org/spreadsheetml/2006/main" count="623" uniqueCount="501">
  <si>
    <t>Total</t>
  </si>
  <si>
    <t>Source: Department of Judicial Administration</t>
  </si>
  <si>
    <t>ޖުމްލަ</t>
  </si>
  <si>
    <t xml:space="preserve">Total </t>
  </si>
  <si>
    <t>Criminal Cases above 18</t>
  </si>
  <si>
    <t>Criminal Cases below 18</t>
  </si>
  <si>
    <t xml:space="preserve">Civil Cases </t>
  </si>
  <si>
    <t xml:space="preserve">Family Cases </t>
  </si>
  <si>
    <t>Starting Balance</t>
  </si>
  <si>
    <t>New cases filed</t>
  </si>
  <si>
    <t>Concluded</t>
  </si>
  <si>
    <t>Ending Balance</t>
  </si>
  <si>
    <t>Male'</t>
  </si>
  <si>
    <t>Civil Court</t>
  </si>
  <si>
    <t>Criminal Court</t>
  </si>
  <si>
    <t>Family Court</t>
  </si>
  <si>
    <t>Juvenile Court</t>
  </si>
  <si>
    <t>HulhuMale' Court</t>
  </si>
  <si>
    <t>HA</t>
  </si>
  <si>
    <t>HDh</t>
  </si>
  <si>
    <t>Sh</t>
  </si>
  <si>
    <t>N</t>
  </si>
  <si>
    <t>R</t>
  </si>
  <si>
    <t>B</t>
  </si>
  <si>
    <t>Lh</t>
  </si>
  <si>
    <t>K</t>
  </si>
  <si>
    <t>AA</t>
  </si>
  <si>
    <t>ADh</t>
  </si>
  <si>
    <t>V</t>
  </si>
  <si>
    <t>M</t>
  </si>
  <si>
    <t>F</t>
  </si>
  <si>
    <t>Dh</t>
  </si>
  <si>
    <t>Th</t>
  </si>
  <si>
    <t>L</t>
  </si>
  <si>
    <t>GA</t>
  </si>
  <si>
    <t>GDh</t>
  </si>
  <si>
    <t>Gn</t>
  </si>
  <si>
    <t>S</t>
  </si>
  <si>
    <t xml:space="preserve">Criminal Cases </t>
  </si>
  <si>
    <t>Family Cases</t>
  </si>
  <si>
    <t>Atolls</t>
  </si>
  <si>
    <t>Republic</t>
  </si>
  <si>
    <t>Table 8.9: CASES FILED, CONCLUDED AND PENDING BY CASE TYPE, 2012</t>
  </si>
  <si>
    <t>cnwxErcTcsinimcDea clwxiDuj cfoa cTcnwmcTWpiD : utWmUluAwm</t>
  </si>
  <si>
    <t>% share completed</t>
  </si>
  <si>
    <t>Civil cases</t>
  </si>
  <si>
    <t xml:space="preserve">Republic </t>
  </si>
  <si>
    <t xml:space="preserve">Male' </t>
  </si>
  <si>
    <t xml:space="preserve">Atoll </t>
  </si>
  <si>
    <t>ތާވަލު 8.9: ހުށަހެޅުނު، ނިމުނު އަދި ނުނިމެ ހުރި މައްސަލަތައް، 2012</t>
  </si>
  <si>
    <t>% share pending</t>
  </si>
  <si>
    <t>ending balance</t>
  </si>
  <si>
    <t>concluded</t>
  </si>
  <si>
    <t>Starting balance</t>
  </si>
  <si>
    <t>new cases filed</t>
  </si>
  <si>
    <t>Atoll : All cases</t>
  </si>
  <si>
    <t>taken from table 8.19</t>
  </si>
  <si>
    <t>All cases submitted</t>
  </si>
  <si>
    <t>Completed</t>
  </si>
  <si>
    <t>Pending</t>
  </si>
  <si>
    <t>completion rate</t>
  </si>
  <si>
    <t>no. of majistrates</t>
  </si>
  <si>
    <t>cases per majistrate</t>
  </si>
  <si>
    <t>cases completed per majistrate</t>
  </si>
  <si>
    <t>% share 2016</t>
  </si>
  <si>
    <t>Drug court</t>
  </si>
  <si>
    <t>ޖުވެނައިލް ކޯޓް</t>
  </si>
  <si>
    <t>ސިވިލް ކޯޓް</t>
  </si>
  <si>
    <t>މަޢުލޫމާތު ދެއްވި ފަރާތް: ޖުޑީޝަލް ސަރވިސް ކޮމިޝަން</t>
  </si>
  <si>
    <t>ތާވަލު 8.27: ކޯޓުތަކަށް ޢައްޔަނުކުރެވިފައިވާ ފަނޑިޔާރުންގެ އަދަދު، 2014 - 2016</t>
  </si>
  <si>
    <t>TABLE 8.27:  NUMBER OF ASSIGNED MAGISTRATES , 2014 - 2016</t>
  </si>
  <si>
    <t xml:space="preserve"> Court</t>
  </si>
  <si>
    <t>ފަނޑިޔާރުންގެ އަދަދު</t>
  </si>
  <si>
    <t>ކޯޓް</t>
  </si>
  <si>
    <t>Assigned number of Majistrates</t>
  </si>
  <si>
    <t>Courts in Male'</t>
  </si>
  <si>
    <t xml:space="preserve">މާލޭ ކޯޓުތައް </t>
  </si>
  <si>
    <t>Supreme court</t>
  </si>
  <si>
    <t>ދިވެހިރާއްޖޭގެ ސުޕްރީމް ކޯޓް</t>
  </si>
  <si>
    <t>High court</t>
  </si>
  <si>
    <t>ދިވެހިރާއްޖޭގެ ހައި ކޯޓް</t>
  </si>
  <si>
    <t>ކްރިމިނަލް ކޯޓް</t>
  </si>
  <si>
    <t>ފެމިލީ ކޯޓް</t>
  </si>
  <si>
    <t>ޑްރަގްކޯޓް</t>
  </si>
  <si>
    <t>Hulhumale' majistrate court</t>
  </si>
  <si>
    <t>ހުޅުމާލެ މެޖިސްޓްރޭޓް ކޯޓް</t>
  </si>
  <si>
    <t>Majistrate Courts in Atolls</t>
  </si>
  <si>
    <t>މެޖިސްޓްރޭޓް ކޯޓް (އަތޮޅު)</t>
  </si>
  <si>
    <t>HA. Atoll</t>
  </si>
  <si>
    <t>ހއ. އަތޮޅު</t>
  </si>
  <si>
    <t>HA.Dhidhoo majistrate Court</t>
  </si>
  <si>
    <t>ހއ. ދިއްދޫ މެޖިސްޓްރޭޓް ކޯޓް</t>
  </si>
  <si>
    <t>HA.Thuraakunu majistrate court</t>
  </si>
  <si>
    <t>ހއ. ތުރާކުނު މެޖިސްޓްރޭޓް ކޯޓް</t>
  </si>
  <si>
    <t>HA.Hoarafushi majistarte court</t>
  </si>
  <si>
    <t>ހއ. ހޯރަފުށީ މެޖިސްޓްރޭޓް ކޯޓް</t>
  </si>
  <si>
    <t>HA.Ihavandhoo majistarte court</t>
  </si>
  <si>
    <t>ހއ. އިހަވަންދޫ މެޖިސްޓްރޭޓް ކޯޓް</t>
  </si>
  <si>
    <t>HA.Filladhoo majistarte court</t>
  </si>
  <si>
    <t>ހއ. ފިއްލަދޫ މެޖިސްޓްރޭޓް ކޯޓް</t>
  </si>
  <si>
    <t>HA.Vashafaru majistarte court</t>
  </si>
  <si>
    <t>ހއ. ވަށަފަރު މެޖިސްޓްރޭޓް ކޯޓް</t>
  </si>
  <si>
    <t>HA.Muraidhoo majistarte court</t>
  </si>
  <si>
    <t>ހއ. މުރައިދޫ މެޖިސްޓްރޭޓް ކޯޓް</t>
  </si>
  <si>
    <t>HA.Baarah majistrate court</t>
  </si>
  <si>
    <t>ހއ. ބާރަށް މެޖިސްޓްރޭޓް ކޯޓް</t>
  </si>
  <si>
    <t>HA.Molhadhoo majistrate court</t>
  </si>
  <si>
    <t>ހއ. މޮޅަދޫ މެޖިސްޓްރޭޓް ކޯޓް</t>
  </si>
  <si>
    <t>HA.Marandhoo majistrate court</t>
  </si>
  <si>
    <t>ހއ. މާރަންދޫ މެޖިސްޓްރޭޓް ކޯޓް</t>
  </si>
  <si>
    <t>HA.Thakandhoo majistrate court</t>
  </si>
  <si>
    <t>ހއ. ތަކަންދޫ މެޖިސްޓްރޭޓް ކޯޓް</t>
  </si>
  <si>
    <t>HA.Kelaa majistrate court</t>
  </si>
  <si>
    <t>ހއ. ކެލާ މެޖިސްޓްރޭޓް ކޯޓް</t>
  </si>
  <si>
    <t>HA.Uligamu majistrate court</t>
  </si>
  <si>
    <t>ހއ. އުލިގަމު މެޖިސްޓްރޭޓް ކޯޓް</t>
  </si>
  <si>
    <t>HA.Utheemu majistrate court</t>
  </si>
  <si>
    <t>ހއ. އުތީމު މެޖިސްޓްރޭޓް ކޯޓް</t>
  </si>
  <si>
    <t>HDh. Atoll</t>
  </si>
  <si>
    <t>ހދ. އަތޮޅު</t>
  </si>
  <si>
    <t>HDh.Kulhudhufushi majistrate court</t>
  </si>
  <si>
    <t>ހދ. ކުޅުދުއްފުށީ މެޖިސްޓްރޭޓް ކޯޓް</t>
  </si>
  <si>
    <t>HDh.Vaikaradhoo majistrate court</t>
  </si>
  <si>
    <t>ހދ. ވައިކަރަދޫ މެޖިސްޓްރޭޓް ކޯޓް</t>
  </si>
  <si>
    <t>HDh.Hanimaadhoo majistrate court</t>
  </si>
  <si>
    <t>ހދ. ހަނިމާދޫ މެޖިސްޓްރޭޓް ކޯޓް</t>
  </si>
  <si>
    <t>HDh.Neillaadhoo majistrate court</t>
  </si>
  <si>
    <t>ހދ. ނެއްލައިދޫ މެޖިސްޓްރޭޓް ކޯޓް</t>
  </si>
  <si>
    <t>HDh.Hirimaradhoo majistrate court</t>
  </si>
  <si>
    <t>ހދ. ހިރިމަރަދޫ މެޖިސްޓްރޭޓް ކޯޓް</t>
  </si>
  <si>
    <t>HDh.Finey majistrate court</t>
  </si>
  <si>
    <t>ހދ. ފިނޭ މެޖިސްޓްރޭޓް ކޯޓް</t>
  </si>
  <si>
    <t>HDh.Kuribey majistrate court</t>
  </si>
  <si>
    <t>ހދ. ކުރިބީ މެޖިސްޓްރޭޓް ކޯޓް</t>
  </si>
  <si>
    <t>HDh.Naivadhoo majistrate court</t>
  </si>
  <si>
    <t>ހދ. ނައިވާދޫ މެޖިސްޓްރޭޓް ކޯޓް</t>
  </si>
  <si>
    <t>HDh.Neykurendhoo majistrate court</t>
  </si>
  <si>
    <t>ހދ. ނޭކުރެންދޫ މެޖިސްޓްރޭޓް ކޯޓް</t>
  </si>
  <si>
    <t>HDh.Nolhivaranfaru majistrate court</t>
  </si>
  <si>
    <t>ހދ. ނޮޅިވަރަންފަރު މެޖިސްޓްރޭޓް ކޯޓް</t>
  </si>
  <si>
    <t>HDh.Nolhivaran majistrate court</t>
  </si>
  <si>
    <t>ހދ. ނޮޅިވަރަން މެޖިސްޓްރޭޓް ކޯޓް</t>
  </si>
  <si>
    <t>HDh.Makunudhoo majistrate court</t>
  </si>
  <si>
    <t>ހދ. މަކުނުދޫ މެޖިސްޓްރޭޓް ކޯޓް</t>
  </si>
  <si>
    <t>HDh.kumundhoo majistrate court</t>
  </si>
  <si>
    <t>ހދ. ކުމުންދޫ މެޖިސްޓްރޭޓް ކޯޓް</t>
  </si>
  <si>
    <t>Sh. Atoll</t>
  </si>
  <si>
    <t>ށ. އަތޮޅު</t>
  </si>
  <si>
    <t>Sh.Funadhoo majistrate court</t>
  </si>
  <si>
    <t>ށ. ފުނަދޫ މެޖިސްޓްރޭޓް ކޯޓް</t>
  </si>
  <si>
    <t>Sh.Foakaidhoo majistrate court</t>
  </si>
  <si>
    <t>ށ. ފޯކައިދޫ މެޖިސްޓްރޭޓް ކޯޓް</t>
  </si>
  <si>
    <t>Sh.Goidhoo majistrate court</t>
  </si>
  <si>
    <t>ށ. ގޮއިދޫ މެޖިސްޓްރޭޓް ކޯޓް</t>
  </si>
  <si>
    <t>Sh.Feevaku majistrate court</t>
  </si>
  <si>
    <t>ށ. ފީވަކު މެޖިސްޓްރޭޓް ކޯޓް</t>
  </si>
  <si>
    <t>Sh.Kaditheemu majistrate court</t>
  </si>
  <si>
    <t>ށ. ކަނޑިތީމު މެޖިސްޓްރޭޓް ކޯޓް</t>
  </si>
  <si>
    <t>Sh.Bileifahi majistrate court</t>
  </si>
  <si>
    <t>ށ. ބިލެތްފަހި މެޖިސްޓްރޭޓް ކޯޓް</t>
  </si>
  <si>
    <t>Sh.Narudhoo majistrate court</t>
  </si>
  <si>
    <t>ށ. ނަރުދޫ މެޖިސްޓްރޭޓް ކޯޓް</t>
  </si>
  <si>
    <t>Sh.Maroshi majistrate court</t>
  </si>
  <si>
    <t>ށ. މަރޮށި މެޖިސްޓްރޭޓް ކޯޓް</t>
  </si>
  <si>
    <t>Sh.Lhaimagu majistrate court</t>
  </si>
  <si>
    <t>ށ. ޅައިމަގު މެޖިސްޓްރޭޓް ކޯޓް</t>
  </si>
  <si>
    <t>Sh.Komandoo majistrate court</t>
  </si>
  <si>
    <t>ށ. ކޮމަންޑޫ މެޖިސްޓްރޭޓް ކޯޓް</t>
  </si>
  <si>
    <t>Sh.Maaungoodhoo majistrate court</t>
  </si>
  <si>
    <t>ށ. މާއުގޫދޫ މެޖިސްޓްރޭޓް ކޯޓް</t>
  </si>
  <si>
    <t>Sh.Milandhoo majistrate court</t>
  </si>
  <si>
    <t>ށ. މިލަންދޫ މެޖިސްޓްރޭޓް ކޯޓު</t>
  </si>
  <si>
    <t>Sh.Feydhoo majistrate court</t>
  </si>
  <si>
    <t>ށ. ފޭދޫ މެޖިސްޓްރޭޓް ކޯޓު</t>
  </si>
  <si>
    <t>N. Atoll</t>
  </si>
  <si>
    <t>ނ. އަތޮޅު</t>
  </si>
  <si>
    <t>N.Manadhoo majistrate court</t>
  </si>
  <si>
    <t>ނ. މަނަދޫ މެޖިސްޓްރޭޓް ކޯޓް</t>
  </si>
  <si>
    <t>N.Henbadhoo majistrate court</t>
  </si>
  <si>
    <t>ނ. ހެބަނދޫ މެޖިސްޓްރޭޓް ކޯޓް</t>
  </si>
  <si>
    <t>N.Kendhikulhudhoo majistrate court</t>
  </si>
  <si>
    <t>ނ. ކެނދިކުޅަދޫ މެޖިސްޓްރޭޓް ކޯޓް</t>
  </si>
  <si>
    <t>N.Maalhendhoo majistrate court</t>
  </si>
  <si>
    <t>ނ. މާޅެންދޫ މެޖިސްޓްރޭޓް ކޯޓް</t>
  </si>
  <si>
    <t>N.Kudafari majistrate court</t>
  </si>
  <si>
    <t>ނ. ކުޑަފަރީ މެޖިސްޓްރޭޓް ކޯޓް</t>
  </si>
  <si>
    <t>N.Landhoo majistrate court</t>
  </si>
  <si>
    <t>ނ. ލަންދޫ މެޖިސްޓްރޭޓް  ކޯޓް</t>
  </si>
  <si>
    <t>N.Maafaru majistrate court</t>
  </si>
  <si>
    <t>ނ. މާފަރު މެޖިސްޓްރޭޓް ކޯޓް</t>
  </si>
  <si>
    <t>N.Magoodhoo majistrate court</t>
  </si>
  <si>
    <t>ނ. މަގޫދޫ މެޖިސްޓްރޭޓް ކޯޓް</t>
  </si>
  <si>
    <t>N.Fohdhoo majistrate court</t>
  </si>
  <si>
    <t>ނ. ފޮއްދޫ މެޖިސްޓްރޭޓް ކޯޓް</t>
  </si>
  <si>
    <t>N.Lhohee majistrate court</t>
  </si>
  <si>
    <t>ނ. ޅޮހީ މެޖިސްޓްރޭޓް ކޯޓް</t>
  </si>
  <si>
    <t>N.Holhudhoo majistrate court</t>
  </si>
  <si>
    <t>ނ. ހޮޅުދޫ މެޖިސްޓްރޭޓް ކޯޓު</t>
  </si>
  <si>
    <t>N.Velidhoo majistrate court</t>
  </si>
  <si>
    <t>ނ. ވެލިދޫ މެޖިސްޓްރޭޓް ކޯޓް</t>
  </si>
  <si>
    <t>N.Miladhoo majistrate court</t>
  </si>
  <si>
    <t>ނ. މިލަދޫ މެޖިސްޓްރޭޓް ކޯޓު</t>
  </si>
  <si>
    <t>R.Atoll</t>
  </si>
  <si>
    <t>ރ. އަތޮޅު</t>
  </si>
  <si>
    <t>R.Hulhudhufaaru magistrate court</t>
  </si>
  <si>
    <t>ރ. ހުޅުދުއްފާރު މެޖިސްޓްރޭޓް ކޯޓް</t>
  </si>
  <si>
    <t>R.Alifushi magistrate court</t>
  </si>
  <si>
    <t>ރ. އަލިފުށީ މެޖިސްޓްރޭޓް ކޯޓް</t>
  </si>
  <si>
    <t>R.Angolhitheemu magistrate court</t>
  </si>
  <si>
    <t>ރ. އަނގޮޅިތީމު މެޖިސްޓްރޭޓް ކޯޓް</t>
  </si>
  <si>
    <t>R.Inguraidhoo magistrate court</t>
  </si>
  <si>
    <t>ރ. އިނގުރައިދޫ މެޖިސްޓްރޭޓް ކޯޓް</t>
  </si>
  <si>
    <t>R.Meedhoo magistrate court</t>
  </si>
  <si>
    <t>ރ. މީދޫ މެޖިސްޓްރޭޓް ކޯޓް</t>
  </si>
  <si>
    <t>R.Dhuvaafaru magistrate court</t>
  </si>
  <si>
    <t>ރ. ދުވާފަރު މެޖިސްޓްރޭޓް ކޯޓް</t>
  </si>
  <si>
    <t>R.Innamaadhoo magistrate court</t>
  </si>
  <si>
    <t>ރ. އިންނަމާދޫ މެޖިސްޓްރޭޓް ކޯޓް</t>
  </si>
  <si>
    <t>R.Ungoofaaru magistrate court</t>
  </si>
  <si>
    <t>ރ. އުނގޫފާރު މެޖިސްޓްރޭޓް ކޯޓް</t>
  </si>
  <si>
    <t>R.Maakurathu magistrate court</t>
  </si>
  <si>
    <t>ރ. މާކުރަތު މެޖިސްޓްރޭޓް ކޯޓް</t>
  </si>
  <si>
    <t>R.Vaadhoo magistrate court</t>
  </si>
  <si>
    <t>ރ. ވާދޫ މެޖިސްޓްރޭޓް ކޯޓް</t>
  </si>
  <si>
    <t>R.Khinolhas magistrate court</t>
  </si>
  <si>
    <t>ރ. ކިނޮޅަސް މެޖިސްޓްރޭޓް ކޯޓް</t>
  </si>
  <si>
    <t>R.Fainu magistrate court</t>
  </si>
  <si>
    <t>ރ. ފައިނު މެޖިސްޓްރޭޓް  ކޯޓް</t>
  </si>
  <si>
    <t>R.Rasmadhoo magistrate court</t>
  </si>
  <si>
    <t>ރ. ރަސްމާދޫ މެޖިސްޓްރޭޓް  ކޯޓް</t>
  </si>
  <si>
    <t>R.Maduvvari magistrate court</t>
  </si>
  <si>
    <t>ރ. މަޑުއްވަރީ މެޖިސްޓްރޭޓް  ކޯޓް</t>
  </si>
  <si>
    <t>R.Rasgetheemu magistrate court</t>
  </si>
  <si>
    <t>ރ. ރަސްގެތީމު މެޖިސްޓްރޭޓް ކޯޓް</t>
  </si>
  <si>
    <t>B.Atoll</t>
  </si>
  <si>
    <t>ބ. އަތޮޅު</t>
  </si>
  <si>
    <t>B.Eydhafushi magistrate court</t>
  </si>
  <si>
    <t>ބ. އޭދަފުށީ މެޖިސްޓްރޭޓް ކޯޓް</t>
  </si>
  <si>
    <t>Number  of majistrates</t>
  </si>
  <si>
    <t>Number of islands with majistrate courts</t>
  </si>
  <si>
    <t>B.Kamadhoo magistrate court</t>
  </si>
  <si>
    <t>ބ. ކަމަދޫ މެޖިސްޓްރޭޓް ކޯޓް</t>
  </si>
  <si>
    <t>B.Dhonfanu magistrate court</t>
  </si>
  <si>
    <t>ބ. ދޮންފަނު މެޖިސްޓްރޭޓް ކޯޓް</t>
  </si>
  <si>
    <t>B.Kendhoo magistrate court</t>
  </si>
  <si>
    <t>ބ. ކެންދޫ މެޖިސްޓްރޭޓް ކޯޓް</t>
  </si>
  <si>
    <t>B.Goidhoo magistrate court</t>
  </si>
  <si>
    <t>ބ. ގޮއިދޫ މެޖިސްޓްރޭޓް ކޯޓް</t>
  </si>
  <si>
    <t>B.Dharavandhoo magistrate court</t>
  </si>
  <si>
    <t>ބ. ދަރަވަންދޫ މެޖިސްޓްރޭޓް ކޯޓް</t>
  </si>
  <si>
    <t>B.Hithaadhoo magistrate court</t>
  </si>
  <si>
    <t>ބ. ހިތާދޫ މެޖިސްޓްރޭޓް ކޯޓް</t>
  </si>
  <si>
    <t>B.Maalhos magistrate court</t>
  </si>
  <si>
    <t>ބ. މާޅޮހު މެޖިސްޓްރޭޓް ކޯޓް</t>
  </si>
  <si>
    <t>B.Kudarikhilu magistrate court</t>
  </si>
  <si>
    <t>ބ. ކުޑަރިކިލު މެޖިސްޓްރޭޓް ކޯޓް</t>
  </si>
  <si>
    <t>B.Kihadhoo magistrate court</t>
  </si>
  <si>
    <t>ބ. ކިހާދޫ މެޖިސްޓްރޭޓް ކޯޓް</t>
  </si>
  <si>
    <t>B.Fulhadhoo magistrate court</t>
  </si>
  <si>
    <t>ބ. ފުޅަދޫ މެޖިސްޓްރޭޓް  ކޯޓް</t>
  </si>
  <si>
    <t>B.Fehendhoo  magistrate court</t>
  </si>
  <si>
    <t>ބ. ފެހެންދޫ މެޖިސްޓްރޭޓް  ކޯޓް</t>
  </si>
  <si>
    <t>B.Thulhaadhoo magistrate court</t>
  </si>
  <si>
    <t>ބ. ތުޅާދޫ މެޖިސްޓްރޭޓް ކޯޓް</t>
  </si>
  <si>
    <t>Lh.Atoll</t>
  </si>
  <si>
    <t>ޅ. އަތޮޅު</t>
  </si>
  <si>
    <t>Lh.Naifaru magistrate court</t>
  </si>
  <si>
    <t>ޅ. ނައިފަރު މެޖިސްޓްރޭޓް ކޯޓް</t>
  </si>
  <si>
    <t>Lh.Hinnavaru magistrate court</t>
  </si>
  <si>
    <t>ޅ. ހިންނަވަރު މެޖިސްޓްރޭޓް ކޯޓް</t>
  </si>
  <si>
    <t>Lh.Olhuvelifushi magistrate court</t>
  </si>
  <si>
    <t>ޅ. އޮޅިވެލިފުށީ މެޖިސްޓްރޭޓް ކޯޓް</t>
  </si>
  <si>
    <t>Lh.Kurendhoo magistrate court</t>
  </si>
  <si>
    <t>ޅ. ކުރެންދޫ މެޖިސްޓްރޭޓް ކޯޓް</t>
  </si>
  <si>
    <t>K.Atoll</t>
  </si>
  <si>
    <t>ކ. އަތޮޅު</t>
  </si>
  <si>
    <t>K.Thulusdhoo magistrate court</t>
  </si>
  <si>
    <t>ކ. ތުލުސްދޫ މެޖިސްޓްރޭޓް ކޯޓް</t>
  </si>
  <si>
    <t>K.Kaashidhoo magistrate court</t>
  </si>
  <si>
    <t>ކ. ކާށިދޫ މެޖިސްޓްރޭޓް ކޯޓް</t>
  </si>
  <si>
    <t>K.Dhifushi magistrate court</t>
  </si>
  <si>
    <t>ކ. ދިއްފުށީ މެޖިސްޓްރޭޓް ކޯޓް</t>
  </si>
  <si>
    <t>K.Huraa magistrate court</t>
  </si>
  <si>
    <t>ކ. ހުރާ މެޖިސްޓްރޭޓް ކޯޓް</t>
  </si>
  <si>
    <t>K.Hinmafushi magistrate court</t>
  </si>
  <si>
    <t>ކ. ހިއްމަފުށީ މެޖިސްޓްރޭޓް ކޯޓް</t>
  </si>
  <si>
    <t>K.Maafushi magistrate court</t>
  </si>
  <si>
    <t>ކ. މާފުށީ މެޖިސްޓްރޭޓް ކޯޓް</t>
  </si>
  <si>
    <t>K.Guraidhoo magistrate court</t>
  </si>
  <si>
    <t>ކ. ގުރައިދޫ މެޖިސްޓްރޭޓް ކޯޓް</t>
  </si>
  <si>
    <t>K.Gulhi magistrate court</t>
  </si>
  <si>
    <t>ކ. ގުޅި މެޖިސްޓްރޭޓް ކޯޓް</t>
  </si>
  <si>
    <t>K.Gaafaru magistrate court</t>
  </si>
  <si>
    <t>ކ. ގާފަރު މެޖިސްޓްރޭޓް ކޯޓް</t>
  </si>
  <si>
    <t>AA.Atoll</t>
  </si>
  <si>
    <t>އއ. އަތޮޅު</t>
  </si>
  <si>
    <t>AA.Rasdhoo magistrate court</t>
  </si>
  <si>
    <t>އއ. ރަސްދޫ މެޖިސްޓްރޭޓް ކޯޓް</t>
  </si>
  <si>
    <t>AA.Thodoo magistrate court</t>
  </si>
  <si>
    <t>އއ. ތޮއްޑޫ މެޖިސްޓްރޭޓް ކޯޓް</t>
  </si>
  <si>
    <t>AA.Mathiveri magistrate court</t>
  </si>
  <si>
    <t>އއ. މަތިވެރި މެޖިސްޓްރޭޓް ކޯޓް</t>
  </si>
  <si>
    <t>AA.Maalhohu magistrate court</t>
  </si>
  <si>
    <t>އއ. މާޅޮހު މެޖިސްޓްރޭޓް ކޯޓް</t>
  </si>
  <si>
    <t>AA.Himandhoo magistrate court</t>
  </si>
  <si>
    <t>އއ. ހިމަންދޫ މެޖިސްޓްރޭޓް ކޯޓް</t>
  </si>
  <si>
    <t>AA.Ukulhahu magistrate court</t>
  </si>
  <si>
    <t>އއ. އުކުޅަހު މެޖިސްޓްރޭޓް ކޯޓް</t>
  </si>
  <si>
    <t>AA.Bodufolhudhoo magistrate court</t>
  </si>
  <si>
    <t>އއ. ބޮޑުފޮޅުދޫ މެޖިސްޓްރޭޓް ކޯޓް</t>
  </si>
  <si>
    <t>AA.Feridhoo magistrate court</t>
  </si>
  <si>
    <t>އއ. ފެރިދޫ މެޖިސްޓްރޭޓް ކޯޓް</t>
  </si>
  <si>
    <t>ADh.Atoll</t>
  </si>
  <si>
    <t>އދ. އަތޮޅު</t>
  </si>
  <si>
    <t>ADh.Mahibadhoo magistrate court</t>
  </si>
  <si>
    <t>އދ. މަހިބަދޫ މެޖިސްޓްރޭޓް ކޯޓް</t>
  </si>
  <si>
    <t>ADh.Omadhoo magistrate court</t>
  </si>
  <si>
    <t>އދ. އޮމަދޫ މެޖިސްޓްރޭޓް ކޯޓް</t>
  </si>
  <si>
    <t>ADh.Mandhoo magistrate court</t>
  </si>
  <si>
    <t>އދ. މަންދޫ މެޖިސްޓްރޭޓް ކޯޓް</t>
  </si>
  <si>
    <t>ADh.Maamigili magistrate court</t>
  </si>
  <si>
    <t>އދ. މާމިގިލި މެޖިސްޓްރޭޓް ކޯޓް</t>
  </si>
  <si>
    <t>ADh.Hannameedhoo magistrate court</t>
  </si>
  <si>
    <t>އދ. ހަންޏާމީދޫ މެޖިސްޓްރޭޓް ކޯޓް</t>
  </si>
  <si>
    <t>ADh.Fenfushi magistrate court</t>
  </si>
  <si>
    <t>އދ. ފެންފުށި މެޖިސްޓްރޭޓް ކޯޓް</t>
  </si>
  <si>
    <t>ADh.Kuburudhoo magistrate court</t>
  </si>
  <si>
    <t>އދ. ކުނބުރުދޫ މެޖިސްޓްރޭޓް ކޯޓް</t>
  </si>
  <si>
    <t>ADh.Dhidhoo magistrate court</t>
  </si>
  <si>
    <t>އދ. ދިއްދޫ މެޖިސްޓްރޭޓް ކޯޓް</t>
  </si>
  <si>
    <t>ADh.Dhigurah magistrate court</t>
  </si>
  <si>
    <t>އދ. ދިގުރަށު މެޖިސްޓްރޭޓް ކޯޓް</t>
  </si>
  <si>
    <t>ADh.Dhangethi magistrate court</t>
  </si>
  <si>
    <t>އދ. ދަނގެތި މެޖިސްޓްރޭޓް ކޯޓް</t>
  </si>
  <si>
    <t>V.Atoll</t>
  </si>
  <si>
    <t>ވ. އަތޮޅު</t>
  </si>
  <si>
    <t>V.Felidhoo magistrate court</t>
  </si>
  <si>
    <t>ވ. ފެލިދޫ މެޖިސްޓްރޭޓް ކޯޓް</t>
  </si>
  <si>
    <t>V.Thinadhoo magistrate court</t>
  </si>
  <si>
    <t>ވ. ތިނަދޫ މެޖިސްޓްރޭޓް ކޯޓް</t>
  </si>
  <si>
    <t>V.Fulidhoo magistrate court</t>
  </si>
  <si>
    <t>ވ. ފުލިދޫ މެޖިސްޓްރޭޓް ކޯޓް</t>
  </si>
  <si>
    <t>V.Rakeedhoo magistrate court</t>
  </si>
  <si>
    <t>ވ. ރަކީދޫ މެޖިސްޓްރޭޓް ކޯޓް</t>
  </si>
  <si>
    <t>V.Keyodhoo magistrate court</t>
  </si>
  <si>
    <t>ވ. ކެޔޮދޫ މެޖިސްޓްރޭޓް ކޯޓް</t>
  </si>
  <si>
    <t>M.Atoll</t>
  </si>
  <si>
    <t>މ. އަތޮޅު</t>
  </si>
  <si>
    <t>M.Muli magistrate court</t>
  </si>
  <si>
    <t>މ. މުލީ މެޖިސްޓްރޭޓް ކޯޓް</t>
  </si>
  <si>
    <t>M.Mulaku magistrate court</t>
  </si>
  <si>
    <t>މ. މުލަކު މެޖިސްޓްރޭޓް ކޯޓް</t>
  </si>
  <si>
    <t>M.Rahmandhoo magistrate court</t>
  </si>
  <si>
    <t>މ. ރަތްމަންދޫ މެޖިސްޓްރޭޓް ކޯޓް</t>
  </si>
  <si>
    <t>M.Kolhufushi magistrate court</t>
  </si>
  <si>
    <t>މ. ކޮޅުފުށީ މެޖިސްޓްރޭޓް ކޯޓް</t>
  </si>
  <si>
    <t>M.Naalaafushi magistrate court</t>
  </si>
  <si>
    <t>މ. ނާލާފުށީ މެޖިސްޓްރޭޓް ކޯޓް</t>
  </si>
  <si>
    <t>M.Veyvashu magistrate court</t>
  </si>
  <si>
    <t>މ. ވޭވަށު މެޖިސްޓްރޭޓް  ކޯޓް</t>
  </si>
  <si>
    <t>M.Maduvvari magistrate court</t>
  </si>
  <si>
    <t>މ. މަޑުއްވަރީ މެޖިސްޓްރޭޓް ކޯޓް</t>
  </si>
  <si>
    <t>M.Dhigaru magistrate court</t>
  </si>
  <si>
    <t>މ. ދިއްގަރު މެޖިސްޓްރޭޓް ކޯޓް</t>
  </si>
  <si>
    <t>F.Atoll</t>
  </si>
  <si>
    <t>ފ. އަތޮޅު</t>
  </si>
  <si>
    <t>F.Nilandhoo magistrate court</t>
  </si>
  <si>
    <t>ފ. ނިލަންދޫ މެޖިސްޓްރޭޓް ކޯޓް</t>
  </si>
  <si>
    <t>F.Magoodhoo magistrate court</t>
  </si>
  <si>
    <t>ފ. މަގޫދޫ މެޖިސްޓްރޭޓް ކޯޓް</t>
  </si>
  <si>
    <t>F.Bileidhoo magistrate court</t>
  </si>
  <si>
    <t>ފ. ބިލެތްދޫ މެޖިސްޓްރޭޓް  ކޯޓް</t>
  </si>
  <si>
    <t>F.Daraboodhoo magistrate court</t>
  </si>
  <si>
    <t>ފ. ދަނރަބޫދޫ މެޖިސްޓްރޭޓް  ކޯޓް</t>
  </si>
  <si>
    <t>F.Feeali magistrate court</t>
  </si>
  <si>
    <t>ފ. ފީއަލީ މެޖިސްޓްރޭޓް ކޯޓް</t>
  </si>
  <si>
    <t>Dh.Atoll</t>
  </si>
  <si>
    <t>ދ. އަތޮޅު</t>
  </si>
  <si>
    <t>Dh.Kudahuvadhoo magistrate court</t>
  </si>
  <si>
    <t>ދ. ކުޑަހުވަދޫ މެޖިސްޓްރޭޓް ކޯޓް</t>
  </si>
  <si>
    <t>Dh.Bandidhoo magistrate court</t>
  </si>
  <si>
    <t>ދ. ބަނޑިދޫ މެޖިސްޓްރޭޓް ކޯޓް</t>
  </si>
  <si>
    <t>Dh.Ribudhoo magistrate court</t>
  </si>
  <si>
    <t>ދ. ރިނބުދޫ މެޖިސްޓްރޭޓް ކޯޓް</t>
  </si>
  <si>
    <t>Dh.Hulhudheli magistrate court</t>
  </si>
  <si>
    <t>ދ. ހުޅުދެލީ މެޖިސްޓްރޭޓް  ކޯޓް</t>
  </si>
  <si>
    <t>Dh.Maaembudhoo magistrate court</t>
  </si>
  <si>
    <t>ދ. މާއެނބޫދޫ މެޖިސްޓްރޭޓް ކޯޓް</t>
  </si>
  <si>
    <t>Dh.Meedhoo magistrate court</t>
  </si>
  <si>
    <t>ދ. މީދޫ މެޖިސްޓްރޭޓް ކޯޓް</t>
  </si>
  <si>
    <t>Th.Atoll</t>
  </si>
  <si>
    <t>ތ. އަތޮޅު</t>
  </si>
  <si>
    <t>Th.Buruni magistrate court</t>
  </si>
  <si>
    <t>ތ. ބުރުނީ މެޖިސްޓްރޭޓް ކޯޓް</t>
  </si>
  <si>
    <t>Th.Gaadhifushi magistrate court</t>
  </si>
  <si>
    <t>ތ. ގާދިއްފުށީ މެޖިސްޓްރޭޓް ކޯޓް</t>
  </si>
  <si>
    <t>Th.Vilufushi magistrate court</t>
  </si>
  <si>
    <t>ތ. ވިލުފުށީ މެޖިސްޓްރޭޓް ކޯޓް</t>
  </si>
  <si>
    <t>Th.Guraidhoo magistrate court</t>
  </si>
  <si>
    <t>ތ. ގުރައިދޫ މެޖިސްޓްރޭޓް ކޯޓް</t>
  </si>
  <si>
    <t>Th.Veymandoo magistrate court</t>
  </si>
  <si>
    <t>ތ. ވޭމަންޑޫ މެޖިސްޓްރޭޓް ކޯޓް</t>
  </si>
  <si>
    <t>Th.Kandoodhoo magistrate court</t>
  </si>
  <si>
    <t>ތ. ކަނޑޫދޫ މެޖިސްޓްރޭޓް ކޯޓް</t>
  </si>
  <si>
    <t>Th.Vandhoo magistrate court</t>
  </si>
  <si>
    <t>ތ. ވަންދޫ މެޖިސްޓްރޭޓް ކޯޓް</t>
  </si>
  <si>
    <t>Th.Thimarafushi magistrate court</t>
  </si>
  <si>
    <t>ތ. ތިމަރަފުށީ މެޖިސްޓްރޭޓް ކޯޓް</t>
  </si>
  <si>
    <t>Th.Omadhoo magistrate court</t>
  </si>
  <si>
    <t>ތ. އޮމަދޫ މެޖިސްޓްރޭޓް ކޯޓް</t>
  </si>
  <si>
    <t>Th.Hirilandhoo magistrate court</t>
  </si>
  <si>
    <t>ތ. ހިރިލަންދޫ މެޖިސްޓްރޭޓް ކޯޓް</t>
  </si>
  <si>
    <t>Th.Dhiyamigili magistrate court</t>
  </si>
  <si>
    <t>ތ. ދިޔަމިގިލީ މެޖިސްޓްރޭޓް ކޯޓް</t>
  </si>
  <si>
    <t>Th.Madifushi magistrate court</t>
  </si>
  <si>
    <t>ތ. މަޑިފުށި މެޖިސްޓްރޭޓް ކޯޓް</t>
  </si>
  <si>
    <t>Th.Kinbidhoo magistrate court</t>
  </si>
  <si>
    <t>ތ. ކިނބިދޫ މެޖިސްޓްރޭޓް ކޯޓް</t>
  </si>
  <si>
    <t>L.Atoll</t>
  </si>
  <si>
    <t>ލ. އަތޮޅު</t>
  </si>
  <si>
    <t>L.Fonadhoo magistrate court</t>
  </si>
  <si>
    <t>ލ. ފޮނަދޫ މެޖިސްޓްރޭޓް ކޯޓް</t>
  </si>
  <si>
    <t>L.Maabaidhoo magistrate court</t>
  </si>
  <si>
    <t>ލ. މާބައިދޫ މެޖިސްޓްރޭޓް ކޯޓް</t>
  </si>
  <si>
    <t>L.Gamu magistrate court</t>
  </si>
  <si>
    <t>ލ. ގަމު މެޖިސްޓްރޭޓް ކޯޓް</t>
  </si>
  <si>
    <t>L.Maamendhoo magistrate court</t>
  </si>
  <si>
    <t>ލ. މާމެންދޫ މެޖިސްޓްރޭޓް ކޯޓް</t>
  </si>
  <si>
    <t>L.Hithadhoo magistrate court</t>
  </si>
  <si>
    <t>ލ. ހިތަދޫ މެޖިސްޓްރޭޓް ކޯޓް</t>
  </si>
  <si>
    <t>L.Kunahandhoo magistrate court</t>
  </si>
  <si>
    <t>ލ. ކުނަހަންދޫ މެޖިސްޓްރޭޓް ކޯޓް</t>
  </si>
  <si>
    <t>L.Isdhoo magistrate court</t>
  </si>
  <si>
    <t>ލ. އިސްދޫ މެޖިސްޓްރޭޓް ކޯޓް</t>
  </si>
  <si>
    <t>L.DMunhoo magistrate court</t>
  </si>
  <si>
    <t>ލ. މުންޑޫ މެޖިސްޓްރޭޓް ކޯޓް</t>
  </si>
  <si>
    <t>L.Dhabidhoo magistrate court</t>
  </si>
  <si>
    <t>ލ. ދަނބިދޫ މެޖިސްޓްރޭޓް ކޯޓް</t>
  </si>
  <si>
    <t>L. Kalaidhoo magistrate court</t>
  </si>
  <si>
    <t>ލ. ކަލައިދޫ މެޖިސްޓްރޭޓް ކޯޓް</t>
  </si>
  <si>
    <t>L.Maavashu magistrate court</t>
  </si>
  <si>
    <t>ލ. މާވަށު މެޖިސްޓްރޭޓް ކޯޓް</t>
  </si>
  <si>
    <t>GA.Atoll</t>
  </si>
  <si>
    <t>ގއ. އަތޮޅު</t>
  </si>
  <si>
    <t>GA.Viligili magistrate court</t>
  </si>
  <si>
    <t>ގއ. ވިލިނގިލީ މެޖިސްޓްރޭޓް ކޯޓް</t>
  </si>
  <si>
    <t>GA.Kolamaafushi magistrate court</t>
  </si>
  <si>
    <t>ގއ. ކޮލަމާފުށީ މެޖިސްޓްރޭޓް ކޯޓް</t>
  </si>
  <si>
    <t>GA.Nilandhoo magistrate court</t>
  </si>
  <si>
    <t>ގއ. ނިލަންދޫ މެޖިސްޓްރޭޓް ކޯޓް</t>
  </si>
  <si>
    <t>GA.Maamendhoo magistrate court</t>
  </si>
  <si>
    <t>ގއ. މާމެންދޫ މެޖިސްޓްރޭޓް ކޯޓު</t>
  </si>
  <si>
    <t>GA.Dhaandhoo magistrate court</t>
  </si>
  <si>
    <t>ގއ. ދާންދޫ މެޖިސްޓްރޭޓް ކޯޓް</t>
  </si>
  <si>
    <t>GA.Dhevadhoo magistrate court</t>
  </si>
  <si>
    <t>ގއ. ދެއްވަދޫ މެޖިސްޓްރޭޓް ކޯޓް</t>
  </si>
  <si>
    <t>GA.Kondey magistrate court</t>
  </si>
  <si>
    <t>ގއ. ކޮނޑޭ މެޖިސްޓްރޭޓް ކޯޓް</t>
  </si>
  <si>
    <t>GA.Gemanafushi magistrate court</t>
  </si>
  <si>
    <t>ގއ. ގެމަނަފުށި މެޖިސްޓްރޭޓް ކޯޓް</t>
  </si>
  <si>
    <t>GA.Kanduhulhudhoo magistrate court</t>
  </si>
  <si>
    <t>ގއ. ކަނޑުހުޅުދޫ މެޖިސްޓްރޭޓް ކޯޓް</t>
  </si>
  <si>
    <t>GDh.Atoll</t>
  </si>
  <si>
    <t>ގދ. އަތޮޅު</t>
  </si>
  <si>
    <t>GDh.Thinadhoo magistrate court</t>
  </si>
  <si>
    <t>ގދ. ތިނަދޫ މެޖިސްޓްރޭޓް ކޯޓް</t>
  </si>
  <si>
    <t>GDh.Madaveli magistrate court</t>
  </si>
  <si>
    <t>ގދ. މަޑަވެލި މެޖިސްޓްރޭޓް ކޯޓް</t>
  </si>
  <si>
    <t>GDh.Hoandedhoo magistrate court</t>
  </si>
  <si>
    <t>ގދ. ހޯނޑެއްދޫ މެޖިސްޓްރޭޓް ކޯޓް</t>
  </si>
  <si>
    <t>GDh.Rathafandhoo magistrate court</t>
  </si>
  <si>
    <t>ގދ. ރަތަފަންދޫ މެޖިސްޓްރޭޓް ކޯޓް</t>
  </si>
  <si>
    <t>GDh.Faresmaathodaa magistrate court</t>
  </si>
  <si>
    <t>ގދ. ފަރެސް މާތޮޑާ މެޖިސްޓްރޭޓް ކޯޓް</t>
  </si>
  <si>
    <t>GDh.Nadella magistrate court</t>
  </si>
  <si>
    <t>ގދ. ނަޑެއްލާ މެޖިސްޓްރޭޓް ކޯޓް</t>
  </si>
  <si>
    <t>GDh.Vaadhoo magistrate court</t>
  </si>
  <si>
    <t>ގދ. ވާދޫ މެޖިސްޓްރޭޓް  ކޯޓް</t>
  </si>
  <si>
    <t>GDh.Gadhoo magistrate court</t>
  </si>
  <si>
    <t>ގދ. ގައްދޫ މެޖިސްޓްރޭޓް ކޯޓް</t>
  </si>
  <si>
    <t>GDh.Fiyoree magistrate court</t>
  </si>
  <si>
    <t>ގދ. ފިޔޯރީ މެޖިސްޓްރޭޓް ކޯޓް</t>
  </si>
  <si>
    <t>Gn.Atoll</t>
  </si>
  <si>
    <t>ޏ. އަތޮޅު</t>
  </si>
  <si>
    <t>Gn.Fuvahmulaku magistrate court</t>
  </si>
  <si>
    <t>ޏ. ފުވައްމުލަކު މެޖިސްޓްރޭޓް ކޯޓް</t>
  </si>
  <si>
    <t>S.Atoll</t>
  </si>
  <si>
    <t>ސ. އަތޮޅު</t>
  </si>
  <si>
    <t>S.Hithadhoo magistrate court</t>
  </si>
  <si>
    <t>ސ. ހިތަދޫ މެޖިސްޓްރޭޓް ކޯޓް</t>
  </si>
  <si>
    <t>S.Hulhudhoo magistrate court</t>
  </si>
  <si>
    <t>ސ. ހުޅުދޫ މެޖިސްޓްރޭޓް ކޯޓް</t>
  </si>
  <si>
    <t>S.Maradhoo magistrate court</t>
  </si>
  <si>
    <t>ސ. މަރަދޫ މެޖިސްޓްރޭޓް ކޯޓް</t>
  </si>
  <si>
    <t>S.Feydhoo magistrate court</t>
  </si>
  <si>
    <t>ސ. ފޭދޫ މެޖިސްޓްރޭޓް ކޯޓް</t>
  </si>
  <si>
    <t>S.Meedhoo magistrate court</t>
  </si>
  <si>
    <t>ސ. މީދޫ މެޖިސްޓްރޭޓް ކޯޓް</t>
  </si>
  <si>
    <t>S.Maradhoofeydhoo magistrate court</t>
  </si>
  <si>
    <t>ސ، މަރަދޫފޭދޫ މެޖިސްޓްރޭޓް ކޯޓް</t>
  </si>
  <si>
    <t>Source: Judicial Service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</si>
</sst>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General_)"/>
    <numFmt numFmtId="165" formatCode="#,##0.0"/>
    <numFmt numFmtId="166" formatCode="_-* #,##0_-;\-* #,##0_-;_-* &quot;-&quot;??_-;_-@_-"/>
    <numFmt numFmtId="167" formatCode="0.0"/>
    <numFmt numFmtId="169" formatCode="_(* #,##0_);_(* \(#,##0\);_(* &quot;-&quot;??_);_(@_)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A_Randhoo"/>
    </font>
    <font>
      <sz val="10"/>
      <name val="Courier"/>
      <family val="3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1"/>
      <name val="Faruma"/>
      <family val="3"/>
    </font>
    <font>
      <b/>
      <sz val="11"/>
      <name val="Calibri"/>
      <family val="2"/>
      <scheme val="minor"/>
    </font>
    <font>
      <b/>
      <sz val="15"/>
      <color theme="3"/>
      <name val="Arial Mäori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Faruma"/>
    </font>
    <font>
      <b/>
      <sz val="11"/>
      <color theme="1"/>
      <name val="Faruma"/>
    </font>
    <font>
      <sz val="10"/>
      <color theme="1"/>
      <name val="Faruma"/>
    </font>
    <font>
      <b/>
      <sz val="10.5"/>
      <color theme="1"/>
      <name val="Faruma"/>
    </font>
    <font>
      <sz val="10.5"/>
      <color theme="1"/>
      <name val="Faruma"/>
    </font>
    <font>
      <i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hair">
        <color theme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hair">
        <color theme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indexed="64"/>
      </bottom>
      <diagonal/>
    </border>
  </borders>
  <cellStyleXfs count="50">
    <xf numFmtId="0" fontId="0" fillId="0" borderId="0"/>
    <xf numFmtId="43" fontId="1" fillId="0" borderId="0" applyFont="0" applyFill="0" applyBorder="0" applyAlignment="0" applyProtection="0"/>
    <xf numFmtId="165" fontId="6" fillId="0" borderId="0"/>
    <xf numFmtId="0" fontId="12" fillId="0" borderId="7" applyNumberFormat="0" applyFill="0" applyAlignment="0" applyProtection="0"/>
    <xf numFmtId="0" fontId="7" fillId="0" borderId="0"/>
    <xf numFmtId="166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11" applyNumberFormat="0" applyAlignment="0" applyProtection="0"/>
    <xf numFmtId="0" fontId="23" fillId="8" borderId="12" applyNumberFormat="0" applyAlignment="0" applyProtection="0"/>
    <xf numFmtId="0" fontId="24" fillId="8" borderId="11" applyNumberFormat="0" applyAlignment="0" applyProtection="0"/>
    <xf numFmtId="0" fontId="25" fillId="0" borderId="13" applyNumberFormat="0" applyFill="0" applyAlignment="0" applyProtection="0"/>
    <xf numFmtId="0" fontId="26" fillId="9" borderId="14" applyNumberFormat="0" applyAlignment="0" applyProtection="0"/>
    <xf numFmtId="0" fontId="14" fillId="0" borderId="0" applyNumberFormat="0" applyFill="0" applyBorder="0" applyAlignment="0" applyProtection="0"/>
    <xf numFmtId="0" fontId="1" fillId="10" borderId="15" applyNumberFormat="0" applyFont="0" applyAlignment="0" applyProtection="0"/>
    <xf numFmtId="0" fontId="27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2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8" fillId="34" borderId="0" applyNumberFormat="0" applyBorder="0" applyAlignment="0" applyProtection="0"/>
    <xf numFmtId="0" fontId="1" fillId="0" borderId="0"/>
    <xf numFmtId="0" fontId="7" fillId="0" borderId="0"/>
  </cellStyleXfs>
  <cellXfs count="82">
    <xf numFmtId="0" fontId="0" fillId="0" borderId="0" xfId="0"/>
    <xf numFmtId="164" fontId="0" fillId="2" borderId="0" xfId="0" applyNumberFormat="1" applyFill="1"/>
    <xf numFmtId="164" fontId="0" fillId="2" borderId="0" xfId="0" applyNumberFormat="1" applyFill="1" applyAlignment="1">
      <alignment horizontal="center"/>
    </xf>
    <xf numFmtId="164" fontId="0" fillId="2" borderId="0" xfId="0" applyNumberFormat="1" applyFont="1" applyFill="1"/>
    <xf numFmtId="169" fontId="0" fillId="2" borderId="0" xfId="1" applyNumberFormat="1" applyFont="1" applyFill="1"/>
    <xf numFmtId="164" fontId="5" fillId="2" borderId="1" xfId="0" applyNumberFormat="1" applyFont="1" applyFill="1" applyBorder="1" applyAlignment="1">
      <alignment horizontal="right" vertical="center"/>
    </xf>
    <xf numFmtId="166" fontId="3" fillId="2" borderId="3" xfId="1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left" vertical="center" wrapText="1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 vertical="center" wrapText="1"/>
    </xf>
    <xf numFmtId="3" fontId="3" fillId="2" borderId="0" xfId="1" applyNumberFormat="1" applyFont="1" applyFill="1" applyBorder="1" applyAlignment="1" applyProtection="1"/>
    <xf numFmtId="3" fontId="4" fillId="2" borderId="0" xfId="1" applyNumberFormat="1" applyFont="1" applyFill="1" applyBorder="1" applyAlignment="1"/>
    <xf numFmtId="3" fontId="3" fillId="2" borderId="0" xfId="1" applyNumberFormat="1" applyFont="1" applyFill="1" applyBorder="1" applyAlignment="1"/>
    <xf numFmtId="166" fontId="3" fillId="2" borderId="4" xfId="1" applyNumberFormat="1" applyFont="1" applyFill="1" applyBorder="1" applyAlignment="1">
      <alignment horizontal="right" vertical="center" wrapText="1"/>
    </xf>
    <xf numFmtId="166" fontId="3" fillId="2" borderId="4" xfId="1" applyNumberFormat="1" applyFont="1" applyFill="1" applyBorder="1" applyAlignment="1">
      <alignment horizontal="right" vertical="top" wrapText="1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left" vertical="center" wrapText="1"/>
    </xf>
    <xf numFmtId="3" fontId="4" fillId="2" borderId="8" xfId="1" applyNumberFormat="1" applyFont="1" applyFill="1" applyBorder="1" applyAlignment="1"/>
    <xf numFmtId="3" fontId="3" fillId="2" borderId="8" xfId="1" applyNumberFormat="1" applyFont="1" applyFill="1" applyBorder="1" applyAlignment="1"/>
    <xf numFmtId="0" fontId="3" fillId="2" borderId="0" xfId="0" applyNumberFormat="1" applyFont="1" applyFill="1" applyBorder="1" applyAlignment="1">
      <alignment vertical="center"/>
    </xf>
    <xf numFmtId="164" fontId="9" fillId="2" borderId="5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/>
    <xf numFmtId="164" fontId="2" fillId="2" borderId="0" xfId="0" applyNumberFormat="1" applyFont="1" applyFill="1" applyBorder="1"/>
    <xf numFmtId="0" fontId="3" fillId="2" borderId="0" xfId="0" applyNumberFormat="1" applyFont="1" applyFill="1" applyBorder="1" applyAlignment="1">
      <alignment horizontal="center" vertical="center"/>
    </xf>
    <xf numFmtId="166" fontId="3" fillId="2" borderId="6" xfId="1" applyNumberFormat="1" applyFont="1" applyFill="1" applyBorder="1" applyAlignment="1">
      <alignment horizontal="center" vertical="center" wrapText="1"/>
    </xf>
    <xf numFmtId="166" fontId="3" fillId="2" borderId="2" xfId="1" applyNumberFormat="1" applyFont="1" applyFill="1" applyBorder="1" applyAlignment="1">
      <alignment horizontal="center" vertical="center" wrapText="1"/>
    </xf>
    <xf numFmtId="164" fontId="0" fillId="3" borderId="0" xfId="0" applyNumberFormat="1" applyFill="1" applyAlignment="1">
      <alignment horizontal="center"/>
    </xf>
    <xf numFmtId="0" fontId="3" fillId="3" borderId="0" xfId="0" applyNumberFormat="1" applyFont="1" applyFill="1" applyBorder="1" applyAlignment="1">
      <alignment horizontal="left" vertical="center" wrapText="1"/>
    </xf>
    <xf numFmtId="167" fontId="0" fillId="3" borderId="0" xfId="0" applyNumberFormat="1" applyFill="1"/>
    <xf numFmtId="166" fontId="3" fillId="3" borderId="6" xfId="1" applyNumberFormat="1" applyFont="1" applyFill="1" applyBorder="1" applyAlignment="1">
      <alignment horizontal="center" vertical="center" wrapText="1"/>
    </xf>
    <xf numFmtId="166" fontId="3" fillId="3" borderId="4" xfId="1" applyNumberFormat="1" applyFont="1" applyFill="1" applyBorder="1" applyAlignment="1">
      <alignment horizontal="right" vertical="center" wrapText="1"/>
    </xf>
    <xf numFmtId="166" fontId="3" fillId="3" borderId="4" xfId="1" applyNumberFormat="1" applyFont="1" applyFill="1" applyBorder="1" applyAlignment="1">
      <alignment horizontal="right" vertical="top" wrapText="1"/>
    </xf>
    <xf numFmtId="3" fontId="3" fillId="3" borderId="0" xfId="1" applyNumberFormat="1" applyFont="1" applyFill="1" applyBorder="1" applyAlignment="1" applyProtection="1"/>
    <xf numFmtId="165" fontId="3" fillId="3" borderId="0" xfId="1" applyNumberFormat="1" applyFont="1" applyFill="1" applyBorder="1" applyAlignment="1" applyProtection="1"/>
    <xf numFmtId="164" fontId="0" fillId="3" borderId="0" xfId="0" applyNumberFormat="1" applyFill="1"/>
    <xf numFmtId="169" fontId="0" fillId="3" borderId="0" xfId="1" applyNumberFormat="1" applyFont="1" applyFill="1"/>
    <xf numFmtId="0" fontId="2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/>
    <xf numFmtId="0" fontId="30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/>
    <xf numFmtId="0" fontId="30" fillId="2" borderId="3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17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/>
    </xf>
    <xf numFmtId="0" fontId="32" fillId="2" borderId="0" xfId="0" applyFont="1" applyFill="1"/>
    <xf numFmtId="0" fontId="0" fillId="2" borderId="0" xfId="0" applyFont="1" applyFill="1" applyAlignment="1">
      <alignment horizontal="center"/>
    </xf>
    <xf numFmtId="0" fontId="33" fillId="2" borderId="0" xfId="0" applyFont="1" applyFill="1" applyAlignment="1">
      <alignment wrapText="1"/>
    </xf>
    <xf numFmtId="0" fontId="32" fillId="2" borderId="0" xfId="0" applyFont="1" applyFill="1" applyAlignment="1">
      <alignment wrapText="1"/>
    </xf>
    <xf numFmtId="1" fontId="2" fillId="2" borderId="0" xfId="0" applyNumberFormat="1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2" borderId="4" xfId="0" applyFont="1" applyFill="1" applyBorder="1" applyAlignment="1">
      <alignment horizontal="center"/>
    </xf>
    <xf numFmtId="0" fontId="33" fillId="2" borderId="4" xfId="0" applyFont="1" applyFill="1" applyBorder="1" applyAlignment="1">
      <alignment wrapText="1"/>
    </xf>
    <xf numFmtId="0" fontId="34" fillId="2" borderId="0" xfId="0" applyFont="1" applyFill="1"/>
    <xf numFmtId="0" fontId="8" fillId="2" borderId="0" xfId="0" applyFont="1" applyFill="1"/>
    <xf numFmtId="0" fontId="31" fillId="2" borderId="0" xfId="0" applyFont="1" applyFill="1"/>
    <xf numFmtId="0" fontId="29" fillId="2" borderId="0" xfId="0" applyFont="1" applyFill="1"/>
    <xf numFmtId="164" fontId="10" fillId="2" borderId="0" xfId="0" applyNumberFormat="1" applyFont="1" applyFill="1" applyAlignment="1">
      <alignment horizontal="center"/>
    </xf>
    <xf numFmtId="164" fontId="11" fillId="2" borderId="0" xfId="0" applyNumberFormat="1" applyFont="1" applyFill="1" applyBorder="1" applyAlignment="1" applyProtection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6" fontId="3" fillId="3" borderId="6" xfId="1" applyNumberFormat="1" applyFont="1" applyFill="1" applyBorder="1" applyAlignment="1">
      <alignment horizontal="center" vertical="center" wrapText="1"/>
    </xf>
    <xf numFmtId="166" fontId="3" fillId="2" borderId="6" xfId="1" applyNumberFormat="1" applyFont="1" applyFill="1" applyBorder="1" applyAlignment="1">
      <alignment horizontal="center" vertical="center" wrapText="1"/>
    </xf>
    <xf numFmtId="166" fontId="3" fillId="2" borderId="2" xfId="1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center"/>
    </xf>
    <xf numFmtId="0" fontId="30" fillId="2" borderId="3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right" vertical="center"/>
    </xf>
    <xf numFmtId="0" fontId="30" fillId="2" borderId="0" xfId="0" applyFont="1" applyFill="1" applyBorder="1" applyAlignment="1">
      <alignment horizontal="right" vertical="center"/>
    </xf>
    <xf numFmtId="0" fontId="30" fillId="2" borderId="4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 wrapText="1"/>
    </xf>
  </cellXfs>
  <cellStyles count="50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1" builtinId="3"/>
    <cellStyle name="Comma 2" xfId="5"/>
    <cellStyle name="Explanatory Text" xfId="22" builtinId="53" customBuiltin="1"/>
    <cellStyle name="Good" xfId="12" builtinId="26" customBuiltin="1"/>
    <cellStyle name="Heading 1" xfId="8" builtinId="16" customBuiltin="1"/>
    <cellStyle name="Heading 1 2" xfId="3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49"/>
    <cellStyle name="Normal 2 2" xfId="48"/>
    <cellStyle name="Normal 3" xfId="2"/>
    <cellStyle name="Normal 5" xfId="4"/>
    <cellStyle name="Note" xfId="21" builtinId="10" customBuiltin="1"/>
    <cellStyle name="Output" xfId="16" builtinId="21" customBuiltin="1"/>
    <cellStyle name="Percent 2" xfId="6"/>
    <cellStyle name="Title" xfId="7" builtinId="15" customBuiltin="1"/>
    <cellStyle name="Total" xfId="23" builtinId="25" customBuiltin="1"/>
    <cellStyle name="Warning Text" xfId="20" builtinId="11" customBuiltin="1"/>
  </cellStyles>
  <dxfs count="0"/>
  <tableStyles count="0" defaultTableStyle="TableStyleMedium9" defaultPivotStyle="PivotStyleLight16"/>
  <colors>
    <mruColors>
      <color rgb="FF953735"/>
      <color rgb="FFF8A45E"/>
      <color rgb="FFFDEADA"/>
      <color rgb="FFF79747"/>
      <color rgb="FFFBC497"/>
      <color rgb="FFF27A16"/>
      <color rgb="FFFABF8E"/>
      <color rgb="FF542804"/>
      <color rgb="FFFCD5B5"/>
      <color rgb="FFCE204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Completion rate of cases in courts by type, 2012</a:t>
            </a:r>
          </a:p>
        </c:rich>
      </c:tx>
      <c:layout>
        <c:manualLayout>
          <c:xMode val="edge"/>
          <c:yMode val="edge"/>
          <c:x val="0.10979855643044679"/>
          <c:y val="1.85328140254001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'[1]8.9graphs'!$B$37</c:f>
              <c:strCache>
                <c:ptCount val="1"/>
                <c:pt idx="0">
                  <c:v>Criminal Cases </c:v>
                </c:pt>
              </c:strCache>
            </c:strRef>
          </c:tx>
          <c:invertIfNegative val="0"/>
          <c:cat>
            <c:strRef>
              <c:f>'[1]8.9graphs'!$A$38:$A$40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'[1]8.9graphs'!$B$38:$B$40</c:f>
              <c:numCache>
                <c:formatCode>General</c:formatCode>
                <c:ptCount val="3"/>
                <c:pt idx="0">
                  <c:v>32.906696345761453</c:v>
                </c:pt>
                <c:pt idx="1">
                  <c:v>31.033495562553682</c:v>
                </c:pt>
                <c:pt idx="2">
                  <c:v>36.354056902002107</c:v>
                </c:pt>
              </c:numCache>
            </c:numRef>
          </c:val>
        </c:ser>
        <c:ser>
          <c:idx val="1"/>
          <c:order val="1"/>
          <c:tx>
            <c:strRef>
              <c:f>'[1]8.9graphs'!$C$37</c:f>
              <c:strCache>
                <c:ptCount val="1"/>
                <c:pt idx="0">
                  <c:v>Civil cases</c:v>
                </c:pt>
              </c:strCache>
            </c:strRef>
          </c:tx>
          <c:invertIfNegative val="0"/>
          <c:cat>
            <c:strRef>
              <c:f>'[1]8.9graphs'!$A$38:$A$40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'[1]8.9graphs'!$C$38:$C$40</c:f>
              <c:numCache>
                <c:formatCode>General</c:formatCode>
                <c:ptCount val="3"/>
                <c:pt idx="0">
                  <c:v>62.419047619047618</c:v>
                </c:pt>
                <c:pt idx="1">
                  <c:v>59.483701597024719</c:v>
                </c:pt>
                <c:pt idx="2">
                  <c:v>64.682071175577676</c:v>
                </c:pt>
              </c:numCache>
            </c:numRef>
          </c:val>
        </c:ser>
        <c:ser>
          <c:idx val="2"/>
          <c:order val="2"/>
          <c:tx>
            <c:strRef>
              <c:f>'[1]8.9graphs'!$D$37</c:f>
              <c:strCache>
                <c:ptCount val="1"/>
                <c:pt idx="0">
                  <c:v>Family Cases</c:v>
                </c:pt>
              </c:strCache>
            </c:strRef>
          </c:tx>
          <c:invertIfNegative val="0"/>
          <c:cat>
            <c:strRef>
              <c:f>'[1]8.9graphs'!$A$38:$A$40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'[1]8.9graphs'!$D$38:$D$40</c:f>
              <c:numCache>
                <c:formatCode>General</c:formatCode>
                <c:ptCount val="3"/>
                <c:pt idx="0">
                  <c:v>84.499785315586081</c:v>
                </c:pt>
                <c:pt idx="1">
                  <c:v>81.331916400991858</c:v>
                </c:pt>
                <c:pt idx="2">
                  <c:v>86.647454370797306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24544"/>
        <c:axId val="106017536"/>
      </c:barChart>
      <c:catAx>
        <c:axId val="10572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017536"/>
        <c:crosses val="autoZero"/>
        <c:auto val="1"/>
        <c:lblAlgn val="ctr"/>
        <c:lblOffset val="100"/>
        <c:noMultiLvlLbl val="0"/>
      </c:catAx>
      <c:valAx>
        <c:axId val="106017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percent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5724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Cases pending at courts at the end of 2012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'[1]8.9graphs'!$B$43</c:f>
              <c:strCache>
                <c:ptCount val="1"/>
                <c:pt idx="0">
                  <c:v>Criminal Cases </c:v>
                </c:pt>
              </c:strCache>
            </c:strRef>
          </c:tx>
          <c:invertIfNegative val="0"/>
          <c:cat>
            <c:strRef>
              <c:f>'[1]8.9graphs'!$A$44:$A$46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'[1]8.9graphs'!$B$44:$B$46</c:f>
              <c:numCache>
                <c:formatCode>General</c:formatCode>
                <c:ptCount val="3"/>
                <c:pt idx="0">
                  <c:v>3617</c:v>
                </c:pt>
                <c:pt idx="1">
                  <c:v>2409</c:v>
                </c:pt>
                <c:pt idx="2">
                  <c:v>1208</c:v>
                </c:pt>
              </c:numCache>
            </c:numRef>
          </c:val>
        </c:ser>
        <c:ser>
          <c:idx val="1"/>
          <c:order val="1"/>
          <c:tx>
            <c:strRef>
              <c:f>'[1]8.9graphs'!$C$43</c:f>
              <c:strCache>
                <c:ptCount val="1"/>
                <c:pt idx="0">
                  <c:v>Civil cases</c:v>
                </c:pt>
              </c:strCache>
            </c:strRef>
          </c:tx>
          <c:invertIfNegative val="0"/>
          <c:cat>
            <c:strRef>
              <c:f>'[1]8.9graphs'!$A$44:$A$46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'[1]8.9graphs'!$C$44:$C$46</c:f>
              <c:numCache>
                <c:formatCode>General</c:formatCode>
                <c:ptCount val="3"/>
                <c:pt idx="0">
                  <c:v>3946</c:v>
                </c:pt>
                <c:pt idx="1">
                  <c:v>1852</c:v>
                </c:pt>
                <c:pt idx="2">
                  <c:v>2094</c:v>
                </c:pt>
              </c:numCache>
            </c:numRef>
          </c:val>
        </c:ser>
        <c:ser>
          <c:idx val="2"/>
          <c:order val="2"/>
          <c:tx>
            <c:strRef>
              <c:f>'[1]8.9graphs'!$D$43</c:f>
              <c:strCache>
                <c:ptCount val="1"/>
                <c:pt idx="0">
                  <c:v>Family Cases</c:v>
                </c:pt>
              </c:strCache>
            </c:strRef>
          </c:tx>
          <c:invertIfNegative val="0"/>
          <c:cat>
            <c:strRef>
              <c:f>'[1]8.9graphs'!$A$44:$A$46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'[1]8.9graphs'!$D$44:$D$46</c:f>
              <c:numCache>
                <c:formatCode>General</c:formatCode>
                <c:ptCount val="3"/>
                <c:pt idx="0">
                  <c:v>1083</c:v>
                </c:pt>
                <c:pt idx="1">
                  <c:v>527</c:v>
                </c:pt>
                <c:pt idx="2">
                  <c:v>556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04384"/>
        <c:axId val="111106304"/>
      </c:barChart>
      <c:catAx>
        <c:axId val="11110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106304"/>
        <c:crosses val="autoZero"/>
        <c:auto val="1"/>
        <c:lblAlgn val="ctr"/>
        <c:lblOffset val="100"/>
        <c:noMultiLvlLbl val="0"/>
      </c:catAx>
      <c:valAx>
        <c:axId val="1111063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numbers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1104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/>
              <a:t>Cases  concluded and those in courts at the beginning and end of 2012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'[1]8.9graphs'!$B$56</c:f>
              <c:strCache>
                <c:ptCount val="1"/>
                <c:pt idx="0">
                  <c:v>Republic</c:v>
                </c:pt>
              </c:strCache>
            </c:strRef>
          </c:tx>
          <c:invertIfNegative val="0"/>
          <c:cat>
            <c:strRef>
              <c:f>'[1]8.9graphs'!$A$57:$A$60</c:f>
              <c:strCache>
                <c:ptCount val="4"/>
                <c:pt idx="0">
                  <c:v>Starting balance</c:v>
                </c:pt>
                <c:pt idx="1">
                  <c:v>new cases filed</c:v>
                </c:pt>
                <c:pt idx="2">
                  <c:v>concluded</c:v>
                </c:pt>
                <c:pt idx="3">
                  <c:v>ending balance</c:v>
                </c:pt>
              </c:strCache>
            </c:strRef>
          </c:cat>
          <c:val>
            <c:numRef>
              <c:f>'[1]8.9graphs'!$B$57:$B$60</c:f>
              <c:numCache>
                <c:formatCode>General</c:formatCode>
                <c:ptCount val="4"/>
                <c:pt idx="0">
                  <c:v>7528</c:v>
                </c:pt>
                <c:pt idx="1">
                  <c:v>15351</c:v>
                </c:pt>
                <c:pt idx="2">
                  <c:v>14232</c:v>
                </c:pt>
                <c:pt idx="3">
                  <c:v>8646</c:v>
                </c:pt>
              </c:numCache>
            </c:numRef>
          </c:val>
        </c:ser>
        <c:ser>
          <c:idx val="1"/>
          <c:order val="1"/>
          <c:tx>
            <c:strRef>
              <c:f>'[1]8.9graphs'!$C$56</c:f>
              <c:strCache>
                <c:ptCount val="1"/>
                <c:pt idx="0">
                  <c:v>Male'</c:v>
                </c:pt>
              </c:strCache>
            </c:strRef>
          </c:tx>
          <c:invertIfNegative val="0"/>
          <c:cat>
            <c:strRef>
              <c:f>'[1]8.9graphs'!$A$57:$A$60</c:f>
              <c:strCache>
                <c:ptCount val="4"/>
                <c:pt idx="0">
                  <c:v>Starting balance</c:v>
                </c:pt>
                <c:pt idx="1">
                  <c:v>new cases filed</c:v>
                </c:pt>
                <c:pt idx="2">
                  <c:v>concluded</c:v>
                </c:pt>
                <c:pt idx="3">
                  <c:v>ending balance</c:v>
                </c:pt>
              </c:strCache>
            </c:strRef>
          </c:cat>
          <c:val>
            <c:numRef>
              <c:f>'[1]8.9graphs'!$C$57:$C$60</c:f>
              <c:numCache>
                <c:formatCode>General</c:formatCode>
                <c:ptCount val="4"/>
                <c:pt idx="0">
                  <c:v>4550</c:v>
                </c:pt>
                <c:pt idx="1">
                  <c:v>6338</c:v>
                </c:pt>
                <c:pt idx="2">
                  <c:v>6099</c:v>
                </c:pt>
                <c:pt idx="3">
                  <c:v>4788</c:v>
                </c:pt>
              </c:numCache>
            </c:numRef>
          </c:val>
        </c:ser>
        <c:ser>
          <c:idx val="2"/>
          <c:order val="2"/>
          <c:tx>
            <c:strRef>
              <c:f>'[1]8.9graphs'!$D$56</c:f>
              <c:strCache>
                <c:ptCount val="1"/>
                <c:pt idx="0">
                  <c:v>Atolls</c:v>
                </c:pt>
              </c:strCache>
            </c:strRef>
          </c:tx>
          <c:invertIfNegative val="0"/>
          <c:cat>
            <c:strRef>
              <c:f>'[1]8.9graphs'!$A$57:$A$60</c:f>
              <c:strCache>
                <c:ptCount val="4"/>
                <c:pt idx="0">
                  <c:v>Starting balance</c:v>
                </c:pt>
                <c:pt idx="1">
                  <c:v>new cases filed</c:v>
                </c:pt>
                <c:pt idx="2">
                  <c:v>concluded</c:v>
                </c:pt>
                <c:pt idx="3">
                  <c:v>ending balance</c:v>
                </c:pt>
              </c:strCache>
            </c:strRef>
          </c:cat>
          <c:val>
            <c:numRef>
              <c:f>'[1]8.9graphs'!$D$57:$D$60</c:f>
              <c:numCache>
                <c:formatCode>General</c:formatCode>
                <c:ptCount val="4"/>
                <c:pt idx="0">
                  <c:v>2978</c:v>
                </c:pt>
                <c:pt idx="1">
                  <c:v>9013</c:v>
                </c:pt>
                <c:pt idx="2">
                  <c:v>8133</c:v>
                </c:pt>
                <c:pt idx="3">
                  <c:v>3858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77824"/>
        <c:axId val="97279360"/>
      </c:barChart>
      <c:catAx>
        <c:axId val="9727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279360"/>
        <c:crosses val="autoZero"/>
        <c:auto val="1"/>
        <c:lblAlgn val="ctr"/>
        <c:lblOffset val="100"/>
        <c:noMultiLvlLbl val="0"/>
      </c:catAx>
      <c:valAx>
        <c:axId val="972793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numbers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7277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Cases concluded at courts during 2012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'[1]8.9graphs'!$B$50</c:f>
              <c:strCache>
                <c:ptCount val="1"/>
                <c:pt idx="0">
                  <c:v>Criminal Cases </c:v>
                </c:pt>
              </c:strCache>
            </c:strRef>
          </c:tx>
          <c:invertIfNegative val="0"/>
          <c:cat>
            <c:strRef>
              <c:f>'[1]8.9graphs'!$A$51:$A$53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'[1]8.9graphs'!$B$51:$B$53</c:f>
              <c:numCache>
                <c:formatCode>General</c:formatCode>
                <c:ptCount val="3"/>
                <c:pt idx="0">
                  <c:v>1774</c:v>
                </c:pt>
                <c:pt idx="1">
                  <c:v>1084</c:v>
                </c:pt>
                <c:pt idx="2">
                  <c:v>690</c:v>
                </c:pt>
              </c:numCache>
            </c:numRef>
          </c:val>
        </c:ser>
        <c:ser>
          <c:idx val="1"/>
          <c:order val="1"/>
          <c:tx>
            <c:strRef>
              <c:f>'[1]8.9graphs'!$C$50</c:f>
              <c:strCache>
                <c:ptCount val="1"/>
                <c:pt idx="0">
                  <c:v>Civil cases</c:v>
                </c:pt>
              </c:strCache>
            </c:strRef>
          </c:tx>
          <c:invertIfNegative val="0"/>
          <c:cat>
            <c:strRef>
              <c:f>'[1]8.9graphs'!$A$51:$A$53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'[1]8.9graphs'!$C$51:$C$53</c:f>
              <c:numCache>
                <c:formatCode>General</c:formatCode>
                <c:ptCount val="3"/>
                <c:pt idx="0">
                  <c:v>6554</c:v>
                </c:pt>
                <c:pt idx="1">
                  <c:v>2719</c:v>
                </c:pt>
                <c:pt idx="2">
                  <c:v>3835</c:v>
                </c:pt>
              </c:numCache>
            </c:numRef>
          </c:val>
        </c:ser>
        <c:ser>
          <c:idx val="2"/>
          <c:order val="2"/>
          <c:tx>
            <c:strRef>
              <c:f>'[1]8.9graphs'!$D$50</c:f>
              <c:strCache>
                <c:ptCount val="1"/>
                <c:pt idx="0">
                  <c:v>Family Cases</c:v>
                </c:pt>
              </c:strCache>
            </c:strRef>
          </c:tx>
          <c:invertIfNegative val="0"/>
          <c:cat>
            <c:strRef>
              <c:f>'[1]8.9graphs'!$A$51:$A$53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'[1]8.9graphs'!$D$51:$D$53</c:f>
              <c:numCache>
                <c:formatCode>General</c:formatCode>
                <c:ptCount val="3"/>
                <c:pt idx="0">
                  <c:v>5904</c:v>
                </c:pt>
                <c:pt idx="1">
                  <c:v>2296</c:v>
                </c:pt>
                <c:pt idx="2">
                  <c:v>3608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93824"/>
        <c:axId val="97295360"/>
      </c:barChart>
      <c:catAx>
        <c:axId val="9729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295360"/>
        <c:crosses val="autoZero"/>
        <c:auto val="1"/>
        <c:lblAlgn val="ctr"/>
        <c:lblOffset val="100"/>
        <c:noMultiLvlLbl val="0"/>
      </c:catAx>
      <c:valAx>
        <c:axId val="972953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numbers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7293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Cases</a:t>
            </a:r>
            <a:r>
              <a:rPr lang="en-US" sz="1200" baseline="0"/>
              <a:t> completed during 2012 and  pending at end year, by Atoll</a:t>
            </a:r>
            <a:endParaRPr lang="en-US" sz="1200"/>
          </a:p>
        </c:rich>
      </c:tx>
      <c:layout>
        <c:manualLayout>
          <c:xMode val="edge"/>
          <c:yMode val="edge"/>
          <c:x val="0.15903814782281558"/>
          <c:y val="2.779910323949420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'8.20 workings'!$D$68</c:f>
              <c:strCache>
                <c:ptCount val="1"/>
                <c:pt idx="0">
                  <c:v>Completed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'8.20 workings'!$B$69:$B$88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'8.20 workings'!$D$69:$D$88</c:f>
              <c:numCache>
                <c:formatCode>General_)</c:formatCode>
                <c:ptCount val="20"/>
                <c:pt idx="0">
                  <c:v>339</c:v>
                </c:pt>
                <c:pt idx="1">
                  <c:v>367</c:v>
                </c:pt>
                <c:pt idx="2">
                  <c:v>332</c:v>
                </c:pt>
                <c:pt idx="3">
                  <c:v>407</c:v>
                </c:pt>
                <c:pt idx="4">
                  <c:v>485</c:v>
                </c:pt>
                <c:pt idx="5">
                  <c:v>253</c:v>
                </c:pt>
                <c:pt idx="6">
                  <c:v>366</c:v>
                </c:pt>
                <c:pt idx="7">
                  <c:v>401</c:v>
                </c:pt>
                <c:pt idx="8">
                  <c:v>279</c:v>
                </c:pt>
                <c:pt idx="9">
                  <c:v>316</c:v>
                </c:pt>
                <c:pt idx="10">
                  <c:v>51</c:v>
                </c:pt>
                <c:pt idx="11">
                  <c:v>183</c:v>
                </c:pt>
                <c:pt idx="12">
                  <c:v>167</c:v>
                </c:pt>
                <c:pt idx="13">
                  <c:v>204</c:v>
                </c:pt>
                <c:pt idx="14">
                  <c:v>374</c:v>
                </c:pt>
                <c:pt idx="15">
                  <c:v>736</c:v>
                </c:pt>
                <c:pt idx="16">
                  <c:v>918</c:v>
                </c:pt>
                <c:pt idx="17">
                  <c:v>701</c:v>
                </c:pt>
                <c:pt idx="18">
                  <c:v>595</c:v>
                </c:pt>
                <c:pt idx="19">
                  <c:v>659</c:v>
                </c:pt>
              </c:numCache>
            </c:numRef>
          </c:val>
        </c:ser>
        <c:ser>
          <c:idx val="1"/>
          <c:order val="1"/>
          <c:tx>
            <c:strRef>
              <c:f>'8.20 workings'!$E$68</c:f>
              <c:strCache>
                <c:ptCount val="1"/>
                <c:pt idx="0">
                  <c:v>Pending</c:v>
                </c:pt>
              </c:strCache>
            </c:strRef>
          </c:tx>
          <c:invertIfNegative val="0"/>
          <c:cat>
            <c:strRef>
              <c:f>'8.20 workings'!$B$69:$B$88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'8.20 workings'!$E$69:$E$88</c:f>
              <c:numCache>
                <c:formatCode>General_)</c:formatCode>
                <c:ptCount val="20"/>
                <c:pt idx="0">
                  <c:v>251</c:v>
                </c:pt>
                <c:pt idx="1">
                  <c:v>325</c:v>
                </c:pt>
                <c:pt idx="2">
                  <c:v>68</c:v>
                </c:pt>
                <c:pt idx="3">
                  <c:v>251</c:v>
                </c:pt>
                <c:pt idx="4">
                  <c:v>194</c:v>
                </c:pt>
                <c:pt idx="5">
                  <c:v>170</c:v>
                </c:pt>
                <c:pt idx="6">
                  <c:v>242</c:v>
                </c:pt>
                <c:pt idx="7">
                  <c:v>118</c:v>
                </c:pt>
                <c:pt idx="8">
                  <c:v>60</c:v>
                </c:pt>
                <c:pt idx="9">
                  <c:v>105</c:v>
                </c:pt>
                <c:pt idx="10">
                  <c:v>12</c:v>
                </c:pt>
                <c:pt idx="11">
                  <c:v>54</c:v>
                </c:pt>
                <c:pt idx="12">
                  <c:v>70</c:v>
                </c:pt>
                <c:pt idx="13">
                  <c:v>50</c:v>
                </c:pt>
                <c:pt idx="14">
                  <c:v>221</c:v>
                </c:pt>
                <c:pt idx="15">
                  <c:v>473</c:v>
                </c:pt>
                <c:pt idx="16">
                  <c:v>270</c:v>
                </c:pt>
                <c:pt idx="17">
                  <c:v>196</c:v>
                </c:pt>
                <c:pt idx="18">
                  <c:v>264</c:v>
                </c:pt>
                <c:pt idx="19">
                  <c:v>464</c:v>
                </c:pt>
              </c:numCache>
            </c:numRef>
          </c:val>
        </c:ser>
        <c:ser>
          <c:idx val="2"/>
          <c:order val="2"/>
          <c:tx>
            <c:strRef>
              <c:f>'8.20 workings'!$B$69</c:f>
              <c:strCache>
                <c:ptCount val="1"/>
                <c:pt idx="0">
                  <c:v>HA</c:v>
                </c:pt>
              </c:strCache>
            </c:strRef>
          </c:tx>
          <c:invertIfNegative val="0"/>
          <c:cat>
            <c:strRef>
              <c:f>'8.20 workings'!$B$69:$B$88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'8.20 workings'!$B$70:$B$88</c:f>
              <c:numCache>
                <c:formatCode>General_)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14304"/>
        <c:axId val="97315840"/>
      </c:barChart>
      <c:catAx>
        <c:axId val="9731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97315840"/>
        <c:crosses val="autoZero"/>
        <c:auto val="1"/>
        <c:lblAlgn val="ctr"/>
        <c:lblOffset val="100"/>
        <c:noMultiLvlLbl val="0"/>
      </c:catAx>
      <c:valAx>
        <c:axId val="973158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numbers</a:t>
                </a:r>
              </a:p>
            </c:rich>
          </c:tx>
          <c:layout>
            <c:manualLayout>
              <c:xMode val="edge"/>
              <c:yMode val="edge"/>
              <c:x val="3.333333333333334E-2"/>
              <c:y val="0.42364876351747616"/>
            </c:manualLayout>
          </c:layout>
          <c:overlay val="0"/>
        </c:title>
        <c:numFmt formatCode="General_)" sourceLinked="1"/>
        <c:majorTickMark val="out"/>
        <c:minorTickMark val="none"/>
        <c:tickLblPos val="nextTo"/>
        <c:crossAx val="97314304"/>
        <c:crosses val="autoZero"/>
        <c:crossBetween val="between"/>
      </c:valAx>
    </c:plotArea>
    <c:legend>
      <c:legendPos val="b"/>
      <c:legendEntry>
        <c:idx val="2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C</a:t>
            </a:r>
            <a:r>
              <a:rPr lang="en-US" sz="1200" baseline="0"/>
              <a:t>ompletion rate of cases in majistrate courts, by Atoll, 2012</a:t>
            </a:r>
            <a:endParaRPr lang="en-US" sz="1200"/>
          </a:p>
        </c:rich>
      </c:tx>
      <c:layout>
        <c:manualLayout>
          <c:xMode val="edge"/>
          <c:yMode val="edge"/>
          <c:x val="0.13295119779622425"/>
          <c:y val="2.779910323949420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'8.20 workings'!$B$69:$B$88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'8.20 workings'!$F$69:$F$88</c:f>
              <c:numCache>
                <c:formatCode>0.0</c:formatCode>
                <c:ptCount val="20"/>
                <c:pt idx="0">
                  <c:v>57.457627118644069</c:v>
                </c:pt>
                <c:pt idx="1">
                  <c:v>53.034682080924853</c:v>
                </c:pt>
                <c:pt idx="2">
                  <c:v>83</c:v>
                </c:pt>
                <c:pt idx="3">
                  <c:v>61.854103343465049</c:v>
                </c:pt>
                <c:pt idx="4">
                  <c:v>71.428571428571431</c:v>
                </c:pt>
                <c:pt idx="5">
                  <c:v>59.810874704491724</c:v>
                </c:pt>
                <c:pt idx="6">
                  <c:v>60.19736842105263</c:v>
                </c:pt>
                <c:pt idx="7">
                  <c:v>77.263969171483623</c:v>
                </c:pt>
                <c:pt idx="8">
                  <c:v>82.30088495575221</c:v>
                </c:pt>
                <c:pt idx="9">
                  <c:v>75.059382422802841</c:v>
                </c:pt>
                <c:pt idx="10">
                  <c:v>80.952380952380949</c:v>
                </c:pt>
                <c:pt idx="11">
                  <c:v>77.215189873417728</c:v>
                </c:pt>
                <c:pt idx="12">
                  <c:v>70.46413502109705</c:v>
                </c:pt>
                <c:pt idx="13">
                  <c:v>80.314960629921259</c:v>
                </c:pt>
                <c:pt idx="14">
                  <c:v>62.857142857142854</c:v>
                </c:pt>
                <c:pt idx="15">
                  <c:v>60.876757650951198</c:v>
                </c:pt>
                <c:pt idx="16">
                  <c:v>77.272727272727266</c:v>
                </c:pt>
                <c:pt idx="17">
                  <c:v>78.149386845039018</c:v>
                </c:pt>
                <c:pt idx="18">
                  <c:v>69.266589057043078</c:v>
                </c:pt>
                <c:pt idx="19">
                  <c:v>58.682101513802323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64704"/>
        <c:axId val="97466240"/>
      </c:barChart>
      <c:catAx>
        <c:axId val="9746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97466240"/>
        <c:crosses val="autoZero"/>
        <c:auto val="1"/>
        <c:lblAlgn val="ctr"/>
        <c:lblOffset val="100"/>
        <c:noMultiLvlLbl val="0"/>
      </c:catAx>
      <c:valAx>
        <c:axId val="97466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percent</a:t>
                </a:r>
              </a:p>
            </c:rich>
          </c:tx>
          <c:layout>
            <c:manualLayout>
              <c:xMode val="edge"/>
              <c:yMode val="edge"/>
              <c:x val="3.333333333333334E-2"/>
              <c:y val="0.4236487635174763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7464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Cases</a:t>
            </a:r>
            <a:r>
              <a:rPr lang="en-US" sz="1200" baseline="0"/>
              <a:t> per majistrate by Atoll, 2012</a:t>
            </a:r>
            <a:endParaRPr lang="en-US" sz="1200"/>
          </a:p>
        </c:rich>
      </c:tx>
      <c:layout>
        <c:manualLayout>
          <c:xMode val="edge"/>
          <c:yMode val="edge"/>
          <c:x val="0.23967053881409509"/>
          <c:y val="3.208481800729125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'8.20 workings'!$I$68</c:f>
              <c:strCache>
                <c:ptCount val="1"/>
                <c:pt idx="0">
                  <c:v>cases per majistrate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'8.20 workings'!$B$69:$B$88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'8.20 workings'!$I$69:$I$88</c:f>
              <c:numCache>
                <c:formatCode>0.0</c:formatCode>
                <c:ptCount val="20"/>
                <c:pt idx="0">
                  <c:v>59</c:v>
                </c:pt>
                <c:pt idx="1">
                  <c:v>86.5</c:v>
                </c:pt>
                <c:pt idx="2">
                  <c:v>100</c:v>
                </c:pt>
                <c:pt idx="3">
                  <c:v>131.6</c:v>
                </c:pt>
                <c:pt idx="4">
                  <c:v>97</c:v>
                </c:pt>
                <c:pt idx="5">
                  <c:v>84.6</c:v>
                </c:pt>
                <c:pt idx="6">
                  <c:v>608</c:v>
                </c:pt>
                <c:pt idx="7">
                  <c:v>64.875</c:v>
                </c:pt>
                <c:pt idx="8">
                  <c:v>48.428571428571431</c:v>
                </c:pt>
                <c:pt idx="9">
                  <c:v>105.25</c:v>
                </c:pt>
                <c:pt idx="10">
                  <c:v>31.5</c:v>
                </c:pt>
                <c:pt idx="11">
                  <c:v>47.4</c:v>
                </c:pt>
                <c:pt idx="12">
                  <c:v>79</c:v>
                </c:pt>
                <c:pt idx="13">
                  <c:v>63.5</c:v>
                </c:pt>
                <c:pt idx="14">
                  <c:v>59.5</c:v>
                </c:pt>
                <c:pt idx="15">
                  <c:v>134.33333333333334</c:v>
                </c:pt>
                <c:pt idx="16">
                  <c:v>118.8</c:v>
                </c:pt>
                <c:pt idx="17">
                  <c:v>112.125</c:v>
                </c:pt>
                <c:pt idx="18">
                  <c:v>429.5</c:v>
                </c:pt>
                <c:pt idx="19">
                  <c:v>140.375</c:v>
                </c:pt>
              </c:numCache>
            </c:numRef>
          </c:val>
        </c:ser>
        <c:ser>
          <c:idx val="1"/>
          <c:order val="1"/>
          <c:tx>
            <c:strRef>
              <c:f>'8.20 workings'!$J$68</c:f>
              <c:strCache>
                <c:ptCount val="1"/>
                <c:pt idx="0">
                  <c:v>cases completed per majistrate</c:v>
                </c:pt>
              </c:strCache>
            </c:strRef>
          </c:tx>
          <c:invertIfNegative val="0"/>
          <c:cat>
            <c:strRef>
              <c:f>'8.20 workings'!$B$69:$B$88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'8.20 workings'!$J$69:$J$88</c:f>
              <c:numCache>
                <c:formatCode>0.0</c:formatCode>
                <c:ptCount val="20"/>
                <c:pt idx="0">
                  <c:v>33.9</c:v>
                </c:pt>
                <c:pt idx="1">
                  <c:v>45.875</c:v>
                </c:pt>
                <c:pt idx="2">
                  <c:v>83</c:v>
                </c:pt>
                <c:pt idx="3">
                  <c:v>81.400000000000006</c:v>
                </c:pt>
                <c:pt idx="4">
                  <c:v>69.285714285714292</c:v>
                </c:pt>
                <c:pt idx="5">
                  <c:v>50.6</c:v>
                </c:pt>
                <c:pt idx="6">
                  <c:v>366</c:v>
                </c:pt>
                <c:pt idx="7">
                  <c:v>50.125</c:v>
                </c:pt>
                <c:pt idx="8">
                  <c:v>39.857142857142854</c:v>
                </c:pt>
                <c:pt idx="9">
                  <c:v>79</c:v>
                </c:pt>
                <c:pt idx="10">
                  <c:v>25.5</c:v>
                </c:pt>
                <c:pt idx="11">
                  <c:v>36.6</c:v>
                </c:pt>
                <c:pt idx="12">
                  <c:v>55.666666666666664</c:v>
                </c:pt>
                <c:pt idx="13">
                  <c:v>51</c:v>
                </c:pt>
                <c:pt idx="14">
                  <c:v>37.4</c:v>
                </c:pt>
                <c:pt idx="15">
                  <c:v>81.777777777777771</c:v>
                </c:pt>
                <c:pt idx="16">
                  <c:v>91.8</c:v>
                </c:pt>
                <c:pt idx="17">
                  <c:v>87.625</c:v>
                </c:pt>
                <c:pt idx="18">
                  <c:v>297.5</c:v>
                </c:pt>
                <c:pt idx="19">
                  <c:v>82.375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83776"/>
        <c:axId val="97493760"/>
      </c:barChart>
      <c:catAx>
        <c:axId val="9748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97493760"/>
        <c:crosses val="autoZero"/>
        <c:auto val="1"/>
        <c:lblAlgn val="ctr"/>
        <c:lblOffset val="100"/>
        <c:noMultiLvlLbl val="0"/>
      </c:catAx>
      <c:valAx>
        <c:axId val="974937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numbers</a:t>
                </a:r>
              </a:p>
            </c:rich>
          </c:tx>
          <c:layout>
            <c:manualLayout>
              <c:xMode val="edge"/>
              <c:yMode val="edge"/>
              <c:x val="3.333333333333334E-2"/>
              <c:y val="0.4236487635174767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74837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724492676980567"/>
          <c:y val="0.88393035814739651"/>
          <c:w val="0.65570312801747865"/>
          <c:h val="7.749820894243149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065155695800618E-2"/>
          <c:y val="0.14514038017975026"/>
          <c:w val="0.90907148641430757"/>
          <c:h val="0.742785068533104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'[3]8.27'!$S$91</c:f>
              <c:strCache>
                <c:ptCount val="1"/>
                <c:pt idx="0">
                  <c:v>Number  of majistrates</c:v>
                </c:pt>
              </c:strCache>
            </c:strRef>
          </c:tx>
          <c:spPr>
            <a:solidFill>
              <a:srgbClr val="953735"/>
            </a:solidFill>
          </c:spPr>
          <c:invertIfNegative val="0"/>
          <c:cat>
            <c:strRef>
              <c:f>'[3]8.27'!$R$92:$R$111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'[3]8.27'!$S$92:$S$111</c:f>
              <c:numCache>
                <c:formatCode>General</c:formatCode>
                <c:ptCount val="20"/>
                <c:pt idx="0">
                  <c:v>10</c:v>
                </c:pt>
                <c:pt idx="1">
                  <c:v>8</c:v>
                </c:pt>
                <c:pt idx="2">
                  <c:v>4</c:v>
                </c:pt>
                <c:pt idx="3">
                  <c:v>7</c:v>
                </c:pt>
                <c:pt idx="4">
                  <c:v>12</c:v>
                </c:pt>
                <c:pt idx="5">
                  <c:v>8</c:v>
                </c:pt>
                <c:pt idx="6">
                  <c:v>2</c:v>
                </c:pt>
                <c:pt idx="7">
                  <c:v>8</c:v>
                </c:pt>
                <c:pt idx="8">
                  <c:v>4</c:v>
                </c:pt>
                <c:pt idx="9">
                  <c:v>5</c:v>
                </c:pt>
                <c:pt idx="10">
                  <c:v>2</c:v>
                </c:pt>
                <c:pt idx="11">
                  <c:v>5</c:v>
                </c:pt>
                <c:pt idx="12">
                  <c:v>3</c:v>
                </c:pt>
                <c:pt idx="13">
                  <c:v>4</c:v>
                </c:pt>
                <c:pt idx="14">
                  <c:v>7</c:v>
                </c:pt>
                <c:pt idx="15">
                  <c:v>11</c:v>
                </c:pt>
                <c:pt idx="16">
                  <c:v>8</c:v>
                </c:pt>
                <c:pt idx="17">
                  <c:v>8</c:v>
                </c:pt>
                <c:pt idx="18">
                  <c:v>1</c:v>
                </c:pt>
                <c:pt idx="19">
                  <c:v>8</c:v>
                </c:pt>
              </c:numCache>
            </c:numRef>
          </c:val>
        </c:ser>
        <c:ser>
          <c:idx val="1"/>
          <c:order val="1"/>
          <c:tx>
            <c:strRef>
              <c:f>'[3]8.27'!$T$91</c:f>
              <c:strCache>
                <c:ptCount val="1"/>
                <c:pt idx="0">
                  <c:v>Number of islands with majistrate courts</c:v>
                </c:pt>
              </c:strCache>
            </c:strRef>
          </c:tx>
          <c:spPr>
            <a:solidFill>
              <a:srgbClr val="F8A45E"/>
            </a:solidFill>
          </c:spPr>
          <c:invertIfNegative val="0"/>
          <c:cat>
            <c:strRef>
              <c:f>'[3]8.27'!$R$92:$R$111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'[3]8.27'!$T$92:$T$111</c:f>
              <c:numCache>
                <c:formatCode>General</c:formatCode>
                <c:ptCount val="20"/>
                <c:pt idx="0">
                  <c:v>14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15</c:v>
                </c:pt>
                <c:pt idx="5">
                  <c:v>13</c:v>
                </c:pt>
                <c:pt idx="6">
                  <c:v>4</c:v>
                </c:pt>
                <c:pt idx="7">
                  <c:v>9</c:v>
                </c:pt>
                <c:pt idx="8">
                  <c:v>8</c:v>
                </c:pt>
                <c:pt idx="9">
                  <c:v>10</c:v>
                </c:pt>
                <c:pt idx="10">
                  <c:v>5</c:v>
                </c:pt>
                <c:pt idx="11">
                  <c:v>8</c:v>
                </c:pt>
                <c:pt idx="12">
                  <c:v>5</c:v>
                </c:pt>
                <c:pt idx="13">
                  <c:v>6</c:v>
                </c:pt>
                <c:pt idx="14">
                  <c:v>13</c:v>
                </c:pt>
                <c:pt idx="15">
                  <c:v>11</c:v>
                </c:pt>
                <c:pt idx="16">
                  <c:v>9</c:v>
                </c:pt>
                <c:pt idx="17">
                  <c:v>9</c:v>
                </c:pt>
                <c:pt idx="18">
                  <c:v>1</c:v>
                </c:pt>
                <c:pt idx="19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axId val="99336576"/>
        <c:axId val="99338112"/>
      </c:barChart>
      <c:catAx>
        <c:axId val="99336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9338112"/>
        <c:crosses val="autoZero"/>
        <c:auto val="1"/>
        <c:lblAlgn val="ctr"/>
        <c:lblOffset val="100"/>
        <c:noMultiLvlLbl val="0"/>
      </c:catAx>
      <c:valAx>
        <c:axId val="99338112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 number</a:t>
                </a:r>
              </a:p>
            </c:rich>
          </c:tx>
          <c:layout>
            <c:manualLayout>
              <c:xMode val="edge"/>
              <c:yMode val="edge"/>
              <c:x val="3.9800995024875862E-3"/>
              <c:y val="0.3460338291046953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9336576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31506604668498311"/>
          <c:y val="0.1879002624671916"/>
          <c:w val="0.66294887595606755"/>
          <c:h val="8.2177019539224253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740441819772685"/>
          <c:y val="0.17559452609308054"/>
          <c:w val="0.42491691665409476"/>
          <c:h val="0.76796752464916362"/>
        </c:manualLayout>
      </c:layout>
      <c:doughnutChart>
        <c:varyColors val="1"/>
        <c:ser>
          <c:idx val="0"/>
          <c:order val="0"/>
          <c:spPr>
            <a:solidFill>
              <a:srgbClr val="F8A45E"/>
            </a:solidFill>
          </c:spPr>
          <c:explosion val="2"/>
          <c:dPt>
            <c:idx val="0"/>
            <c:bubble3D val="0"/>
          </c:dPt>
          <c:dPt>
            <c:idx val="1"/>
            <c:bubble3D val="0"/>
            <c:spPr>
              <a:solidFill>
                <a:srgbClr val="953735"/>
              </a:solidFill>
            </c:spPr>
          </c:dPt>
          <c:dLbls>
            <c:dLbl>
              <c:idx val="0"/>
              <c:layout>
                <c:manualLayout>
                  <c:x val="-7.6279426933055861E-3"/>
                  <c:y val="6.74222493720768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2863840503185531E-3"/>
                  <c:y val="-1.973178406657617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'[3]8.27'!$Q$129:$Q$130</c:f>
              <c:strCache>
                <c:ptCount val="2"/>
                <c:pt idx="0">
                  <c:v>Atolls</c:v>
                </c:pt>
                <c:pt idx="1">
                  <c:v>Male'</c:v>
                </c:pt>
              </c:strCache>
            </c:strRef>
          </c:cat>
          <c:val>
            <c:numRef>
              <c:f>'[3]8.27'!$S$129:$S$130</c:f>
              <c:numCache>
                <c:formatCode>General</c:formatCode>
                <c:ptCount val="2"/>
                <c:pt idx="0">
                  <c:v>70.224719101123597</c:v>
                </c:pt>
                <c:pt idx="1">
                  <c:v>29.775280898876407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179917</xdr:colOff>
      <xdr:row>34</xdr:row>
      <xdr:rowOff>148167</xdr:rowOff>
    </xdr:from>
    <xdr:to>
      <xdr:col>13</xdr:col>
      <xdr:colOff>158750</xdr:colOff>
      <xdr:row>49</xdr:row>
      <xdr:rowOff>31751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211667</xdr:colOff>
      <xdr:row>50</xdr:row>
      <xdr:rowOff>52915</xdr:rowOff>
    </xdr:from>
    <xdr:to>
      <xdr:col>13</xdr:col>
      <xdr:colOff>190500</xdr:colOff>
      <xdr:row>64</xdr:row>
      <xdr:rowOff>126998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529167</xdr:colOff>
      <xdr:row>50</xdr:row>
      <xdr:rowOff>52916</xdr:rowOff>
    </xdr:from>
    <xdr:to>
      <xdr:col>20</xdr:col>
      <xdr:colOff>296334</xdr:colOff>
      <xdr:row>64</xdr:row>
      <xdr:rowOff>126999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349250</xdr:colOff>
      <xdr:row>34</xdr:row>
      <xdr:rowOff>158750</xdr:rowOff>
    </xdr:from>
    <xdr:to>
      <xdr:col>20</xdr:col>
      <xdr:colOff>116417</xdr:colOff>
      <xdr:row>49</xdr:row>
      <xdr:rowOff>42333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137583</xdr:colOff>
      <xdr:row>65</xdr:row>
      <xdr:rowOff>126999</xdr:rowOff>
    </xdr:from>
    <xdr:to>
      <xdr:col>20</xdr:col>
      <xdr:colOff>31751</xdr:colOff>
      <xdr:row>81</xdr:row>
      <xdr:rowOff>42332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306917</xdr:colOff>
      <xdr:row>82</xdr:row>
      <xdr:rowOff>63501</xdr:rowOff>
    </xdr:from>
    <xdr:to>
      <xdr:col>20</xdr:col>
      <xdr:colOff>201085</xdr:colOff>
      <xdr:row>97</xdr:row>
      <xdr:rowOff>169334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455084</xdr:colOff>
      <xdr:row>90</xdr:row>
      <xdr:rowOff>42333</xdr:rowOff>
    </xdr:from>
    <xdr:to>
      <xdr:col>8</xdr:col>
      <xdr:colOff>137585</xdr:colOff>
      <xdr:row>105</xdr:row>
      <xdr:rowOff>148166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890219</xdr:colOff>
      <xdr:row>222</xdr:row>
      <xdr:rowOff>176561</xdr:rowOff>
    </xdr:from>
    <xdr:to>
      <xdr:col>6</xdr:col>
      <xdr:colOff>1366470</xdr:colOff>
      <xdr:row>232</xdr:row>
      <xdr:rowOff>252761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1453142</xdr:colOff>
      <xdr:row>234</xdr:row>
      <xdr:rowOff>80382</xdr:rowOff>
    </xdr:from>
    <xdr:to>
      <xdr:col>6</xdr:col>
      <xdr:colOff>1138354</xdr:colOff>
      <xdr:row>246</xdr:row>
      <xdr:rowOff>237479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1943100</xdr:colOff>
      <xdr:row>235</xdr:row>
      <xdr:rowOff>152400</xdr:rowOff>
    </xdr:from>
    <xdr:to>
      <xdr:col>6</xdr:col>
      <xdr:colOff>209550</xdr:colOff>
      <xdr:row>235</xdr:row>
      <xdr:rowOff>152400</xdr:rowOff>
    </xdr:to>
    <xdr:sp macro="" textlink="">
      <xdr:nvSpPr>
        <xdr:cNvPr id="6" name="Line 4"/>
        <xdr:cNvSpPr>
          <a:spLocks noChangeShapeType="1"/>
        </xdr:cNvSpPr>
      </xdr:nvSpPr>
      <xdr:spPr bwMode="auto">
        <a:xfrm flipV="1">
          <a:off x="1943100" y="58588275"/>
          <a:ext cx="4743450" cy="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1952625</xdr:colOff>
      <xdr:row>223</xdr:row>
      <xdr:rowOff>171450</xdr:rowOff>
    </xdr:from>
    <xdr:to>
      <xdr:col>6</xdr:col>
      <xdr:colOff>276225</xdr:colOff>
      <xdr:row>223</xdr:row>
      <xdr:rowOff>180975</xdr:rowOff>
    </xdr:to>
    <xdr:sp macro="" textlink="">
      <xdr:nvSpPr>
        <xdr:cNvPr id="7" name="Line 4"/>
        <xdr:cNvSpPr>
          <a:spLocks noChangeShapeType="1"/>
        </xdr:cNvSpPr>
      </xdr:nvSpPr>
      <xdr:spPr bwMode="auto">
        <a:xfrm flipV="1">
          <a:off x="1952625" y="55406925"/>
          <a:ext cx="4800600" cy="9525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  <xdr:txBody>
        <a:bodyPr/>
        <a:lstStyle/>
        <a:p>
          <a:endParaRPr lang="en-US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0.14893</cdr:x>
      <cdr:y>0.01346</cdr:y>
    </cdr:from>
    <cdr:to>
      <cdr:x>0.86443</cdr:x>
      <cdr:y>0.10691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35379" y="36977"/>
          <a:ext cx="4974217" cy="256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effectLst/>
              <a:latin typeface="Consolas" pitchFamily="49" charset="0"/>
              <a:ea typeface="+mn-ea"/>
              <a:cs typeface="Consolas" pitchFamily="49" charset="0"/>
            </a:rPr>
            <a:t>Figure 8.35: Number of majistrates in the island courts, 2016 </a:t>
          </a:r>
          <a:endParaRPr lang="en-US">
            <a:effectLst/>
            <a:latin typeface="Consolas" pitchFamily="49" charset="0"/>
            <a:cs typeface="Consolas" pitchFamily="49" charset="0"/>
          </a:endParaRPr>
        </a:p>
        <a:p xmlns:a="http://schemas.openxmlformats.org/drawingml/2006/main">
          <a:endParaRPr lang="en-US" sz="1100">
            <a:latin typeface="Consolas" pitchFamily="49" charset="0"/>
            <a:cs typeface="Consolas" pitchFamily="49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0.07106</cdr:x>
      <cdr:y>0.03136</cdr:y>
    </cdr:from>
    <cdr:to>
      <cdr:x>0.85483</cdr:x>
      <cdr:y>0.11598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7780" y="105471"/>
          <a:ext cx="4828849" cy="284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effectLst/>
              <a:latin typeface="Consolas" pitchFamily="49" charset="0"/>
              <a:ea typeface="+mn-ea"/>
              <a:cs typeface="Consolas" pitchFamily="49" charset="0"/>
            </a:rPr>
            <a:t>Figure 8.36: Percentage share of majistrates in courts, 2016</a:t>
          </a:r>
          <a:endParaRPr lang="en-US">
            <a:effectLst/>
            <a:latin typeface="Consolas" pitchFamily="49" charset="0"/>
            <a:cs typeface="Consolas" pitchFamily="49" charset="0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Users\fa_2482\AppData\Local\Temp\Rar$DIa0.269\8.Law%20and%20order%20more%20new%20graphs%20shahud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ssemination/Publications/Statistical%20Year%20Book/YEARBOOK%202017/RECEIVED/8.%20LAW%20AND%20ORDER_DJ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issemination/Publications/Statistical%20Year%20Book/YEARBOOK%202017/Shahuda%20to%20check/8.%20LAW%20AND%20ORD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.shifaza/AppData/Local/Microsoft/Windows/INetCache/Content.Outlook/JLAH1LI0/8%20%20LAW%20%20ORDER%20-%20DJA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T4/Dissemination/Publications/Statistical%20%20Year%20Book/YEARBOOK%202016/BLANK%20TABLES/8.%20LAW%20&amp;%20ORD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9graphs"/>
      <sheetName val="8.10 graph"/>
      <sheetName val="8.17 graph"/>
      <sheetName val="8.19 graph"/>
      <sheetName val="8.20graph"/>
    </sheetNames>
    <sheetDataSet>
      <sheetData sheetId="0">
        <row r="37">
          <cell r="B37" t="str">
            <v xml:space="preserve">Criminal Cases </v>
          </cell>
          <cell r="C37" t="str">
            <v>Civil cases</v>
          </cell>
          <cell r="D37" t="str">
            <v>Family Cases</v>
          </cell>
        </row>
        <row r="38">
          <cell r="A38" t="str">
            <v xml:space="preserve">Republic </v>
          </cell>
          <cell r="B38">
            <v>32.906696345761453</v>
          </cell>
          <cell r="C38">
            <v>62.419047619047618</v>
          </cell>
          <cell r="D38">
            <v>84.499785315586081</v>
          </cell>
        </row>
        <row r="39">
          <cell r="A39" t="str">
            <v xml:space="preserve">Male' </v>
          </cell>
          <cell r="B39">
            <v>31.033495562553682</v>
          </cell>
          <cell r="C39">
            <v>59.483701597024719</v>
          </cell>
          <cell r="D39">
            <v>81.331916400991858</v>
          </cell>
        </row>
        <row r="40">
          <cell r="A40" t="str">
            <v xml:space="preserve">Atoll </v>
          </cell>
          <cell r="B40">
            <v>36.354056902002107</v>
          </cell>
          <cell r="C40">
            <v>64.682071175577676</v>
          </cell>
          <cell r="D40">
            <v>86.647454370797306</v>
          </cell>
        </row>
        <row r="43">
          <cell r="B43" t="str">
            <v xml:space="preserve">Criminal Cases </v>
          </cell>
          <cell r="C43" t="str">
            <v>Civil cases</v>
          </cell>
          <cell r="D43" t="str">
            <v>Family Cases</v>
          </cell>
        </row>
        <row r="44">
          <cell r="A44" t="str">
            <v xml:space="preserve">Republic </v>
          </cell>
          <cell r="B44">
            <v>3617</v>
          </cell>
          <cell r="C44">
            <v>3946</v>
          </cell>
          <cell r="D44">
            <v>1083</v>
          </cell>
        </row>
        <row r="45">
          <cell r="A45" t="str">
            <v xml:space="preserve">Male' </v>
          </cell>
          <cell r="B45">
            <v>2409</v>
          </cell>
          <cell r="C45">
            <v>1852</v>
          </cell>
          <cell r="D45">
            <v>527</v>
          </cell>
        </row>
        <row r="46">
          <cell r="A46" t="str">
            <v xml:space="preserve">Atoll </v>
          </cell>
          <cell r="B46">
            <v>1208</v>
          </cell>
          <cell r="C46">
            <v>2094</v>
          </cell>
          <cell r="D46">
            <v>556</v>
          </cell>
        </row>
        <row r="50">
          <cell r="B50" t="str">
            <v xml:space="preserve">Criminal Cases </v>
          </cell>
          <cell r="C50" t="str">
            <v>Civil cases</v>
          </cell>
          <cell r="D50" t="str">
            <v>Family Cases</v>
          </cell>
        </row>
        <row r="51">
          <cell r="A51" t="str">
            <v xml:space="preserve">Republic </v>
          </cell>
          <cell r="B51">
            <v>1774</v>
          </cell>
          <cell r="C51">
            <v>6554</v>
          </cell>
          <cell r="D51">
            <v>5904</v>
          </cell>
        </row>
        <row r="52">
          <cell r="A52" t="str">
            <v xml:space="preserve">Male' </v>
          </cell>
          <cell r="B52">
            <v>1084</v>
          </cell>
          <cell r="C52">
            <v>2719</v>
          </cell>
          <cell r="D52">
            <v>2296</v>
          </cell>
        </row>
        <row r="53">
          <cell r="A53" t="str">
            <v xml:space="preserve">Atoll </v>
          </cell>
          <cell r="B53">
            <v>690</v>
          </cell>
          <cell r="C53">
            <v>3835</v>
          </cell>
          <cell r="D53">
            <v>3608</v>
          </cell>
        </row>
        <row r="56">
          <cell r="B56" t="str">
            <v>Republic</v>
          </cell>
          <cell r="C56" t="str">
            <v>Male'</v>
          </cell>
          <cell r="D56" t="str">
            <v>Atolls</v>
          </cell>
        </row>
        <row r="57">
          <cell r="A57" t="str">
            <v>Starting balance</v>
          </cell>
          <cell r="B57">
            <v>7528</v>
          </cell>
          <cell r="C57">
            <v>4550</v>
          </cell>
          <cell r="D57">
            <v>2978</v>
          </cell>
        </row>
        <row r="58">
          <cell r="A58" t="str">
            <v>new cases filed</v>
          </cell>
          <cell r="B58">
            <v>15351</v>
          </cell>
          <cell r="C58">
            <v>6338</v>
          </cell>
          <cell r="D58">
            <v>9013</v>
          </cell>
        </row>
        <row r="59">
          <cell r="A59" t="str">
            <v>concluded</v>
          </cell>
          <cell r="B59">
            <v>14232</v>
          </cell>
          <cell r="C59">
            <v>6099</v>
          </cell>
          <cell r="D59">
            <v>8133</v>
          </cell>
        </row>
        <row r="60">
          <cell r="A60" t="str">
            <v>ending balance</v>
          </cell>
          <cell r="B60">
            <v>8646</v>
          </cell>
          <cell r="C60">
            <v>4788</v>
          </cell>
          <cell r="D60">
            <v>3858</v>
          </cell>
        </row>
      </sheetData>
      <sheetData sheetId="1">
        <row r="14">
          <cell r="B14" t="str">
            <v xml:space="preserve">Criminal Cases </v>
          </cell>
        </row>
      </sheetData>
      <sheetData sheetId="2" refreshError="1"/>
      <sheetData sheetId="3" refreshError="1"/>
      <sheetData sheetId="4">
        <row r="14">
          <cell r="E14" t="str">
            <v>% share 2012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20 workings"/>
      <sheetName val="8.18"/>
      <sheetName val="8.20"/>
      <sheetName val="8.21"/>
      <sheetName val="8.22"/>
      <sheetName val="8.23"/>
      <sheetName val="8.28"/>
      <sheetName val="8.29"/>
    </sheetNames>
    <sheetDataSet>
      <sheetData sheetId="0"/>
      <sheetData sheetId="1"/>
      <sheetData sheetId="2">
        <row r="240">
          <cell r="AE240" t="str">
            <v xml:space="preserve">Criminal Cases </v>
          </cell>
          <cell r="AF240" t="str">
            <v>Civil cases</v>
          </cell>
          <cell r="AG240" t="str">
            <v>Family Cases</v>
          </cell>
        </row>
        <row r="241">
          <cell r="AD241" t="str">
            <v xml:space="preserve">Republic </v>
          </cell>
          <cell r="AE241">
            <v>56.124831060326819</v>
          </cell>
          <cell r="AF241">
            <v>82.533536163739456</v>
          </cell>
          <cell r="AG241">
            <v>84.711570523507845</v>
          </cell>
        </row>
        <row r="242">
          <cell r="AD242" t="str">
            <v xml:space="preserve">Male' </v>
          </cell>
          <cell r="AE242">
            <v>47.87324542747767</v>
          </cell>
          <cell r="AF242">
            <v>84.1784495368113</v>
          </cell>
          <cell r="AG242">
            <v>82.636469221835071</v>
          </cell>
        </row>
        <row r="243">
          <cell r="AD243" t="str">
            <v xml:space="preserve">Atoll </v>
          </cell>
          <cell r="AE243">
            <v>67.413441955193491</v>
          </cell>
          <cell r="AF243">
            <v>80.377117289868977</v>
          </cell>
          <cell r="AG243">
            <v>85.547240411599617</v>
          </cell>
        </row>
        <row r="246">
          <cell r="AE246" t="str">
            <v xml:space="preserve">Criminal Cases </v>
          </cell>
          <cell r="AF246" t="str">
            <v>Civil cases</v>
          </cell>
          <cell r="AG246" t="str">
            <v>Family Cases</v>
          </cell>
        </row>
        <row r="247">
          <cell r="AD247" t="str">
            <v xml:space="preserve">Republic </v>
          </cell>
          <cell r="AE247">
            <v>3571</v>
          </cell>
          <cell r="AF247">
            <v>1263</v>
          </cell>
          <cell r="AG247">
            <v>1834</v>
          </cell>
        </row>
        <row r="248">
          <cell r="AD248" t="str">
            <v xml:space="preserve">Male' </v>
          </cell>
          <cell r="AE248">
            <v>2451</v>
          </cell>
          <cell r="AF248">
            <v>649</v>
          </cell>
          <cell r="AG248">
            <v>598</v>
          </cell>
        </row>
        <row r="249">
          <cell r="AD249" t="str">
            <v xml:space="preserve">Atoll </v>
          </cell>
          <cell r="AE249">
            <v>1120</v>
          </cell>
          <cell r="AF249">
            <v>614</v>
          </cell>
          <cell r="AG249">
            <v>1236</v>
          </cell>
        </row>
        <row r="254">
          <cell r="AE254" t="str">
            <v xml:space="preserve">Criminal Cases </v>
          </cell>
          <cell r="AF254" t="str">
            <v>Civil cases</v>
          </cell>
          <cell r="AG254" t="str">
            <v>Family Cases</v>
          </cell>
        </row>
        <row r="255">
          <cell r="AD255" t="str">
            <v xml:space="preserve">Republic </v>
          </cell>
          <cell r="AE255">
            <v>4568</v>
          </cell>
          <cell r="AF255">
            <v>5968</v>
          </cell>
          <cell r="AG255">
            <v>10162</v>
          </cell>
        </row>
        <row r="256">
          <cell r="AD256" t="str">
            <v xml:space="preserve">Male' </v>
          </cell>
          <cell r="AE256">
            <v>2251</v>
          </cell>
          <cell r="AF256">
            <v>3453</v>
          </cell>
          <cell r="AG256">
            <v>2846</v>
          </cell>
        </row>
        <row r="257">
          <cell r="AD257" t="str">
            <v xml:space="preserve">Atoll </v>
          </cell>
          <cell r="AE257">
            <v>2317</v>
          </cell>
          <cell r="AF257">
            <v>2515</v>
          </cell>
          <cell r="AG257">
            <v>7316</v>
          </cell>
        </row>
        <row r="260">
          <cell r="AE260" t="str">
            <v>Republic</v>
          </cell>
          <cell r="AF260" t="str">
            <v>Male'</v>
          </cell>
          <cell r="AG260" t="str">
            <v>Atolls</v>
          </cell>
        </row>
        <row r="261">
          <cell r="AD261" t="str">
            <v>Starting balance</v>
          </cell>
          <cell r="AE261">
            <v>7178</v>
          </cell>
          <cell r="AF261">
            <v>3528</v>
          </cell>
          <cell r="AG261">
            <v>3650</v>
          </cell>
        </row>
        <row r="262">
          <cell r="AD262" t="str">
            <v>new cases filed</v>
          </cell>
          <cell r="AE262">
            <v>20188</v>
          </cell>
          <cell r="AF262">
            <v>8720</v>
          </cell>
          <cell r="AG262">
            <v>11468</v>
          </cell>
        </row>
        <row r="263">
          <cell r="AD263" t="str">
            <v>concluded</v>
          </cell>
          <cell r="AE263">
            <v>20698</v>
          </cell>
          <cell r="AF263">
            <v>8550</v>
          </cell>
          <cell r="AG263">
            <v>12148</v>
          </cell>
        </row>
        <row r="264">
          <cell r="AD264" t="str">
            <v>ending balance</v>
          </cell>
          <cell r="AE264">
            <v>6668</v>
          </cell>
          <cell r="AF264">
            <v>3698</v>
          </cell>
          <cell r="AG264">
            <v>2970</v>
          </cell>
        </row>
        <row r="270">
          <cell r="AE270" t="str">
            <v>Concluded</v>
          </cell>
          <cell r="AF270" t="str">
            <v>Pending</v>
          </cell>
        </row>
        <row r="271">
          <cell r="AD271" t="str">
            <v>HA</v>
          </cell>
          <cell r="AE271">
            <v>468</v>
          </cell>
          <cell r="AF271">
            <v>234</v>
          </cell>
        </row>
        <row r="272">
          <cell r="AD272" t="str">
            <v>HDh</v>
          </cell>
          <cell r="AE272">
            <v>676</v>
          </cell>
          <cell r="AF272">
            <v>514</v>
          </cell>
        </row>
        <row r="273">
          <cell r="AD273" t="str">
            <v>Sh</v>
          </cell>
          <cell r="AE273">
            <v>353</v>
          </cell>
          <cell r="AF273">
            <v>110</v>
          </cell>
        </row>
        <row r="274">
          <cell r="AD274" t="str">
            <v>N</v>
          </cell>
          <cell r="AE274">
            <v>594</v>
          </cell>
          <cell r="AF274">
            <v>280</v>
          </cell>
        </row>
        <row r="275">
          <cell r="AD275" t="str">
            <v>R</v>
          </cell>
          <cell r="AE275">
            <v>646</v>
          </cell>
          <cell r="AF275">
            <v>199</v>
          </cell>
        </row>
        <row r="276">
          <cell r="AD276" t="str">
            <v>B</v>
          </cell>
          <cell r="AE276">
            <v>338</v>
          </cell>
          <cell r="AF276">
            <v>65</v>
          </cell>
        </row>
        <row r="277">
          <cell r="AD277" t="str">
            <v>Lh</v>
          </cell>
          <cell r="AE277">
            <v>536</v>
          </cell>
          <cell r="AF277">
            <v>209</v>
          </cell>
        </row>
        <row r="278">
          <cell r="AD278" t="str">
            <v>K</v>
          </cell>
          <cell r="AE278">
            <v>571</v>
          </cell>
          <cell r="AF278">
            <v>173</v>
          </cell>
        </row>
        <row r="279">
          <cell r="AD279" t="str">
            <v>AA</v>
          </cell>
          <cell r="AE279">
            <v>375</v>
          </cell>
          <cell r="AF279">
            <v>65</v>
          </cell>
        </row>
        <row r="280">
          <cell r="AD280" t="str">
            <v>ADh</v>
          </cell>
          <cell r="AE280">
            <v>456</v>
          </cell>
          <cell r="AF280">
            <v>127</v>
          </cell>
        </row>
        <row r="281">
          <cell r="AD281" t="str">
            <v>V</v>
          </cell>
          <cell r="AE281">
            <v>67</v>
          </cell>
          <cell r="AF281">
            <v>13</v>
          </cell>
        </row>
        <row r="282">
          <cell r="AD282" t="str">
            <v>M</v>
          </cell>
          <cell r="AE282">
            <v>206</v>
          </cell>
          <cell r="AF282">
            <v>46</v>
          </cell>
        </row>
        <row r="283">
          <cell r="AD283" t="str">
            <v>F</v>
          </cell>
          <cell r="AE283">
            <v>173</v>
          </cell>
          <cell r="AF283">
            <v>63</v>
          </cell>
        </row>
        <row r="284">
          <cell r="AD284" t="str">
            <v>Dh</v>
          </cell>
          <cell r="AE284">
            <v>180</v>
          </cell>
          <cell r="AF284">
            <v>56</v>
          </cell>
        </row>
        <row r="285">
          <cell r="AD285" t="str">
            <v>Th</v>
          </cell>
          <cell r="AE285">
            <v>440</v>
          </cell>
          <cell r="AF285">
            <v>220</v>
          </cell>
        </row>
        <row r="286">
          <cell r="AD286" t="str">
            <v>L</v>
          </cell>
          <cell r="AE286">
            <v>1218</v>
          </cell>
          <cell r="AF286">
            <v>230</v>
          </cell>
        </row>
        <row r="287">
          <cell r="AD287" t="str">
            <v>GA</v>
          </cell>
          <cell r="AE287">
            <v>846</v>
          </cell>
          <cell r="AF287">
            <v>252</v>
          </cell>
        </row>
        <row r="288">
          <cell r="AD288" t="str">
            <v>GDh</v>
          </cell>
          <cell r="AE288">
            <v>883</v>
          </cell>
          <cell r="AF288">
            <v>168</v>
          </cell>
        </row>
        <row r="289">
          <cell r="AD289" t="str">
            <v>Gn</v>
          </cell>
          <cell r="AE289">
            <v>806</v>
          </cell>
          <cell r="AF289">
            <v>334</v>
          </cell>
        </row>
        <row r="290">
          <cell r="AD290" t="str">
            <v>S</v>
          </cell>
          <cell r="AE290">
            <v>1497</v>
          </cell>
          <cell r="AF290">
            <v>292</v>
          </cell>
        </row>
        <row r="295">
          <cell r="AE295" t="str">
            <v>HA</v>
          </cell>
          <cell r="AF295">
            <v>66.666666666666657</v>
          </cell>
        </row>
        <row r="296">
          <cell r="AE296" t="str">
            <v>HDh</v>
          </cell>
          <cell r="AF296">
            <v>56.806722689075627</v>
          </cell>
        </row>
        <row r="297">
          <cell r="AE297" t="str">
            <v>Sh</v>
          </cell>
          <cell r="AF297">
            <v>76.241900647948171</v>
          </cell>
        </row>
        <row r="298">
          <cell r="AE298" t="str">
            <v>N</v>
          </cell>
          <cell r="AF298">
            <v>67.963386727688786</v>
          </cell>
        </row>
        <row r="299">
          <cell r="AE299" t="str">
            <v>R</v>
          </cell>
          <cell r="AF299">
            <v>76.449704142011825</v>
          </cell>
        </row>
        <row r="300">
          <cell r="AE300" t="str">
            <v>B</v>
          </cell>
          <cell r="AF300">
            <v>83.870967741935488</v>
          </cell>
        </row>
        <row r="301">
          <cell r="AE301" t="str">
            <v>Lh</v>
          </cell>
          <cell r="AF301">
            <v>71.946308724832221</v>
          </cell>
        </row>
        <row r="302">
          <cell r="AE302" t="str">
            <v>K</v>
          </cell>
          <cell r="AF302">
            <v>76.747311827956992</v>
          </cell>
        </row>
        <row r="303">
          <cell r="AE303" t="str">
            <v>AA</v>
          </cell>
          <cell r="AF303">
            <v>85.227272727272734</v>
          </cell>
        </row>
        <row r="304">
          <cell r="AE304" t="str">
            <v>ADh</v>
          </cell>
          <cell r="AF304">
            <v>78.21612349914237</v>
          </cell>
        </row>
        <row r="305">
          <cell r="AE305" t="str">
            <v>V</v>
          </cell>
          <cell r="AF305">
            <v>83.75</v>
          </cell>
        </row>
        <row r="306">
          <cell r="AE306" t="str">
            <v>M</v>
          </cell>
          <cell r="AF306">
            <v>81.746031746031747</v>
          </cell>
        </row>
        <row r="307">
          <cell r="AE307" t="str">
            <v>F</v>
          </cell>
          <cell r="AF307">
            <v>73.305084745762713</v>
          </cell>
        </row>
        <row r="308">
          <cell r="AE308" t="str">
            <v>Dh</v>
          </cell>
          <cell r="AF308">
            <v>76.271186440677965</v>
          </cell>
        </row>
        <row r="309">
          <cell r="AE309" t="str">
            <v>Th</v>
          </cell>
          <cell r="AF309">
            <v>66.666666666666657</v>
          </cell>
        </row>
        <row r="310">
          <cell r="AE310" t="str">
            <v>L</v>
          </cell>
          <cell r="AF310">
            <v>84.11602209944752</v>
          </cell>
        </row>
        <row r="311">
          <cell r="AE311" t="str">
            <v>GA</v>
          </cell>
          <cell r="AF311">
            <v>77.049180327868854</v>
          </cell>
        </row>
        <row r="312">
          <cell r="AE312" t="str">
            <v>GDh</v>
          </cell>
          <cell r="AF312">
            <v>84.0152235965747</v>
          </cell>
        </row>
        <row r="313">
          <cell r="AE313" t="str">
            <v>Gn</v>
          </cell>
          <cell r="AF313">
            <v>70.701754385964904</v>
          </cell>
        </row>
        <row r="314">
          <cell r="AE314" t="str">
            <v>S</v>
          </cell>
          <cell r="AF314">
            <v>83.678032420346554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"/>
      <sheetName val="8.2"/>
      <sheetName val="8.3"/>
      <sheetName val="8.4"/>
      <sheetName val="8.5"/>
      <sheetName val="8.6"/>
      <sheetName val="8.7"/>
      <sheetName val="8.8"/>
      <sheetName val="8.9"/>
      <sheetName val="8.10"/>
      <sheetName val="8.11"/>
      <sheetName val="8.12"/>
      <sheetName val="8.13"/>
      <sheetName val="8.14"/>
      <sheetName val="8.15"/>
      <sheetName val="8.16"/>
      <sheetName val="8.17"/>
      <sheetName val="8.20 workings"/>
      <sheetName val="8.18"/>
      <sheetName val="8.19"/>
      <sheetName val="8.20"/>
      <sheetName val="8.21"/>
      <sheetName val="8.22"/>
      <sheetName val="8.23"/>
      <sheetName val="8.24"/>
      <sheetName val="8.25"/>
      <sheetName val="8.26"/>
      <sheetName val="8.27"/>
      <sheetName val="8.28"/>
      <sheetName val="8.29"/>
      <sheetName val="8.30"/>
      <sheetName val="8.31"/>
      <sheetName val="8.32"/>
      <sheetName val="8.33"/>
      <sheetName val="8.34"/>
      <sheetName val="8.42"/>
      <sheetName val="Sheet3"/>
      <sheetName val="8.43"/>
      <sheetName val="7.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91">
          <cell r="S91" t="str">
            <v>Number  of majistrates</v>
          </cell>
          <cell r="T91" t="str">
            <v>Number of islands with majistrate courts</v>
          </cell>
        </row>
        <row r="92">
          <cell r="R92" t="str">
            <v>HA</v>
          </cell>
          <cell r="S92">
            <v>10</v>
          </cell>
          <cell r="T92">
            <v>14</v>
          </cell>
        </row>
        <row r="93">
          <cell r="R93" t="str">
            <v>HDh</v>
          </cell>
          <cell r="S93">
            <v>8</v>
          </cell>
          <cell r="T93">
            <v>13</v>
          </cell>
        </row>
        <row r="94">
          <cell r="R94" t="str">
            <v>Sh</v>
          </cell>
          <cell r="S94">
            <v>4</v>
          </cell>
          <cell r="T94">
            <v>13</v>
          </cell>
        </row>
        <row r="95">
          <cell r="R95" t="str">
            <v>N</v>
          </cell>
          <cell r="S95">
            <v>7</v>
          </cell>
          <cell r="T95">
            <v>13</v>
          </cell>
        </row>
        <row r="96">
          <cell r="R96" t="str">
            <v>R</v>
          </cell>
          <cell r="S96">
            <v>12</v>
          </cell>
          <cell r="T96">
            <v>15</v>
          </cell>
        </row>
        <row r="97">
          <cell r="R97" t="str">
            <v>B</v>
          </cell>
          <cell r="S97">
            <v>8</v>
          </cell>
          <cell r="T97">
            <v>13</v>
          </cell>
        </row>
        <row r="98">
          <cell r="R98" t="str">
            <v>Lh</v>
          </cell>
          <cell r="S98">
            <v>2</v>
          </cell>
          <cell r="T98">
            <v>4</v>
          </cell>
        </row>
        <row r="99">
          <cell r="R99" t="str">
            <v>K</v>
          </cell>
          <cell r="S99">
            <v>8</v>
          </cell>
          <cell r="T99">
            <v>9</v>
          </cell>
        </row>
        <row r="100">
          <cell r="R100" t="str">
            <v>AA</v>
          </cell>
          <cell r="S100">
            <v>4</v>
          </cell>
          <cell r="T100">
            <v>8</v>
          </cell>
        </row>
        <row r="101">
          <cell r="R101" t="str">
            <v>ADh</v>
          </cell>
          <cell r="S101">
            <v>5</v>
          </cell>
          <cell r="T101">
            <v>10</v>
          </cell>
        </row>
        <row r="102">
          <cell r="R102" t="str">
            <v>V</v>
          </cell>
          <cell r="S102">
            <v>2</v>
          </cell>
          <cell r="T102">
            <v>5</v>
          </cell>
        </row>
        <row r="103">
          <cell r="R103" t="str">
            <v>M</v>
          </cell>
          <cell r="S103">
            <v>5</v>
          </cell>
          <cell r="T103">
            <v>8</v>
          </cell>
        </row>
        <row r="104">
          <cell r="R104" t="str">
            <v>F</v>
          </cell>
          <cell r="S104">
            <v>3</v>
          </cell>
          <cell r="T104">
            <v>5</v>
          </cell>
        </row>
        <row r="105">
          <cell r="R105" t="str">
            <v>Dh</v>
          </cell>
          <cell r="S105">
            <v>4</v>
          </cell>
          <cell r="T105">
            <v>6</v>
          </cell>
        </row>
        <row r="106">
          <cell r="R106" t="str">
            <v>Th</v>
          </cell>
          <cell r="S106">
            <v>7</v>
          </cell>
          <cell r="T106">
            <v>13</v>
          </cell>
        </row>
        <row r="107">
          <cell r="R107" t="str">
            <v>L</v>
          </cell>
          <cell r="S107">
            <v>11</v>
          </cell>
          <cell r="T107">
            <v>11</v>
          </cell>
        </row>
        <row r="108">
          <cell r="R108" t="str">
            <v>GA</v>
          </cell>
          <cell r="S108">
            <v>8</v>
          </cell>
          <cell r="T108">
            <v>9</v>
          </cell>
        </row>
        <row r="109">
          <cell r="R109" t="str">
            <v>GDh</v>
          </cell>
          <cell r="S109">
            <v>8</v>
          </cell>
          <cell r="T109">
            <v>9</v>
          </cell>
        </row>
        <row r="110">
          <cell r="R110" t="str">
            <v>Gn</v>
          </cell>
          <cell r="S110">
            <v>1</v>
          </cell>
          <cell r="T110">
            <v>1</v>
          </cell>
        </row>
        <row r="111">
          <cell r="R111" t="str">
            <v>S</v>
          </cell>
          <cell r="S111">
            <v>8</v>
          </cell>
          <cell r="T111">
            <v>6</v>
          </cell>
        </row>
        <row r="129">
          <cell r="Q129" t="str">
            <v>Atolls</v>
          </cell>
          <cell r="S129">
            <v>70.224719101123597</v>
          </cell>
        </row>
        <row r="130">
          <cell r="Q130" t="str">
            <v>Male'</v>
          </cell>
          <cell r="S130">
            <v>29.775280898876407</v>
          </cell>
        </row>
      </sheetData>
      <sheetData sheetId="28"/>
      <sheetData sheetId="29"/>
      <sheetData sheetId="30">
        <row r="5">
          <cell r="B5">
            <v>2010</v>
          </cell>
        </row>
      </sheetData>
      <sheetData sheetId="31"/>
      <sheetData sheetId="32"/>
      <sheetData sheetId="33"/>
      <sheetData sheetId="34">
        <row r="6">
          <cell r="A6">
            <v>2010</v>
          </cell>
        </row>
      </sheetData>
      <sheetData sheetId="35"/>
      <sheetData sheetId="36"/>
      <sheetData sheetId="37"/>
      <sheetData sheetId="3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20 workings"/>
      <sheetName val="8.18"/>
      <sheetName val="8.20"/>
      <sheetName val="8.21"/>
      <sheetName val="8.22"/>
      <sheetName val="8.23"/>
      <sheetName val="8.28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W14">
            <v>2010</v>
          </cell>
        </row>
        <row r="22">
          <cell r="X22" t="str">
            <v>Male</v>
          </cell>
          <cell r="Y22">
            <v>96</v>
          </cell>
        </row>
        <row r="23">
          <cell r="X23" t="str">
            <v>Female</v>
          </cell>
          <cell r="Y23">
            <v>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"/>
      <sheetName val="8.2"/>
      <sheetName val="8.3"/>
      <sheetName val="8.4"/>
      <sheetName val="8.5"/>
      <sheetName val="8.6"/>
      <sheetName val="8.7"/>
      <sheetName val="8.8"/>
      <sheetName val="8.9"/>
      <sheetName val="8.10"/>
      <sheetName val="8.11"/>
      <sheetName val="8.12"/>
      <sheetName val="8.13"/>
      <sheetName val="8.14"/>
      <sheetName val="8.15"/>
      <sheetName val="8.16"/>
      <sheetName val="8.17"/>
      <sheetName val="8.20 workings"/>
      <sheetName val="8.18"/>
      <sheetName val="8.20"/>
      <sheetName val="8.21"/>
      <sheetName val="8.22"/>
      <sheetName val="8.23"/>
      <sheetName val="8.24"/>
      <sheetName val="8.25"/>
      <sheetName val="8.26"/>
      <sheetName val="8.27"/>
      <sheetName val="8.28"/>
      <sheetName val="8.29"/>
      <sheetName val="8.30"/>
      <sheetName val="8.31...."/>
      <sheetName val="8.32"/>
      <sheetName val="8.33-revised "/>
      <sheetName val="8.34"/>
      <sheetName val="3.35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91">
          <cell r="Q91" t="str">
            <v>Number  of majistrates</v>
          </cell>
        </row>
      </sheetData>
      <sheetData sheetId="27"/>
      <sheetData sheetId="28">
        <row r="4">
          <cell r="I4" t="str">
            <v xml:space="preserve">Male </v>
          </cell>
          <cell r="J4" t="str">
            <v>Female</v>
          </cell>
        </row>
        <row r="8">
          <cell r="A8" t="str">
            <v>Certificate 3</v>
          </cell>
          <cell r="I8">
            <v>90</v>
          </cell>
          <cell r="J8">
            <v>0</v>
          </cell>
        </row>
        <row r="9">
          <cell r="A9" t="str">
            <v>Advanced Certificate</v>
          </cell>
          <cell r="I9">
            <v>71</v>
          </cell>
          <cell r="J9">
            <v>1</v>
          </cell>
        </row>
        <row r="10">
          <cell r="A10" t="str">
            <v>Gaanoonee vakeelukamuge sanadhu</v>
          </cell>
          <cell r="I10">
            <v>7</v>
          </cell>
          <cell r="J10">
            <v>0</v>
          </cell>
        </row>
        <row r="11">
          <cell r="A11" t="str">
            <v>Diploma</v>
          </cell>
          <cell r="I11">
            <v>25</v>
          </cell>
          <cell r="J11">
            <v>18</v>
          </cell>
        </row>
        <row r="12">
          <cell r="A12" t="str">
            <v>Advanced Diploma</v>
          </cell>
          <cell r="I12">
            <v>31</v>
          </cell>
          <cell r="J12">
            <v>37</v>
          </cell>
        </row>
        <row r="13">
          <cell r="A13" t="str">
            <v>Bachelors degree</v>
          </cell>
          <cell r="I13">
            <v>273</v>
          </cell>
          <cell r="J13">
            <v>219</v>
          </cell>
        </row>
        <row r="14">
          <cell r="A14" t="str">
            <v xml:space="preserve">Masters degree </v>
          </cell>
          <cell r="I14">
            <v>9</v>
          </cell>
          <cell r="J14">
            <v>2</v>
          </cell>
        </row>
        <row r="15">
          <cell r="A15" t="str">
            <v>Doctoral degree</v>
          </cell>
          <cell r="I15">
            <v>1</v>
          </cell>
          <cell r="J15">
            <v>0</v>
          </cell>
        </row>
        <row r="16">
          <cell r="A16" t="str">
            <v>Other</v>
          </cell>
          <cell r="I16">
            <v>14</v>
          </cell>
          <cell r="J16">
            <v>0</v>
          </cell>
        </row>
      </sheetData>
      <sheetData sheetId="29">
        <row r="8">
          <cell r="L8" t="str">
            <v>Male'</v>
          </cell>
        </row>
      </sheetData>
      <sheetData sheetId="30"/>
      <sheetData sheetId="31"/>
      <sheetData sheetId="32"/>
      <sheetData sheetId="33"/>
      <sheetData sheetId="34">
        <row r="6">
          <cell r="A6">
            <v>2010</v>
          </cell>
        </row>
      </sheetData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88"/>
  <sheetViews>
    <sheetView topLeftCell="H2" workbookViewId="0">
      <selection activeCell="O21" sqref="O21"/>
    </sheetView>
  </sheetViews>
  <sheetFormatPr defaultColWidth="12.28515625" defaultRowHeight="15"/>
  <cols>
    <col min="1" max="1" width="8.5703125" style="2" customWidth="1"/>
    <col min="2" max="2" width="19.85546875" style="1" customWidth="1"/>
    <col min="3" max="3" width="9.85546875" style="1" customWidth="1"/>
    <col min="4" max="4" width="16" style="1" customWidth="1"/>
    <col min="5" max="15" width="9.85546875" style="1" customWidth="1"/>
    <col min="16" max="30" width="10.42578125" style="1" customWidth="1"/>
    <col min="31" max="34" width="10" style="1" customWidth="1"/>
    <col min="35" max="35" width="10" style="3" customWidth="1"/>
    <col min="36" max="16384" width="12.28515625" style="1"/>
  </cols>
  <sheetData>
    <row r="1" spans="1:36" ht="21">
      <c r="A1" s="65" t="s">
        <v>49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</row>
    <row r="2" spans="1:36">
      <c r="A2" s="66" t="s">
        <v>42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</row>
    <row r="3" spans="1:36" ht="15" customHeight="1">
      <c r="A3" s="67"/>
      <c r="B3" s="67"/>
      <c r="C3" s="69" t="s">
        <v>38</v>
      </c>
      <c r="D3" s="69"/>
      <c r="E3" s="69"/>
      <c r="F3" s="69"/>
      <c r="G3" s="69"/>
      <c r="H3" s="29"/>
      <c r="I3" s="29"/>
      <c r="J3" s="70" t="s">
        <v>4</v>
      </c>
      <c r="K3" s="70"/>
      <c r="L3" s="70"/>
      <c r="M3" s="70"/>
      <c r="N3" s="70"/>
      <c r="O3" s="24"/>
      <c r="P3" s="70" t="s">
        <v>5</v>
      </c>
      <c r="Q3" s="70"/>
      <c r="R3" s="70"/>
      <c r="S3" s="70"/>
      <c r="T3" s="70"/>
      <c r="U3" s="6"/>
      <c r="V3" s="6"/>
      <c r="W3" s="6"/>
      <c r="X3" s="71" t="s">
        <v>6</v>
      </c>
      <c r="Y3" s="71"/>
      <c r="Z3" s="71"/>
      <c r="AA3" s="71"/>
      <c r="AB3" s="71"/>
      <c r="AC3" s="25"/>
      <c r="AD3" s="25"/>
      <c r="AE3" s="71" t="s">
        <v>7</v>
      </c>
      <c r="AF3" s="71"/>
      <c r="AG3" s="71"/>
      <c r="AH3" s="71"/>
      <c r="AI3" s="71"/>
    </row>
    <row r="4" spans="1:36" ht="25.5">
      <c r="A4" s="68"/>
      <c r="B4" s="68"/>
      <c r="C4" s="30" t="s">
        <v>8</v>
      </c>
      <c r="D4" s="30" t="s">
        <v>9</v>
      </c>
      <c r="E4" s="30" t="s">
        <v>3</v>
      </c>
      <c r="F4" s="31" t="s">
        <v>10</v>
      </c>
      <c r="G4" s="30" t="s">
        <v>11</v>
      </c>
      <c r="H4" s="30" t="s">
        <v>44</v>
      </c>
      <c r="I4" s="30" t="s">
        <v>50</v>
      </c>
      <c r="J4" s="13" t="s">
        <v>8</v>
      </c>
      <c r="K4" s="13" t="s">
        <v>9</v>
      </c>
      <c r="L4" s="13" t="s">
        <v>3</v>
      </c>
      <c r="M4" s="14" t="s">
        <v>10</v>
      </c>
      <c r="N4" s="13" t="s">
        <v>11</v>
      </c>
      <c r="O4" s="30" t="s">
        <v>44</v>
      </c>
      <c r="P4" s="13" t="s">
        <v>8</v>
      </c>
      <c r="Q4" s="13" t="s">
        <v>9</v>
      </c>
      <c r="R4" s="13" t="s">
        <v>3</v>
      </c>
      <c r="S4" s="14" t="s">
        <v>10</v>
      </c>
      <c r="T4" s="13" t="s">
        <v>11</v>
      </c>
      <c r="U4" s="30" t="s">
        <v>44</v>
      </c>
      <c r="V4" s="30"/>
      <c r="W4" s="30"/>
      <c r="X4" s="13" t="s">
        <v>8</v>
      </c>
      <c r="Y4" s="13" t="s">
        <v>9</v>
      </c>
      <c r="Z4" s="13" t="s">
        <v>3</v>
      </c>
      <c r="AA4" s="14" t="s">
        <v>10</v>
      </c>
      <c r="AB4" s="13" t="s">
        <v>11</v>
      </c>
      <c r="AC4" s="30" t="s">
        <v>44</v>
      </c>
      <c r="AD4" s="30"/>
      <c r="AE4" s="13" t="s">
        <v>8</v>
      </c>
      <c r="AF4" s="13" t="s">
        <v>9</v>
      </c>
      <c r="AG4" s="13" t="s">
        <v>3</v>
      </c>
      <c r="AH4" s="14" t="s">
        <v>10</v>
      </c>
      <c r="AI4" s="13" t="s">
        <v>11</v>
      </c>
      <c r="AJ4" s="30" t="s">
        <v>44</v>
      </c>
    </row>
    <row r="5" spans="1:36" ht="14.25" customHeight="1">
      <c r="A5" s="23"/>
      <c r="B5" s="27" t="s">
        <v>46</v>
      </c>
      <c r="C5" s="32">
        <f t="shared" ref="C5:G32" si="0">J5+P5</f>
        <v>3010</v>
      </c>
      <c r="D5" s="32">
        <f t="shared" si="0"/>
        <v>2381</v>
      </c>
      <c r="E5" s="32">
        <f t="shared" si="0"/>
        <v>5391</v>
      </c>
      <c r="F5" s="32">
        <f>M5+S5</f>
        <v>1774</v>
      </c>
      <c r="G5" s="32">
        <f t="shared" si="0"/>
        <v>3617</v>
      </c>
      <c r="H5" s="33">
        <f>F5/E5*100</f>
        <v>32.906696345761453</v>
      </c>
      <c r="I5" s="33">
        <f>G5/E5*100</f>
        <v>67.093303654238539</v>
      </c>
      <c r="J5" s="10">
        <v>2893</v>
      </c>
      <c r="K5" s="10">
        <v>2200</v>
      </c>
      <c r="L5" s="10">
        <v>5093</v>
      </c>
      <c r="M5" s="10">
        <v>1617</v>
      </c>
      <c r="N5" s="10">
        <v>3476</v>
      </c>
      <c r="O5" s="33">
        <f>M5/L5*100</f>
        <v>31.749460043196542</v>
      </c>
      <c r="P5" s="10">
        <v>117</v>
      </c>
      <c r="Q5" s="10">
        <v>181</v>
      </c>
      <c r="R5" s="10">
        <v>298</v>
      </c>
      <c r="S5" s="10">
        <v>157</v>
      </c>
      <c r="T5" s="10">
        <v>141</v>
      </c>
      <c r="U5" s="33">
        <f>S5/R5*100</f>
        <v>52.68456375838926</v>
      </c>
      <c r="V5" s="33"/>
      <c r="W5" s="27" t="s">
        <v>46</v>
      </c>
      <c r="X5" s="10">
        <v>3628</v>
      </c>
      <c r="Y5" s="10">
        <v>6873</v>
      </c>
      <c r="Z5" s="10">
        <v>10500</v>
      </c>
      <c r="AA5" s="10">
        <v>6554</v>
      </c>
      <c r="AB5" s="10">
        <v>3946</v>
      </c>
      <c r="AC5" s="33">
        <f>AA5/Z5*100</f>
        <v>62.419047619047618</v>
      </c>
      <c r="AD5" s="27" t="s">
        <v>46</v>
      </c>
      <c r="AE5" s="10">
        <v>890</v>
      </c>
      <c r="AF5" s="10">
        <v>6097</v>
      </c>
      <c r="AG5" s="10">
        <v>6987</v>
      </c>
      <c r="AH5" s="10">
        <v>5904</v>
      </c>
      <c r="AI5" s="10">
        <v>1083</v>
      </c>
      <c r="AJ5" s="33">
        <f>AH5/AG5*100</f>
        <v>84.499785315586081</v>
      </c>
    </row>
    <row r="6" spans="1:36" ht="14.25" customHeight="1">
      <c r="A6" s="23"/>
      <c r="B6" s="27" t="s">
        <v>47</v>
      </c>
      <c r="C6" s="32">
        <f t="shared" si="0"/>
        <v>2247</v>
      </c>
      <c r="D6" s="32">
        <f t="shared" si="0"/>
        <v>1246</v>
      </c>
      <c r="E6" s="32">
        <f t="shared" si="0"/>
        <v>3493</v>
      </c>
      <c r="F6" s="32">
        <f t="shared" si="0"/>
        <v>1084</v>
      </c>
      <c r="G6" s="32">
        <f t="shared" si="0"/>
        <v>2409</v>
      </c>
      <c r="H6" s="33">
        <f>F6/E6*100</f>
        <v>31.033495562553682</v>
      </c>
      <c r="I6" s="33">
        <f>G6/E6*100</f>
        <v>68.966504437446318</v>
      </c>
      <c r="J6" s="12">
        <v>2193</v>
      </c>
      <c r="K6" s="12">
        <v>1163</v>
      </c>
      <c r="L6" s="12">
        <v>3356</v>
      </c>
      <c r="M6" s="12">
        <v>990</v>
      </c>
      <c r="N6" s="12">
        <v>2366</v>
      </c>
      <c r="O6" s="33">
        <f>M6/L6*100</f>
        <v>29.499404052443385</v>
      </c>
      <c r="P6" s="12">
        <v>54</v>
      </c>
      <c r="Q6" s="12">
        <v>83</v>
      </c>
      <c r="R6" s="12">
        <v>137</v>
      </c>
      <c r="S6" s="12">
        <v>94</v>
      </c>
      <c r="T6" s="12">
        <v>43</v>
      </c>
      <c r="U6" s="33">
        <f>S6/R6*100</f>
        <v>68.613138686131393</v>
      </c>
      <c r="V6" s="33"/>
      <c r="W6" s="27" t="s">
        <v>47</v>
      </c>
      <c r="X6" s="12">
        <v>1847</v>
      </c>
      <c r="Y6" s="12">
        <v>2725</v>
      </c>
      <c r="Z6" s="12">
        <v>4571</v>
      </c>
      <c r="AA6" s="12">
        <v>2719</v>
      </c>
      <c r="AB6" s="12">
        <v>1852</v>
      </c>
      <c r="AC6" s="33">
        <f>AA6/Z6*100</f>
        <v>59.483701597024719</v>
      </c>
      <c r="AD6" s="27" t="s">
        <v>47</v>
      </c>
      <c r="AE6" s="12">
        <v>456</v>
      </c>
      <c r="AF6" s="12">
        <v>2367</v>
      </c>
      <c r="AG6" s="12">
        <v>2823</v>
      </c>
      <c r="AH6" s="12">
        <v>2296</v>
      </c>
      <c r="AI6" s="12">
        <v>527</v>
      </c>
      <c r="AJ6" s="33">
        <f>AH6/AG6*100</f>
        <v>81.331916400991858</v>
      </c>
    </row>
    <row r="7" spans="1:36" s="21" customFormat="1" ht="14.25" customHeight="1">
      <c r="A7" s="19"/>
      <c r="B7" s="27" t="s">
        <v>48</v>
      </c>
      <c r="C7" s="32">
        <f t="shared" si="0"/>
        <v>763</v>
      </c>
      <c r="D7" s="32">
        <f t="shared" si="0"/>
        <v>1135</v>
      </c>
      <c r="E7" s="32">
        <f t="shared" si="0"/>
        <v>1898</v>
      </c>
      <c r="F7" s="32">
        <f t="shared" si="0"/>
        <v>690</v>
      </c>
      <c r="G7" s="32">
        <f t="shared" si="0"/>
        <v>1208</v>
      </c>
      <c r="H7" s="33">
        <f>F7/E7*100</f>
        <v>36.354056902002107</v>
      </c>
      <c r="I7" s="33">
        <f>G7/E7*100</f>
        <v>63.645943097997893</v>
      </c>
      <c r="J7" s="12">
        <v>700</v>
      </c>
      <c r="K7" s="12">
        <v>1037</v>
      </c>
      <c r="L7" s="12">
        <v>1737</v>
      </c>
      <c r="M7" s="12">
        <v>627</v>
      </c>
      <c r="N7" s="12">
        <v>1110</v>
      </c>
      <c r="O7" s="33">
        <f>M7/L7*100</f>
        <v>36.096718480138165</v>
      </c>
      <c r="P7" s="12">
        <v>63</v>
      </c>
      <c r="Q7" s="12">
        <v>98</v>
      </c>
      <c r="R7" s="12">
        <v>161</v>
      </c>
      <c r="S7" s="12">
        <v>63</v>
      </c>
      <c r="T7" s="12">
        <v>98</v>
      </c>
      <c r="U7" s="33">
        <f>S7/R7*100</f>
        <v>39.130434782608695</v>
      </c>
      <c r="V7" s="33"/>
      <c r="W7" s="27" t="s">
        <v>48</v>
      </c>
      <c r="X7" s="12">
        <v>1781</v>
      </c>
      <c r="Y7" s="12">
        <v>4148</v>
      </c>
      <c r="Z7" s="12">
        <v>5929</v>
      </c>
      <c r="AA7" s="12">
        <v>3835</v>
      </c>
      <c r="AB7" s="12">
        <v>2094</v>
      </c>
      <c r="AC7" s="33">
        <f>AA7/Z7*100</f>
        <v>64.682071175577676</v>
      </c>
      <c r="AD7" s="27" t="s">
        <v>48</v>
      </c>
      <c r="AE7" s="12">
        <v>434</v>
      </c>
      <c r="AF7" s="12">
        <v>3730</v>
      </c>
      <c r="AG7" s="12">
        <v>4164</v>
      </c>
      <c r="AH7" s="12">
        <v>3608</v>
      </c>
      <c r="AI7" s="12">
        <v>556</v>
      </c>
      <c r="AJ7" s="33">
        <f>AH7/AG7*100</f>
        <v>86.647454370797306</v>
      </c>
    </row>
    <row r="8" spans="1:36" s="21" customFormat="1" ht="14.25" customHeight="1">
      <c r="A8" s="23" t="s">
        <v>18</v>
      </c>
      <c r="B8" s="7" t="s">
        <v>0</v>
      </c>
      <c r="C8" s="32">
        <f t="shared" si="0"/>
        <v>68</v>
      </c>
      <c r="D8" s="32">
        <f t="shared" si="0"/>
        <v>28</v>
      </c>
      <c r="E8" s="32">
        <f t="shared" si="0"/>
        <v>96</v>
      </c>
      <c r="F8" s="32">
        <f t="shared" si="0"/>
        <v>21</v>
      </c>
      <c r="G8" s="32">
        <f t="shared" si="0"/>
        <v>75</v>
      </c>
      <c r="H8" s="32"/>
      <c r="I8" s="32"/>
      <c r="J8" s="12">
        <v>61</v>
      </c>
      <c r="K8" s="12">
        <v>27</v>
      </c>
      <c r="L8" s="12">
        <v>88</v>
      </c>
      <c r="M8" s="12">
        <v>18</v>
      </c>
      <c r="N8" s="12">
        <v>70</v>
      </c>
      <c r="O8" s="12"/>
      <c r="P8" s="12">
        <v>7</v>
      </c>
      <c r="Q8" s="12">
        <v>1</v>
      </c>
      <c r="R8" s="12">
        <v>8</v>
      </c>
      <c r="S8" s="12">
        <v>3</v>
      </c>
      <c r="T8" s="12">
        <v>5</v>
      </c>
      <c r="U8" s="12"/>
      <c r="V8" s="12"/>
      <c r="W8" s="12"/>
      <c r="X8" s="12">
        <v>123</v>
      </c>
      <c r="Y8" s="12">
        <v>181</v>
      </c>
      <c r="Z8" s="12">
        <v>304</v>
      </c>
      <c r="AA8" s="12">
        <v>148</v>
      </c>
      <c r="AB8" s="12">
        <v>156</v>
      </c>
      <c r="AC8" s="12"/>
      <c r="AD8" s="12"/>
      <c r="AE8" s="12">
        <v>21</v>
      </c>
      <c r="AF8" s="12">
        <v>169</v>
      </c>
      <c r="AG8" s="12">
        <v>190</v>
      </c>
      <c r="AH8" s="12">
        <v>170</v>
      </c>
      <c r="AI8" s="12">
        <v>20</v>
      </c>
    </row>
    <row r="9" spans="1:36" s="21" customFormat="1" ht="14.25" customHeight="1">
      <c r="A9" s="23" t="s">
        <v>19</v>
      </c>
      <c r="B9" s="7" t="s">
        <v>0</v>
      </c>
      <c r="C9" s="32">
        <f t="shared" si="0"/>
        <v>81</v>
      </c>
      <c r="D9" s="32">
        <f t="shared" si="0"/>
        <v>73</v>
      </c>
      <c r="E9" s="32">
        <f t="shared" si="0"/>
        <v>154</v>
      </c>
      <c r="F9" s="32">
        <f t="shared" si="0"/>
        <v>41</v>
      </c>
      <c r="G9" s="32">
        <f t="shared" si="0"/>
        <v>113</v>
      </c>
      <c r="H9" s="32"/>
      <c r="I9" s="32"/>
      <c r="J9" s="12">
        <v>74</v>
      </c>
      <c r="K9" s="12">
        <v>69</v>
      </c>
      <c r="L9" s="12">
        <v>143</v>
      </c>
      <c r="M9" s="12">
        <v>34</v>
      </c>
      <c r="N9" s="12">
        <v>109</v>
      </c>
      <c r="O9" s="12"/>
      <c r="P9" s="12">
        <v>7</v>
      </c>
      <c r="Q9" s="12">
        <v>4</v>
      </c>
      <c r="R9" s="12">
        <v>11</v>
      </c>
      <c r="S9" s="12">
        <v>7</v>
      </c>
      <c r="T9" s="12">
        <v>4</v>
      </c>
      <c r="U9" s="12"/>
      <c r="V9" s="12"/>
      <c r="W9" s="12"/>
      <c r="X9" s="12">
        <v>93</v>
      </c>
      <c r="Y9" s="12">
        <v>178</v>
      </c>
      <c r="Z9" s="12">
        <v>271</v>
      </c>
      <c r="AA9" s="12">
        <v>104</v>
      </c>
      <c r="AB9" s="12">
        <v>167</v>
      </c>
      <c r="AC9" s="12"/>
      <c r="AD9" s="12"/>
      <c r="AE9" s="12">
        <v>34</v>
      </c>
      <c r="AF9" s="12">
        <v>233</v>
      </c>
      <c r="AG9" s="12">
        <v>267</v>
      </c>
      <c r="AH9" s="12">
        <v>222</v>
      </c>
      <c r="AI9" s="12">
        <v>45</v>
      </c>
    </row>
    <row r="10" spans="1:36" s="21" customFormat="1" ht="14.25" customHeight="1">
      <c r="A10" s="23" t="s">
        <v>20</v>
      </c>
      <c r="B10" s="7" t="s">
        <v>0</v>
      </c>
      <c r="C10" s="32">
        <f t="shared" si="0"/>
        <v>10</v>
      </c>
      <c r="D10" s="32">
        <f t="shared" si="0"/>
        <v>24</v>
      </c>
      <c r="E10" s="32">
        <f t="shared" si="0"/>
        <v>34</v>
      </c>
      <c r="F10" s="32">
        <f t="shared" si="0"/>
        <v>28</v>
      </c>
      <c r="G10" s="32">
        <f t="shared" si="0"/>
        <v>6</v>
      </c>
      <c r="H10" s="32"/>
      <c r="I10" s="32"/>
      <c r="J10" s="12">
        <v>10</v>
      </c>
      <c r="K10" s="12">
        <v>22</v>
      </c>
      <c r="L10" s="12">
        <v>32</v>
      </c>
      <c r="M10" s="12">
        <v>28</v>
      </c>
      <c r="N10" s="12">
        <v>4</v>
      </c>
      <c r="O10" s="12"/>
      <c r="P10" s="12">
        <v>0</v>
      </c>
      <c r="Q10" s="12">
        <v>2</v>
      </c>
      <c r="R10" s="12">
        <v>2</v>
      </c>
      <c r="S10" s="12">
        <v>0</v>
      </c>
      <c r="T10" s="12">
        <v>2</v>
      </c>
      <c r="U10" s="12"/>
      <c r="V10" s="12"/>
      <c r="W10" s="12"/>
      <c r="X10" s="12">
        <v>43</v>
      </c>
      <c r="Y10" s="12">
        <v>145</v>
      </c>
      <c r="Z10" s="12">
        <v>188</v>
      </c>
      <c r="AA10" s="12">
        <v>142</v>
      </c>
      <c r="AB10" s="12">
        <v>46</v>
      </c>
      <c r="AC10" s="12"/>
      <c r="AD10" s="12"/>
      <c r="AE10" s="12">
        <v>16</v>
      </c>
      <c r="AF10" s="12">
        <v>162</v>
      </c>
      <c r="AG10" s="12">
        <v>178</v>
      </c>
      <c r="AH10" s="12">
        <v>162</v>
      </c>
      <c r="AI10" s="12">
        <v>16</v>
      </c>
    </row>
    <row r="11" spans="1:36" s="21" customFormat="1" ht="14.25" customHeight="1">
      <c r="A11" s="23" t="s">
        <v>21</v>
      </c>
      <c r="B11" s="7" t="s">
        <v>0</v>
      </c>
      <c r="C11" s="32">
        <f t="shared" si="0"/>
        <v>48</v>
      </c>
      <c r="D11" s="32">
        <f t="shared" si="0"/>
        <v>62</v>
      </c>
      <c r="E11" s="32">
        <f t="shared" si="0"/>
        <v>110</v>
      </c>
      <c r="F11" s="32">
        <f t="shared" si="0"/>
        <v>45</v>
      </c>
      <c r="G11" s="32">
        <f t="shared" si="0"/>
        <v>65</v>
      </c>
      <c r="H11" s="32"/>
      <c r="I11" s="32"/>
      <c r="J11" s="12">
        <v>47</v>
      </c>
      <c r="K11" s="12">
        <v>58</v>
      </c>
      <c r="L11" s="12">
        <v>105</v>
      </c>
      <c r="M11" s="12">
        <v>42</v>
      </c>
      <c r="N11" s="12">
        <v>63</v>
      </c>
      <c r="O11" s="12"/>
      <c r="P11" s="12">
        <v>1</v>
      </c>
      <c r="Q11" s="12">
        <v>4</v>
      </c>
      <c r="R11" s="12">
        <v>5</v>
      </c>
      <c r="S11" s="12">
        <v>3</v>
      </c>
      <c r="T11" s="12">
        <v>2</v>
      </c>
      <c r="U11" s="12"/>
      <c r="V11" s="12"/>
      <c r="W11" s="12"/>
      <c r="X11" s="12">
        <v>117</v>
      </c>
      <c r="Y11" s="12">
        <v>186</v>
      </c>
      <c r="Z11" s="12">
        <v>303</v>
      </c>
      <c r="AA11" s="12">
        <v>174</v>
      </c>
      <c r="AB11" s="12">
        <v>129</v>
      </c>
      <c r="AC11" s="12"/>
      <c r="AD11" s="12"/>
      <c r="AE11" s="12">
        <v>30</v>
      </c>
      <c r="AF11" s="12">
        <v>215</v>
      </c>
      <c r="AG11" s="12">
        <v>245</v>
      </c>
      <c r="AH11" s="12">
        <v>188</v>
      </c>
      <c r="AI11" s="12">
        <v>57</v>
      </c>
    </row>
    <row r="12" spans="1:36" s="21" customFormat="1" ht="14.25" customHeight="1">
      <c r="A12" s="23" t="s">
        <v>22</v>
      </c>
      <c r="B12" s="7" t="s">
        <v>0</v>
      </c>
      <c r="C12" s="32">
        <f t="shared" si="0"/>
        <v>73</v>
      </c>
      <c r="D12" s="32">
        <f t="shared" si="0"/>
        <v>84</v>
      </c>
      <c r="E12" s="32">
        <f t="shared" si="0"/>
        <v>157</v>
      </c>
      <c r="F12" s="32">
        <f t="shared" si="0"/>
        <v>80</v>
      </c>
      <c r="G12" s="32">
        <f t="shared" si="0"/>
        <v>77</v>
      </c>
      <c r="H12" s="32"/>
      <c r="I12" s="32"/>
      <c r="J12" s="12">
        <v>70</v>
      </c>
      <c r="K12" s="12">
        <v>78</v>
      </c>
      <c r="L12" s="12">
        <v>148</v>
      </c>
      <c r="M12" s="12">
        <v>76</v>
      </c>
      <c r="N12" s="12">
        <v>72</v>
      </c>
      <c r="O12" s="12"/>
      <c r="P12" s="12">
        <v>3</v>
      </c>
      <c r="Q12" s="12">
        <v>6</v>
      </c>
      <c r="R12" s="12">
        <v>9</v>
      </c>
      <c r="S12" s="12">
        <v>4</v>
      </c>
      <c r="T12" s="12">
        <v>5</v>
      </c>
      <c r="U12" s="12"/>
      <c r="V12" s="12"/>
      <c r="W12" s="12"/>
      <c r="X12" s="12">
        <v>71</v>
      </c>
      <c r="Y12" s="12">
        <v>202</v>
      </c>
      <c r="Z12" s="12">
        <v>273</v>
      </c>
      <c r="AA12" s="12">
        <v>186</v>
      </c>
      <c r="AB12" s="12">
        <v>87</v>
      </c>
      <c r="AC12" s="12"/>
      <c r="AD12" s="12"/>
      <c r="AE12" s="12">
        <v>18</v>
      </c>
      <c r="AF12" s="12">
        <v>231</v>
      </c>
      <c r="AG12" s="12">
        <v>249</v>
      </c>
      <c r="AH12" s="12">
        <v>219</v>
      </c>
      <c r="AI12" s="12">
        <v>30</v>
      </c>
    </row>
    <row r="13" spans="1:36" s="21" customFormat="1" ht="14.25" customHeight="1">
      <c r="A13" s="23" t="s">
        <v>23</v>
      </c>
      <c r="B13" s="7" t="s">
        <v>0</v>
      </c>
      <c r="C13" s="32">
        <f t="shared" si="0"/>
        <v>21</v>
      </c>
      <c r="D13" s="32">
        <f t="shared" si="0"/>
        <v>26</v>
      </c>
      <c r="E13" s="32">
        <f t="shared" si="0"/>
        <v>47</v>
      </c>
      <c r="F13" s="32">
        <f t="shared" si="0"/>
        <v>10</v>
      </c>
      <c r="G13" s="32">
        <f t="shared" si="0"/>
        <v>37</v>
      </c>
      <c r="H13" s="32"/>
      <c r="I13" s="32"/>
      <c r="J13" s="12">
        <v>17</v>
      </c>
      <c r="K13" s="12">
        <v>23</v>
      </c>
      <c r="L13" s="12">
        <v>40</v>
      </c>
      <c r="M13" s="12">
        <v>9</v>
      </c>
      <c r="N13" s="12">
        <v>31</v>
      </c>
      <c r="O13" s="12"/>
      <c r="P13" s="12">
        <v>4</v>
      </c>
      <c r="Q13" s="12">
        <v>3</v>
      </c>
      <c r="R13" s="12">
        <v>7</v>
      </c>
      <c r="S13" s="12">
        <v>1</v>
      </c>
      <c r="T13" s="12">
        <v>6</v>
      </c>
      <c r="U13" s="12"/>
      <c r="V13" s="12"/>
      <c r="W13" s="12"/>
      <c r="X13" s="12">
        <v>38</v>
      </c>
      <c r="Y13" s="12">
        <v>183</v>
      </c>
      <c r="Z13" s="12">
        <v>221</v>
      </c>
      <c r="AA13" s="12">
        <v>119</v>
      </c>
      <c r="AB13" s="12">
        <v>102</v>
      </c>
      <c r="AC13" s="12"/>
      <c r="AD13" s="12"/>
      <c r="AE13" s="12">
        <v>20</v>
      </c>
      <c r="AF13" s="12">
        <v>135</v>
      </c>
      <c r="AG13" s="12">
        <v>155</v>
      </c>
      <c r="AH13" s="12">
        <v>124</v>
      </c>
      <c r="AI13" s="12">
        <v>31</v>
      </c>
    </row>
    <row r="14" spans="1:36" s="21" customFormat="1" ht="14.25" customHeight="1">
      <c r="A14" s="23" t="s">
        <v>24</v>
      </c>
      <c r="B14" s="7" t="s">
        <v>0</v>
      </c>
      <c r="C14" s="32">
        <f t="shared" si="0"/>
        <v>77</v>
      </c>
      <c r="D14" s="32">
        <f t="shared" si="0"/>
        <v>61</v>
      </c>
      <c r="E14" s="32">
        <f t="shared" si="0"/>
        <v>138</v>
      </c>
      <c r="F14" s="32">
        <f t="shared" si="0"/>
        <v>57</v>
      </c>
      <c r="G14" s="32">
        <f t="shared" si="0"/>
        <v>81</v>
      </c>
      <c r="H14" s="32"/>
      <c r="I14" s="32"/>
      <c r="J14" s="12">
        <v>72</v>
      </c>
      <c r="K14" s="12">
        <v>57</v>
      </c>
      <c r="L14" s="12">
        <v>129</v>
      </c>
      <c r="M14" s="12">
        <v>52</v>
      </c>
      <c r="N14" s="12">
        <v>77</v>
      </c>
      <c r="O14" s="12"/>
      <c r="P14" s="12">
        <v>5</v>
      </c>
      <c r="Q14" s="12">
        <v>4</v>
      </c>
      <c r="R14" s="12">
        <v>9</v>
      </c>
      <c r="S14" s="12">
        <v>5</v>
      </c>
      <c r="T14" s="12">
        <v>4</v>
      </c>
      <c r="U14" s="12"/>
      <c r="V14" s="12"/>
      <c r="W14" s="12"/>
      <c r="X14" s="12">
        <v>124</v>
      </c>
      <c r="Y14" s="12">
        <v>124</v>
      </c>
      <c r="Z14" s="12">
        <v>248</v>
      </c>
      <c r="AA14" s="12">
        <v>127</v>
      </c>
      <c r="AB14" s="12">
        <v>121</v>
      </c>
      <c r="AC14" s="12"/>
      <c r="AD14" s="12"/>
      <c r="AE14" s="12">
        <v>44</v>
      </c>
      <c r="AF14" s="12">
        <v>178</v>
      </c>
      <c r="AG14" s="12">
        <v>222</v>
      </c>
      <c r="AH14" s="12">
        <v>182</v>
      </c>
      <c r="AI14" s="12">
        <v>40</v>
      </c>
    </row>
    <row r="15" spans="1:36" s="21" customFormat="1" ht="14.25" customHeight="1">
      <c r="A15" s="23" t="s">
        <v>25</v>
      </c>
      <c r="B15" s="7" t="s">
        <v>0</v>
      </c>
      <c r="C15" s="32">
        <f t="shared" si="0"/>
        <v>31</v>
      </c>
      <c r="D15" s="32">
        <f t="shared" si="0"/>
        <v>41</v>
      </c>
      <c r="E15" s="32">
        <f t="shared" si="0"/>
        <v>72</v>
      </c>
      <c r="F15" s="32">
        <f t="shared" si="0"/>
        <v>31</v>
      </c>
      <c r="G15" s="32">
        <f t="shared" si="0"/>
        <v>41</v>
      </c>
      <c r="H15" s="32"/>
      <c r="I15" s="32"/>
      <c r="J15" s="12">
        <v>30</v>
      </c>
      <c r="K15" s="12">
        <v>37</v>
      </c>
      <c r="L15" s="12">
        <v>67</v>
      </c>
      <c r="M15" s="12">
        <v>30</v>
      </c>
      <c r="N15" s="12">
        <v>37</v>
      </c>
      <c r="O15" s="12"/>
      <c r="P15" s="12">
        <v>1</v>
      </c>
      <c r="Q15" s="12">
        <v>4</v>
      </c>
      <c r="R15" s="12">
        <v>5</v>
      </c>
      <c r="S15" s="12">
        <v>1</v>
      </c>
      <c r="T15" s="12">
        <v>4</v>
      </c>
      <c r="U15" s="12"/>
      <c r="V15" s="12"/>
      <c r="W15" s="12"/>
      <c r="X15" s="12">
        <v>67</v>
      </c>
      <c r="Y15" s="12">
        <v>145</v>
      </c>
      <c r="Z15" s="12">
        <v>212</v>
      </c>
      <c r="AA15" s="12">
        <v>153</v>
      </c>
      <c r="AB15" s="12">
        <v>59</v>
      </c>
      <c r="AC15" s="12"/>
      <c r="AD15" s="12"/>
      <c r="AE15" s="12">
        <v>17</v>
      </c>
      <c r="AF15" s="12">
        <v>218</v>
      </c>
      <c r="AG15" s="12">
        <v>235</v>
      </c>
      <c r="AH15" s="12">
        <v>217</v>
      </c>
      <c r="AI15" s="12">
        <v>18</v>
      </c>
    </row>
    <row r="16" spans="1:36" s="21" customFormat="1" ht="14.25" customHeight="1">
      <c r="A16" s="23" t="s">
        <v>26</v>
      </c>
      <c r="B16" s="7" t="s">
        <v>0</v>
      </c>
      <c r="C16" s="32">
        <f t="shared" si="0"/>
        <v>13</v>
      </c>
      <c r="D16" s="32">
        <f t="shared" si="0"/>
        <v>13</v>
      </c>
      <c r="E16" s="32">
        <f t="shared" si="0"/>
        <v>26</v>
      </c>
      <c r="F16" s="32">
        <f t="shared" si="0"/>
        <v>11</v>
      </c>
      <c r="G16" s="32">
        <f t="shared" si="0"/>
        <v>15</v>
      </c>
      <c r="H16" s="32"/>
      <c r="I16" s="32"/>
      <c r="J16" s="12">
        <v>12</v>
      </c>
      <c r="K16" s="12">
        <v>11</v>
      </c>
      <c r="L16" s="12">
        <v>23</v>
      </c>
      <c r="M16" s="12">
        <v>11</v>
      </c>
      <c r="N16" s="12">
        <v>12</v>
      </c>
      <c r="O16" s="12"/>
      <c r="P16" s="12">
        <v>1</v>
      </c>
      <c r="Q16" s="12">
        <v>2</v>
      </c>
      <c r="R16" s="12">
        <v>3</v>
      </c>
      <c r="S16" s="12">
        <v>0</v>
      </c>
      <c r="T16" s="12">
        <v>3</v>
      </c>
      <c r="U16" s="12"/>
      <c r="V16" s="12"/>
      <c r="W16" s="12"/>
      <c r="X16" s="12">
        <v>58</v>
      </c>
      <c r="Y16" s="12">
        <v>123</v>
      </c>
      <c r="Z16" s="12">
        <v>181</v>
      </c>
      <c r="AA16" s="12">
        <v>142</v>
      </c>
      <c r="AB16" s="12">
        <v>39</v>
      </c>
      <c r="AC16" s="12"/>
      <c r="AD16" s="12"/>
      <c r="AE16" s="12">
        <v>9</v>
      </c>
      <c r="AF16" s="12">
        <v>123</v>
      </c>
      <c r="AG16" s="12">
        <v>132</v>
      </c>
      <c r="AH16" s="12">
        <v>126</v>
      </c>
      <c r="AI16" s="12">
        <v>6</v>
      </c>
    </row>
    <row r="17" spans="1:35" s="21" customFormat="1">
      <c r="A17" s="23" t="s">
        <v>27</v>
      </c>
      <c r="B17" s="7" t="s">
        <v>0</v>
      </c>
      <c r="C17" s="32">
        <f t="shared" si="0"/>
        <v>14</v>
      </c>
      <c r="D17" s="32">
        <f t="shared" si="0"/>
        <v>18</v>
      </c>
      <c r="E17" s="32">
        <f t="shared" si="0"/>
        <v>32</v>
      </c>
      <c r="F17" s="32">
        <f t="shared" si="0"/>
        <v>23</v>
      </c>
      <c r="G17" s="32">
        <f t="shared" si="0"/>
        <v>9</v>
      </c>
      <c r="H17" s="32"/>
      <c r="I17" s="32"/>
      <c r="J17" s="12">
        <v>13</v>
      </c>
      <c r="K17" s="12">
        <v>16</v>
      </c>
      <c r="L17" s="12">
        <v>29</v>
      </c>
      <c r="M17" s="12">
        <v>22</v>
      </c>
      <c r="N17" s="12">
        <v>7</v>
      </c>
      <c r="O17" s="12"/>
      <c r="P17" s="12">
        <v>1</v>
      </c>
      <c r="Q17" s="12">
        <v>2</v>
      </c>
      <c r="R17" s="12">
        <v>3</v>
      </c>
      <c r="S17" s="12">
        <v>1</v>
      </c>
      <c r="T17" s="12">
        <v>2</v>
      </c>
      <c r="U17" s="12"/>
      <c r="V17" s="12"/>
      <c r="W17" s="12"/>
      <c r="X17" s="12">
        <v>78</v>
      </c>
      <c r="Y17" s="12">
        <v>145</v>
      </c>
      <c r="Z17" s="12">
        <v>223</v>
      </c>
      <c r="AA17" s="12">
        <v>155</v>
      </c>
      <c r="AB17" s="12">
        <v>68</v>
      </c>
      <c r="AC17" s="12"/>
      <c r="AD17" s="12"/>
      <c r="AE17" s="12">
        <v>25</v>
      </c>
      <c r="AF17" s="12">
        <v>141</v>
      </c>
      <c r="AG17" s="12">
        <v>166</v>
      </c>
      <c r="AH17" s="12">
        <v>138</v>
      </c>
      <c r="AI17" s="12">
        <v>28</v>
      </c>
    </row>
    <row r="18" spans="1:35" s="21" customFormat="1">
      <c r="A18" s="23" t="s">
        <v>28</v>
      </c>
      <c r="B18" s="7" t="s">
        <v>0</v>
      </c>
      <c r="C18" s="32">
        <f t="shared" si="0"/>
        <v>2</v>
      </c>
      <c r="D18" s="32">
        <f t="shared" si="0"/>
        <v>1</v>
      </c>
      <c r="E18" s="32">
        <f t="shared" si="0"/>
        <v>3</v>
      </c>
      <c r="F18" s="32">
        <f t="shared" si="0"/>
        <v>2</v>
      </c>
      <c r="G18" s="32">
        <f t="shared" si="0"/>
        <v>1</v>
      </c>
      <c r="H18" s="32"/>
      <c r="I18" s="32"/>
      <c r="J18" s="12">
        <v>2</v>
      </c>
      <c r="K18" s="12">
        <v>1</v>
      </c>
      <c r="L18" s="12">
        <v>3</v>
      </c>
      <c r="M18" s="12">
        <v>2</v>
      </c>
      <c r="N18" s="12">
        <v>1</v>
      </c>
      <c r="O18" s="12"/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/>
      <c r="V18" s="12"/>
      <c r="W18" s="12"/>
      <c r="X18" s="12">
        <v>6</v>
      </c>
      <c r="Y18" s="12">
        <v>33</v>
      </c>
      <c r="Z18" s="12">
        <v>39</v>
      </c>
      <c r="AA18" s="12">
        <v>28</v>
      </c>
      <c r="AB18" s="12">
        <v>11</v>
      </c>
      <c r="AC18" s="12"/>
      <c r="AD18" s="12"/>
      <c r="AE18" s="12">
        <v>2</v>
      </c>
      <c r="AF18" s="12">
        <v>19</v>
      </c>
      <c r="AG18" s="12">
        <v>21</v>
      </c>
      <c r="AH18" s="12">
        <v>21</v>
      </c>
      <c r="AI18" s="12">
        <v>0</v>
      </c>
    </row>
    <row r="19" spans="1:35" s="21" customFormat="1">
      <c r="A19" s="23" t="s">
        <v>29</v>
      </c>
      <c r="B19" s="7" t="s">
        <v>0</v>
      </c>
      <c r="C19" s="32">
        <f t="shared" si="0"/>
        <v>4</v>
      </c>
      <c r="D19" s="32">
        <f t="shared" si="0"/>
        <v>4</v>
      </c>
      <c r="E19" s="32">
        <f t="shared" si="0"/>
        <v>8</v>
      </c>
      <c r="F19" s="32">
        <f t="shared" si="0"/>
        <v>3</v>
      </c>
      <c r="G19" s="32">
        <f t="shared" si="0"/>
        <v>5</v>
      </c>
      <c r="H19" s="32"/>
      <c r="I19" s="32"/>
      <c r="J19" s="12">
        <v>4</v>
      </c>
      <c r="K19" s="12">
        <v>3</v>
      </c>
      <c r="L19" s="12">
        <v>7</v>
      </c>
      <c r="M19" s="12">
        <v>3</v>
      </c>
      <c r="N19" s="12">
        <v>4</v>
      </c>
      <c r="O19" s="12"/>
      <c r="P19" s="12">
        <v>0</v>
      </c>
      <c r="Q19" s="12">
        <v>1</v>
      </c>
      <c r="R19" s="12">
        <v>1</v>
      </c>
      <c r="S19" s="12">
        <v>0</v>
      </c>
      <c r="T19" s="12">
        <v>1</v>
      </c>
      <c r="U19" s="12"/>
      <c r="V19" s="12"/>
      <c r="W19" s="12"/>
      <c r="X19" s="12">
        <v>89</v>
      </c>
      <c r="Y19" s="12">
        <v>62</v>
      </c>
      <c r="Z19" s="12">
        <v>151</v>
      </c>
      <c r="AA19" s="12">
        <v>109</v>
      </c>
      <c r="AB19" s="12">
        <v>42</v>
      </c>
      <c r="AC19" s="12"/>
      <c r="AD19" s="12"/>
      <c r="AE19" s="12">
        <v>6</v>
      </c>
      <c r="AF19" s="12">
        <v>72</v>
      </c>
      <c r="AG19" s="12">
        <v>78</v>
      </c>
      <c r="AH19" s="12">
        <v>71</v>
      </c>
      <c r="AI19" s="12">
        <v>7</v>
      </c>
    </row>
    <row r="20" spans="1:35" s="21" customFormat="1">
      <c r="A20" s="23" t="s">
        <v>30</v>
      </c>
      <c r="B20" s="7" t="s">
        <v>0</v>
      </c>
      <c r="C20" s="32">
        <f t="shared" si="0"/>
        <v>6</v>
      </c>
      <c r="D20" s="32">
        <f t="shared" si="0"/>
        <v>14</v>
      </c>
      <c r="E20" s="32">
        <f t="shared" si="0"/>
        <v>20</v>
      </c>
      <c r="F20" s="32">
        <f t="shared" si="0"/>
        <v>13</v>
      </c>
      <c r="G20" s="32">
        <f t="shared" si="0"/>
        <v>7</v>
      </c>
      <c r="H20" s="32"/>
      <c r="I20" s="32"/>
      <c r="J20" s="12">
        <v>5</v>
      </c>
      <c r="K20" s="12">
        <v>14</v>
      </c>
      <c r="L20" s="12">
        <v>19</v>
      </c>
      <c r="M20" s="12">
        <v>12</v>
      </c>
      <c r="N20" s="12">
        <v>7</v>
      </c>
      <c r="O20" s="12"/>
      <c r="P20" s="12">
        <v>1</v>
      </c>
      <c r="Q20" s="12">
        <v>0</v>
      </c>
      <c r="R20" s="12">
        <v>1</v>
      </c>
      <c r="S20" s="12">
        <v>1</v>
      </c>
      <c r="T20" s="12">
        <v>0</v>
      </c>
      <c r="U20" s="12"/>
      <c r="V20" s="12"/>
      <c r="W20" s="12"/>
      <c r="X20" s="12">
        <v>50</v>
      </c>
      <c r="Y20" s="12">
        <v>83</v>
      </c>
      <c r="Z20" s="12">
        <v>133</v>
      </c>
      <c r="AA20" s="12">
        <v>84</v>
      </c>
      <c r="AB20" s="12">
        <v>49</v>
      </c>
      <c r="AC20" s="12"/>
      <c r="AD20" s="12"/>
      <c r="AE20" s="12">
        <v>14</v>
      </c>
      <c r="AF20" s="12">
        <v>70</v>
      </c>
      <c r="AG20" s="12">
        <v>84</v>
      </c>
      <c r="AH20" s="12">
        <v>70</v>
      </c>
      <c r="AI20" s="12">
        <v>14</v>
      </c>
    </row>
    <row r="21" spans="1:35" s="21" customFormat="1">
      <c r="A21" s="23" t="s">
        <v>31</v>
      </c>
      <c r="B21" s="7" t="s">
        <v>0</v>
      </c>
      <c r="C21" s="32">
        <f t="shared" si="0"/>
        <v>5</v>
      </c>
      <c r="D21" s="32">
        <f t="shared" si="0"/>
        <v>4</v>
      </c>
      <c r="E21" s="32">
        <f t="shared" si="0"/>
        <v>9</v>
      </c>
      <c r="F21" s="32">
        <f t="shared" si="0"/>
        <v>6</v>
      </c>
      <c r="G21" s="32">
        <f t="shared" si="0"/>
        <v>3</v>
      </c>
      <c r="H21" s="32"/>
      <c r="I21" s="32"/>
      <c r="J21" s="12">
        <v>3</v>
      </c>
      <c r="K21" s="12">
        <v>4</v>
      </c>
      <c r="L21" s="12">
        <v>7</v>
      </c>
      <c r="M21" s="12">
        <v>6</v>
      </c>
      <c r="N21" s="12">
        <v>1</v>
      </c>
      <c r="O21" s="12"/>
      <c r="P21" s="12">
        <v>2</v>
      </c>
      <c r="Q21" s="12">
        <v>0</v>
      </c>
      <c r="R21" s="12">
        <v>2</v>
      </c>
      <c r="S21" s="12">
        <v>0</v>
      </c>
      <c r="T21" s="12">
        <v>2</v>
      </c>
      <c r="U21" s="12"/>
      <c r="V21" s="12"/>
      <c r="W21" s="12"/>
      <c r="X21" s="12">
        <v>57</v>
      </c>
      <c r="Y21" s="12">
        <v>89</v>
      </c>
      <c r="Z21" s="12">
        <v>146</v>
      </c>
      <c r="AA21" s="12">
        <v>111</v>
      </c>
      <c r="AB21" s="12">
        <v>35</v>
      </c>
      <c r="AC21" s="12"/>
      <c r="AD21" s="12"/>
      <c r="AE21" s="12">
        <v>14</v>
      </c>
      <c r="AF21" s="12">
        <v>85</v>
      </c>
      <c r="AG21" s="12">
        <v>99</v>
      </c>
      <c r="AH21" s="12">
        <v>87</v>
      </c>
      <c r="AI21" s="12">
        <v>12</v>
      </c>
    </row>
    <row r="22" spans="1:35" s="21" customFormat="1">
      <c r="A22" s="23" t="s">
        <v>32</v>
      </c>
      <c r="B22" s="7" t="s">
        <v>0</v>
      </c>
      <c r="C22" s="32">
        <f t="shared" si="0"/>
        <v>46</v>
      </c>
      <c r="D22" s="32">
        <f t="shared" si="0"/>
        <v>76</v>
      </c>
      <c r="E22" s="32">
        <f t="shared" si="0"/>
        <v>122</v>
      </c>
      <c r="F22" s="32">
        <f t="shared" si="0"/>
        <v>34</v>
      </c>
      <c r="G22" s="32">
        <f t="shared" si="0"/>
        <v>88</v>
      </c>
      <c r="H22" s="32"/>
      <c r="I22" s="32"/>
      <c r="J22" s="12">
        <v>42</v>
      </c>
      <c r="K22" s="12">
        <v>67</v>
      </c>
      <c r="L22" s="12">
        <v>109</v>
      </c>
      <c r="M22" s="12">
        <v>27</v>
      </c>
      <c r="N22" s="12">
        <v>82</v>
      </c>
      <c r="O22" s="12"/>
      <c r="P22" s="12">
        <v>4</v>
      </c>
      <c r="Q22" s="12">
        <v>9</v>
      </c>
      <c r="R22" s="12">
        <v>13</v>
      </c>
      <c r="S22" s="12">
        <v>7</v>
      </c>
      <c r="T22" s="12">
        <v>6</v>
      </c>
      <c r="U22" s="12"/>
      <c r="V22" s="12"/>
      <c r="W22" s="12"/>
      <c r="X22" s="12">
        <v>103</v>
      </c>
      <c r="Y22" s="12">
        <v>177</v>
      </c>
      <c r="Z22" s="12">
        <v>280</v>
      </c>
      <c r="AA22" s="12">
        <v>172</v>
      </c>
      <c r="AB22" s="12">
        <v>108</v>
      </c>
      <c r="AC22" s="12"/>
      <c r="AD22" s="12"/>
      <c r="AE22" s="12">
        <v>22</v>
      </c>
      <c r="AF22" s="12">
        <v>171</v>
      </c>
      <c r="AG22" s="12">
        <v>193</v>
      </c>
      <c r="AH22" s="12">
        <v>168</v>
      </c>
      <c r="AI22" s="12">
        <v>25</v>
      </c>
    </row>
    <row r="23" spans="1:35" s="21" customFormat="1">
      <c r="A23" s="23" t="s">
        <v>33</v>
      </c>
      <c r="B23" s="7" t="s">
        <v>0</v>
      </c>
      <c r="C23" s="32">
        <f t="shared" si="0"/>
        <v>89</v>
      </c>
      <c r="D23" s="32">
        <f t="shared" si="0"/>
        <v>108</v>
      </c>
      <c r="E23" s="32">
        <f t="shared" si="0"/>
        <v>197</v>
      </c>
      <c r="F23" s="32">
        <f t="shared" si="0"/>
        <v>33</v>
      </c>
      <c r="G23" s="32">
        <f t="shared" si="0"/>
        <v>164</v>
      </c>
      <c r="H23" s="32"/>
      <c r="I23" s="32"/>
      <c r="J23" s="12">
        <v>82</v>
      </c>
      <c r="K23" s="12">
        <v>104</v>
      </c>
      <c r="L23" s="12">
        <v>186</v>
      </c>
      <c r="M23" s="12">
        <v>31</v>
      </c>
      <c r="N23" s="12">
        <v>155</v>
      </c>
      <c r="O23" s="12"/>
      <c r="P23" s="12">
        <v>7</v>
      </c>
      <c r="Q23" s="12">
        <v>4</v>
      </c>
      <c r="R23" s="12">
        <v>11</v>
      </c>
      <c r="S23" s="12">
        <v>2</v>
      </c>
      <c r="T23" s="12">
        <v>9</v>
      </c>
      <c r="U23" s="12"/>
      <c r="V23" s="12"/>
      <c r="W23" s="12"/>
      <c r="X23" s="12">
        <v>292</v>
      </c>
      <c r="Y23" s="12">
        <v>374</v>
      </c>
      <c r="Z23" s="12">
        <v>666</v>
      </c>
      <c r="AA23" s="12">
        <v>422</v>
      </c>
      <c r="AB23" s="12">
        <v>244</v>
      </c>
      <c r="AC23" s="12"/>
      <c r="AD23" s="12"/>
      <c r="AE23" s="12">
        <v>55</v>
      </c>
      <c r="AF23" s="12">
        <v>291</v>
      </c>
      <c r="AG23" s="12">
        <v>346</v>
      </c>
      <c r="AH23" s="12">
        <v>281</v>
      </c>
      <c r="AI23" s="12">
        <v>65</v>
      </c>
    </row>
    <row r="24" spans="1:35" s="21" customFormat="1">
      <c r="A24" s="23" t="s">
        <v>34</v>
      </c>
      <c r="B24" s="7" t="s">
        <v>0</v>
      </c>
      <c r="C24" s="32">
        <f t="shared" si="0"/>
        <v>34</v>
      </c>
      <c r="D24" s="32">
        <f t="shared" si="0"/>
        <v>48</v>
      </c>
      <c r="E24" s="32">
        <f t="shared" si="0"/>
        <v>82</v>
      </c>
      <c r="F24" s="32">
        <f t="shared" si="0"/>
        <v>48</v>
      </c>
      <c r="G24" s="32">
        <f t="shared" si="0"/>
        <v>34</v>
      </c>
      <c r="H24" s="32"/>
      <c r="I24" s="32"/>
      <c r="J24" s="12">
        <v>29</v>
      </c>
      <c r="K24" s="12">
        <v>47</v>
      </c>
      <c r="L24" s="12">
        <v>76</v>
      </c>
      <c r="M24" s="12">
        <v>45</v>
      </c>
      <c r="N24" s="12">
        <v>31</v>
      </c>
      <c r="O24" s="12"/>
      <c r="P24" s="12">
        <v>5</v>
      </c>
      <c r="Q24" s="12">
        <v>1</v>
      </c>
      <c r="R24" s="12">
        <v>6</v>
      </c>
      <c r="S24" s="12">
        <v>3</v>
      </c>
      <c r="T24" s="12">
        <v>3</v>
      </c>
      <c r="U24" s="12"/>
      <c r="V24" s="12"/>
      <c r="W24" s="12"/>
      <c r="X24" s="12">
        <v>185</v>
      </c>
      <c r="Y24" s="12">
        <v>652</v>
      </c>
      <c r="Z24" s="12">
        <v>837</v>
      </c>
      <c r="AA24" s="12">
        <v>625</v>
      </c>
      <c r="AB24" s="12">
        <v>212</v>
      </c>
      <c r="AC24" s="12"/>
      <c r="AD24" s="12"/>
      <c r="AE24" s="12">
        <v>31</v>
      </c>
      <c r="AF24" s="12">
        <v>238</v>
      </c>
      <c r="AG24" s="12">
        <v>269</v>
      </c>
      <c r="AH24" s="12">
        <v>245</v>
      </c>
      <c r="AI24" s="12">
        <v>24</v>
      </c>
    </row>
    <row r="25" spans="1:35" s="21" customFormat="1">
      <c r="A25" s="23" t="s">
        <v>35</v>
      </c>
      <c r="B25" s="7" t="s">
        <v>0</v>
      </c>
      <c r="C25" s="32">
        <f t="shared" si="0"/>
        <v>28</v>
      </c>
      <c r="D25" s="32">
        <f t="shared" si="0"/>
        <v>57</v>
      </c>
      <c r="E25" s="32">
        <f t="shared" si="0"/>
        <v>85</v>
      </c>
      <c r="F25" s="32">
        <f t="shared" si="0"/>
        <v>33</v>
      </c>
      <c r="G25" s="32">
        <f t="shared" si="0"/>
        <v>52</v>
      </c>
      <c r="H25" s="32"/>
      <c r="I25" s="32"/>
      <c r="J25" s="12">
        <v>27</v>
      </c>
      <c r="K25" s="12">
        <v>50</v>
      </c>
      <c r="L25" s="12">
        <v>77</v>
      </c>
      <c r="M25" s="12">
        <v>29</v>
      </c>
      <c r="N25" s="12">
        <v>48</v>
      </c>
      <c r="O25" s="12"/>
      <c r="P25" s="12">
        <v>1</v>
      </c>
      <c r="Q25" s="12">
        <v>7</v>
      </c>
      <c r="R25" s="12">
        <v>8</v>
      </c>
      <c r="S25" s="12">
        <v>4</v>
      </c>
      <c r="T25" s="12">
        <v>4</v>
      </c>
      <c r="U25" s="12"/>
      <c r="V25" s="12"/>
      <c r="W25" s="12"/>
      <c r="X25" s="12">
        <v>97</v>
      </c>
      <c r="Y25" s="12">
        <v>381</v>
      </c>
      <c r="Z25" s="12">
        <v>478</v>
      </c>
      <c r="AA25" s="12">
        <v>354</v>
      </c>
      <c r="AB25" s="12">
        <v>124</v>
      </c>
      <c r="AC25" s="12"/>
      <c r="AD25" s="12"/>
      <c r="AE25" s="12">
        <v>25</v>
      </c>
      <c r="AF25" s="12">
        <v>309</v>
      </c>
      <c r="AG25" s="12">
        <v>334</v>
      </c>
      <c r="AH25" s="12">
        <v>314</v>
      </c>
      <c r="AI25" s="12">
        <v>20</v>
      </c>
    </row>
    <row r="26" spans="1:35" s="21" customFormat="1">
      <c r="A26" s="23" t="s">
        <v>36</v>
      </c>
      <c r="B26" s="7" t="s">
        <v>0</v>
      </c>
      <c r="C26" s="32">
        <f t="shared" si="0"/>
        <v>106</v>
      </c>
      <c r="D26" s="32">
        <f t="shared" si="0"/>
        <v>149</v>
      </c>
      <c r="E26" s="32">
        <f t="shared" si="0"/>
        <v>255</v>
      </c>
      <c r="F26" s="32">
        <f t="shared" si="0"/>
        <v>110</v>
      </c>
      <c r="G26" s="32">
        <f t="shared" si="0"/>
        <v>145</v>
      </c>
      <c r="H26" s="32"/>
      <c r="I26" s="32"/>
      <c r="J26" s="12">
        <v>94</v>
      </c>
      <c r="K26" s="12">
        <v>128</v>
      </c>
      <c r="L26" s="12">
        <v>222</v>
      </c>
      <c r="M26" s="12">
        <v>95</v>
      </c>
      <c r="N26" s="12">
        <v>127</v>
      </c>
      <c r="O26" s="12"/>
      <c r="P26" s="12">
        <v>12</v>
      </c>
      <c r="Q26" s="12">
        <v>21</v>
      </c>
      <c r="R26" s="12">
        <v>33</v>
      </c>
      <c r="S26" s="12">
        <v>15</v>
      </c>
      <c r="T26" s="12">
        <v>18</v>
      </c>
      <c r="U26" s="12"/>
      <c r="V26" s="12"/>
      <c r="W26" s="12"/>
      <c r="X26" s="12">
        <v>49</v>
      </c>
      <c r="Y26" s="12">
        <v>295</v>
      </c>
      <c r="Z26" s="12">
        <v>344</v>
      </c>
      <c r="AA26" s="12">
        <v>257</v>
      </c>
      <c r="AB26" s="12">
        <v>87</v>
      </c>
      <c r="AC26" s="12"/>
      <c r="AD26" s="12"/>
      <c r="AE26" s="12">
        <v>18</v>
      </c>
      <c r="AF26" s="12">
        <v>242</v>
      </c>
      <c r="AG26" s="12">
        <v>260</v>
      </c>
      <c r="AH26" s="12">
        <v>228</v>
      </c>
      <c r="AI26" s="12">
        <v>32</v>
      </c>
    </row>
    <row r="27" spans="1:35" s="22" customFormat="1">
      <c r="A27" s="23" t="s">
        <v>37</v>
      </c>
      <c r="B27" s="7" t="s">
        <v>0</v>
      </c>
      <c r="C27" s="32">
        <f t="shared" si="0"/>
        <v>7</v>
      </c>
      <c r="D27" s="32">
        <f t="shared" si="0"/>
        <v>244</v>
      </c>
      <c r="E27" s="32">
        <f t="shared" si="0"/>
        <v>251</v>
      </c>
      <c r="F27" s="32">
        <f t="shared" si="0"/>
        <v>61</v>
      </c>
      <c r="G27" s="32">
        <f t="shared" si="0"/>
        <v>190</v>
      </c>
      <c r="H27" s="32"/>
      <c r="I27" s="32"/>
      <c r="J27" s="12">
        <v>6</v>
      </c>
      <c r="K27" s="12">
        <v>221</v>
      </c>
      <c r="L27" s="12">
        <v>227</v>
      </c>
      <c r="M27" s="12">
        <v>55</v>
      </c>
      <c r="N27" s="12">
        <v>172</v>
      </c>
      <c r="O27" s="12"/>
      <c r="P27" s="12">
        <v>1</v>
      </c>
      <c r="Q27" s="12">
        <v>23</v>
      </c>
      <c r="R27" s="12">
        <v>24</v>
      </c>
      <c r="S27" s="12">
        <v>6</v>
      </c>
      <c r="T27" s="12">
        <v>18</v>
      </c>
      <c r="U27" s="12"/>
      <c r="V27" s="12"/>
      <c r="W27" s="12"/>
      <c r="X27" s="12">
        <v>41</v>
      </c>
      <c r="Y27" s="12">
        <v>390</v>
      </c>
      <c r="Z27" s="12">
        <v>431</v>
      </c>
      <c r="AA27" s="12">
        <v>223</v>
      </c>
      <c r="AB27" s="12">
        <v>208</v>
      </c>
      <c r="AC27" s="12"/>
      <c r="AD27" s="12"/>
      <c r="AE27" s="12">
        <v>13</v>
      </c>
      <c r="AF27" s="12">
        <v>428</v>
      </c>
      <c r="AG27" s="12">
        <v>441</v>
      </c>
      <c r="AH27" s="12">
        <v>375</v>
      </c>
      <c r="AI27" s="12">
        <v>66</v>
      </c>
    </row>
    <row r="28" spans="1:35">
      <c r="A28" s="8" t="s">
        <v>12</v>
      </c>
      <c r="B28" s="9" t="s">
        <v>13</v>
      </c>
      <c r="C28" s="32">
        <f t="shared" si="0"/>
        <v>0</v>
      </c>
      <c r="D28" s="32">
        <f t="shared" si="0"/>
        <v>0</v>
      </c>
      <c r="E28" s="32">
        <f t="shared" si="0"/>
        <v>0</v>
      </c>
      <c r="F28" s="32">
        <f t="shared" si="0"/>
        <v>0</v>
      </c>
      <c r="G28" s="32">
        <f t="shared" si="0"/>
        <v>0</v>
      </c>
      <c r="H28" s="32"/>
      <c r="I28" s="32"/>
      <c r="J28" s="10">
        <v>0</v>
      </c>
      <c r="K28" s="11">
        <v>0</v>
      </c>
      <c r="L28" s="11">
        <v>0</v>
      </c>
      <c r="M28" s="11">
        <v>0</v>
      </c>
      <c r="N28" s="12">
        <v>0</v>
      </c>
      <c r="O28" s="12"/>
      <c r="P28" s="11">
        <v>0</v>
      </c>
      <c r="Q28" s="11">
        <v>0</v>
      </c>
      <c r="R28" s="11">
        <v>0</v>
      </c>
      <c r="S28" s="11">
        <v>0</v>
      </c>
      <c r="T28" s="12">
        <v>0</v>
      </c>
      <c r="U28" s="12"/>
      <c r="V28" s="12"/>
      <c r="W28" s="12"/>
      <c r="X28" s="11">
        <v>1736</v>
      </c>
      <c r="Y28" s="11">
        <v>2277</v>
      </c>
      <c r="Z28" s="11">
        <v>4013</v>
      </c>
      <c r="AA28" s="11">
        <v>2412</v>
      </c>
      <c r="AB28" s="12">
        <v>1601</v>
      </c>
      <c r="AC28" s="12"/>
      <c r="AD28" s="12"/>
      <c r="AE28" s="11">
        <v>0</v>
      </c>
      <c r="AF28" s="11">
        <v>0</v>
      </c>
      <c r="AG28" s="11">
        <v>0</v>
      </c>
      <c r="AH28" s="11">
        <v>0</v>
      </c>
      <c r="AI28" s="11">
        <v>0</v>
      </c>
    </row>
    <row r="29" spans="1:35">
      <c r="A29" s="8" t="s">
        <v>12</v>
      </c>
      <c r="B29" s="9" t="s">
        <v>14</v>
      </c>
      <c r="C29" s="32">
        <f t="shared" si="0"/>
        <v>2191</v>
      </c>
      <c r="D29" s="32">
        <f t="shared" si="0"/>
        <v>1158</v>
      </c>
      <c r="E29" s="32">
        <f t="shared" si="0"/>
        <v>3349</v>
      </c>
      <c r="F29" s="32">
        <f t="shared" si="0"/>
        <v>990</v>
      </c>
      <c r="G29" s="32">
        <f t="shared" si="0"/>
        <v>2359</v>
      </c>
      <c r="H29" s="32"/>
      <c r="I29" s="32"/>
      <c r="J29" s="11">
        <v>2191</v>
      </c>
      <c r="K29" s="11">
        <v>1158</v>
      </c>
      <c r="L29" s="11">
        <v>3349</v>
      </c>
      <c r="M29" s="11">
        <v>990</v>
      </c>
      <c r="N29" s="12">
        <v>2359</v>
      </c>
      <c r="O29" s="12"/>
      <c r="P29" s="11">
        <v>0</v>
      </c>
      <c r="Q29" s="11">
        <v>0</v>
      </c>
      <c r="R29" s="11">
        <v>0</v>
      </c>
      <c r="S29" s="11">
        <v>0</v>
      </c>
      <c r="T29" s="12">
        <v>0</v>
      </c>
      <c r="U29" s="12"/>
      <c r="V29" s="12"/>
      <c r="W29" s="12"/>
      <c r="X29" s="11">
        <v>0</v>
      </c>
      <c r="Y29" s="11">
        <v>0</v>
      </c>
      <c r="Z29" s="11">
        <v>0</v>
      </c>
      <c r="AA29" s="11">
        <v>0</v>
      </c>
      <c r="AB29" s="12">
        <v>0</v>
      </c>
      <c r="AC29" s="12"/>
      <c r="AD29" s="12"/>
      <c r="AE29" s="11">
        <v>0</v>
      </c>
      <c r="AF29" s="11">
        <v>0</v>
      </c>
      <c r="AG29" s="11">
        <v>0</v>
      </c>
      <c r="AH29" s="11">
        <v>0</v>
      </c>
      <c r="AI29" s="11">
        <v>0</v>
      </c>
    </row>
    <row r="30" spans="1:35">
      <c r="A30" s="8" t="s">
        <v>12</v>
      </c>
      <c r="B30" s="9" t="s">
        <v>15</v>
      </c>
      <c r="C30" s="32">
        <f t="shared" si="0"/>
        <v>0</v>
      </c>
      <c r="D30" s="32">
        <f t="shared" si="0"/>
        <v>0</v>
      </c>
      <c r="E30" s="32">
        <f t="shared" si="0"/>
        <v>0</v>
      </c>
      <c r="F30" s="32">
        <f t="shared" si="0"/>
        <v>0</v>
      </c>
      <c r="G30" s="32">
        <f t="shared" si="0"/>
        <v>0</v>
      </c>
      <c r="H30" s="32"/>
      <c r="I30" s="32"/>
      <c r="J30" s="11">
        <v>0</v>
      </c>
      <c r="K30" s="11">
        <v>0</v>
      </c>
      <c r="L30" s="11">
        <v>0</v>
      </c>
      <c r="M30" s="11">
        <v>0</v>
      </c>
      <c r="N30" s="12">
        <v>0</v>
      </c>
      <c r="O30" s="12"/>
      <c r="P30" s="11">
        <v>0</v>
      </c>
      <c r="Q30" s="11">
        <v>0</v>
      </c>
      <c r="R30" s="11">
        <v>0</v>
      </c>
      <c r="S30" s="11">
        <v>0</v>
      </c>
      <c r="T30" s="12">
        <v>0</v>
      </c>
      <c r="U30" s="12"/>
      <c r="V30" s="12"/>
      <c r="W30" s="12"/>
      <c r="X30" s="11">
        <v>0</v>
      </c>
      <c r="Y30" s="11">
        <v>0</v>
      </c>
      <c r="Z30" s="11">
        <v>0</v>
      </c>
      <c r="AA30" s="11">
        <v>0</v>
      </c>
      <c r="AB30" s="12">
        <v>0</v>
      </c>
      <c r="AC30" s="12"/>
      <c r="AD30" s="12"/>
      <c r="AE30" s="11">
        <v>451</v>
      </c>
      <c r="AF30" s="11">
        <v>2251</v>
      </c>
      <c r="AG30" s="11">
        <v>2702</v>
      </c>
      <c r="AH30" s="11">
        <v>2194</v>
      </c>
      <c r="AI30" s="11">
        <v>508</v>
      </c>
    </row>
    <row r="31" spans="1:35">
      <c r="A31" s="8" t="s">
        <v>12</v>
      </c>
      <c r="B31" s="9" t="s">
        <v>16</v>
      </c>
      <c r="C31" s="32">
        <f t="shared" si="0"/>
        <v>54</v>
      </c>
      <c r="D31" s="32">
        <f t="shared" si="0"/>
        <v>83</v>
      </c>
      <c r="E31" s="32">
        <f t="shared" si="0"/>
        <v>137</v>
      </c>
      <c r="F31" s="32">
        <f t="shared" si="0"/>
        <v>94</v>
      </c>
      <c r="G31" s="32">
        <f t="shared" si="0"/>
        <v>43</v>
      </c>
      <c r="H31" s="32"/>
      <c r="I31" s="32"/>
      <c r="J31" s="11">
        <v>0</v>
      </c>
      <c r="K31" s="11">
        <v>0</v>
      </c>
      <c r="L31" s="11">
        <v>0</v>
      </c>
      <c r="M31" s="11">
        <v>0</v>
      </c>
      <c r="N31" s="12">
        <v>0</v>
      </c>
      <c r="O31" s="12"/>
      <c r="P31" s="11">
        <v>54</v>
      </c>
      <c r="Q31" s="11">
        <v>83</v>
      </c>
      <c r="R31" s="11">
        <v>137</v>
      </c>
      <c r="S31" s="11">
        <v>94</v>
      </c>
      <c r="T31" s="12">
        <v>43</v>
      </c>
      <c r="U31" s="12"/>
      <c r="V31" s="12"/>
      <c r="W31" s="12"/>
      <c r="X31" s="11">
        <v>0</v>
      </c>
      <c r="Y31" s="11">
        <v>0</v>
      </c>
      <c r="Z31" s="11">
        <v>0</v>
      </c>
      <c r="AA31" s="11">
        <v>0</v>
      </c>
      <c r="AB31" s="12">
        <v>0</v>
      </c>
      <c r="AC31" s="12"/>
      <c r="AD31" s="12"/>
      <c r="AE31" s="11">
        <v>0</v>
      </c>
      <c r="AF31" s="11">
        <v>0</v>
      </c>
      <c r="AG31" s="11">
        <v>0</v>
      </c>
      <c r="AH31" s="11">
        <v>0</v>
      </c>
      <c r="AI31" s="11">
        <v>0</v>
      </c>
    </row>
    <row r="32" spans="1:35">
      <c r="A32" s="15" t="s">
        <v>12</v>
      </c>
      <c r="B32" s="16" t="s">
        <v>17</v>
      </c>
      <c r="C32" s="32">
        <f t="shared" si="0"/>
        <v>2</v>
      </c>
      <c r="D32" s="32">
        <f t="shared" si="0"/>
        <v>5</v>
      </c>
      <c r="E32" s="32">
        <f t="shared" si="0"/>
        <v>7</v>
      </c>
      <c r="F32" s="32">
        <f t="shared" si="0"/>
        <v>0</v>
      </c>
      <c r="G32" s="32">
        <f t="shared" si="0"/>
        <v>7</v>
      </c>
      <c r="H32" s="32"/>
      <c r="I32" s="32"/>
      <c r="J32" s="17">
        <v>2</v>
      </c>
      <c r="K32" s="17">
        <v>5</v>
      </c>
      <c r="L32" s="17">
        <v>7</v>
      </c>
      <c r="M32" s="17">
        <v>0</v>
      </c>
      <c r="N32" s="18">
        <v>7</v>
      </c>
      <c r="O32" s="18"/>
      <c r="P32" s="17">
        <v>0</v>
      </c>
      <c r="Q32" s="17">
        <v>0</v>
      </c>
      <c r="R32" s="17">
        <v>0</v>
      </c>
      <c r="S32" s="17">
        <v>0</v>
      </c>
      <c r="T32" s="18">
        <v>0</v>
      </c>
      <c r="U32" s="18"/>
      <c r="V32" s="18"/>
      <c r="W32" s="18"/>
      <c r="X32" s="17">
        <v>111</v>
      </c>
      <c r="Y32" s="17">
        <v>448</v>
      </c>
      <c r="Z32" s="17">
        <v>558</v>
      </c>
      <c r="AA32" s="17">
        <v>307</v>
      </c>
      <c r="AB32" s="18">
        <v>251</v>
      </c>
      <c r="AC32" s="18"/>
      <c r="AD32" s="18"/>
      <c r="AE32" s="17">
        <v>5</v>
      </c>
      <c r="AF32" s="17">
        <v>116</v>
      </c>
      <c r="AG32" s="17">
        <v>121</v>
      </c>
      <c r="AH32" s="17">
        <v>102</v>
      </c>
      <c r="AI32" s="17">
        <v>19</v>
      </c>
    </row>
    <row r="33" spans="1:35">
      <c r="A33" s="20" t="s">
        <v>1</v>
      </c>
      <c r="AI33" s="5" t="s">
        <v>43</v>
      </c>
    </row>
    <row r="36" spans="1:35">
      <c r="A36" s="1"/>
      <c r="B36" s="26" t="s">
        <v>44</v>
      </c>
    </row>
    <row r="37" spans="1:35">
      <c r="B37" s="27" t="s">
        <v>38</v>
      </c>
      <c r="C37" s="27" t="s">
        <v>45</v>
      </c>
      <c r="D37" s="27" t="s">
        <v>39</v>
      </c>
      <c r="E37" s="27"/>
      <c r="F37" s="27"/>
    </row>
    <row r="38" spans="1:35">
      <c r="A38" s="27" t="s">
        <v>46</v>
      </c>
      <c r="B38" s="28">
        <f>H5</f>
        <v>32.906696345761453</v>
      </c>
      <c r="C38" s="28">
        <f>AC5</f>
        <v>62.419047619047618</v>
      </c>
      <c r="D38" s="28">
        <f>AJ5</f>
        <v>84.499785315586081</v>
      </c>
    </row>
    <row r="39" spans="1:35">
      <c r="A39" s="27" t="s">
        <v>47</v>
      </c>
      <c r="B39" s="28">
        <f>H6</f>
        <v>31.033495562553682</v>
      </c>
      <c r="C39" s="28">
        <f>AC6</f>
        <v>59.483701597024719</v>
      </c>
      <c r="D39" s="28">
        <f>AJ6</f>
        <v>81.331916400991858</v>
      </c>
    </row>
    <row r="40" spans="1:35">
      <c r="A40" s="27" t="s">
        <v>48</v>
      </c>
      <c r="B40" s="28">
        <f>H7</f>
        <v>36.354056902002107</v>
      </c>
      <c r="C40" s="28">
        <f>AC7</f>
        <v>64.682071175577676</v>
      </c>
      <c r="D40" s="28">
        <f>AJ7</f>
        <v>86.647454370797306</v>
      </c>
    </row>
    <row r="42" spans="1:35">
      <c r="B42" s="34" t="s">
        <v>51</v>
      </c>
      <c r="C42" s="34"/>
      <c r="D42" s="34"/>
    </row>
    <row r="43" spans="1:35">
      <c r="B43" s="27" t="s">
        <v>38</v>
      </c>
      <c r="C43" s="27" t="s">
        <v>45</v>
      </c>
      <c r="D43" s="27" t="s">
        <v>39</v>
      </c>
    </row>
    <row r="44" spans="1:35">
      <c r="A44" s="27" t="s">
        <v>46</v>
      </c>
      <c r="B44" s="35">
        <f>G5</f>
        <v>3617</v>
      </c>
      <c r="C44" s="35">
        <f>AB5</f>
        <v>3946</v>
      </c>
      <c r="D44" s="35">
        <f>AI5</f>
        <v>1083</v>
      </c>
    </row>
    <row r="45" spans="1:35">
      <c r="A45" s="27" t="s">
        <v>47</v>
      </c>
      <c r="B45" s="35">
        <f>G6</f>
        <v>2409</v>
      </c>
      <c r="C45" s="35">
        <f>AB6</f>
        <v>1852</v>
      </c>
      <c r="D45" s="35">
        <f>AI6</f>
        <v>527</v>
      </c>
    </row>
    <row r="46" spans="1:35">
      <c r="A46" s="27" t="s">
        <v>48</v>
      </c>
      <c r="B46" s="35">
        <f>G7</f>
        <v>1208</v>
      </c>
      <c r="C46" s="35">
        <f>AB7</f>
        <v>2094</v>
      </c>
      <c r="D46" s="35">
        <f>AI7</f>
        <v>556</v>
      </c>
    </row>
    <row r="49" spans="1:5">
      <c r="B49" s="34" t="s">
        <v>52</v>
      </c>
      <c r="C49" s="34"/>
      <c r="D49" s="34"/>
    </row>
    <row r="50" spans="1:5">
      <c r="B50" s="27" t="s">
        <v>38</v>
      </c>
      <c r="C50" s="27" t="s">
        <v>45</v>
      </c>
      <c r="D50" s="27" t="s">
        <v>39</v>
      </c>
    </row>
    <row r="51" spans="1:5">
      <c r="A51" s="27" t="s">
        <v>46</v>
      </c>
      <c r="B51" s="35">
        <f>F5</f>
        <v>1774</v>
      </c>
      <c r="C51" s="35">
        <f>AA5</f>
        <v>6554</v>
      </c>
      <c r="D51" s="35">
        <f>AH5</f>
        <v>5904</v>
      </c>
    </row>
    <row r="52" spans="1:5">
      <c r="A52" s="27" t="s">
        <v>47</v>
      </c>
      <c r="B52" s="35">
        <f>F6</f>
        <v>1084</v>
      </c>
      <c r="C52" s="35">
        <f>AA6</f>
        <v>2719</v>
      </c>
      <c r="D52" s="35">
        <f>AH6</f>
        <v>2296</v>
      </c>
    </row>
    <row r="53" spans="1:5">
      <c r="A53" s="27" t="s">
        <v>48</v>
      </c>
      <c r="B53" s="35">
        <f>F7</f>
        <v>690</v>
      </c>
      <c r="C53" s="35">
        <f>AA7</f>
        <v>3835</v>
      </c>
      <c r="D53" s="35">
        <f>AH7</f>
        <v>3608</v>
      </c>
    </row>
    <row r="55" spans="1:5">
      <c r="A55" s="26" t="s">
        <v>0</v>
      </c>
      <c r="B55" s="34"/>
      <c r="C55" s="34"/>
      <c r="D55" s="34"/>
    </row>
    <row r="56" spans="1:5">
      <c r="A56" s="26"/>
      <c r="B56" s="34" t="s">
        <v>41</v>
      </c>
      <c r="C56" s="34" t="s">
        <v>12</v>
      </c>
      <c r="D56" s="34" t="s">
        <v>40</v>
      </c>
    </row>
    <row r="57" spans="1:5">
      <c r="A57" s="34" t="s">
        <v>53</v>
      </c>
      <c r="B57" s="35">
        <v>7528</v>
      </c>
      <c r="C57" s="35">
        <v>4550</v>
      </c>
      <c r="D57" s="35">
        <v>2978</v>
      </c>
      <c r="E57" s="4"/>
    </row>
    <row r="58" spans="1:5">
      <c r="A58" s="34" t="s">
        <v>54</v>
      </c>
      <c r="B58" s="35">
        <v>15351</v>
      </c>
      <c r="C58" s="35">
        <v>6338</v>
      </c>
      <c r="D58" s="35">
        <v>9013</v>
      </c>
      <c r="E58" s="4"/>
    </row>
    <row r="59" spans="1:5">
      <c r="A59" s="34" t="s">
        <v>52</v>
      </c>
      <c r="B59" s="35">
        <v>14232</v>
      </c>
      <c r="C59" s="35">
        <v>6099</v>
      </c>
      <c r="D59" s="35">
        <v>8133</v>
      </c>
    </row>
    <row r="60" spans="1:5">
      <c r="A60" s="34" t="s">
        <v>51</v>
      </c>
      <c r="B60" s="35">
        <v>8646</v>
      </c>
      <c r="C60" s="35">
        <v>4788</v>
      </c>
      <c r="D60" s="35">
        <v>3858</v>
      </c>
    </row>
    <row r="61" spans="1:5">
      <c r="B61" s="7"/>
      <c r="C61" s="7"/>
      <c r="D61" s="7"/>
    </row>
    <row r="62" spans="1:5">
      <c r="A62" s="1"/>
      <c r="B62" s="4"/>
      <c r="C62" s="4"/>
      <c r="D62" s="4"/>
      <c r="E62" s="4"/>
    </row>
    <row r="63" spans="1:5">
      <c r="A63" s="1"/>
      <c r="B63" s="4"/>
      <c r="C63" s="4"/>
      <c r="D63" s="4"/>
      <c r="E63" s="4"/>
    </row>
    <row r="64" spans="1:5">
      <c r="A64" s="1"/>
      <c r="B64" s="4"/>
      <c r="C64" s="4"/>
      <c r="D64" s="4"/>
      <c r="E64" s="4"/>
    </row>
    <row r="65" spans="1:11">
      <c r="A65" s="1"/>
      <c r="B65" s="4"/>
      <c r="C65" s="4"/>
      <c r="D65" s="4"/>
      <c r="E65" s="4"/>
    </row>
    <row r="66" spans="1:11">
      <c r="B66" s="26" t="s">
        <v>55</v>
      </c>
    </row>
    <row r="67" spans="1:11">
      <c r="B67" s="34"/>
      <c r="H67" s="34" t="s">
        <v>56</v>
      </c>
    </row>
    <row r="68" spans="1:11">
      <c r="A68" s="1"/>
      <c r="B68" s="34"/>
      <c r="C68" s="34" t="s">
        <v>57</v>
      </c>
      <c r="D68" s="34" t="s">
        <v>58</v>
      </c>
      <c r="E68" s="34" t="s">
        <v>59</v>
      </c>
      <c r="F68" s="34" t="s">
        <v>60</v>
      </c>
      <c r="G68" s="34"/>
      <c r="H68" s="36" t="s">
        <v>61</v>
      </c>
      <c r="I68" s="34" t="s">
        <v>62</v>
      </c>
      <c r="J68" s="34" t="s">
        <v>63</v>
      </c>
      <c r="K68" s="34"/>
    </row>
    <row r="69" spans="1:11">
      <c r="A69" s="1"/>
      <c r="B69" s="34" t="s">
        <v>18</v>
      </c>
      <c r="C69" s="34">
        <v>590</v>
      </c>
      <c r="D69" s="34">
        <v>339</v>
      </c>
      <c r="E69" s="34">
        <v>251</v>
      </c>
      <c r="F69" s="28">
        <f>D69/C69*100</f>
        <v>57.457627118644069</v>
      </c>
      <c r="G69" s="34"/>
      <c r="H69" s="37">
        <v>10</v>
      </c>
      <c r="I69" s="28">
        <f t="shared" ref="I69:I88" si="1">C69/H69</f>
        <v>59</v>
      </c>
      <c r="J69" s="28">
        <f t="shared" ref="J69:J88" si="2">D69/H69</f>
        <v>33.9</v>
      </c>
      <c r="K69" s="34"/>
    </row>
    <row r="70" spans="1:11">
      <c r="A70" s="1"/>
      <c r="B70" s="34" t="s">
        <v>19</v>
      </c>
      <c r="C70" s="34">
        <v>692</v>
      </c>
      <c r="D70" s="34">
        <v>367</v>
      </c>
      <c r="E70" s="34">
        <v>325</v>
      </c>
      <c r="F70" s="28">
        <f t="shared" ref="F70:F88" si="3">D70/C70*100</f>
        <v>53.034682080924853</v>
      </c>
      <c r="G70" s="34"/>
      <c r="H70" s="37">
        <v>8</v>
      </c>
      <c r="I70" s="28">
        <f t="shared" si="1"/>
        <v>86.5</v>
      </c>
      <c r="J70" s="28">
        <f t="shared" si="2"/>
        <v>45.875</v>
      </c>
      <c r="K70" s="34"/>
    </row>
    <row r="71" spans="1:11">
      <c r="A71" s="1"/>
      <c r="B71" s="34" t="s">
        <v>20</v>
      </c>
      <c r="C71" s="34">
        <v>400</v>
      </c>
      <c r="D71" s="34">
        <v>332</v>
      </c>
      <c r="E71" s="34">
        <v>68</v>
      </c>
      <c r="F71" s="28">
        <f t="shared" si="3"/>
        <v>83</v>
      </c>
      <c r="G71" s="34"/>
      <c r="H71" s="37">
        <v>4</v>
      </c>
      <c r="I71" s="28">
        <f t="shared" si="1"/>
        <v>100</v>
      </c>
      <c r="J71" s="28">
        <f t="shared" si="2"/>
        <v>83</v>
      </c>
      <c r="K71" s="34"/>
    </row>
    <row r="72" spans="1:11">
      <c r="A72" s="1"/>
      <c r="B72" s="34" t="s">
        <v>21</v>
      </c>
      <c r="C72" s="34">
        <v>658</v>
      </c>
      <c r="D72" s="34">
        <v>407</v>
      </c>
      <c r="E72" s="34">
        <v>251</v>
      </c>
      <c r="F72" s="28">
        <f t="shared" si="3"/>
        <v>61.854103343465049</v>
      </c>
      <c r="G72" s="34"/>
      <c r="H72" s="37">
        <v>5</v>
      </c>
      <c r="I72" s="28">
        <f t="shared" si="1"/>
        <v>131.6</v>
      </c>
      <c r="J72" s="28">
        <f t="shared" si="2"/>
        <v>81.400000000000006</v>
      </c>
      <c r="K72" s="34"/>
    </row>
    <row r="73" spans="1:11">
      <c r="A73" s="1"/>
      <c r="B73" s="34" t="s">
        <v>22</v>
      </c>
      <c r="C73" s="34">
        <v>679</v>
      </c>
      <c r="D73" s="34">
        <v>485</v>
      </c>
      <c r="E73" s="34">
        <v>194</v>
      </c>
      <c r="F73" s="28">
        <f t="shared" si="3"/>
        <v>71.428571428571431</v>
      </c>
      <c r="G73" s="34"/>
      <c r="H73" s="37">
        <v>7</v>
      </c>
      <c r="I73" s="28">
        <f t="shared" si="1"/>
        <v>97</v>
      </c>
      <c r="J73" s="28">
        <f t="shared" si="2"/>
        <v>69.285714285714292</v>
      </c>
      <c r="K73" s="34"/>
    </row>
    <row r="74" spans="1:11">
      <c r="B74" s="34" t="s">
        <v>23</v>
      </c>
      <c r="C74" s="34">
        <v>423</v>
      </c>
      <c r="D74" s="34">
        <v>253</v>
      </c>
      <c r="E74" s="34">
        <v>170</v>
      </c>
      <c r="F74" s="28">
        <f t="shared" si="3"/>
        <v>59.810874704491724</v>
      </c>
      <c r="G74" s="34"/>
      <c r="H74" s="37">
        <v>5</v>
      </c>
      <c r="I74" s="28">
        <f t="shared" si="1"/>
        <v>84.6</v>
      </c>
      <c r="J74" s="28">
        <f t="shared" si="2"/>
        <v>50.6</v>
      </c>
      <c r="K74" s="34"/>
    </row>
    <row r="75" spans="1:11">
      <c r="B75" s="34" t="s">
        <v>24</v>
      </c>
      <c r="C75" s="34">
        <v>608</v>
      </c>
      <c r="D75" s="34">
        <v>366</v>
      </c>
      <c r="E75" s="34">
        <v>242</v>
      </c>
      <c r="F75" s="28">
        <f t="shared" si="3"/>
        <v>60.19736842105263</v>
      </c>
      <c r="G75" s="34"/>
      <c r="H75" s="37">
        <v>1</v>
      </c>
      <c r="I75" s="28">
        <f t="shared" si="1"/>
        <v>608</v>
      </c>
      <c r="J75" s="28">
        <f t="shared" si="2"/>
        <v>366</v>
      </c>
      <c r="K75" s="34"/>
    </row>
    <row r="76" spans="1:11">
      <c r="B76" s="34" t="s">
        <v>25</v>
      </c>
      <c r="C76" s="34">
        <v>519</v>
      </c>
      <c r="D76" s="34">
        <v>401</v>
      </c>
      <c r="E76" s="34">
        <v>118</v>
      </c>
      <c r="F76" s="28">
        <f t="shared" si="3"/>
        <v>77.263969171483623</v>
      </c>
      <c r="G76" s="34"/>
      <c r="H76" s="37">
        <v>8</v>
      </c>
      <c r="I76" s="28">
        <f t="shared" si="1"/>
        <v>64.875</v>
      </c>
      <c r="J76" s="28">
        <f t="shared" si="2"/>
        <v>50.125</v>
      </c>
      <c r="K76" s="34"/>
    </row>
    <row r="77" spans="1:11">
      <c r="B77" s="34" t="s">
        <v>26</v>
      </c>
      <c r="C77" s="34">
        <v>339</v>
      </c>
      <c r="D77" s="34">
        <v>279</v>
      </c>
      <c r="E77" s="34">
        <v>60</v>
      </c>
      <c r="F77" s="28">
        <f t="shared" si="3"/>
        <v>82.30088495575221</v>
      </c>
      <c r="G77" s="34"/>
      <c r="H77" s="37">
        <v>7</v>
      </c>
      <c r="I77" s="28">
        <f t="shared" si="1"/>
        <v>48.428571428571431</v>
      </c>
      <c r="J77" s="28">
        <f t="shared" si="2"/>
        <v>39.857142857142854</v>
      </c>
      <c r="K77" s="34"/>
    </row>
    <row r="78" spans="1:11">
      <c r="B78" s="34" t="s">
        <v>27</v>
      </c>
      <c r="C78" s="34">
        <v>421</v>
      </c>
      <c r="D78" s="34">
        <v>316</v>
      </c>
      <c r="E78" s="34">
        <v>105</v>
      </c>
      <c r="F78" s="28">
        <f t="shared" si="3"/>
        <v>75.059382422802841</v>
      </c>
      <c r="G78" s="34"/>
      <c r="H78" s="37">
        <v>4</v>
      </c>
      <c r="I78" s="28">
        <f t="shared" si="1"/>
        <v>105.25</v>
      </c>
      <c r="J78" s="28">
        <f t="shared" si="2"/>
        <v>79</v>
      </c>
      <c r="K78" s="34"/>
    </row>
    <row r="79" spans="1:11">
      <c r="B79" s="34" t="s">
        <v>28</v>
      </c>
      <c r="C79" s="34">
        <v>63</v>
      </c>
      <c r="D79" s="34">
        <v>51</v>
      </c>
      <c r="E79" s="34">
        <v>12</v>
      </c>
      <c r="F79" s="28">
        <f t="shared" si="3"/>
        <v>80.952380952380949</v>
      </c>
      <c r="G79" s="34"/>
      <c r="H79" s="37">
        <v>2</v>
      </c>
      <c r="I79" s="28">
        <f t="shared" si="1"/>
        <v>31.5</v>
      </c>
      <c r="J79" s="28">
        <f t="shared" si="2"/>
        <v>25.5</v>
      </c>
      <c r="K79" s="34"/>
    </row>
    <row r="80" spans="1:11">
      <c r="B80" s="34" t="s">
        <v>29</v>
      </c>
      <c r="C80" s="34">
        <v>237</v>
      </c>
      <c r="D80" s="34">
        <v>183</v>
      </c>
      <c r="E80" s="34">
        <v>54</v>
      </c>
      <c r="F80" s="28">
        <f t="shared" si="3"/>
        <v>77.215189873417728</v>
      </c>
      <c r="G80" s="34"/>
      <c r="H80" s="37">
        <v>5</v>
      </c>
      <c r="I80" s="28">
        <f t="shared" si="1"/>
        <v>47.4</v>
      </c>
      <c r="J80" s="28">
        <f t="shared" si="2"/>
        <v>36.6</v>
      </c>
      <c r="K80" s="34"/>
    </row>
    <row r="81" spans="2:11">
      <c r="B81" s="34" t="s">
        <v>30</v>
      </c>
      <c r="C81" s="34">
        <v>237</v>
      </c>
      <c r="D81" s="34">
        <v>167</v>
      </c>
      <c r="E81" s="34">
        <v>70</v>
      </c>
      <c r="F81" s="28">
        <f t="shared" si="3"/>
        <v>70.46413502109705</v>
      </c>
      <c r="G81" s="34"/>
      <c r="H81" s="37">
        <v>3</v>
      </c>
      <c r="I81" s="28">
        <f t="shared" si="1"/>
        <v>79</v>
      </c>
      <c r="J81" s="28">
        <f t="shared" si="2"/>
        <v>55.666666666666664</v>
      </c>
      <c r="K81" s="34"/>
    </row>
    <row r="82" spans="2:11">
      <c r="B82" s="34" t="s">
        <v>31</v>
      </c>
      <c r="C82" s="34">
        <v>254</v>
      </c>
      <c r="D82" s="34">
        <v>204</v>
      </c>
      <c r="E82" s="34">
        <v>50</v>
      </c>
      <c r="F82" s="28">
        <f t="shared" si="3"/>
        <v>80.314960629921259</v>
      </c>
      <c r="G82" s="34"/>
      <c r="H82" s="37">
        <v>4</v>
      </c>
      <c r="I82" s="28">
        <f t="shared" si="1"/>
        <v>63.5</v>
      </c>
      <c r="J82" s="28">
        <f t="shared" si="2"/>
        <v>51</v>
      </c>
      <c r="K82" s="34"/>
    </row>
    <row r="83" spans="2:11">
      <c r="B83" s="34" t="s">
        <v>32</v>
      </c>
      <c r="C83" s="34">
        <v>595</v>
      </c>
      <c r="D83" s="34">
        <v>374</v>
      </c>
      <c r="E83" s="34">
        <v>221</v>
      </c>
      <c r="F83" s="28">
        <f t="shared" si="3"/>
        <v>62.857142857142854</v>
      </c>
      <c r="G83" s="34"/>
      <c r="H83" s="37">
        <v>10</v>
      </c>
      <c r="I83" s="28">
        <f t="shared" si="1"/>
        <v>59.5</v>
      </c>
      <c r="J83" s="28">
        <f t="shared" si="2"/>
        <v>37.4</v>
      </c>
      <c r="K83" s="34"/>
    </row>
    <row r="84" spans="2:11">
      <c r="B84" s="34" t="s">
        <v>33</v>
      </c>
      <c r="C84" s="34">
        <v>1209</v>
      </c>
      <c r="D84" s="34">
        <v>736</v>
      </c>
      <c r="E84" s="34">
        <v>473</v>
      </c>
      <c r="F84" s="28">
        <f t="shared" si="3"/>
        <v>60.876757650951198</v>
      </c>
      <c r="G84" s="34"/>
      <c r="H84" s="37">
        <v>9</v>
      </c>
      <c r="I84" s="28">
        <f t="shared" si="1"/>
        <v>134.33333333333334</v>
      </c>
      <c r="J84" s="28">
        <f t="shared" si="2"/>
        <v>81.777777777777771</v>
      </c>
      <c r="K84" s="34"/>
    </row>
    <row r="85" spans="2:11">
      <c r="B85" s="34" t="s">
        <v>34</v>
      </c>
      <c r="C85" s="34">
        <v>1188</v>
      </c>
      <c r="D85" s="34">
        <v>918</v>
      </c>
      <c r="E85" s="34">
        <v>270</v>
      </c>
      <c r="F85" s="28">
        <f t="shared" si="3"/>
        <v>77.272727272727266</v>
      </c>
      <c r="G85" s="34"/>
      <c r="H85" s="37">
        <v>10</v>
      </c>
      <c r="I85" s="28">
        <f t="shared" si="1"/>
        <v>118.8</v>
      </c>
      <c r="J85" s="28">
        <f t="shared" si="2"/>
        <v>91.8</v>
      </c>
      <c r="K85" s="34"/>
    </row>
    <row r="86" spans="2:11">
      <c r="B86" s="34" t="s">
        <v>35</v>
      </c>
      <c r="C86" s="34">
        <v>897</v>
      </c>
      <c r="D86" s="34">
        <v>701</v>
      </c>
      <c r="E86" s="34">
        <v>196</v>
      </c>
      <c r="F86" s="28">
        <f t="shared" si="3"/>
        <v>78.149386845039018</v>
      </c>
      <c r="G86" s="34"/>
      <c r="H86" s="37">
        <v>8</v>
      </c>
      <c r="I86" s="28">
        <f t="shared" si="1"/>
        <v>112.125</v>
      </c>
      <c r="J86" s="28">
        <f t="shared" si="2"/>
        <v>87.625</v>
      </c>
      <c r="K86" s="34"/>
    </row>
    <row r="87" spans="2:11">
      <c r="B87" s="34" t="s">
        <v>36</v>
      </c>
      <c r="C87" s="34">
        <v>859</v>
      </c>
      <c r="D87" s="34">
        <v>595</v>
      </c>
      <c r="E87" s="34">
        <v>264</v>
      </c>
      <c r="F87" s="28">
        <f t="shared" si="3"/>
        <v>69.266589057043078</v>
      </c>
      <c r="G87" s="34"/>
      <c r="H87" s="37">
        <v>2</v>
      </c>
      <c r="I87" s="28">
        <f t="shared" si="1"/>
        <v>429.5</v>
      </c>
      <c r="J87" s="28">
        <f t="shared" si="2"/>
        <v>297.5</v>
      </c>
      <c r="K87" s="34"/>
    </row>
    <row r="88" spans="2:11">
      <c r="B88" s="34" t="s">
        <v>37</v>
      </c>
      <c r="C88" s="34">
        <v>1123</v>
      </c>
      <c r="D88" s="34">
        <v>659</v>
      </c>
      <c r="E88" s="34">
        <v>464</v>
      </c>
      <c r="F88" s="28">
        <f t="shared" si="3"/>
        <v>58.682101513802323</v>
      </c>
      <c r="G88" s="34"/>
      <c r="H88" s="37">
        <v>8</v>
      </c>
      <c r="I88" s="28">
        <f t="shared" si="1"/>
        <v>140.375</v>
      </c>
      <c r="J88" s="28">
        <f t="shared" si="2"/>
        <v>82.375</v>
      </c>
      <c r="K88" s="34"/>
    </row>
  </sheetData>
  <mergeCells count="9">
    <mergeCell ref="A1:AI1"/>
    <mergeCell ref="A2:AI2"/>
    <mergeCell ref="A3:A4"/>
    <mergeCell ref="B3:B4"/>
    <mergeCell ref="C3:G3"/>
    <mergeCell ref="J3:N3"/>
    <mergeCell ref="P3:T3"/>
    <mergeCell ref="X3:AB3"/>
    <mergeCell ref="AE3:AI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S222"/>
  <sheetViews>
    <sheetView tabSelected="1" zoomScaleNormal="100" workbookViewId="0">
      <selection activeCell="G169" sqref="G169"/>
    </sheetView>
  </sheetViews>
  <sheetFormatPr defaultColWidth="9.140625" defaultRowHeight="21"/>
  <cols>
    <col min="1" max="1" width="35.42578125" style="39" bestFit="1" customWidth="1"/>
    <col min="2" max="3" width="20.5703125" style="39" hidden="1" customWidth="1"/>
    <col min="4" max="6" width="20.5703125" style="39" customWidth="1"/>
    <col min="7" max="7" width="34.42578125" style="64" customWidth="1"/>
    <col min="8" max="8" width="4.140625" style="39" customWidth="1"/>
    <col min="9" max="9" width="3.42578125" style="39" customWidth="1"/>
    <col min="10" max="10" width="6.42578125" style="39" customWidth="1"/>
    <col min="11" max="35" width="3.42578125" style="39" customWidth="1"/>
    <col min="36" max="16384" width="9.140625" style="39"/>
  </cols>
  <sheetData>
    <row r="1" spans="1:35" s="41" customFormat="1">
      <c r="A1" s="74" t="s">
        <v>69</v>
      </c>
      <c r="B1" s="74"/>
      <c r="C1" s="74"/>
      <c r="D1" s="74"/>
      <c r="E1" s="74"/>
      <c r="F1" s="74"/>
      <c r="G1" s="74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</row>
    <row r="2" spans="1:35" s="38" customFormat="1" ht="15">
      <c r="A2" s="75" t="s">
        <v>70</v>
      </c>
      <c r="B2" s="75"/>
      <c r="C2" s="75"/>
      <c r="D2" s="75"/>
      <c r="E2" s="75"/>
      <c r="F2" s="75"/>
      <c r="G2" s="75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</row>
    <row r="3" spans="1:35" s="43" customFormat="1">
      <c r="A3" s="72" t="s">
        <v>71</v>
      </c>
      <c r="C3" s="44"/>
      <c r="D3" s="77" t="s">
        <v>72</v>
      </c>
      <c r="E3" s="77"/>
      <c r="F3" s="77"/>
      <c r="G3" s="78" t="s">
        <v>73</v>
      </c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</row>
    <row r="4" spans="1:35" s="43" customFormat="1" ht="15">
      <c r="A4" s="76"/>
      <c r="C4" s="46"/>
      <c r="D4" s="81" t="s">
        <v>74</v>
      </c>
      <c r="E4" s="81"/>
      <c r="F4" s="81"/>
      <c r="G4" s="79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</row>
    <row r="5" spans="1:35" s="48" customFormat="1" ht="15">
      <c r="A5" s="73"/>
      <c r="B5" s="47">
        <v>2012</v>
      </c>
      <c r="C5" s="47">
        <v>2013</v>
      </c>
      <c r="D5" s="47">
        <v>2014</v>
      </c>
      <c r="E5" s="47">
        <v>2015</v>
      </c>
      <c r="F5" s="47">
        <v>2016</v>
      </c>
      <c r="G5" s="80"/>
    </row>
    <row r="6" spans="1:35" s="45" customFormat="1" ht="19.5">
      <c r="A6" s="49" t="s">
        <v>3</v>
      </c>
      <c r="B6" s="50">
        <f>B16+B7</f>
        <v>165</v>
      </c>
      <c r="C6" s="50">
        <f>C16+C7</f>
        <v>184</v>
      </c>
      <c r="D6" s="50">
        <f>D16+D7</f>
        <v>182</v>
      </c>
      <c r="E6" s="50">
        <f>E16+E7</f>
        <v>183</v>
      </c>
      <c r="F6" s="50">
        <f>F16+F7</f>
        <v>178</v>
      </c>
      <c r="G6" s="51" t="s">
        <v>2</v>
      </c>
    </row>
    <row r="7" spans="1:35" ht="19.5">
      <c r="A7" s="43" t="s">
        <v>75</v>
      </c>
      <c r="B7" s="52">
        <f>SUM(B8:B15)</f>
        <v>44</v>
      </c>
      <c r="C7" s="52">
        <f>SUM(C8:C15)</f>
        <v>52</v>
      </c>
      <c r="D7" s="52">
        <f>SUM(D8:D15)</f>
        <v>48</v>
      </c>
      <c r="E7" s="52">
        <f>SUM(E8:E15)</f>
        <v>50</v>
      </c>
      <c r="F7" s="52">
        <f>SUM(F8:F15)</f>
        <v>53</v>
      </c>
      <c r="G7" s="53" t="s">
        <v>76</v>
      </c>
    </row>
    <row r="8" spans="1:35" ht="19.5">
      <c r="A8" s="39" t="s">
        <v>77</v>
      </c>
      <c r="B8" s="54">
        <v>7</v>
      </c>
      <c r="C8" s="54">
        <v>7</v>
      </c>
      <c r="D8" s="54">
        <v>5</v>
      </c>
      <c r="E8" s="54">
        <v>5</v>
      </c>
      <c r="F8" s="54">
        <v>5</v>
      </c>
      <c r="G8" s="55" t="s">
        <v>78</v>
      </c>
    </row>
    <row r="9" spans="1:35" ht="19.5">
      <c r="A9" s="39" t="s">
        <v>79</v>
      </c>
      <c r="B9" s="54">
        <v>9</v>
      </c>
      <c r="C9" s="54">
        <v>9</v>
      </c>
      <c r="D9" s="54">
        <v>8</v>
      </c>
      <c r="E9" s="54">
        <v>8</v>
      </c>
      <c r="F9" s="54">
        <v>7</v>
      </c>
      <c r="G9" s="55" t="s">
        <v>80</v>
      </c>
    </row>
    <row r="10" spans="1:35" ht="19.5">
      <c r="A10" s="39" t="s">
        <v>13</v>
      </c>
      <c r="B10" s="54">
        <v>7</v>
      </c>
      <c r="C10" s="54">
        <v>9</v>
      </c>
      <c r="D10" s="54">
        <v>8</v>
      </c>
      <c r="E10" s="54">
        <v>11</v>
      </c>
      <c r="F10" s="54">
        <v>13</v>
      </c>
      <c r="G10" s="55" t="s">
        <v>67</v>
      </c>
    </row>
    <row r="11" spans="1:35" ht="19.5">
      <c r="A11" s="39" t="s">
        <v>14</v>
      </c>
      <c r="B11" s="54">
        <v>7</v>
      </c>
      <c r="C11" s="54">
        <v>9</v>
      </c>
      <c r="D11" s="54">
        <v>8</v>
      </c>
      <c r="E11" s="54">
        <v>7</v>
      </c>
      <c r="F11" s="54">
        <v>7</v>
      </c>
      <c r="G11" s="55" t="s">
        <v>81</v>
      </c>
    </row>
    <row r="12" spans="1:35" ht="19.5">
      <c r="A12" s="39" t="s">
        <v>15</v>
      </c>
      <c r="B12" s="54">
        <v>5</v>
      </c>
      <c r="C12" s="54">
        <v>8</v>
      </c>
      <c r="D12" s="54">
        <v>8</v>
      </c>
      <c r="E12" s="54">
        <v>8</v>
      </c>
      <c r="F12" s="54">
        <v>10</v>
      </c>
      <c r="G12" s="55" t="s">
        <v>82</v>
      </c>
    </row>
    <row r="13" spans="1:35" ht="19.5">
      <c r="A13" s="39" t="s">
        <v>16</v>
      </c>
      <c r="B13" s="54">
        <v>2</v>
      </c>
      <c r="C13" s="54">
        <v>2</v>
      </c>
      <c r="D13" s="54">
        <v>3</v>
      </c>
      <c r="E13" s="54">
        <v>3</v>
      </c>
      <c r="F13" s="54">
        <v>3</v>
      </c>
      <c r="G13" s="55" t="s">
        <v>66</v>
      </c>
    </row>
    <row r="14" spans="1:35" s="43" customFormat="1" ht="19.5">
      <c r="A14" s="39" t="s">
        <v>65</v>
      </c>
      <c r="B14" s="54">
        <v>5</v>
      </c>
      <c r="C14" s="54">
        <v>5</v>
      </c>
      <c r="D14" s="54">
        <v>5</v>
      </c>
      <c r="E14" s="54">
        <v>5</v>
      </c>
      <c r="F14" s="54">
        <v>5</v>
      </c>
      <c r="G14" s="55" t="s">
        <v>83</v>
      </c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1:35" s="43" customFormat="1" ht="19.5">
      <c r="A15" s="39" t="s">
        <v>84</v>
      </c>
      <c r="B15" s="54">
        <v>2</v>
      </c>
      <c r="C15" s="54">
        <v>3</v>
      </c>
      <c r="D15" s="54">
        <v>3</v>
      </c>
      <c r="E15" s="54">
        <v>3</v>
      </c>
      <c r="F15" s="54">
        <v>3</v>
      </c>
      <c r="G15" s="55" t="s">
        <v>85</v>
      </c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</row>
    <row r="16" spans="1:35" ht="19.5">
      <c r="A16" s="43" t="s">
        <v>86</v>
      </c>
      <c r="B16" s="52">
        <f>B17+B32+B46+B60+B74+B90+B109+B119+B104+B128+B139+B145+B154+B160+B167+B181+B193+B203+B213+B215</f>
        <v>121</v>
      </c>
      <c r="C16" s="52">
        <f>C17+C32+C46+C60+C74+C90+C109+C119+C104+C128+C139+C145+C154+C160+C167+C181+C193+C203+C213+C215</f>
        <v>132</v>
      </c>
      <c r="D16" s="52">
        <f>D17+D32+D46+D60+D74+D90+D109+D119+D104+D128+D139+D145+D154+D160+D167+D181+D193+D203+D213+D215</f>
        <v>134</v>
      </c>
      <c r="E16" s="52">
        <f>E17+E32+E46+E60+E74+E90+E109+E119+E104+E128+E139+E145+E154+E160+E167+E181+E193+E203+E213+E215</f>
        <v>133</v>
      </c>
      <c r="F16" s="52">
        <f>F17+F32+F46+F60+F74+F90+F109+F119+F104+F128+F139+F145+F154+F160+F167+F181+F193+F203+F213+F215</f>
        <v>125</v>
      </c>
      <c r="G16" s="56" t="s">
        <v>87</v>
      </c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</row>
    <row r="17" spans="1:35" ht="19.5">
      <c r="A17" s="43" t="s">
        <v>88</v>
      </c>
      <c r="B17" s="52">
        <f>SUM(B18:B31)</f>
        <v>10</v>
      </c>
      <c r="C17" s="52">
        <f>SUM(C18:C31)</f>
        <v>10</v>
      </c>
      <c r="D17" s="52">
        <f>SUM(D18:D31)</f>
        <v>10</v>
      </c>
      <c r="E17" s="52">
        <f>SUM(E18:E31)</f>
        <v>10</v>
      </c>
      <c r="F17" s="52">
        <f>SUM(F18:F31)</f>
        <v>10</v>
      </c>
      <c r="G17" s="56" t="s">
        <v>89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</row>
    <row r="18" spans="1:35" ht="19.5">
      <c r="A18" s="39" t="s">
        <v>90</v>
      </c>
      <c r="B18" s="54">
        <v>1</v>
      </c>
      <c r="C18" s="54">
        <v>1</v>
      </c>
      <c r="D18" s="54">
        <v>2</v>
      </c>
      <c r="E18" s="54">
        <v>2</v>
      </c>
      <c r="F18" s="54">
        <v>2</v>
      </c>
      <c r="G18" s="55" t="s">
        <v>91</v>
      </c>
    </row>
    <row r="19" spans="1:35" ht="19.5">
      <c r="A19" s="39" t="s">
        <v>92</v>
      </c>
      <c r="B19" s="54">
        <v>1</v>
      </c>
      <c r="C19" s="54">
        <v>1</v>
      </c>
      <c r="D19" s="54">
        <v>1</v>
      </c>
      <c r="E19" s="54">
        <v>0</v>
      </c>
      <c r="F19" s="54">
        <v>0</v>
      </c>
      <c r="G19" s="55" t="s">
        <v>93</v>
      </c>
    </row>
    <row r="20" spans="1:35" ht="19.5">
      <c r="A20" s="39" t="s">
        <v>94</v>
      </c>
      <c r="B20" s="54">
        <v>1</v>
      </c>
      <c r="C20" s="54">
        <v>1</v>
      </c>
      <c r="D20" s="54">
        <v>1</v>
      </c>
      <c r="E20" s="54">
        <v>1</v>
      </c>
      <c r="F20" s="54">
        <v>1</v>
      </c>
      <c r="G20" s="55" t="s">
        <v>95</v>
      </c>
    </row>
    <row r="21" spans="1:35" ht="19.5">
      <c r="A21" s="39" t="s">
        <v>96</v>
      </c>
      <c r="B21" s="54">
        <v>2</v>
      </c>
      <c r="C21" s="54">
        <v>2</v>
      </c>
      <c r="D21" s="54">
        <v>2</v>
      </c>
      <c r="E21" s="54">
        <v>2</v>
      </c>
      <c r="F21" s="54">
        <v>2</v>
      </c>
      <c r="G21" s="55" t="s">
        <v>97</v>
      </c>
    </row>
    <row r="22" spans="1:35" ht="19.5">
      <c r="A22" s="39" t="s">
        <v>98</v>
      </c>
      <c r="B22" s="54">
        <v>1</v>
      </c>
      <c r="C22" s="54">
        <v>1</v>
      </c>
      <c r="D22" s="54">
        <v>1</v>
      </c>
      <c r="E22" s="54">
        <v>1</v>
      </c>
      <c r="F22" s="54">
        <v>1</v>
      </c>
      <c r="G22" s="55" t="s">
        <v>99</v>
      </c>
    </row>
    <row r="23" spans="1:35" ht="19.5">
      <c r="A23" s="39" t="s">
        <v>100</v>
      </c>
      <c r="B23" s="54">
        <v>1</v>
      </c>
      <c r="C23" s="54">
        <v>1</v>
      </c>
      <c r="D23" s="54">
        <v>0</v>
      </c>
      <c r="E23" s="54">
        <v>0</v>
      </c>
      <c r="F23" s="54">
        <v>0</v>
      </c>
      <c r="G23" s="55" t="s">
        <v>101</v>
      </c>
    </row>
    <row r="24" spans="1:35" ht="19.5">
      <c r="A24" s="39" t="s">
        <v>102</v>
      </c>
      <c r="B24" s="54">
        <v>1</v>
      </c>
      <c r="C24" s="54">
        <v>1</v>
      </c>
      <c r="D24" s="54">
        <v>1</v>
      </c>
      <c r="E24" s="54">
        <v>1</v>
      </c>
      <c r="F24" s="54">
        <v>1</v>
      </c>
      <c r="G24" s="55" t="s">
        <v>103</v>
      </c>
    </row>
    <row r="25" spans="1:35" s="43" customFormat="1" ht="19.5">
      <c r="A25" s="39" t="s">
        <v>104</v>
      </c>
      <c r="B25" s="54">
        <v>1</v>
      </c>
      <c r="C25" s="54">
        <v>1</v>
      </c>
      <c r="D25" s="54">
        <v>1</v>
      </c>
      <c r="E25" s="54">
        <v>1</v>
      </c>
      <c r="F25" s="54">
        <v>1</v>
      </c>
      <c r="G25" s="55" t="s">
        <v>105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</row>
    <row r="26" spans="1:35" s="43" customFormat="1" ht="19.5">
      <c r="A26" s="39" t="s">
        <v>106</v>
      </c>
      <c r="B26" s="54">
        <v>0</v>
      </c>
      <c r="C26" s="54">
        <v>0</v>
      </c>
      <c r="D26" s="54">
        <v>0</v>
      </c>
      <c r="E26" s="54">
        <v>0</v>
      </c>
      <c r="F26" s="54">
        <v>0</v>
      </c>
      <c r="G26" s="55" t="s">
        <v>107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</row>
    <row r="27" spans="1:35" s="43" customFormat="1" ht="19.5">
      <c r="A27" s="39" t="s">
        <v>108</v>
      </c>
      <c r="B27" s="54">
        <v>0</v>
      </c>
      <c r="C27" s="54">
        <v>0</v>
      </c>
      <c r="D27" s="54">
        <v>0</v>
      </c>
      <c r="E27" s="54">
        <v>0</v>
      </c>
      <c r="F27" s="54">
        <v>0</v>
      </c>
      <c r="G27" s="55" t="s">
        <v>109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</row>
    <row r="28" spans="1:35" s="43" customFormat="1" ht="19.5">
      <c r="A28" s="39" t="s">
        <v>110</v>
      </c>
      <c r="B28" s="54">
        <v>0</v>
      </c>
      <c r="C28" s="54">
        <v>0</v>
      </c>
      <c r="D28" s="54">
        <v>0</v>
      </c>
      <c r="E28" s="54">
        <v>0</v>
      </c>
      <c r="F28" s="54">
        <v>0</v>
      </c>
      <c r="G28" s="55" t="s">
        <v>111</v>
      </c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</row>
    <row r="29" spans="1:35" s="43" customFormat="1" ht="19.5">
      <c r="A29" s="39" t="s">
        <v>112</v>
      </c>
      <c r="B29" s="54">
        <v>0</v>
      </c>
      <c r="C29" s="54">
        <v>0</v>
      </c>
      <c r="D29" s="54">
        <v>0</v>
      </c>
      <c r="E29" s="54">
        <v>0</v>
      </c>
      <c r="F29" s="54">
        <v>0</v>
      </c>
      <c r="G29" s="55" t="s">
        <v>113</v>
      </c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</row>
    <row r="30" spans="1:35" s="43" customFormat="1" ht="19.5">
      <c r="A30" s="39" t="s">
        <v>114</v>
      </c>
      <c r="B30" s="54">
        <v>0</v>
      </c>
      <c r="C30" s="54">
        <v>0</v>
      </c>
      <c r="D30" s="54">
        <v>0</v>
      </c>
      <c r="E30" s="54">
        <v>1</v>
      </c>
      <c r="F30" s="54">
        <v>1</v>
      </c>
      <c r="G30" s="55" t="s">
        <v>115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</row>
    <row r="31" spans="1:35" ht="19.5">
      <c r="A31" s="39" t="s">
        <v>116</v>
      </c>
      <c r="B31" s="54">
        <v>1</v>
      </c>
      <c r="C31" s="54">
        <v>1</v>
      </c>
      <c r="D31" s="54">
        <v>1</v>
      </c>
      <c r="E31" s="54">
        <v>1</v>
      </c>
      <c r="F31" s="54">
        <v>1</v>
      </c>
      <c r="G31" s="55" t="s">
        <v>117</v>
      </c>
    </row>
    <row r="32" spans="1:35" ht="19.5">
      <c r="A32" s="43" t="s">
        <v>118</v>
      </c>
      <c r="B32" s="52">
        <f>SUM(B33:B45)</f>
        <v>8</v>
      </c>
      <c r="C32" s="52">
        <f>SUM(C33:C45)</f>
        <v>9</v>
      </c>
      <c r="D32" s="52">
        <f>SUM(D33:D45)</f>
        <v>8</v>
      </c>
      <c r="E32" s="52">
        <f>SUM(E33:E45)</f>
        <v>8</v>
      </c>
      <c r="F32" s="52">
        <f>SUM(F33:F45)</f>
        <v>8</v>
      </c>
      <c r="G32" s="56" t="s">
        <v>119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</row>
    <row r="33" spans="1:35" ht="19.5">
      <c r="A33" s="39" t="s">
        <v>120</v>
      </c>
      <c r="B33" s="54">
        <v>1</v>
      </c>
      <c r="C33" s="54">
        <v>1</v>
      </c>
      <c r="D33" s="54">
        <v>1</v>
      </c>
      <c r="E33" s="54">
        <v>1</v>
      </c>
      <c r="F33" s="54">
        <v>2</v>
      </c>
      <c r="G33" s="55" t="s">
        <v>121</v>
      </c>
    </row>
    <row r="34" spans="1:35" ht="19.5">
      <c r="A34" s="39" t="s">
        <v>122</v>
      </c>
      <c r="B34" s="54">
        <v>1</v>
      </c>
      <c r="C34" s="54">
        <v>1</v>
      </c>
      <c r="D34" s="54">
        <v>1</v>
      </c>
      <c r="E34" s="54">
        <v>1</v>
      </c>
      <c r="F34" s="54">
        <v>0</v>
      </c>
      <c r="G34" s="55" t="s">
        <v>123</v>
      </c>
    </row>
    <row r="35" spans="1:35" ht="19.5">
      <c r="A35" s="39" t="s">
        <v>124</v>
      </c>
      <c r="B35" s="54">
        <v>1</v>
      </c>
      <c r="C35" s="54">
        <v>1</v>
      </c>
      <c r="D35" s="54">
        <v>1</v>
      </c>
      <c r="E35" s="54">
        <v>1</v>
      </c>
      <c r="F35" s="54">
        <v>1</v>
      </c>
      <c r="G35" s="55" t="s">
        <v>125</v>
      </c>
    </row>
    <row r="36" spans="1:35" ht="19.5">
      <c r="A36" s="39" t="s">
        <v>126</v>
      </c>
      <c r="B36" s="54">
        <v>1</v>
      </c>
      <c r="C36" s="54">
        <v>1</v>
      </c>
      <c r="D36" s="54">
        <v>1</v>
      </c>
      <c r="E36" s="54">
        <v>1</v>
      </c>
      <c r="F36" s="54">
        <v>1</v>
      </c>
      <c r="G36" s="55" t="s">
        <v>127</v>
      </c>
    </row>
    <row r="37" spans="1:35" ht="19.5">
      <c r="A37" s="39" t="s">
        <v>128</v>
      </c>
      <c r="B37" s="54">
        <v>1</v>
      </c>
      <c r="C37" s="54">
        <v>1</v>
      </c>
      <c r="D37" s="54">
        <v>0</v>
      </c>
      <c r="E37" s="54">
        <v>0</v>
      </c>
      <c r="F37" s="54">
        <v>0</v>
      </c>
      <c r="G37" s="55" t="s">
        <v>129</v>
      </c>
    </row>
    <row r="38" spans="1:35" ht="19.5">
      <c r="A38" s="39" t="s">
        <v>130</v>
      </c>
      <c r="B38" s="54">
        <v>0</v>
      </c>
      <c r="C38" s="54">
        <v>0</v>
      </c>
      <c r="D38" s="54">
        <v>0</v>
      </c>
      <c r="E38" s="54">
        <v>0</v>
      </c>
      <c r="F38" s="54">
        <v>0</v>
      </c>
      <c r="G38" s="55" t="s">
        <v>131</v>
      </c>
    </row>
    <row r="39" spans="1:35" ht="19.5">
      <c r="A39" s="39" t="s">
        <v>132</v>
      </c>
      <c r="B39" s="54">
        <v>0</v>
      </c>
      <c r="C39" s="54">
        <v>0</v>
      </c>
      <c r="D39" s="54">
        <v>0</v>
      </c>
      <c r="E39" s="54">
        <v>0</v>
      </c>
      <c r="F39" s="54">
        <v>0</v>
      </c>
      <c r="G39" s="55" t="s">
        <v>133</v>
      </c>
    </row>
    <row r="40" spans="1:35" ht="19.5">
      <c r="A40" s="39" t="s">
        <v>134</v>
      </c>
      <c r="B40" s="54">
        <v>0</v>
      </c>
      <c r="C40" s="54">
        <v>0</v>
      </c>
      <c r="D40" s="54">
        <v>0</v>
      </c>
      <c r="E40" s="54">
        <v>0</v>
      </c>
      <c r="F40" s="54">
        <v>0</v>
      </c>
      <c r="G40" s="55" t="s">
        <v>135</v>
      </c>
    </row>
    <row r="41" spans="1:35" ht="19.5">
      <c r="A41" s="39" t="s">
        <v>136</v>
      </c>
      <c r="B41" s="54">
        <v>0</v>
      </c>
      <c r="C41" s="54">
        <v>0</v>
      </c>
      <c r="D41" s="54">
        <v>0</v>
      </c>
      <c r="E41" s="54">
        <v>0</v>
      </c>
      <c r="F41" s="54">
        <v>0</v>
      </c>
      <c r="G41" s="55" t="s">
        <v>137</v>
      </c>
    </row>
    <row r="42" spans="1:35" s="43" customFormat="1" ht="19.5">
      <c r="A42" s="39" t="s">
        <v>138</v>
      </c>
      <c r="B42" s="54">
        <v>2</v>
      </c>
      <c r="C42" s="54">
        <v>2</v>
      </c>
      <c r="D42" s="54">
        <v>2</v>
      </c>
      <c r="E42" s="54">
        <v>2</v>
      </c>
      <c r="F42" s="54">
        <v>2</v>
      </c>
      <c r="G42" s="55" t="s">
        <v>139</v>
      </c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</row>
    <row r="43" spans="1:35" s="43" customFormat="1" ht="19.5">
      <c r="A43" s="39" t="s">
        <v>140</v>
      </c>
      <c r="B43" s="54">
        <v>0</v>
      </c>
      <c r="C43" s="54">
        <v>0</v>
      </c>
      <c r="D43" s="54">
        <v>1</v>
      </c>
      <c r="E43" s="54">
        <v>1</v>
      </c>
      <c r="F43" s="54">
        <v>1</v>
      </c>
      <c r="G43" s="55" t="s">
        <v>141</v>
      </c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</row>
    <row r="44" spans="1:35" ht="19.5">
      <c r="A44" s="39" t="s">
        <v>142</v>
      </c>
      <c r="B44" s="54">
        <v>1</v>
      </c>
      <c r="C44" s="54">
        <v>1</v>
      </c>
      <c r="D44" s="54">
        <v>0</v>
      </c>
      <c r="E44" s="54">
        <v>0</v>
      </c>
      <c r="F44" s="54">
        <v>0</v>
      </c>
      <c r="G44" s="55" t="s">
        <v>143</v>
      </c>
    </row>
    <row r="45" spans="1:35" ht="19.5">
      <c r="A45" s="39" t="s">
        <v>144</v>
      </c>
      <c r="B45" s="54">
        <v>0</v>
      </c>
      <c r="C45" s="54">
        <v>1</v>
      </c>
      <c r="D45" s="54">
        <v>1</v>
      </c>
      <c r="E45" s="54">
        <v>1</v>
      </c>
      <c r="F45" s="54">
        <v>1</v>
      </c>
      <c r="G45" s="55" t="s">
        <v>145</v>
      </c>
    </row>
    <row r="46" spans="1:35" ht="19.5">
      <c r="A46" s="43" t="s">
        <v>146</v>
      </c>
      <c r="B46" s="52">
        <f>SUM(B47:B59)</f>
        <v>5</v>
      </c>
      <c r="C46" s="52">
        <f>SUM(C47:C59)</f>
        <v>4</v>
      </c>
      <c r="D46" s="52">
        <f>SUM(D47:D59)</f>
        <v>4</v>
      </c>
      <c r="E46" s="52">
        <f>SUM(E47:E59)</f>
        <v>4</v>
      </c>
      <c r="F46" s="52">
        <f>SUM(F47:F59)</f>
        <v>4</v>
      </c>
      <c r="G46" s="56" t="s">
        <v>147</v>
      </c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</row>
    <row r="47" spans="1:35" ht="19.5">
      <c r="A47" s="39" t="s">
        <v>148</v>
      </c>
      <c r="B47" s="54">
        <v>1</v>
      </c>
      <c r="C47" s="54">
        <v>1</v>
      </c>
      <c r="D47" s="54">
        <v>1</v>
      </c>
      <c r="E47" s="54">
        <v>1</v>
      </c>
      <c r="F47" s="54">
        <v>1</v>
      </c>
      <c r="G47" s="55" t="s">
        <v>149</v>
      </c>
    </row>
    <row r="48" spans="1:35" ht="19.5">
      <c r="A48" s="39" t="s">
        <v>150</v>
      </c>
      <c r="B48" s="54">
        <v>1</v>
      </c>
      <c r="C48" s="54">
        <v>0</v>
      </c>
      <c r="D48" s="54">
        <v>0</v>
      </c>
      <c r="E48" s="54">
        <v>0</v>
      </c>
      <c r="F48" s="54">
        <v>0</v>
      </c>
      <c r="G48" s="55" t="s">
        <v>151</v>
      </c>
    </row>
    <row r="49" spans="1:35" ht="19.5">
      <c r="A49" s="39" t="s">
        <v>152</v>
      </c>
      <c r="B49" s="54">
        <v>1</v>
      </c>
      <c r="C49" s="54">
        <v>0</v>
      </c>
      <c r="D49" s="54">
        <v>0</v>
      </c>
      <c r="E49" s="54">
        <v>0</v>
      </c>
      <c r="F49" s="54">
        <v>0</v>
      </c>
      <c r="G49" s="55" t="s">
        <v>153</v>
      </c>
    </row>
    <row r="50" spans="1:35" s="43" customFormat="1" ht="19.5">
      <c r="A50" s="39" t="s">
        <v>154</v>
      </c>
      <c r="B50" s="54">
        <v>1</v>
      </c>
      <c r="C50" s="54">
        <v>1</v>
      </c>
      <c r="D50" s="54">
        <v>1</v>
      </c>
      <c r="E50" s="54">
        <v>1</v>
      </c>
      <c r="F50" s="54">
        <v>1</v>
      </c>
      <c r="G50" s="55" t="s">
        <v>155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</row>
    <row r="51" spans="1:35" s="43" customFormat="1" ht="19.5">
      <c r="A51" s="39" t="s">
        <v>156</v>
      </c>
      <c r="B51" s="54">
        <v>0</v>
      </c>
      <c r="C51" s="54">
        <v>0</v>
      </c>
      <c r="D51" s="54">
        <v>0</v>
      </c>
      <c r="E51" s="54">
        <v>0</v>
      </c>
      <c r="F51" s="54">
        <v>0</v>
      </c>
      <c r="G51" s="55" t="s">
        <v>157</v>
      </c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</row>
    <row r="52" spans="1:35" s="43" customFormat="1" ht="19.5">
      <c r="A52" s="39" t="s">
        <v>158</v>
      </c>
      <c r="B52" s="54">
        <v>0</v>
      </c>
      <c r="C52" s="54">
        <v>0</v>
      </c>
      <c r="D52" s="54">
        <v>0</v>
      </c>
      <c r="E52" s="54">
        <v>0</v>
      </c>
      <c r="F52" s="54">
        <v>0</v>
      </c>
      <c r="G52" s="55" t="s">
        <v>159</v>
      </c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</row>
    <row r="53" spans="1:35" s="43" customFormat="1" ht="19.5">
      <c r="A53" s="39" t="s">
        <v>160</v>
      </c>
      <c r="B53" s="54">
        <v>0</v>
      </c>
      <c r="C53" s="54">
        <v>0</v>
      </c>
      <c r="D53" s="54">
        <v>0</v>
      </c>
      <c r="E53" s="54">
        <v>0</v>
      </c>
      <c r="F53" s="54">
        <v>0</v>
      </c>
      <c r="G53" s="55" t="s">
        <v>161</v>
      </c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</row>
    <row r="54" spans="1:35" s="43" customFormat="1" ht="19.5">
      <c r="A54" s="39" t="s">
        <v>162</v>
      </c>
      <c r="B54" s="54">
        <v>0</v>
      </c>
      <c r="C54" s="54">
        <v>0</v>
      </c>
      <c r="D54" s="54">
        <v>0</v>
      </c>
      <c r="E54" s="54">
        <v>0</v>
      </c>
      <c r="F54" s="54">
        <v>0</v>
      </c>
      <c r="G54" s="55" t="s">
        <v>163</v>
      </c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</row>
    <row r="55" spans="1:35" s="43" customFormat="1" ht="19.5">
      <c r="A55" s="39" t="s">
        <v>164</v>
      </c>
      <c r="B55" s="54">
        <v>0</v>
      </c>
      <c r="C55" s="54">
        <v>0</v>
      </c>
      <c r="D55" s="54">
        <v>0</v>
      </c>
      <c r="E55" s="54">
        <v>0</v>
      </c>
      <c r="F55" s="54">
        <v>0</v>
      </c>
      <c r="G55" s="55" t="s">
        <v>165</v>
      </c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</row>
    <row r="56" spans="1:35" s="43" customFormat="1" ht="19.5">
      <c r="A56" s="39" t="s">
        <v>166</v>
      </c>
      <c r="B56" s="54">
        <v>0</v>
      </c>
      <c r="C56" s="54">
        <v>0</v>
      </c>
      <c r="D56" s="54">
        <v>0</v>
      </c>
      <c r="E56" s="54">
        <v>0</v>
      </c>
      <c r="F56" s="54">
        <v>0</v>
      </c>
      <c r="G56" s="55" t="s">
        <v>167</v>
      </c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</row>
    <row r="57" spans="1:35" s="43" customFormat="1" ht="19.5">
      <c r="A57" s="39" t="s">
        <v>168</v>
      </c>
      <c r="B57" s="54">
        <v>0</v>
      </c>
      <c r="C57" s="54">
        <v>0</v>
      </c>
      <c r="D57" s="54">
        <v>0</v>
      </c>
      <c r="E57" s="54">
        <v>0</v>
      </c>
      <c r="F57" s="54">
        <v>0</v>
      </c>
      <c r="G57" s="55" t="s">
        <v>169</v>
      </c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</row>
    <row r="58" spans="1:35" ht="19.5">
      <c r="A58" s="39" t="s">
        <v>170</v>
      </c>
      <c r="B58" s="54">
        <v>1</v>
      </c>
      <c r="C58" s="54">
        <v>1</v>
      </c>
      <c r="D58" s="54">
        <v>1</v>
      </c>
      <c r="E58" s="54">
        <v>1</v>
      </c>
      <c r="F58" s="54">
        <v>1</v>
      </c>
      <c r="G58" s="55" t="s">
        <v>171</v>
      </c>
    </row>
    <row r="59" spans="1:35" ht="19.5">
      <c r="A59" s="39" t="s">
        <v>172</v>
      </c>
      <c r="B59" s="54">
        <v>0</v>
      </c>
      <c r="C59" s="54">
        <v>1</v>
      </c>
      <c r="D59" s="54">
        <v>1</v>
      </c>
      <c r="E59" s="54">
        <v>1</v>
      </c>
      <c r="F59" s="54">
        <v>1</v>
      </c>
      <c r="G59" s="55" t="s">
        <v>173</v>
      </c>
    </row>
    <row r="60" spans="1:35" ht="19.5">
      <c r="A60" s="43" t="s">
        <v>174</v>
      </c>
      <c r="B60" s="52">
        <f>SUM(B61:B73)</f>
        <v>5</v>
      </c>
      <c r="C60" s="52">
        <f>SUM(C61:C73)</f>
        <v>5</v>
      </c>
      <c r="D60" s="52">
        <f>SUM(D61:D73)</f>
        <v>5</v>
      </c>
      <c r="E60" s="52">
        <f>SUM(E61:E73)</f>
        <v>6</v>
      </c>
      <c r="F60" s="52">
        <f>SUM(F61:F73)</f>
        <v>7</v>
      </c>
      <c r="G60" s="56" t="s">
        <v>175</v>
      </c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</row>
    <row r="61" spans="1:35" ht="19.5">
      <c r="A61" s="39" t="s">
        <v>176</v>
      </c>
      <c r="B61" s="54">
        <v>1</v>
      </c>
      <c r="C61" s="54">
        <v>0</v>
      </c>
      <c r="D61" s="54">
        <v>0</v>
      </c>
      <c r="E61" s="54">
        <v>1</v>
      </c>
      <c r="F61" s="54">
        <v>1</v>
      </c>
      <c r="G61" s="55" t="s">
        <v>177</v>
      </c>
    </row>
    <row r="62" spans="1:35" ht="19.5">
      <c r="A62" s="39" t="s">
        <v>178</v>
      </c>
      <c r="B62" s="54">
        <v>1</v>
      </c>
      <c r="C62" s="54">
        <v>1</v>
      </c>
      <c r="D62" s="54">
        <v>1</v>
      </c>
      <c r="E62" s="54">
        <v>1</v>
      </c>
      <c r="F62" s="54">
        <v>1</v>
      </c>
      <c r="G62" s="55" t="s">
        <v>179</v>
      </c>
    </row>
    <row r="63" spans="1:35" ht="19.5">
      <c r="A63" s="39" t="s">
        <v>180</v>
      </c>
      <c r="B63" s="54">
        <v>1</v>
      </c>
      <c r="C63" s="54">
        <v>1</v>
      </c>
      <c r="D63" s="54">
        <v>1</v>
      </c>
      <c r="E63" s="54">
        <v>1</v>
      </c>
      <c r="F63" s="54">
        <v>1</v>
      </c>
      <c r="G63" s="55" t="s">
        <v>181</v>
      </c>
    </row>
    <row r="64" spans="1:35" ht="19.5">
      <c r="A64" s="39" t="s">
        <v>182</v>
      </c>
      <c r="B64" s="54">
        <v>0</v>
      </c>
      <c r="C64" s="54">
        <v>0</v>
      </c>
      <c r="D64" s="54">
        <v>0</v>
      </c>
      <c r="E64" s="54">
        <v>0</v>
      </c>
      <c r="F64" s="54">
        <v>0</v>
      </c>
      <c r="G64" s="55" t="s">
        <v>183</v>
      </c>
    </row>
    <row r="65" spans="1:7" ht="19.5">
      <c r="A65" s="39" t="s">
        <v>184</v>
      </c>
      <c r="B65" s="54">
        <v>0</v>
      </c>
      <c r="C65" s="54">
        <v>0</v>
      </c>
      <c r="D65" s="54">
        <v>0</v>
      </c>
      <c r="E65" s="54">
        <v>0</v>
      </c>
      <c r="F65" s="54">
        <v>0</v>
      </c>
      <c r="G65" s="55" t="s">
        <v>185</v>
      </c>
    </row>
    <row r="66" spans="1:7" ht="19.5">
      <c r="A66" s="39" t="s">
        <v>186</v>
      </c>
      <c r="B66" s="54">
        <v>0</v>
      </c>
      <c r="C66" s="54">
        <v>0</v>
      </c>
      <c r="D66" s="54">
        <v>0</v>
      </c>
      <c r="E66" s="54">
        <v>0</v>
      </c>
      <c r="F66" s="54">
        <v>0</v>
      </c>
      <c r="G66" s="55" t="s">
        <v>187</v>
      </c>
    </row>
    <row r="67" spans="1:7" ht="19.5">
      <c r="A67" s="39" t="s">
        <v>188</v>
      </c>
      <c r="B67" s="54">
        <v>0</v>
      </c>
      <c r="C67" s="54">
        <v>0</v>
      </c>
      <c r="D67" s="54">
        <v>0</v>
      </c>
      <c r="E67" s="54">
        <v>0</v>
      </c>
      <c r="F67" s="54">
        <v>0</v>
      </c>
      <c r="G67" s="55" t="s">
        <v>189</v>
      </c>
    </row>
    <row r="68" spans="1:7" ht="19.5">
      <c r="A68" s="39" t="s">
        <v>190</v>
      </c>
      <c r="B68" s="54">
        <v>0</v>
      </c>
      <c r="C68" s="54">
        <v>0</v>
      </c>
      <c r="D68" s="54">
        <v>0</v>
      </c>
      <c r="E68" s="54">
        <v>0</v>
      </c>
      <c r="F68" s="54">
        <v>0</v>
      </c>
      <c r="G68" s="55" t="s">
        <v>191</v>
      </c>
    </row>
    <row r="69" spans="1:7" ht="19.5">
      <c r="A69" s="39" t="s">
        <v>192</v>
      </c>
      <c r="B69" s="54">
        <v>0</v>
      </c>
      <c r="C69" s="54">
        <v>0</v>
      </c>
      <c r="D69" s="54">
        <v>0</v>
      </c>
      <c r="E69" s="54">
        <v>0</v>
      </c>
      <c r="F69" s="54">
        <v>0</v>
      </c>
      <c r="G69" s="55" t="s">
        <v>193</v>
      </c>
    </row>
    <row r="70" spans="1:7" ht="19.5">
      <c r="A70" s="39" t="s">
        <v>194</v>
      </c>
      <c r="B70" s="54">
        <v>1</v>
      </c>
      <c r="C70" s="54">
        <v>1</v>
      </c>
      <c r="D70" s="54">
        <v>1</v>
      </c>
      <c r="E70" s="54">
        <v>1</v>
      </c>
      <c r="F70" s="54">
        <v>1</v>
      </c>
      <c r="G70" s="55" t="s">
        <v>195</v>
      </c>
    </row>
    <row r="71" spans="1:7" ht="19.5">
      <c r="A71" s="39" t="s">
        <v>196</v>
      </c>
      <c r="B71" s="54">
        <v>1</v>
      </c>
      <c r="C71" s="54">
        <v>1</v>
      </c>
      <c r="D71" s="54">
        <v>0</v>
      </c>
      <c r="E71" s="54">
        <v>0</v>
      </c>
      <c r="F71" s="54">
        <v>1</v>
      </c>
      <c r="G71" s="55" t="s">
        <v>197</v>
      </c>
    </row>
    <row r="72" spans="1:7" ht="19.5">
      <c r="A72" s="39" t="s">
        <v>198</v>
      </c>
      <c r="B72" s="54">
        <v>0</v>
      </c>
      <c r="C72" s="54">
        <v>0</v>
      </c>
      <c r="D72" s="54">
        <v>1</v>
      </c>
      <c r="E72" s="54">
        <v>1</v>
      </c>
      <c r="F72" s="54">
        <v>1</v>
      </c>
      <c r="G72" s="55" t="s">
        <v>199</v>
      </c>
    </row>
    <row r="73" spans="1:7" ht="19.5">
      <c r="A73" s="39" t="s">
        <v>200</v>
      </c>
      <c r="B73" s="54">
        <v>0</v>
      </c>
      <c r="C73" s="54">
        <v>1</v>
      </c>
      <c r="D73" s="54">
        <v>1</v>
      </c>
      <c r="E73" s="54">
        <v>1</v>
      </c>
      <c r="F73" s="54">
        <v>1</v>
      </c>
      <c r="G73" s="55" t="s">
        <v>201</v>
      </c>
    </row>
    <row r="74" spans="1:7" ht="19.5">
      <c r="A74" s="43" t="s">
        <v>202</v>
      </c>
      <c r="B74" s="52">
        <f>SUM(B75:B89)</f>
        <v>7</v>
      </c>
      <c r="C74" s="52">
        <f>SUM(C75:C89)</f>
        <v>11</v>
      </c>
      <c r="D74" s="52">
        <f>SUM(D75:D89)</f>
        <v>12</v>
      </c>
      <c r="E74" s="52">
        <f>SUM(E75:E89)</f>
        <v>12</v>
      </c>
      <c r="F74" s="52">
        <f>SUM(F75:F89)</f>
        <v>12</v>
      </c>
      <c r="G74" s="56" t="s">
        <v>203</v>
      </c>
    </row>
    <row r="75" spans="1:7" ht="19.5">
      <c r="A75" s="39" t="s">
        <v>204</v>
      </c>
      <c r="B75" s="54">
        <v>1</v>
      </c>
      <c r="C75" s="54">
        <v>1</v>
      </c>
      <c r="D75" s="54">
        <v>1</v>
      </c>
      <c r="E75" s="54">
        <v>1</v>
      </c>
      <c r="F75" s="54">
        <v>1</v>
      </c>
      <c r="G75" s="55" t="s">
        <v>205</v>
      </c>
    </row>
    <row r="76" spans="1:7" ht="19.5">
      <c r="A76" s="39" t="s">
        <v>206</v>
      </c>
      <c r="B76" s="54">
        <v>1</v>
      </c>
      <c r="C76" s="54">
        <v>1</v>
      </c>
      <c r="D76" s="54">
        <v>1</v>
      </c>
      <c r="E76" s="54">
        <v>1</v>
      </c>
      <c r="F76" s="54">
        <v>1</v>
      </c>
      <c r="G76" s="55" t="s">
        <v>207</v>
      </c>
    </row>
    <row r="77" spans="1:7" ht="19.5">
      <c r="A77" s="39" t="s">
        <v>208</v>
      </c>
      <c r="B77" s="54">
        <v>1</v>
      </c>
      <c r="C77" s="54">
        <v>1</v>
      </c>
      <c r="D77" s="54">
        <v>1</v>
      </c>
      <c r="E77" s="54">
        <v>1</v>
      </c>
      <c r="F77" s="54">
        <v>1</v>
      </c>
      <c r="G77" s="55" t="s">
        <v>209</v>
      </c>
    </row>
    <row r="78" spans="1:7" ht="19.5">
      <c r="A78" s="39" t="s">
        <v>210</v>
      </c>
      <c r="B78" s="54">
        <v>1</v>
      </c>
      <c r="C78" s="54">
        <v>1</v>
      </c>
      <c r="D78" s="54">
        <v>1</v>
      </c>
      <c r="E78" s="54">
        <v>1</v>
      </c>
      <c r="F78" s="54">
        <v>1</v>
      </c>
      <c r="G78" s="55" t="s">
        <v>211</v>
      </c>
    </row>
    <row r="79" spans="1:7" ht="19.5">
      <c r="A79" s="39" t="s">
        <v>212</v>
      </c>
      <c r="B79" s="54">
        <v>1</v>
      </c>
      <c r="C79" s="54">
        <v>1</v>
      </c>
      <c r="D79" s="54">
        <v>1</v>
      </c>
      <c r="E79" s="54">
        <v>1</v>
      </c>
      <c r="F79" s="54">
        <v>1</v>
      </c>
      <c r="G79" s="55" t="s">
        <v>213</v>
      </c>
    </row>
    <row r="80" spans="1:7" ht="19.5">
      <c r="A80" s="39" t="s">
        <v>214</v>
      </c>
      <c r="B80" s="54">
        <v>1</v>
      </c>
      <c r="C80" s="54">
        <v>1</v>
      </c>
      <c r="D80" s="54">
        <v>1</v>
      </c>
      <c r="E80" s="54">
        <v>1</v>
      </c>
      <c r="F80" s="54">
        <v>1</v>
      </c>
      <c r="G80" s="55" t="s">
        <v>215</v>
      </c>
    </row>
    <row r="81" spans="1:45" ht="19.5">
      <c r="A81" s="39" t="s">
        <v>216</v>
      </c>
      <c r="B81" s="54">
        <v>1</v>
      </c>
      <c r="C81" s="54">
        <v>1</v>
      </c>
      <c r="D81" s="54">
        <v>1</v>
      </c>
      <c r="E81" s="54">
        <v>1</v>
      </c>
      <c r="F81" s="54">
        <v>1</v>
      </c>
      <c r="G81" s="55" t="s">
        <v>217</v>
      </c>
    </row>
    <row r="82" spans="1:45" ht="19.5">
      <c r="A82" s="39" t="s">
        <v>218</v>
      </c>
      <c r="B82" s="54">
        <v>0</v>
      </c>
      <c r="C82" s="54">
        <v>1</v>
      </c>
      <c r="D82" s="54">
        <v>1</v>
      </c>
      <c r="E82" s="54">
        <v>1</v>
      </c>
      <c r="F82" s="54">
        <v>1</v>
      </c>
      <c r="G82" s="55" t="s">
        <v>219</v>
      </c>
    </row>
    <row r="83" spans="1:45" ht="19.5">
      <c r="A83" s="39" t="s">
        <v>220</v>
      </c>
      <c r="B83" s="54">
        <v>0</v>
      </c>
      <c r="C83" s="54">
        <v>1</v>
      </c>
      <c r="D83" s="54">
        <v>1</v>
      </c>
      <c r="E83" s="54">
        <v>1</v>
      </c>
      <c r="F83" s="54">
        <v>1</v>
      </c>
      <c r="G83" s="55" t="s">
        <v>221</v>
      </c>
    </row>
    <row r="84" spans="1:45" ht="19.5">
      <c r="A84" s="39" t="s">
        <v>222</v>
      </c>
      <c r="B84" s="54">
        <v>0</v>
      </c>
      <c r="C84" s="54">
        <v>1</v>
      </c>
      <c r="D84" s="54">
        <v>1</v>
      </c>
      <c r="E84" s="54">
        <v>1</v>
      </c>
      <c r="F84" s="54">
        <v>1</v>
      </c>
      <c r="G84" s="55" t="s">
        <v>223</v>
      </c>
    </row>
    <row r="85" spans="1:45" ht="19.5">
      <c r="A85" s="39" t="s">
        <v>224</v>
      </c>
      <c r="B85" s="54">
        <v>0</v>
      </c>
      <c r="C85" s="54">
        <v>0</v>
      </c>
      <c r="D85" s="54">
        <v>1</v>
      </c>
      <c r="E85" s="54">
        <v>1</v>
      </c>
      <c r="F85" s="54">
        <v>1</v>
      </c>
      <c r="G85" s="55" t="s">
        <v>225</v>
      </c>
    </row>
    <row r="86" spans="1:45" ht="19.5">
      <c r="A86" s="39" t="s">
        <v>226</v>
      </c>
      <c r="B86" s="54">
        <v>0</v>
      </c>
      <c r="C86" s="54">
        <v>0</v>
      </c>
      <c r="D86" s="54">
        <v>0</v>
      </c>
      <c r="E86" s="54">
        <v>0</v>
      </c>
      <c r="F86" s="54">
        <v>0</v>
      </c>
      <c r="G86" s="55" t="s">
        <v>227</v>
      </c>
    </row>
    <row r="87" spans="1:45" ht="19.5">
      <c r="A87" s="39" t="s">
        <v>228</v>
      </c>
      <c r="B87" s="54">
        <v>0</v>
      </c>
      <c r="C87" s="54">
        <v>0</v>
      </c>
      <c r="D87" s="54">
        <v>0</v>
      </c>
      <c r="E87" s="54">
        <v>0</v>
      </c>
      <c r="F87" s="54">
        <v>0</v>
      </c>
      <c r="G87" s="55" t="s">
        <v>229</v>
      </c>
    </row>
    <row r="88" spans="1:45" ht="19.5">
      <c r="A88" s="39" t="s">
        <v>230</v>
      </c>
      <c r="B88" s="54">
        <v>0</v>
      </c>
      <c r="C88" s="54">
        <v>0</v>
      </c>
      <c r="D88" s="54">
        <v>0</v>
      </c>
      <c r="E88" s="54">
        <v>0</v>
      </c>
      <c r="F88" s="54">
        <v>0</v>
      </c>
      <c r="G88" s="55" t="s">
        <v>231</v>
      </c>
    </row>
    <row r="89" spans="1:45" ht="19.5">
      <c r="A89" s="39" t="s">
        <v>232</v>
      </c>
      <c r="B89" s="54">
        <v>0</v>
      </c>
      <c r="C89" s="54">
        <v>1</v>
      </c>
      <c r="D89" s="54">
        <v>1</v>
      </c>
      <c r="E89" s="54">
        <v>1</v>
      </c>
      <c r="F89" s="54">
        <v>1</v>
      </c>
      <c r="G89" s="55" t="s">
        <v>233</v>
      </c>
    </row>
    <row r="90" spans="1:45" ht="19.5">
      <c r="A90" s="43" t="s">
        <v>234</v>
      </c>
      <c r="B90" s="52">
        <f>SUM(B91:B103)</f>
        <v>5</v>
      </c>
      <c r="C90" s="52">
        <f>SUM(C91:C103)</f>
        <v>9</v>
      </c>
      <c r="D90" s="52">
        <f>SUM(D91:D103)</f>
        <v>9</v>
      </c>
      <c r="E90" s="52">
        <f>SUM(E91:E103)</f>
        <v>9</v>
      </c>
      <c r="F90" s="52">
        <f>SUM(F91:F103)</f>
        <v>8</v>
      </c>
      <c r="G90" s="56" t="s">
        <v>235</v>
      </c>
      <c r="AP90" s="43" t="s">
        <v>86</v>
      </c>
      <c r="AQ90" s="52">
        <f>SUM(AQ92:AQ111)</f>
        <v>125</v>
      </c>
      <c r="AR90" s="52">
        <f>SUM(AR92:AR111)</f>
        <v>185</v>
      </c>
      <c r="AS90" s="52"/>
    </row>
    <row r="91" spans="1:45" ht="19.5">
      <c r="A91" s="39" t="s">
        <v>236</v>
      </c>
      <c r="B91" s="54">
        <v>1</v>
      </c>
      <c r="C91" s="54">
        <v>1</v>
      </c>
      <c r="D91" s="54">
        <v>1</v>
      </c>
      <c r="E91" s="54">
        <v>1</v>
      </c>
      <c r="F91" s="54">
        <v>1</v>
      </c>
      <c r="G91" s="55" t="s">
        <v>237</v>
      </c>
      <c r="AP91" s="43"/>
      <c r="AQ91" s="52" t="s">
        <v>238</v>
      </c>
      <c r="AR91" s="52" t="s">
        <v>239</v>
      </c>
      <c r="AS91" s="52"/>
    </row>
    <row r="92" spans="1:45" ht="19.5">
      <c r="A92" s="39" t="s">
        <v>240</v>
      </c>
      <c r="B92" s="54">
        <v>1</v>
      </c>
      <c r="C92" s="54">
        <v>1</v>
      </c>
      <c r="D92" s="54">
        <v>1</v>
      </c>
      <c r="E92" s="54">
        <v>1</v>
      </c>
      <c r="F92" s="54">
        <v>1</v>
      </c>
      <c r="G92" s="55" t="s">
        <v>241</v>
      </c>
      <c r="AP92" s="43" t="s">
        <v>18</v>
      </c>
      <c r="AQ92" s="52">
        <f>F17</f>
        <v>10</v>
      </c>
      <c r="AR92" s="52">
        <v>14</v>
      </c>
      <c r="AS92" s="52"/>
    </row>
    <row r="93" spans="1:45" ht="19.5">
      <c r="A93" s="39" t="s">
        <v>242</v>
      </c>
      <c r="B93" s="54">
        <v>1</v>
      </c>
      <c r="C93" s="54">
        <v>1</v>
      </c>
      <c r="D93" s="54">
        <v>1</v>
      </c>
      <c r="E93" s="54">
        <v>1</v>
      </c>
      <c r="F93" s="54">
        <v>1</v>
      </c>
      <c r="G93" s="55" t="s">
        <v>243</v>
      </c>
      <c r="AP93" s="43" t="s">
        <v>19</v>
      </c>
      <c r="AQ93" s="52">
        <v>8</v>
      </c>
      <c r="AR93" s="52">
        <v>13</v>
      </c>
      <c r="AS93" s="52"/>
    </row>
    <row r="94" spans="1:45" ht="19.5">
      <c r="A94" s="39" t="s">
        <v>244</v>
      </c>
      <c r="B94" s="54">
        <v>1</v>
      </c>
      <c r="C94" s="54">
        <v>1</v>
      </c>
      <c r="D94" s="54">
        <v>1</v>
      </c>
      <c r="E94" s="54">
        <v>1</v>
      </c>
      <c r="F94" s="54">
        <v>1</v>
      </c>
      <c r="G94" s="55" t="s">
        <v>245</v>
      </c>
      <c r="AP94" s="43" t="s">
        <v>20</v>
      </c>
      <c r="AQ94" s="52">
        <v>4</v>
      </c>
      <c r="AR94" s="52">
        <v>13</v>
      </c>
      <c r="AS94" s="52"/>
    </row>
    <row r="95" spans="1:45" ht="19.5">
      <c r="A95" s="39" t="s">
        <v>246</v>
      </c>
      <c r="B95" s="54">
        <v>1</v>
      </c>
      <c r="C95" s="54">
        <v>1</v>
      </c>
      <c r="D95" s="54">
        <v>1</v>
      </c>
      <c r="E95" s="54">
        <v>1</v>
      </c>
      <c r="F95" s="54">
        <v>1</v>
      </c>
      <c r="G95" s="55" t="s">
        <v>247</v>
      </c>
      <c r="AP95" s="43" t="s">
        <v>21</v>
      </c>
      <c r="AQ95" s="52">
        <v>7</v>
      </c>
      <c r="AR95" s="52">
        <v>13</v>
      </c>
      <c r="AS95" s="52"/>
    </row>
    <row r="96" spans="1:45" ht="19.5">
      <c r="A96" s="39" t="s">
        <v>248</v>
      </c>
      <c r="B96" s="54">
        <v>0</v>
      </c>
      <c r="C96" s="54">
        <v>1</v>
      </c>
      <c r="D96" s="54">
        <v>1</v>
      </c>
      <c r="E96" s="54">
        <v>1</v>
      </c>
      <c r="F96" s="54">
        <v>0</v>
      </c>
      <c r="G96" s="55" t="s">
        <v>249</v>
      </c>
      <c r="AP96" s="43" t="s">
        <v>22</v>
      </c>
      <c r="AQ96" s="52">
        <v>12</v>
      </c>
      <c r="AR96" s="52">
        <v>15</v>
      </c>
      <c r="AS96" s="52"/>
    </row>
    <row r="97" spans="1:45" ht="19.5">
      <c r="A97" s="39" t="s">
        <v>250</v>
      </c>
      <c r="B97" s="54">
        <v>0</v>
      </c>
      <c r="C97" s="54">
        <v>1</v>
      </c>
      <c r="D97" s="54">
        <v>1</v>
      </c>
      <c r="E97" s="54">
        <v>1</v>
      </c>
      <c r="F97" s="54">
        <v>1</v>
      </c>
      <c r="G97" s="55" t="s">
        <v>251</v>
      </c>
      <c r="AP97" s="43" t="s">
        <v>23</v>
      </c>
      <c r="AQ97" s="52">
        <v>8</v>
      </c>
      <c r="AR97" s="52">
        <v>13</v>
      </c>
      <c r="AS97" s="52"/>
    </row>
    <row r="98" spans="1:45" ht="19.5">
      <c r="A98" s="39" t="s">
        <v>252</v>
      </c>
      <c r="B98" s="54">
        <v>0</v>
      </c>
      <c r="C98" s="54">
        <v>1</v>
      </c>
      <c r="D98" s="54">
        <v>1</v>
      </c>
      <c r="E98" s="54">
        <v>1</v>
      </c>
      <c r="F98" s="54">
        <v>1</v>
      </c>
      <c r="G98" s="55" t="s">
        <v>253</v>
      </c>
      <c r="AP98" s="43" t="s">
        <v>24</v>
      </c>
      <c r="AQ98" s="52">
        <v>2</v>
      </c>
      <c r="AR98" s="52">
        <v>4</v>
      </c>
      <c r="AS98" s="52"/>
    </row>
    <row r="99" spans="1:45" ht="19.5">
      <c r="A99" s="39" t="s">
        <v>254</v>
      </c>
      <c r="B99" s="54">
        <v>0</v>
      </c>
      <c r="C99" s="54">
        <v>0</v>
      </c>
      <c r="D99" s="54">
        <v>0</v>
      </c>
      <c r="E99" s="54">
        <v>0</v>
      </c>
      <c r="F99" s="54">
        <v>0</v>
      </c>
      <c r="G99" s="55" t="s">
        <v>255</v>
      </c>
      <c r="AP99" s="43" t="s">
        <v>25</v>
      </c>
      <c r="AQ99" s="52">
        <v>8</v>
      </c>
      <c r="AR99" s="52">
        <v>9</v>
      </c>
      <c r="AS99" s="52"/>
    </row>
    <row r="100" spans="1:45" ht="19.5">
      <c r="A100" s="39" t="s">
        <v>256</v>
      </c>
      <c r="B100" s="54">
        <v>0</v>
      </c>
      <c r="C100" s="54">
        <v>0</v>
      </c>
      <c r="D100" s="54">
        <v>0</v>
      </c>
      <c r="E100" s="54">
        <v>0</v>
      </c>
      <c r="F100" s="54">
        <v>0</v>
      </c>
      <c r="G100" s="55" t="s">
        <v>257</v>
      </c>
      <c r="AP100" s="43" t="s">
        <v>26</v>
      </c>
      <c r="AQ100" s="52">
        <v>4</v>
      </c>
      <c r="AR100" s="52">
        <v>8</v>
      </c>
      <c r="AS100" s="52"/>
    </row>
    <row r="101" spans="1:45" ht="19.5">
      <c r="A101" s="39" t="s">
        <v>258</v>
      </c>
      <c r="B101" s="54">
        <v>0</v>
      </c>
      <c r="C101" s="54">
        <v>0</v>
      </c>
      <c r="D101" s="54">
        <v>0</v>
      </c>
      <c r="E101" s="54">
        <v>0</v>
      </c>
      <c r="F101" s="54">
        <v>0</v>
      </c>
      <c r="G101" s="55" t="s">
        <v>259</v>
      </c>
      <c r="AP101" s="43" t="s">
        <v>27</v>
      </c>
      <c r="AQ101" s="52">
        <v>5</v>
      </c>
      <c r="AR101" s="52">
        <v>10</v>
      </c>
      <c r="AS101" s="52"/>
    </row>
    <row r="102" spans="1:45" ht="19.5">
      <c r="A102" s="39" t="s">
        <v>260</v>
      </c>
      <c r="B102" s="54">
        <v>0</v>
      </c>
      <c r="C102" s="54">
        <v>0</v>
      </c>
      <c r="D102" s="54">
        <v>0</v>
      </c>
      <c r="E102" s="54">
        <v>0</v>
      </c>
      <c r="F102" s="54">
        <v>0</v>
      </c>
      <c r="G102" s="55" t="s">
        <v>261</v>
      </c>
      <c r="AP102" s="43" t="s">
        <v>28</v>
      </c>
      <c r="AQ102" s="52">
        <v>2</v>
      </c>
      <c r="AR102" s="52">
        <v>5</v>
      </c>
      <c r="AS102" s="52"/>
    </row>
    <row r="103" spans="1:45" ht="19.5">
      <c r="A103" s="39" t="s">
        <v>262</v>
      </c>
      <c r="B103" s="54">
        <v>0</v>
      </c>
      <c r="C103" s="54">
        <v>1</v>
      </c>
      <c r="D103" s="54">
        <v>1</v>
      </c>
      <c r="E103" s="54">
        <v>1</v>
      </c>
      <c r="F103" s="54">
        <v>1</v>
      </c>
      <c r="G103" s="55" t="s">
        <v>263</v>
      </c>
      <c r="AP103" s="43" t="s">
        <v>29</v>
      </c>
      <c r="AQ103" s="52">
        <v>5</v>
      </c>
      <c r="AR103" s="52">
        <v>8</v>
      </c>
      <c r="AS103" s="52"/>
    </row>
    <row r="104" spans="1:45" ht="19.5">
      <c r="A104" s="43" t="s">
        <v>264</v>
      </c>
      <c r="B104" s="52">
        <f>SUM(B105:B108)</f>
        <v>1</v>
      </c>
      <c r="C104" s="52">
        <f>SUM(C105:C108)</f>
        <v>2</v>
      </c>
      <c r="D104" s="52">
        <f>SUM(D105:D108)</f>
        <v>2</v>
      </c>
      <c r="E104" s="52">
        <f>SUM(E105:E108)</f>
        <v>2</v>
      </c>
      <c r="F104" s="52">
        <f>SUM(F105:F108)</f>
        <v>2</v>
      </c>
      <c r="G104" s="56" t="s">
        <v>265</v>
      </c>
      <c r="AP104" s="43" t="s">
        <v>30</v>
      </c>
      <c r="AQ104" s="52">
        <v>3</v>
      </c>
      <c r="AR104" s="52">
        <v>5</v>
      </c>
      <c r="AS104" s="52"/>
    </row>
    <row r="105" spans="1:45" ht="19.5">
      <c r="A105" s="39" t="s">
        <v>266</v>
      </c>
      <c r="B105" s="54">
        <v>1</v>
      </c>
      <c r="C105" s="54">
        <v>1</v>
      </c>
      <c r="D105" s="54">
        <v>1</v>
      </c>
      <c r="E105" s="54">
        <v>1</v>
      </c>
      <c r="F105" s="54">
        <v>1</v>
      </c>
      <c r="G105" s="55" t="s">
        <v>267</v>
      </c>
      <c r="AP105" s="43" t="s">
        <v>31</v>
      </c>
      <c r="AQ105" s="52">
        <v>4</v>
      </c>
      <c r="AR105" s="52">
        <v>6</v>
      </c>
      <c r="AS105" s="52"/>
    </row>
    <row r="106" spans="1:45" ht="19.5">
      <c r="A106" s="39" t="s">
        <v>268</v>
      </c>
      <c r="B106" s="54">
        <v>0</v>
      </c>
      <c r="C106" s="54">
        <v>0</v>
      </c>
      <c r="D106" s="54">
        <v>0</v>
      </c>
      <c r="E106" s="54">
        <v>0</v>
      </c>
      <c r="F106" s="54">
        <v>0</v>
      </c>
      <c r="G106" s="55" t="s">
        <v>269</v>
      </c>
      <c r="AP106" s="43" t="s">
        <v>32</v>
      </c>
      <c r="AQ106" s="52">
        <v>7</v>
      </c>
      <c r="AR106" s="52">
        <v>13</v>
      </c>
      <c r="AS106" s="52"/>
    </row>
    <row r="107" spans="1:45" ht="19.5">
      <c r="A107" s="39" t="s">
        <v>270</v>
      </c>
      <c r="B107" s="54">
        <v>0</v>
      </c>
      <c r="C107" s="54">
        <v>0</v>
      </c>
      <c r="D107" s="54">
        <v>0</v>
      </c>
      <c r="E107" s="54">
        <v>0</v>
      </c>
      <c r="F107" s="54">
        <v>0</v>
      </c>
      <c r="G107" s="55" t="s">
        <v>271</v>
      </c>
      <c r="AP107" s="43" t="s">
        <v>33</v>
      </c>
      <c r="AQ107" s="52">
        <v>11</v>
      </c>
      <c r="AR107" s="52">
        <v>11</v>
      </c>
      <c r="AS107" s="52"/>
    </row>
    <row r="108" spans="1:45" ht="19.5">
      <c r="A108" s="39" t="s">
        <v>272</v>
      </c>
      <c r="B108" s="54">
        <v>0</v>
      </c>
      <c r="C108" s="54">
        <v>1</v>
      </c>
      <c r="D108" s="54">
        <v>1</v>
      </c>
      <c r="E108" s="54">
        <v>1</v>
      </c>
      <c r="F108" s="54">
        <v>1</v>
      </c>
      <c r="G108" s="55" t="s">
        <v>273</v>
      </c>
      <c r="AP108" s="43" t="s">
        <v>34</v>
      </c>
      <c r="AQ108" s="52">
        <v>8</v>
      </c>
      <c r="AR108" s="52">
        <v>9</v>
      </c>
      <c r="AS108" s="52"/>
    </row>
    <row r="109" spans="1:45" ht="19.5">
      <c r="A109" s="43" t="s">
        <v>274</v>
      </c>
      <c r="B109" s="52">
        <f>SUM(B110:B118)</f>
        <v>8</v>
      </c>
      <c r="C109" s="52">
        <f>SUM(C110:C118)</f>
        <v>7</v>
      </c>
      <c r="D109" s="52">
        <f>SUM(D110:D118)</f>
        <v>9</v>
      </c>
      <c r="E109" s="52">
        <f>SUM(E110:E118)</f>
        <v>8</v>
      </c>
      <c r="F109" s="52">
        <f>SUM(F110:F118)</f>
        <v>8</v>
      </c>
      <c r="G109" s="56" t="s">
        <v>275</v>
      </c>
      <c r="AP109" s="43" t="s">
        <v>35</v>
      </c>
      <c r="AQ109" s="52">
        <v>8</v>
      </c>
      <c r="AR109" s="52">
        <v>9</v>
      </c>
      <c r="AS109" s="52"/>
    </row>
    <row r="110" spans="1:45" ht="19.5">
      <c r="A110" s="39" t="s">
        <v>276</v>
      </c>
      <c r="B110" s="54">
        <v>1</v>
      </c>
      <c r="C110" s="54">
        <v>0</v>
      </c>
      <c r="D110" s="54">
        <v>2</v>
      </c>
      <c r="E110" s="54">
        <v>1</v>
      </c>
      <c r="F110" s="54">
        <v>1</v>
      </c>
      <c r="G110" s="55" t="s">
        <v>277</v>
      </c>
      <c r="AP110" s="43" t="s">
        <v>36</v>
      </c>
      <c r="AQ110" s="52">
        <v>1</v>
      </c>
      <c r="AR110" s="52">
        <v>1</v>
      </c>
      <c r="AS110" s="52"/>
    </row>
    <row r="111" spans="1:45" ht="19.5">
      <c r="A111" s="39" t="s">
        <v>278</v>
      </c>
      <c r="B111" s="54">
        <v>1</v>
      </c>
      <c r="C111" s="54">
        <v>0</v>
      </c>
      <c r="D111" s="54">
        <v>1</v>
      </c>
      <c r="E111" s="54">
        <v>1</v>
      </c>
      <c r="F111" s="54">
        <v>1</v>
      </c>
      <c r="G111" s="55" t="s">
        <v>279</v>
      </c>
      <c r="AP111" s="43" t="s">
        <v>37</v>
      </c>
      <c r="AQ111" s="52">
        <v>8</v>
      </c>
      <c r="AR111" s="52">
        <v>6</v>
      </c>
      <c r="AS111" s="52"/>
    </row>
    <row r="112" spans="1:45" ht="19.5">
      <c r="A112" s="39" t="s">
        <v>280</v>
      </c>
      <c r="B112" s="54">
        <v>1</v>
      </c>
      <c r="C112" s="54">
        <v>1</v>
      </c>
      <c r="D112" s="54">
        <v>1</v>
      </c>
      <c r="E112" s="54">
        <v>1</v>
      </c>
      <c r="F112" s="54">
        <v>1</v>
      </c>
      <c r="G112" s="55" t="s">
        <v>281</v>
      </c>
      <c r="AQ112" s="39">
        <f>SUM(AQ92:AQ111)</f>
        <v>125</v>
      </c>
      <c r="AS112" s="52"/>
    </row>
    <row r="113" spans="1:45" ht="19.5">
      <c r="A113" s="39" t="s">
        <v>282</v>
      </c>
      <c r="B113" s="54">
        <v>1</v>
      </c>
      <c r="C113" s="54">
        <v>1</v>
      </c>
      <c r="D113" s="54">
        <v>0</v>
      </c>
      <c r="E113" s="54">
        <v>0</v>
      </c>
      <c r="F113" s="54">
        <v>1</v>
      </c>
      <c r="G113" s="55" t="s">
        <v>283</v>
      </c>
      <c r="AS113" s="52"/>
    </row>
    <row r="114" spans="1:45" ht="19.5">
      <c r="A114" s="39" t="s">
        <v>284</v>
      </c>
      <c r="B114" s="54">
        <v>1</v>
      </c>
      <c r="C114" s="54">
        <v>1</v>
      </c>
      <c r="D114" s="54">
        <v>1</v>
      </c>
      <c r="E114" s="54">
        <v>1</v>
      </c>
      <c r="F114" s="54">
        <v>1</v>
      </c>
      <c r="G114" s="55" t="s">
        <v>285</v>
      </c>
      <c r="AS114" s="52"/>
    </row>
    <row r="115" spans="1:45" ht="19.5">
      <c r="A115" s="39" t="s">
        <v>286</v>
      </c>
      <c r="B115" s="54">
        <v>1</v>
      </c>
      <c r="C115" s="54">
        <v>1</v>
      </c>
      <c r="D115" s="54">
        <v>1</v>
      </c>
      <c r="E115" s="54">
        <v>1</v>
      </c>
      <c r="F115" s="54">
        <v>1</v>
      </c>
      <c r="G115" s="55" t="s">
        <v>287</v>
      </c>
      <c r="AS115" s="52"/>
    </row>
    <row r="116" spans="1:45" ht="19.5">
      <c r="A116" s="39" t="s">
        <v>288</v>
      </c>
      <c r="B116" s="54">
        <v>1</v>
      </c>
      <c r="C116" s="54">
        <v>1</v>
      </c>
      <c r="D116" s="54">
        <v>1</v>
      </c>
      <c r="E116" s="54">
        <v>1</v>
      </c>
      <c r="F116" s="54">
        <v>1</v>
      </c>
      <c r="G116" s="55" t="s">
        <v>289</v>
      </c>
      <c r="AS116" s="52"/>
    </row>
    <row r="117" spans="1:45" ht="19.5">
      <c r="A117" s="39" t="s">
        <v>290</v>
      </c>
      <c r="B117" s="54">
        <v>1</v>
      </c>
      <c r="C117" s="54">
        <v>1</v>
      </c>
      <c r="D117" s="54">
        <v>1</v>
      </c>
      <c r="E117" s="54">
        <v>1</v>
      </c>
      <c r="F117" s="54">
        <v>0</v>
      </c>
      <c r="G117" s="55" t="s">
        <v>291</v>
      </c>
      <c r="AS117" s="52"/>
    </row>
    <row r="118" spans="1:45" ht="19.5">
      <c r="A118" s="39" t="s">
        <v>292</v>
      </c>
      <c r="B118" s="54">
        <v>0</v>
      </c>
      <c r="C118" s="54">
        <v>1</v>
      </c>
      <c r="D118" s="54">
        <v>1</v>
      </c>
      <c r="E118" s="54">
        <v>1</v>
      </c>
      <c r="F118" s="54">
        <v>1</v>
      </c>
      <c r="G118" s="55" t="s">
        <v>293</v>
      </c>
      <c r="AP118" s="43"/>
      <c r="AQ118" s="52"/>
      <c r="AR118" s="52"/>
      <c r="AS118" s="52"/>
    </row>
    <row r="119" spans="1:45" ht="19.5">
      <c r="A119" s="43" t="s">
        <v>294</v>
      </c>
      <c r="B119" s="52">
        <f>SUM(B120:B127)</f>
        <v>7</v>
      </c>
      <c r="C119" s="52">
        <f>SUM(C120:C127)</f>
        <v>7</v>
      </c>
      <c r="D119" s="52">
        <f>SUM(D120:D127)</f>
        <v>5</v>
      </c>
      <c r="E119" s="52">
        <f>SUM(E120:E127)</f>
        <v>5</v>
      </c>
      <c r="F119" s="52">
        <f>SUM(F120:F127)</f>
        <v>4</v>
      </c>
      <c r="G119" s="56" t="s">
        <v>295</v>
      </c>
      <c r="AP119" s="43"/>
      <c r="AQ119" s="52"/>
      <c r="AR119" s="52"/>
      <c r="AS119" s="52"/>
    </row>
    <row r="120" spans="1:45" ht="19.5">
      <c r="A120" s="39" t="s">
        <v>296</v>
      </c>
      <c r="B120" s="54">
        <v>2</v>
      </c>
      <c r="C120" s="54">
        <v>2</v>
      </c>
      <c r="D120" s="54">
        <v>1</v>
      </c>
      <c r="E120" s="54">
        <v>1</v>
      </c>
      <c r="F120" s="54">
        <v>1</v>
      </c>
      <c r="G120" s="55" t="s">
        <v>297</v>
      </c>
      <c r="AP120" s="43"/>
      <c r="AQ120" s="52"/>
      <c r="AR120" s="52"/>
      <c r="AS120" s="52"/>
    </row>
    <row r="121" spans="1:45" ht="19.5">
      <c r="A121" s="39" t="s">
        <v>298</v>
      </c>
      <c r="B121" s="54">
        <v>1</v>
      </c>
      <c r="C121" s="54">
        <v>0</v>
      </c>
      <c r="D121" s="54">
        <v>1</v>
      </c>
      <c r="E121" s="54">
        <v>1</v>
      </c>
      <c r="F121" s="54">
        <v>1</v>
      </c>
      <c r="G121" s="55" t="s">
        <v>299</v>
      </c>
      <c r="AP121" s="43"/>
      <c r="AQ121" s="52"/>
      <c r="AR121" s="52"/>
      <c r="AS121" s="52"/>
    </row>
    <row r="122" spans="1:45" ht="19.5">
      <c r="A122" s="39" t="s">
        <v>300</v>
      </c>
      <c r="B122" s="54">
        <v>1</v>
      </c>
      <c r="C122" s="54">
        <v>1</v>
      </c>
      <c r="D122" s="54">
        <v>0</v>
      </c>
      <c r="E122" s="54">
        <v>0</v>
      </c>
      <c r="F122" s="54">
        <v>0</v>
      </c>
      <c r="G122" s="55" t="s">
        <v>301</v>
      </c>
      <c r="AP122" s="43"/>
      <c r="AQ122" s="52"/>
      <c r="AR122" s="52"/>
      <c r="AS122" s="52"/>
    </row>
    <row r="123" spans="1:45" ht="19.5">
      <c r="A123" s="39" t="s">
        <v>302</v>
      </c>
      <c r="B123" s="54">
        <v>1</v>
      </c>
      <c r="C123" s="54">
        <v>1</v>
      </c>
      <c r="D123" s="54">
        <v>1</v>
      </c>
      <c r="E123" s="54">
        <v>1</v>
      </c>
      <c r="F123" s="54">
        <v>1</v>
      </c>
      <c r="G123" s="55" t="s">
        <v>303</v>
      </c>
      <c r="AP123" s="43"/>
      <c r="AQ123" s="52"/>
      <c r="AR123" s="52"/>
      <c r="AS123" s="52"/>
    </row>
    <row r="124" spans="1:45" ht="19.5">
      <c r="A124" s="39" t="s">
        <v>304</v>
      </c>
      <c r="B124" s="54">
        <v>1</v>
      </c>
      <c r="C124" s="54">
        <v>1</v>
      </c>
      <c r="D124" s="54">
        <v>1</v>
      </c>
      <c r="E124" s="54">
        <v>1</v>
      </c>
      <c r="F124" s="54">
        <v>0</v>
      </c>
      <c r="G124" s="55" t="s">
        <v>305</v>
      </c>
    </row>
    <row r="125" spans="1:45" ht="19.5">
      <c r="A125" s="39" t="s">
        <v>306</v>
      </c>
      <c r="B125" s="54">
        <v>1</v>
      </c>
      <c r="C125" s="54">
        <v>1</v>
      </c>
      <c r="D125" s="54">
        <v>1</v>
      </c>
      <c r="E125" s="54">
        <v>1</v>
      </c>
      <c r="F125" s="54">
        <v>1</v>
      </c>
      <c r="G125" s="55" t="s">
        <v>307</v>
      </c>
    </row>
    <row r="126" spans="1:45" ht="19.5">
      <c r="A126" s="39" t="s">
        <v>308</v>
      </c>
      <c r="B126" s="54">
        <v>0</v>
      </c>
      <c r="C126" s="54">
        <v>0</v>
      </c>
      <c r="D126" s="54">
        <v>0</v>
      </c>
      <c r="E126" s="54">
        <v>0</v>
      </c>
      <c r="F126" s="54">
        <v>0</v>
      </c>
      <c r="G126" s="55" t="s">
        <v>309</v>
      </c>
    </row>
    <row r="127" spans="1:45" ht="19.5">
      <c r="A127" s="39" t="s">
        <v>310</v>
      </c>
      <c r="B127" s="54">
        <v>0</v>
      </c>
      <c r="C127" s="54">
        <v>1</v>
      </c>
      <c r="D127" s="54">
        <v>0</v>
      </c>
      <c r="E127" s="54">
        <v>0</v>
      </c>
      <c r="F127" s="54">
        <v>0</v>
      </c>
      <c r="G127" s="55" t="s">
        <v>311</v>
      </c>
    </row>
    <row r="128" spans="1:45" ht="30">
      <c r="A128" s="43" t="s">
        <v>312</v>
      </c>
      <c r="B128" s="52">
        <f>SUM(B129:B138)</f>
        <v>4</v>
      </c>
      <c r="C128" s="52">
        <f>SUM(C129:C138)</f>
        <v>6</v>
      </c>
      <c r="D128" s="52">
        <f>SUM(D129:D138)</f>
        <v>6</v>
      </c>
      <c r="E128" s="52">
        <f>SUM(E129:E138)</f>
        <v>6</v>
      </c>
      <c r="F128" s="52">
        <f>SUM(F129:F138)</f>
        <v>5</v>
      </c>
      <c r="G128" s="56" t="s">
        <v>313</v>
      </c>
      <c r="AP128" s="50">
        <f>AP129+AP130</f>
        <v>178</v>
      </c>
      <c r="AQ128" s="57" t="s">
        <v>64</v>
      </c>
    </row>
    <row r="129" spans="1:43" ht="19.5">
      <c r="A129" s="39" t="s">
        <v>314</v>
      </c>
      <c r="B129" s="54">
        <v>1</v>
      </c>
      <c r="C129" s="54">
        <v>1</v>
      </c>
      <c r="D129" s="54">
        <v>2</v>
      </c>
      <c r="E129" s="54">
        <v>2</v>
      </c>
      <c r="F129" s="54">
        <v>2</v>
      </c>
      <c r="G129" s="55" t="s">
        <v>315</v>
      </c>
      <c r="AO129" s="52" t="s">
        <v>40</v>
      </c>
      <c r="AP129" s="52">
        <f>F16</f>
        <v>125</v>
      </c>
      <c r="AQ129" s="57">
        <f>AP129/AP128*100</f>
        <v>70.224719101123597</v>
      </c>
    </row>
    <row r="130" spans="1:43" ht="19.5">
      <c r="A130" s="39" t="s">
        <v>316</v>
      </c>
      <c r="B130" s="54">
        <v>1</v>
      </c>
      <c r="C130" s="54">
        <v>1</v>
      </c>
      <c r="D130" s="54">
        <v>1</v>
      </c>
      <c r="E130" s="54">
        <v>1</v>
      </c>
      <c r="F130" s="54">
        <v>0</v>
      </c>
      <c r="G130" s="55" t="s">
        <v>317</v>
      </c>
      <c r="AO130" s="52" t="s">
        <v>12</v>
      </c>
      <c r="AP130" s="52">
        <f>F7</f>
        <v>53</v>
      </c>
      <c r="AQ130" s="57">
        <f>AP130/AP128*100</f>
        <v>29.775280898876407</v>
      </c>
    </row>
    <row r="131" spans="1:43" ht="19.5">
      <c r="A131" s="39" t="s">
        <v>318</v>
      </c>
      <c r="B131" s="54">
        <v>1</v>
      </c>
      <c r="C131" s="54">
        <v>1</v>
      </c>
      <c r="D131" s="54">
        <v>1</v>
      </c>
      <c r="E131" s="54">
        <v>1</v>
      </c>
      <c r="F131" s="54">
        <v>1</v>
      </c>
      <c r="G131" s="55" t="s">
        <v>319</v>
      </c>
    </row>
    <row r="132" spans="1:43" ht="19.5">
      <c r="A132" s="39" t="s">
        <v>320</v>
      </c>
      <c r="B132" s="54">
        <v>1</v>
      </c>
      <c r="C132" s="54">
        <v>1</v>
      </c>
      <c r="D132" s="54">
        <v>1</v>
      </c>
      <c r="E132" s="54">
        <v>1</v>
      </c>
      <c r="F132" s="54">
        <v>1</v>
      </c>
      <c r="G132" s="55" t="s">
        <v>321</v>
      </c>
    </row>
    <row r="133" spans="1:43" ht="19.5">
      <c r="A133" s="39" t="s">
        <v>322</v>
      </c>
      <c r="B133" s="54">
        <v>0</v>
      </c>
      <c r="C133" s="54">
        <v>0</v>
      </c>
      <c r="D133" s="54">
        <v>1</v>
      </c>
      <c r="E133" s="54">
        <v>1</v>
      </c>
      <c r="F133" s="54">
        <v>1</v>
      </c>
      <c r="G133" s="55" t="s">
        <v>323</v>
      </c>
    </row>
    <row r="134" spans="1:43" ht="19.5">
      <c r="A134" s="39" t="s">
        <v>324</v>
      </c>
      <c r="B134" s="54">
        <v>0</v>
      </c>
      <c r="C134" s="54">
        <v>1</v>
      </c>
      <c r="D134" s="54">
        <v>0</v>
      </c>
      <c r="E134" s="54">
        <v>0</v>
      </c>
      <c r="F134" s="54">
        <v>0</v>
      </c>
      <c r="G134" s="55" t="s">
        <v>325</v>
      </c>
    </row>
    <row r="135" spans="1:43" ht="19.5">
      <c r="A135" s="39" t="s">
        <v>326</v>
      </c>
      <c r="B135" s="54">
        <v>0</v>
      </c>
      <c r="C135" s="54">
        <v>0</v>
      </c>
      <c r="D135" s="54">
        <v>0</v>
      </c>
      <c r="E135" s="54">
        <v>0</v>
      </c>
      <c r="F135" s="54">
        <v>0</v>
      </c>
      <c r="G135" s="55" t="s">
        <v>327</v>
      </c>
    </row>
    <row r="136" spans="1:43" ht="19.5">
      <c r="A136" s="39" t="s">
        <v>328</v>
      </c>
      <c r="B136" s="54">
        <v>0</v>
      </c>
      <c r="C136" s="54">
        <v>0</v>
      </c>
      <c r="D136" s="54">
        <v>0</v>
      </c>
      <c r="E136" s="54">
        <v>0</v>
      </c>
      <c r="F136" s="54">
        <v>0</v>
      </c>
      <c r="G136" s="55" t="s">
        <v>329</v>
      </c>
    </row>
    <row r="137" spans="1:43" ht="19.5">
      <c r="A137" s="39" t="s">
        <v>330</v>
      </c>
      <c r="B137" s="54">
        <v>0</v>
      </c>
      <c r="C137" s="54">
        <v>0</v>
      </c>
      <c r="D137" s="54">
        <v>0</v>
      </c>
      <c r="E137" s="54">
        <v>0</v>
      </c>
      <c r="F137" s="54">
        <v>0</v>
      </c>
      <c r="G137" s="55" t="s">
        <v>331</v>
      </c>
    </row>
    <row r="138" spans="1:43" ht="19.5">
      <c r="A138" s="39" t="s">
        <v>332</v>
      </c>
      <c r="B138" s="54">
        <v>0</v>
      </c>
      <c r="C138" s="54">
        <v>1</v>
      </c>
      <c r="D138" s="54">
        <v>0</v>
      </c>
      <c r="E138" s="54">
        <v>0</v>
      </c>
      <c r="F138" s="54">
        <v>0</v>
      </c>
      <c r="G138" s="55" t="s">
        <v>333</v>
      </c>
    </row>
    <row r="139" spans="1:43" ht="19.5">
      <c r="A139" s="43" t="s">
        <v>334</v>
      </c>
      <c r="B139" s="52">
        <f>SUM(B140:B144)</f>
        <v>2</v>
      </c>
      <c r="C139" s="52">
        <f>SUM(C140:C144)</f>
        <v>4</v>
      </c>
      <c r="D139" s="52">
        <f>SUM(D140:D144)</f>
        <v>3</v>
      </c>
      <c r="E139" s="52">
        <f>SUM(E140:E144)</f>
        <v>2</v>
      </c>
      <c r="F139" s="52">
        <f>SUM(F140:F144)</f>
        <v>2</v>
      </c>
      <c r="G139" s="56" t="s">
        <v>335</v>
      </c>
    </row>
    <row r="140" spans="1:43" ht="19.5">
      <c r="A140" s="39" t="s">
        <v>336</v>
      </c>
      <c r="B140" s="54">
        <v>0</v>
      </c>
      <c r="C140" s="54">
        <v>1</v>
      </c>
      <c r="D140" s="54">
        <v>1</v>
      </c>
      <c r="E140" s="54">
        <v>1</v>
      </c>
      <c r="F140" s="54">
        <v>0</v>
      </c>
      <c r="G140" s="55" t="s">
        <v>337</v>
      </c>
    </row>
    <row r="141" spans="1:43" ht="19.5">
      <c r="A141" s="39" t="s">
        <v>338</v>
      </c>
      <c r="B141" s="54">
        <v>1</v>
      </c>
      <c r="C141" s="54">
        <v>1</v>
      </c>
      <c r="D141" s="54">
        <v>0</v>
      </c>
      <c r="E141" s="54">
        <v>0</v>
      </c>
      <c r="F141" s="54">
        <v>0</v>
      </c>
      <c r="G141" s="55" t="s">
        <v>339</v>
      </c>
    </row>
    <row r="142" spans="1:43" ht="19.5">
      <c r="A142" s="39" t="s">
        <v>340</v>
      </c>
      <c r="B142" s="54">
        <v>1</v>
      </c>
      <c r="C142" s="54">
        <v>1</v>
      </c>
      <c r="D142" s="54">
        <v>1</v>
      </c>
      <c r="E142" s="54">
        <v>1</v>
      </c>
      <c r="F142" s="54">
        <v>1</v>
      </c>
      <c r="G142" s="55" t="s">
        <v>341</v>
      </c>
    </row>
    <row r="143" spans="1:43" ht="19.5">
      <c r="A143" s="39" t="s">
        <v>342</v>
      </c>
      <c r="B143" s="54">
        <v>0</v>
      </c>
      <c r="C143" s="54"/>
      <c r="D143" s="54">
        <v>0</v>
      </c>
      <c r="E143" s="54">
        <v>0</v>
      </c>
      <c r="F143" s="54">
        <v>0</v>
      </c>
      <c r="G143" s="55" t="s">
        <v>343</v>
      </c>
    </row>
    <row r="144" spans="1:43" ht="19.5">
      <c r="A144" s="39" t="s">
        <v>344</v>
      </c>
      <c r="B144" s="54">
        <v>0</v>
      </c>
      <c r="C144" s="54">
        <v>1</v>
      </c>
      <c r="D144" s="54">
        <v>1</v>
      </c>
      <c r="E144" s="54">
        <v>0</v>
      </c>
      <c r="F144" s="54">
        <v>1</v>
      </c>
      <c r="G144" s="55" t="s">
        <v>345</v>
      </c>
    </row>
    <row r="145" spans="1:7" ht="19.5">
      <c r="A145" s="43" t="s">
        <v>346</v>
      </c>
      <c r="B145" s="52">
        <f>SUM(B146:B153)</f>
        <v>5</v>
      </c>
      <c r="C145" s="52">
        <f>SUM(C146:C153)</f>
        <v>5</v>
      </c>
      <c r="D145" s="52">
        <f>SUM(D146:D153)</f>
        <v>5</v>
      </c>
      <c r="E145" s="52">
        <f>SUM(E146:E153)</f>
        <v>5</v>
      </c>
      <c r="F145" s="52">
        <f>SUM(F146:F153)</f>
        <v>5</v>
      </c>
      <c r="G145" s="56" t="s">
        <v>347</v>
      </c>
    </row>
    <row r="146" spans="1:7" ht="19.5">
      <c r="A146" s="39" t="s">
        <v>348</v>
      </c>
      <c r="B146" s="54">
        <v>1</v>
      </c>
      <c r="C146" s="54">
        <v>1</v>
      </c>
      <c r="D146" s="54">
        <v>1</v>
      </c>
      <c r="E146" s="54">
        <v>1</v>
      </c>
      <c r="F146" s="54">
        <v>1</v>
      </c>
      <c r="G146" s="55" t="s">
        <v>349</v>
      </c>
    </row>
    <row r="147" spans="1:7" ht="19.5">
      <c r="A147" s="39" t="s">
        <v>350</v>
      </c>
      <c r="B147" s="54">
        <v>1</v>
      </c>
      <c r="C147" s="54">
        <v>1</v>
      </c>
      <c r="D147" s="54">
        <v>1</v>
      </c>
      <c r="E147" s="54">
        <v>1</v>
      </c>
      <c r="F147" s="54">
        <v>1</v>
      </c>
      <c r="G147" s="55" t="s">
        <v>351</v>
      </c>
    </row>
    <row r="148" spans="1:7" ht="19.5">
      <c r="A148" s="39" t="s">
        <v>352</v>
      </c>
      <c r="B148" s="54">
        <v>1</v>
      </c>
      <c r="C148" s="54">
        <v>1</v>
      </c>
      <c r="D148" s="54">
        <v>1</v>
      </c>
      <c r="E148" s="54">
        <v>1</v>
      </c>
      <c r="F148" s="54">
        <v>1</v>
      </c>
      <c r="G148" s="55" t="s">
        <v>353</v>
      </c>
    </row>
    <row r="149" spans="1:7" ht="19.5">
      <c r="A149" s="39" t="s">
        <v>354</v>
      </c>
      <c r="B149" s="54">
        <v>1</v>
      </c>
      <c r="C149" s="54">
        <v>1</v>
      </c>
      <c r="D149" s="54">
        <v>1</v>
      </c>
      <c r="E149" s="54">
        <v>1</v>
      </c>
      <c r="F149" s="54">
        <v>1</v>
      </c>
      <c r="G149" s="55" t="s">
        <v>355</v>
      </c>
    </row>
    <row r="150" spans="1:7" ht="19.5">
      <c r="A150" s="39" t="s">
        <v>356</v>
      </c>
      <c r="B150" s="54">
        <v>0</v>
      </c>
      <c r="C150" s="54">
        <v>0</v>
      </c>
      <c r="D150" s="54">
        <v>0</v>
      </c>
      <c r="E150" s="54">
        <v>0</v>
      </c>
      <c r="F150" s="54">
        <v>0</v>
      </c>
      <c r="G150" s="55" t="s">
        <v>357</v>
      </c>
    </row>
    <row r="151" spans="1:7" ht="19.5">
      <c r="A151" s="39" t="s">
        <v>358</v>
      </c>
      <c r="B151" s="54">
        <v>0</v>
      </c>
      <c r="C151" s="54">
        <v>0</v>
      </c>
      <c r="D151" s="54">
        <v>0</v>
      </c>
      <c r="E151" s="54">
        <v>0</v>
      </c>
      <c r="F151" s="54">
        <v>0</v>
      </c>
      <c r="G151" s="55" t="s">
        <v>359</v>
      </c>
    </row>
    <row r="152" spans="1:7" ht="19.5">
      <c r="A152" s="39" t="s">
        <v>360</v>
      </c>
      <c r="B152" s="54">
        <v>0</v>
      </c>
      <c r="C152" s="54">
        <v>0</v>
      </c>
      <c r="D152" s="54">
        <v>0</v>
      </c>
      <c r="E152" s="54">
        <v>0</v>
      </c>
      <c r="F152" s="54">
        <v>0</v>
      </c>
      <c r="G152" s="55" t="s">
        <v>361</v>
      </c>
    </row>
    <row r="153" spans="1:7" ht="19.5">
      <c r="A153" s="39" t="s">
        <v>362</v>
      </c>
      <c r="B153" s="54">
        <v>1</v>
      </c>
      <c r="C153" s="54">
        <v>1</v>
      </c>
      <c r="D153" s="54">
        <v>1</v>
      </c>
      <c r="E153" s="54">
        <v>1</v>
      </c>
      <c r="F153" s="54">
        <v>1</v>
      </c>
      <c r="G153" s="55" t="s">
        <v>363</v>
      </c>
    </row>
    <row r="154" spans="1:7" ht="19.5">
      <c r="A154" s="43" t="s">
        <v>364</v>
      </c>
      <c r="B154" s="52">
        <f>SUM(B155:B159)</f>
        <v>3</v>
      </c>
      <c r="C154" s="52">
        <f>SUM(C155:C159)</f>
        <v>4</v>
      </c>
      <c r="D154" s="52">
        <f>SUM(D155:D159)</f>
        <v>4</v>
      </c>
      <c r="E154" s="52">
        <f>SUM(E155:E159)</f>
        <v>3</v>
      </c>
      <c r="F154" s="52">
        <f>SUM(F155:F159)</f>
        <v>3</v>
      </c>
      <c r="G154" s="56" t="s">
        <v>365</v>
      </c>
    </row>
    <row r="155" spans="1:7" ht="19.5">
      <c r="A155" s="39" t="s">
        <v>366</v>
      </c>
      <c r="B155" s="54">
        <v>2</v>
      </c>
      <c r="C155" s="54">
        <v>2</v>
      </c>
      <c r="D155" s="54">
        <v>2</v>
      </c>
      <c r="E155" s="54">
        <v>2</v>
      </c>
      <c r="F155" s="54">
        <v>2</v>
      </c>
      <c r="G155" s="55" t="s">
        <v>367</v>
      </c>
    </row>
    <row r="156" spans="1:7" ht="19.5">
      <c r="A156" s="39" t="s">
        <v>368</v>
      </c>
      <c r="B156" s="54">
        <v>1</v>
      </c>
      <c r="C156" s="54">
        <v>1</v>
      </c>
      <c r="D156" s="54">
        <v>1</v>
      </c>
      <c r="E156" s="54">
        <v>1</v>
      </c>
      <c r="F156" s="54">
        <v>0</v>
      </c>
      <c r="G156" s="55" t="s">
        <v>369</v>
      </c>
    </row>
    <row r="157" spans="1:7" ht="19.5">
      <c r="A157" s="39" t="s">
        <v>370</v>
      </c>
      <c r="B157" s="54">
        <v>0</v>
      </c>
      <c r="C157" s="54">
        <v>0</v>
      </c>
      <c r="D157" s="54">
        <v>0</v>
      </c>
      <c r="E157" s="54">
        <v>0</v>
      </c>
      <c r="F157" s="54">
        <v>1</v>
      </c>
      <c r="G157" s="55" t="s">
        <v>371</v>
      </c>
    </row>
    <row r="158" spans="1:7" ht="19.5">
      <c r="A158" s="39" t="s">
        <v>372</v>
      </c>
      <c r="B158" s="54">
        <v>0</v>
      </c>
      <c r="C158" s="54">
        <v>0</v>
      </c>
      <c r="D158" s="54">
        <v>0</v>
      </c>
      <c r="E158" s="54">
        <v>0</v>
      </c>
      <c r="F158" s="54">
        <v>0</v>
      </c>
      <c r="G158" s="55" t="s">
        <v>373</v>
      </c>
    </row>
    <row r="159" spans="1:7" ht="19.5">
      <c r="A159" s="39" t="s">
        <v>374</v>
      </c>
      <c r="B159" s="54">
        <v>0</v>
      </c>
      <c r="C159" s="54">
        <v>1</v>
      </c>
      <c r="D159" s="54">
        <v>1</v>
      </c>
      <c r="E159" s="54">
        <v>0</v>
      </c>
      <c r="F159" s="54">
        <v>0</v>
      </c>
      <c r="G159" s="55" t="s">
        <v>375</v>
      </c>
    </row>
    <row r="160" spans="1:7" ht="19.5">
      <c r="A160" s="43" t="s">
        <v>376</v>
      </c>
      <c r="B160" s="52">
        <f>SUM(B161:B166)</f>
        <v>4</v>
      </c>
      <c r="C160" s="52">
        <f>SUM(C161:C166)</f>
        <v>4</v>
      </c>
      <c r="D160" s="52">
        <f>SUM(D161:D166)</f>
        <v>4</v>
      </c>
      <c r="E160" s="52">
        <f>SUM(E161:E166)</f>
        <v>4</v>
      </c>
      <c r="F160" s="52">
        <f>SUM(F161:F166)</f>
        <v>4</v>
      </c>
      <c r="G160" s="56" t="s">
        <v>377</v>
      </c>
    </row>
    <row r="161" spans="1:7" ht="19.5">
      <c r="A161" s="39" t="s">
        <v>378</v>
      </c>
      <c r="B161" s="54">
        <v>2</v>
      </c>
      <c r="C161" s="54">
        <v>2</v>
      </c>
      <c r="D161" s="54">
        <v>2</v>
      </c>
      <c r="E161" s="54">
        <v>2</v>
      </c>
      <c r="F161" s="54">
        <v>2</v>
      </c>
      <c r="G161" s="55" t="s">
        <v>379</v>
      </c>
    </row>
    <row r="162" spans="1:7" ht="19.5">
      <c r="A162" s="39" t="s">
        <v>380</v>
      </c>
      <c r="B162" s="54">
        <v>1</v>
      </c>
      <c r="C162" s="54">
        <v>1</v>
      </c>
      <c r="D162" s="54">
        <v>1</v>
      </c>
      <c r="E162" s="54">
        <v>1</v>
      </c>
      <c r="F162" s="54">
        <v>1</v>
      </c>
      <c r="G162" s="55" t="s">
        <v>381</v>
      </c>
    </row>
    <row r="163" spans="1:7" ht="19.5">
      <c r="A163" s="39" t="s">
        <v>382</v>
      </c>
      <c r="B163" s="54">
        <v>0</v>
      </c>
      <c r="C163" s="54">
        <v>0</v>
      </c>
      <c r="D163" s="54">
        <v>0</v>
      </c>
      <c r="E163" s="54">
        <v>0</v>
      </c>
      <c r="F163" s="54">
        <v>0</v>
      </c>
      <c r="G163" s="55" t="s">
        <v>383</v>
      </c>
    </row>
    <row r="164" spans="1:7" ht="19.5">
      <c r="A164" s="39" t="s">
        <v>384</v>
      </c>
      <c r="B164" s="54">
        <v>0</v>
      </c>
      <c r="C164" s="54">
        <v>0</v>
      </c>
      <c r="D164" s="54">
        <v>0</v>
      </c>
      <c r="E164" s="54">
        <v>0</v>
      </c>
      <c r="F164" s="54">
        <v>0</v>
      </c>
      <c r="G164" s="55" t="s">
        <v>385</v>
      </c>
    </row>
    <row r="165" spans="1:7" ht="19.5">
      <c r="A165" s="39" t="s">
        <v>386</v>
      </c>
      <c r="B165" s="54">
        <v>0</v>
      </c>
      <c r="C165" s="54">
        <v>0</v>
      </c>
      <c r="D165" s="54">
        <v>0</v>
      </c>
      <c r="E165" s="54">
        <v>0</v>
      </c>
      <c r="F165" s="54">
        <v>0</v>
      </c>
      <c r="G165" s="55" t="s">
        <v>387</v>
      </c>
    </row>
    <row r="166" spans="1:7" ht="19.5">
      <c r="A166" s="39" t="s">
        <v>388</v>
      </c>
      <c r="B166" s="54">
        <v>1</v>
      </c>
      <c r="C166" s="54">
        <v>1</v>
      </c>
      <c r="D166" s="54">
        <v>1</v>
      </c>
      <c r="E166" s="54">
        <v>1</v>
      </c>
      <c r="F166" s="54">
        <v>1</v>
      </c>
      <c r="G166" s="55" t="s">
        <v>389</v>
      </c>
    </row>
    <row r="167" spans="1:7" ht="19.5">
      <c r="A167" s="43" t="s">
        <v>390</v>
      </c>
      <c r="B167" s="52">
        <f>SUM(B168:B180)</f>
        <v>10</v>
      </c>
      <c r="C167" s="52">
        <f>SUM(C168:C180)</f>
        <v>9</v>
      </c>
      <c r="D167" s="52">
        <f>SUM(D168:D180)</f>
        <v>7</v>
      </c>
      <c r="E167" s="52">
        <f>SUM(E168:E180)</f>
        <v>7</v>
      </c>
      <c r="F167" s="52">
        <f>SUM(F168:F180)</f>
        <v>7</v>
      </c>
      <c r="G167" s="56" t="s">
        <v>391</v>
      </c>
    </row>
    <row r="168" spans="1:7" ht="19.5">
      <c r="A168" s="39" t="s">
        <v>392</v>
      </c>
      <c r="B168" s="54">
        <v>1</v>
      </c>
      <c r="C168" s="54">
        <v>1</v>
      </c>
      <c r="D168" s="54">
        <v>1</v>
      </c>
      <c r="E168" s="54">
        <v>1</v>
      </c>
      <c r="F168" s="54">
        <v>1</v>
      </c>
      <c r="G168" s="55" t="s">
        <v>393</v>
      </c>
    </row>
    <row r="169" spans="1:7" ht="19.5">
      <c r="A169" s="39" t="s">
        <v>394</v>
      </c>
      <c r="B169" s="54">
        <v>1</v>
      </c>
      <c r="C169" s="54">
        <v>0</v>
      </c>
      <c r="D169" s="54">
        <v>0</v>
      </c>
      <c r="E169" s="54">
        <v>0</v>
      </c>
      <c r="F169" s="54">
        <v>0</v>
      </c>
      <c r="G169" s="55" t="s">
        <v>395</v>
      </c>
    </row>
    <row r="170" spans="1:7" ht="19.5">
      <c r="A170" s="39" t="s">
        <v>396</v>
      </c>
      <c r="B170" s="54">
        <v>1</v>
      </c>
      <c r="C170" s="54">
        <v>0</v>
      </c>
      <c r="D170" s="54">
        <v>0</v>
      </c>
      <c r="E170" s="54">
        <v>0</v>
      </c>
      <c r="F170" s="54">
        <v>0</v>
      </c>
      <c r="G170" s="55" t="s">
        <v>397</v>
      </c>
    </row>
    <row r="171" spans="1:7" ht="19.5">
      <c r="A171" s="39" t="s">
        <v>398</v>
      </c>
      <c r="B171" s="54">
        <v>1</v>
      </c>
      <c r="C171" s="54">
        <v>1</v>
      </c>
      <c r="D171" s="54">
        <v>0</v>
      </c>
      <c r="E171" s="54">
        <v>0</v>
      </c>
      <c r="F171" s="54">
        <v>0</v>
      </c>
      <c r="G171" s="55" t="s">
        <v>399</v>
      </c>
    </row>
    <row r="172" spans="1:7" ht="19.5">
      <c r="A172" s="39" t="s">
        <v>400</v>
      </c>
      <c r="B172" s="54">
        <v>1</v>
      </c>
      <c r="C172" s="54">
        <v>2</v>
      </c>
      <c r="D172" s="54">
        <v>2</v>
      </c>
      <c r="E172" s="54">
        <v>2</v>
      </c>
      <c r="F172" s="54">
        <v>2</v>
      </c>
      <c r="G172" s="55" t="s">
        <v>401</v>
      </c>
    </row>
    <row r="173" spans="1:7" ht="19.5">
      <c r="A173" s="39" t="s">
        <v>402</v>
      </c>
      <c r="B173" s="54">
        <v>1</v>
      </c>
      <c r="C173" s="54">
        <v>1</v>
      </c>
      <c r="D173" s="54">
        <v>1</v>
      </c>
      <c r="E173" s="54">
        <v>1</v>
      </c>
      <c r="F173" s="54">
        <v>1</v>
      </c>
      <c r="G173" s="55" t="s">
        <v>403</v>
      </c>
    </row>
    <row r="174" spans="1:7" ht="19.5">
      <c r="A174" s="39" t="s">
        <v>404</v>
      </c>
      <c r="B174" s="54">
        <v>1</v>
      </c>
      <c r="C174" s="54">
        <v>1</v>
      </c>
      <c r="D174" s="54">
        <v>1</v>
      </c>
      <c r="E174" s="54">
        <v>1</v>
      </c>
      <c r="F174" s="54">
        <v>1</v>
      </c>
      <c r="G174" s="55" t="s">
        <v>405</v>
      </c>
    </row>
    <row r="175" spans="1:7" ht="19.5">
      <c r="A175" s="39" t="s">
        <v>406</v>
      </c>
      <c r="B175" s="54">
        <v>1</v>
      </c>
      <c r="C175" s="54">
        <v>0</v>
      </c>
      <c r="D175" s="54">
        <v>0</v>
      </c>
      <c r="E175" s="54">
        <v>0</v>
      </c>
      <c r="F175" s="54">
        <v>0</v>
      </c>
      <c r="G175" s="55" t="s">
        <v>407</v>
      </c>
    </row>
    <row r="176" spans="1:7" ht="19.5">
      <c r="A176" s="39" t="s">
        <v>408</v>
      </c>
      <c r="B176" s="54">
        <v>1</v>
      </c>
      <c r="C176" s="54">
        <v>1</v>
      </c>
      <c r="D176" s="54">
        <v>1</v>
      </c>
      <c r="E176" s="54">
        <v>1</v>
      </c>
      <c r="F176" s="54">
        <v>1</v>
      </c>
      <c r="G176" s="55" t="s">
        <v>409</v>
      </c>
    </row>
    <row r="177" spans="1:7" ht="19.5">
      <c r="A177" s="39" t="s">
        <v>410</v>
      </c>
      <c r="B177" s="54">
        <v>1</v>
      </c>
      <c r="C177" s="54">
        <v>0</v>
      </c>
      <c r="D177" s="54">
        <v>0</v>
      </c>
      <c r="E177" s="54">
        <v>0</v>
      </c>
      <c r="F177" s="54">
        <v>0</v>
      </c>
      <c r="G177" s="55" t="s">
        <v>411</v>
      </c>
    </row>
    <row r="178" spans="1:7" ht="19.5">
      <c r="A178" s="39" t="s">
        <v>412</v>
      </c>
      <c r="B178" s="54">
        <v>0</v>
      </c>
      <c r="C178" s="54">
        <v>0</v>
      </c>
      <c r="D178" s="54">
        <v>0</v>
      </c>
      <c r="E178" s="54">
        <v>0</v>
      </c>
      <c r="F178" s="54">
        <v>0</v>
      </c>
      <c r="G178" s="55" t="s">
        <v>413</v>
      </c>
    </row>
    <row r="179" spans="1:7" ht="19.5">
      <c r="A179" s="39" t="s">
        <v>414</v>
      </c>
      <c r="B179" s="54">
        <v>0</v>
      </c>
      <c r="C179" s="54">
        <v>1</v>
      </c>
      <c r="D179" s="54">
        <v>1</v>
      </c>
      <c r="E179" s="54">
        <v>1</v>
      </c>
      <c r="F179" s="54">
        <v>1</v>
      </c>
      <c r="G179" s="55" t="s">
        <v>415</v>
      </c>
    </row>
    <row r="180" spans="1:7" ht="19.5">
      <c r="A180" s="39" t="s">
        <v>416</v>
      </c>
      <c r="B180" s="54">
        <v>0</v>
      </c>
      <c r="C180" s="54">
        <v>1</v>
      </c>
      <c r="D180" s="54">
        <v>0</v>
      </c>
      <c r="E180" s="54">
        <v>0</v>
      </c>
      <c r="F180" s="54">
        <v>0</v>
      </c>
      <c r="G180" s="55" t="s">
        <v>417</v>
      </c>
    </row>
    <row r="181" spans="1:7" ht="19.5">
      <c r="A181" s="43" t="s">
        <v>418</v>
      </c>
      <c r="B181" s="52">
        <f>SUM(B182:B192)</f>
        <v>9</v>
      </c>
      <c r="C181" s="52">
        <f>SUM(C182:C192)</f>
        <v>9</v>
      </c>
      <c r="D181" s="52">
        <f>SUM(D182:D192)</f>
        <v>12</v>
      </c>
      <c r="E181" s="52">
        <f>SUM(E182:E192)</f>
        <v>13</v>
      </c>
      <c r="F181" s="52">
        <f>SUM(F182:F192)</f>
        <v>11</v>
      </c>
      <c r="G181" s="56" t="s">
        <v>419</v>
      </c>
    </row>
    <row r="182" spans="1:7" ht="19.5">
      <c r="A182" s="39" t="s">
        <v>420</v>
      </c>
      <c r="B182" s="54">
        <v>3</v>
      </c>
      <c r="C182" s="54">
        <v>3</v>
      </c>
      <c r="D182" s="54">
        <v>3</v>
      </c>
      <c r="E182" s="54">
        <v>3</v>
      </c>
      <c r="F182" s="54">
        <v>2</v>
      </c>
      <c r="G182" s="55" t="s">
        <v>421</v>
      </c>
    </row>
    <row r="183" spans="1:7" ht="19.5">
      <c r="A183" s="39" t="s">
        <v>422</v>
      </c>
      <c r="B183" s="54">
        <v>1</v>
      </c>
      <c r="C183" s="54">
        <v>1</v>
      </c>
      <c r="D183" s="54">
        <v>1</v>
      </c>
      <c r="E183" s="54">
        <v>1</v>
      </c>
      <c r="F183" s="54">
        <v>1</v>
      </c>
      <c r="G183" s="55" t="s">
        <v>423</v>
      </c>
    </row>
    <row r="184" spans="1:7" ht="19.5">
      <c r="A184" s="39" t="s">
        <v>424</v>
      </c>
      <c r="B184" s="54">
        <v>2</v>
      </c>
      <c r="C184" s="54">
        <v>2</v>
      </c>
      <c r="D184" s="54">
        <v>3</v>
      </c>
      <c r="E184" s="54">
        <v>3</v>
      </c>
      <c r="F184" s="54">
        <v>2</v>
      </c>
      <c r="G184" s="55" t="s">
        <v>425</v>
      </c>
    </row>
    <row r="185" spans="1:7" ht="19.5">
      <c r="A185" s="39" t="s">
        <v>426</v>
      </c>
      <c r="B185" s="54">
        <v>1</v>
      </c>
      <c r="C185" s="54">
        <v>0</v>
      </c>
      <c r="D185" s="54">
        <v>0</v>
      </c>
      <c r="E185" s="54">
        <v>0</v>
      </c>
      <c r="F185" s="54">
        <v>0</v>
      </c>
      <c r="G185" s="55" t="s">
        <v>427</v>
      </c>
    </row>
    <row r="186" spans="1:7" ht="19.5">
      <c r="A186" s="39" t="s">
        <v>428</v>
      </c>
      <c r="B186" s="54">
        <v>1</v>
      </c>
      <c r="C186" s="54">
        <v>1</v>
      </c>
      <c r="D186" s="54">
        <v>1</v>
      </c>
      <c r="E186" s="54">
        <v>1</v>
      </c>
      <c r="F186" s="54">
        <v>1</v>
      </c>
      <c r="G186" s="55" t="s">
        <v>429</v>
      </c>
    </row>
    <row r="187" spans="1:7" ht="19.5">
      <c r="A187" s="39" t="s">
        <v>430</v>
      </c>
      <c r="B187" s="54">
        <v>1</v>
      </c>
      <c r="C187" s="54">
        <v>1</v>
      </c>
      <c r="D187" s="54">
        <v>1</v>
      </c>
      <c r="E187" s="54">
        <v>1</v>
      </c>
      <c r="F187" s="54">
        <v>1</v>
      </c>
      <c r="G187" s="55" t="s">
        <v>431</v>
      </c>
    </row>
    <row r="188" spans="1:7" ht="19.5">
      <c r="A188" s="39" t="s">
        <v>432</v>
      </c>
      <c r="B188" s="54">
        <v>0</v>
      </c>
      <c r="C188" s="54">
        <v>0</v>
      </c>
      <c r="D188" s="54">
        <v>1</v>
      </c>
      <c r="E188" s="54">
        <v>1</v>
      </c>
      <c r="F188" s="54">
        <v>1</v>
      </c>
      <c r="G188" s="55" t="s">
        <v>433</v>
      </c>
    </row>
    <row r="189" spans="1:7" ht="19.5">
      <c r="A189" s="39" t="s">
        <v>434</v>
      </c>
      <c r="B189" s="54">
        <v>0</v>
      </c>
      <c r="C189" s="54">
        <v>0</v>
      </c>
      <c r="D189" s="54">
        <v>0</v>
      </c>
      <c r="E189" s="54">
        <v>0</v>
      </c>
      <c r="F189" s="54">
        <v>0</v>
      </c>
      <c r="G189" s="55" t="s">
        <v>435</v>
      </c>
    </row>
    <row r="190" spans="1:7" ht="19.5">
      <c r="A190" s="39" t="s">
        <v>436</v>
      </c>
      <c r="B190" s="54">
        <v>0</v>
      </c>
      <c r="C190" s="54">
        <v>0</v>
      </c>
      <c r="D190" s="54">
        <v>0</v>
      </c>
      <c r="E190" s="54">
        <v>1</v>
      </c>
      <c r="F190" s="54">
        <v>1</v>
      </c>
      <c r="G190" s="55" t="s">
        <v>437</v>
      </c>
    </row>
    <row r="191" spans="1:7" ht="19.5">
      <c r="A191" s="39" t="s">
        <v>438</v>
      </c>
      <c r="B191" s="54">
        <v>0</v>
      </c>
      <c r="C191" s="54">
        <v>0</v>
      </c>
      <c r="D191" s="54">
        <v>1</v>
      </c>
      <c r="E191" s="54">
        <v>1</v>
      </c>
      <c r="F191" s="54">
        <v>1</v>
      </c>
      <c r="G191" s="55" t="s">
        <v>439</v>
      </c>
    </row>
    <row r="192" spans="1:7" ht="19.5">
      <c r="A192" s="39" t="s">
        <v>440</v>
      </c>
      <c r="B192" s="54">
        <v>0</v>
      </c>
      <c r="C192" s="54">
        <v>1</v>
      </c>
      <c r="D192" s="54">
        <v>1</v>
      </c>
      <c r="E192" s="54">
        <v>1</v>
      </c>
      <c r="F192" s="54">
        <v>1</v>
      </c>
      <c r="G192" s="55" t="s">
        <v>441</v>
      </c>
    </row>
    <row r="193" spans="1:7" ht="19.5">
      <c r="A193" s="43" t="s">
        <v>442</v>
      </c>
      <c r="B193" s="52">
        <f>SUM(B194:B202)</f>
        <v>10</v>
      </c>
      <c r="C193" s="52">
        <f>SUM(C194:C202)</f>
        <v>8</v>
      </c>
      <c r="D193" s="52">
        <f>SUM(D194:D202)</f>
        <v>8</v>
      </c>
      <c r="E193" s="52">
        <f>SUM(E194:E202)</f>
        <v>8</v>
      </c>
      <c r="F193" s="52">
        <f>SUM(F194:F202)</f>
        <v>8</v>
      </c>
      <c r="G193" s="56" t="s">
        <v>443</v>
      </c>
    </row>
    <row r="194" spans="1:7" ht="19.5">
      <c r="A194" s="39" t="s">
        <v>444</v>
      </c>
      <c r="B194" s="54">
        <v>2</v>
      </c>
      <c r="C194" s="54">
        <v>2</v>
      </c>
      <c r="D194" s="54">
        <v>2</v>
      </c>
      <c r="E194" s="54">
        <v>2</v>
      </c>
      <c r="F194" s="54">
        <v>2</v>
      </c>
      <c r="G194" s="55" t="s">
        <v>445</v>
      </c>
    </row>
    <row r="195" spans="1:7" ht="19.5">
      <c r="A195" s="39" t="s">
        <v>446</v>
      </c>
      <c r="B195" s="54">
        <v>1</v>
      </c>
      <c r="C195" s="54">
        <v>0</v>
      </c>
      <c r="D195" s="54">
        <v>0</v>
      </c>
      <c r="E195" s="54">
        <v>0</v>
      </c>
      <c r="F195" s="54">
        <v>0</v>
      </c>
      <c r="G195" s="55" t="s">
        <v>447</v>
      </c>
    </row>
    <row r="196" spans="1:7" ht="19.5">
      <c r="A196" s="39" t="s">
        <v>448</v>
      </c>
      <c r="B196" s="54">
        <v>1</v>
      </c>
      <c r="C196" s="54">
        <v>1</v>
      </c>
      <c r="D196" s="54">
        <v>1</v>
      </c>
      <c r="E196" s="54">
        <v>1</v>
      </c>
      <c r="F196" s="54">
        <v>1</v>
      </c>
      <c r="G196" s="55" t="s">
        <v>449</v>
      </c>
    </row>
    <row r="197" spans="1:7" ht="19.5">
      <c r="A197" s="39" t="s">
        <v>450</v>
      </c>
      <c r="B197" s="54">
        <v>1</v>
      </c>
      <c r="C197" s="54">
        <v>1</v>
      </c>
      <c r="D197" s="54">
        <v>1</v>
      </c>
      <c r="E197" s="54">
        <v>1</v>
      </c>
      <c r="F197" s="54">
        <v>1</v>
      </c>
      <c r="G197" s="55" t="s">
        <v>451</v>
      </c>
    </row>
    <row r="198" spans="1:7" ht="19.5">
      <c r="A198" s="39" t="s">
        <v>452</v>
      </c>
      <c r="B198" s="54">
        <v>1</v>
      </c>
      <c r="C198" s="54">
        <v>1</v>
      </c>
      <c r="D198" s="54">
        <v>1</v>
      </c>
      <c r="E198" s="54">
        <v>1</v>
      </c>
      <c r="F198" s="54">
        <v>1</v>
      </c>
      <c r="G198" s="55" t="s">
        <v>453</v>
      </c>
    </row>
    <row r="199" spans="1:7" ht="19.5">
      <c r="A199" s="39" t="s">
        <v>454</v>
      </c>
      <c r="B199" s="54">
        <v>0</v>
      </c>
      <c r="C199" s="54">
        <v>0</v>
      </c>
      <c r="D199" s="54">
        <v>0</v>
      </c>
      <c r="E199" s="54">
        <v>0</v>
      </c>
      <c r="F199" s="54">
        <v>0</v>
      </c>
      <c r="G199" s="55" t="s">
        <v>455</v>
      </c>
    </row>
    <row r="200" spans="1:7" ht="19.5">
      <c r="A200" s="39" t="s">
        <v>456</v>
      </c>
      <c r="B200" s="54">
        <v>1</v>
      </c>
      <c r="C200" s="54">
        <v>1</v>
      </c>
      <c r="D200" s="54">
        <v>1</v>
      </c>
      <c r="E200" s="54">
        <v>1</v>
      </c>
      <c r="F200" s="54">
        <v>1</v>
      </c>
      <c r="G200" s="55" t="s">
        <v>457</v>
      </c>
    </row>
    <row r="201" spans="1:7" ht="19.5">
      <c r="A201" s="39" t="s">
        <v>458</v>
      </c>
      <c r="B201" s="54">
        <v>2</v>
      </c>
      <c r="C201" s="54">
        <v>1</v>
      </c>
      <c r="D201" s="54">
        <v>1</v>
      </c>
      <c r="E201" s="54">
        <v>1</v>
      </c>
      <c r="F201" s="54">
        <v>1</v>
      </c>
      <c r="G201" s="55" t="s">
        <v>459</v>
      </c>
    </row>
    <row r="202" spans="1:7" ht="19.5">
      <c r="A202" s="39" t="s">
        <v>460</v>
      </c>
      <c r="B202" s="54">
        <v>1</v>
      </c>
      <c r="C202" s="54">
        <v>1</v>
      </c>
      <c r="D202" s="54">
        <v>1</v>
      </c>
      <c r="E202" s="54">
        <v>1</v>
      </c>
      <c r="F202" s="54">
        <v>1</v>
      </c>
      <c r="G202" s="55" t="s">
        <v>461</v>
      </c>
    </row>
    <row r="203" spans="1:7" ht="19.5">
      <c r="A203" s="43" t="s">
        <v>462</v>
      </c>
      <c r="B203" s="52">
        <f>SUM(B204:B212)</f>
        <v>8</v>
      </c>
      <c r="C203" s="52">
        <f>SUM(C204:C212)</f>
        <v>7</v>
      </c>
      <c r="D203" s="52">
        <f>SUM(D204:D212)</f>
        <v>8</v>
      </c>
      <c r="E203" s="52">
        <f>SUM(E204:E212)</f>
        <v>8</v>
      </c>
      <c r="F203" s="52">
        <f>SUM(F204:F212)</f>
        <v>8</v>
      </c>
      <c r="G203" s="56" t="s">
        <v>463</v>
      </c>
    </row>
    <row r="204" spans="1:7" ht="19.5">
      <c r="A204" s="39" t="s">
        <v>464</v>
      </c>
      <c r="B204" s="54">
        <v>3</v>
      </c>
      <c r="C204" s="54">
        <v>2</v>
      </c>
      <c r="D204" s="54">
        <v>3</v>
      </c>
      <c r="E204" s="54">
        <v>3</v>
      </c>
      <c r="F204" s="54">
        <v>3</v>
      </c>
      <c r="G204" s="55" t="s">
        <v>465</v>
      </c>
    </row>
    <row r="205" spans="1:7" ht="19.5">
      <c r="A205" s="39" t="s">
        <v>466</v>
      </c>
      <c r="B205" s="54">
        <v>1</v>
      </c>
      <c r="C205" s="54">
        <v>1</v>
      </c>
      <c r="D205" s="54">
        <v>1</v>
      </c>
      <c r="E205" s="54">
        <v>1</v>
      </c>
      <c r="F205" s="54">
        <v>1</v>
      </c>
      <c r="G205" s="55" t="s">
        <v>467</v>
      </c>
    </row>
    <row r="206" spans="1:7" ht="19.5">
      <c r="A206" s="39" t="s">
        <v>468</v>
      </c>
      <c r="B206" s="54">
        <v>1</v>
      </c>
      <c r="C206" s="54">
        <v>1</v>
      </c>
      <c r="D206" s="54">
        <v>1</v>
      </c>
      <c r="E206" s="54">
        <v>1</v>
      </c>
      <c r="F206" s="54">
        <v>1</v>
      </c>
      <c r="G206" s="55" t="s">
        <v>469</v>
      </c>
    </row>
    <row r="207" spans="1:7" ht="19.5">
      <c r="A207" s="39" t="s">
        <v>470</v>
      </c>
      <c r="B207" s="54">
        <v>1</v>
      </c>
      <c r="C207" s="54">
        <v>1</v>
      </c>
      <c r="D207" s="54">
        <v>1</v>
      </c>
      <c r="E207" s="54">
        <v>1</v>
      </c>
      <c r="F207" s="54">
        <v>1</v>
      </c>
      <c r="G207" s="55" t="s">
        <v>471</v>
      </c>
    </row>
    <row r="208" spans="1:7" ht="19.5">
      <c r="A208" s="39" t="s">
        <v>472</v>
      </c>
      <c r="B208" s="54">
        <v>1</v>
      </c>
      <c r="C208" s="54">
        <v>1</v>
      </c>
      <c r="D208" s="54">
        <v>0</v>
      </c>
      <c r="E208" s="54">
        <v>0</v>
      </c>
      <c r="F208" s="54">
        <v>0</v>
      </c>
      <c r="G208" s="55" t="s">
        <v>473</v>
      </c>
    </row>
    <row r="209" spans="1:35" ht="19.5">
      <c r="A209" s="39" t="s">
        <v>474</v>
      </c>
      <c r="B209" s="54">
        <v>1</v>
      </c>
      <c r="C209" s="54">
        <v>0</v>
      </c>
      <c r="D209" s="54">
        <v>0</v>
      </c>
      <c r="E209" s="54">
        <v>0</v>
      </c>
      <c r="F209" s="54">
        <v>0</v>
      </c>
      <c r="G209" s="55" t="s">
        <v>475</v>
      </c>
    </row>
    <row r="210" spans="1:35" ht="19.5">
      <c r="A210" s="39" t="s">
        <v>476</v>
      </c>
      <c r="B210" s="54">
        <v>0</v>
      </c>
      <c r="C210" s="54">
        <v>0</v>
      </c>
      <c r="D210" s="54">
        <v>0</v>
      </c>
      <c r="E210" s="54">
        <v>0</v>
      </c>
      <c r="F210" s="54">
        <v>0</v>
      </c>
      <c r="G210" s="55" t="s">
        <v>477</v>
      </c>
    </row>
    <row r="211" spans="1:35" ht="19.5">
      <c r="A211" s="39" t="s">
        <v>478</v>
      </c>
      <c r="B211" s="54">
        <v>0</v>
      </c>
      <c r="C211" s="54">
        <v>0</v>
      </c>
      <c r="D211" s="54">
        <v>1</v>
      </c>
      <c r="E211" s="54">
        <v>1</v>
      </c>
      <c r="F211" s="54">
        <v>1</v>
      </c>
      <c r="G211" s="55" t="s">
        <v>479</v>
      </c>
    </row>
    <row r="212" spans="1:35" ht="19.5">
      <c r="A212" s="39" t="s">
        <v>480</v>
      </c>
      <c r="B212" s="54">
        <v>0</v>
      </c>
      <c r="C212" s="54">
        <v>1</v>
      </c>
      <c r="D212" s="54">
        <v>1</v>
      </c>
      <c r="E212" s="54">
        <v>1</v>
      </c>
      <c r="F212" s="54">
        <v>1</v>
      </c>
      <c r="G212" s="55" t="s">
        <v>481</v>
      </c>
    </row>
    <row r="213" spans="1:35" ht="19.5">
      <c r="A213" s="43" t="s">
        <v>482</v>
      </c>
      <c r="B213" s="52">
        <f>SUM(B214)</f>
        <v>2</v>
      </c>
      <c r="C213" s="52">
        <f>SUM(C214)</f>
        <v>2</v>
      </c>
      <c r="D213" s="52">
        <f>SUM(D214)</f>
        <v>2</v>
      </c>
      <c r="E213" s="52">
        <f>SUM(E214)</f>
        <v>3</v>
      </c>
      <c r="F213" s="52">
        <f>SUM(F214)</f>
        <v>1</v>
      </c>
      <c r="G213" s="56" t="s">
        <v>483</v>
      </c>
    </row>
    <row r="214" spans="1:35" ht="19.5">
      <c r="A214" s="39" t="s">
        <v>484</v>
      </c>
      <c r="B214" s="54">
        <v>2</v>
      </c>
      <c r="C214" s="54">
        <v>2</v>
      </c>
      <c r="D214" s="54">
        <v>2</v>
      </c>
      <c r="E214" s="54">
        <v>3</v>
      </c>
      <c r="F214" s="54">
        <v>1</v>
      </c>
      <c r="G214" s="55" t="s">
        <v>485</v>
      </c>
    </row>
    <row r="215" spans="1:35" ht="19.5">
      <c r="A215" s="43" t="s">
        <v>486</v>
      </c>
      <c r="B215" s="52">
        <f>SUM(B216:B221)</f>
        <v>8</v>
      </c>
      <c r="C215" s="52">
        <f>SUM(C216:C221)</f>
        <v>10</v>
      </c>
      <c r="D215" s="52">
        <f>SUM(D216:D221)</f>
        <v>11</v>
      </c>
      <c r="E215" s="52">
        <f>SUM(E216:E221)</f>
        <v>10</v>
      </c>
      <c r="F215" s="52">
        <f>SUM(F216:F221)</f>
        <v>8</v>
      </c>
      <c r="G215" s="56" t="s">
        <v>487</v>
      </c>
    </row>
    <row r="216" spans="1:35" ht="19.5">
      <c r="A216" s="39" t="s">
        <v>488</v>
      </c>
      <c r="B216" s="54">
        <v>4</v>
      </c>
      <c r="C216" s="54">
        <v>5</v>
      </c>
      <c r="D216" s="54">
        <v>5</v>
      </c>
      <c r="E216" s="54">
        <v>5</v>
      </c>
      <c r="F216" s="54">
        <v>3</v>
      </c>
      <c r="G216" s="55" t="s">
        <v>489</v>
      </c>
    </row>
    <row r="217" spans="1:35" ht="19.5">
      <c r="A217" s="39" t="s">
        <v>490</v>
      </c>
      <c r="B217" s="54">
        <v>1</v>
      </c>
      <c r="C217" s="54">
        <v>1</v>
      </c>
      <c r="D217" s="54">
        <v>1</v>
      </c>
      <c r="E217" s="54">
        <v>1</v>
      </c>
      <c r="F217" s="54">
        <v>1</v>
      </c>
      <c r="G217" s="55" t="s">
        <v>491</v>
      </c>
    </row>
    <row r="218" spans="1:35" ht="19.5">
      <c r="A218" s="39" t="s">
        <v>492</v>
      </c>
      <c r="B218" s="54">
        <v>1</v>
      </c>
      <c r="C218" s="54">
        <v>1</v>
      </c>
      <c r="D218" s="54">
        <v>1</v>
      </c>
      <c r="E218" s="54">
        <v>1</v>
      </c>
      <c r="F218" s="54">
        <v>1</v>
      </c>
      <c r="G218" s="55" t="s">
        <v>493</v>
      </c>
    </row>
    <row r="219" spans="1:35" ht="19.5">
      <c r="A219" s="39" t="s">
        <v>494</v>
      </c>
      <c r="B219" s="54">
        <v>1</v>
      </c>
      <c r="C219" s="54">
        <v>1</v>
      </c>
      <c r="D219" s="54">
        <v>2</v>
      </c>
      <c r="E219" s="54">
        <v>2</v>
      </c>
      <c r="F219" s="54">
        <v>1</v>
      </c>
      <c r="G219" s="55" t="s">
        <v>495</v>
      </c>
    </row>
    <row r="220" spans="1:35" ht="19.5">
      <c r="A220" s="39" t="s">
        <v>496</v>
      </c>
      <c r="B220" s="54">
        <v>0</v>
      </c>
      <c r="C220" s="54">
        <v>1</v>
      </c>
      <c r="D220" s="54">
        <v>1</v>
      </c>
      <c r="E220" s="54">
        <v>1</v>
      </c>
      <c r="F220" s="54">
        <v>1</v>
      </c>
      <c r="G220" s="55" t="s">
        <v>497</v>
      </c>
    </row>
    <row r="221" spans="1:35" s="61" customFormat="1" ht="19.5">
      <c r="A221" s="58" t="s">
        <v>498</v>
      </c>
      <c r="B221" s="59">
        <v>1</v>
      </c>
      <c r="C221" s="59">
        <v>1</v>
      </c>
      <c r="D221" s="59">
        <v>1</v>
      </c>
      <c r="E221" s="59">
        <v>0</v>
      </c>
      <c r="F221" s="59">
        <v>1</v>
      </c>
      <c r="G221" s="60" t="s">
        <v>499</v>
      </c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</row>
    <row r="222" spans="1:35" ht="18.75">
      <c r="A222" s="62" t="s">
        <v>500</v>
      </c>
      <c r="B222" s="61"/>
      <c r="C222" s="61"/>
      <c r="D222" s="61"/>
      <c r="E222" s="61"/>
      <c r="F222" s="61"/>
      <c r="G222" s="63" t="s">
        <v>68</v>
      </c>
    </row>
  </sheetData>
  <mergeCells count="6">
    <mergeCell ref="A1:G1"/>
    <mergeCell ref="A2:G2"/>
    <mergeCell ref="A3:A5"/>
    <mergeCell ref="D3:F3"/>
    <mergeCell ref="G3:G5"/>
    <mergeCell ref="D4:F4"/>
  </mergeCells>
  <pageMargins left="0.7" right="0.7" top="0.75" bottom="0.75" header="0.3" footer="0.3"/>
  <pageSetup scale="66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8.20 workings</vt:lpstr>
      <vt:lpstr>8.27</vt:lpstr>
      <vt:lpstr>'8.27'!Print_Area</vt:lpstr>
      <vt:lpstr>'8.27'!Print_Titles</vt:lpstr>
    </vt:vector>
  </TitlesOfParts>
  <Company>Department of National Planning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Fathimath Shifaza</cp:lastModifiedBy>
  <cp:lastPrinted>2017-07-02T07:38:57Z</cp:lastPrinted>
  <dcterms:created xsi:type="dcterms:W3CDTF">2013-04-04T04:05:16Z</dcterms:created>
  <dcterms:modified xsi:type="dcterms:W3CDTF">2017-07-02T07:39:17Z</dcterms:modified>
</cp:coreProperties>
</file>