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i.Nizam\Desktop\"/>
    </mc:Choice>
  </mc:AlternateContent>
  <bookViews>
    <workbookView xWindow="0" yWindow="0" windowWidth="28800" windowHeight="12330"/>
  </bookViews>
  <sheets>
    <sheet name="table 1" sheetId="30" r:id="rId1"/>
    <sheet name="table 2" sheetId="31" r:id="rId2"/>
    <sheet name="table 3" sheetId="34" r:id="rId3"/>
    <sheet name="table 4" sheetId="24" r:id="rId4"/>
    <sheet name="table 5" sheetId="26" r:id="rId5"/>
    <sheet name="table 6" sheetId="33" r:id="rId6"/>
    <sheet name="table 7" sheetId="28" r:id="rId7"/>
    <sheet name="table 8 " sheetId="35" r:id="rId8"/>
    <sheet name="table 9" sheetId="13" r:id="rId9"/>
  </sheets>
  <externalReferences>
    <externalReference r:id="rId10"/>
  </externalReferences>
  <definedNames>
    <definedName name="_xlnm._FilterDatabase" localSheetId="0" hidden="1">'table 1'!$A$1:$H$118</definedName>
    <definedName name="_xlnm._FilterDatabase" localSheetId="3" hidden="1">'table 4'!$A$4:$J$224</definedName>
    <definedName name="_xlnm.Print_Area" localSheetId="0">'table 1'!$A$1:$J$119</definedName>
    <definedName name="_xlnm.Print_Area" localSheetId="1">'table 2'!$A$1:$J$119</definedName>
    <definedName name="_xlnm.Print_Area" localSheetId="2">'table 3'!$A$1:$J$119</definedName>
    <definedName name="_xlnm.Print_Area" localSheetId="3">'table 4'!$A$1:$N$226</definedName>
    <definedName name="_xlnm.Print_Area" localSheetId="4">'table 5'!$A$1:$N$227</definedName>
    <definedName name="_xlnm.Print_Area" localSheetId="5">'table 6'!$A$1:$N$227</definedName>
    <definedName name="_xlnm.Print_Area" localSheetId="6">'table 7'!$A$1:$H$67</definedName>
    <definedName name="_xlnm.Print_Area" localSheetId="7">'table 8 '!$A$1:$E$267</definedName>
    <definedName name="_xlnm.Print_Titles" localSheetId="3">'table 4'!$3:$4</definedName>
    <definedName name="_xlnm.Print_Titles" localSheetId="4">'table 5'!$3:$4</definedName>
    <definedName name="_xlnm.Print_Titles" localSheetId="6">'table 7'!$3:$4</definedName>
    <definedName name="_xlnm.Print_Titles" localSheetId="7">'table 8 '!$3:$3</definedName>
    <definedName name="_xlnm.Print_Titles" localSheetId="8">'table 9'!$3:$3</definedName>
  </definedNames>
  <calcPr calcId="162913"/>
</workbook>
</file>

<file path=xl/calcChain.xml><?xml version="1.0" encoding="utf-8"?>
<calcChain xmlns="http://schemas.openxmlformats.org/spreadsheetml/2006/main">
  <c r="E402" i="13" l="1"/>
  <c r="D402" i="13"/>
  <c r="C402" i="13"/>
  <c r="E401" i="13"/>
  <c r="D401" i="13"/>
  <c r="C401" i="13"/>
  <c r="E400" i="13"/>
  <c r="D400" i="13"/>
  <c r="C400" i="13"/>
  <c r="E399" i="13"/>
  <c r="D399" i="13"/>
  <c r="C399" i="13"/>
  <c r="E398" i="13"/>
  <c r="D398" i="13"/>
  <c r="C398" i="13"/>
  <c r="E397" i="13"/>
  <c r="D397" i="13"/>
  <c r="C397" i="13"/>
  <c r="E396" i="13"/>
  <c r="D396" i="13"/>
  <c r="C396" i="13"/>
  <c r="E394" i="13"/>
  <c r="D394" i="13"/>
  <c r="C394" i="13"/>
  <c r="E329" i="13"/>
  <c r="D329" i="13"/>
  <c r="C329" i="13"/>
  <c r="E328" i="13"/>
  <c r="D328" i="13"/>
  <c r="C328" i="13"/>
  <c r="E327" i="13"/>
  <c r="D327" i="13"/>
  <c r="C327" i="13"/>
  <c r="E326" i="13"/>
  <c r="D326" i="13"/>
  <c r="C326" i="13"/>
  <c r="E325" i="13"/>
  <c r="D325" i="13"/>
  <c r="C325" i="13"/>
  <c r="E324" i="13"/>
  <c r="D324" i="13"/>
  <c r="C324" i="13"/>
  <c r="E323" i="13"/>
  <c r="D323" i="13"/>
  <c r="C323" i="13"/>
  <c r="E322" i="13"/>
  <c r="D322" i="13"/>
  <c r="C322" i="13"/>
  <c r="E316" i="13"/>
  <c r="D316" i="13"/>
  <c r="C316" i="13"/>
  <c r="E273" i="13"/>
  <c r="D273" i="13"/>
  <c r="C273" i="13"/>
  <c r="E272" i="13"/>
  <c r="D272" i="13"/>
  <c r="C272" i="13"/>
  <c r="E271" i="13"/>
  <c r="D271" i="13"/>
  <c r="C271" i="13"/>
  <c r="E270" i="13"/>
  <c r="D270" i="13"/>
  <c r="C270" i="13"/>
  <c r="E269" i="13"/>
  <c r="D269" i="13"/>
  <c r="C269" i="13"/>
  <c r="E268" i="13"/>
  <c r="D268" i="13"/>
  <c r="C268" i="13"/>
  <c r="E267" i="13"/>
  <c r="D267" i="13"/>
  <c r="C267" i="13"/>
  <c r="E265" i="13"/>
  <c r="D265" i="13"/>
  <c r="C265" i="13"/>
  <c r="E145" i="13"/>
  <c r="D145" i="13"/>
  <c r="C145" i="13"/>
  <c r="E144" i="13"/>
  <c r="D144" i="13"/>
  <c r="C144" i="13"/>
  <c r="E268" i="35"/>
  <c r="D268" i="35"/>
  <c r="C268" i="35"/>
  <c r="E267" i="35"/>
  <c r="D267" i="35"/>
  <c r="C267" i="35"/>
  <c r="E266" i="35"/>
  <c r="D266" i="35"/>
  <c r="C266" i="35"/>
  <c r="E265" i="35"/>
  <c r="D265" i="35"/>
  <c r="C265" i="35"/>
  <c r="E264" i="35"/>
  <c r="D264" i="35"/>
  <c r="C264" i="35"/>
  <c r="E263" i="35"/>
  <c r="D263" i="35"/>
  <c r="C263" i="35"/>
  <c r="E262" i="35"/>
  <c r="D262" i="35"/>
  <c r="C262" i="35"/>
  <c r="E260" i="35"/>
  <c r="E142" i="35" s="1"/>
  <c r="D260" i="35"/>
  <c r="D142" i="35" s="1"/>
  <c r="C260" i="35"/>
  <c r="C142" i="35" s="1"/>
  <c r="E141" i="35"/>
  <c r="D141" i="35"/>
  <c r="C141" i="35"/>
  <c r="I63" i="28"/>
  <c r="E63" i="28"/>
  <c r="I62" i="28"/>
  <c r="E62" i="28"/>
  <c r="I61" i="28"/>
  <c r="E61" i="28"/>
  <c r="I60" i="28"/>
  <c r="E60" i="28"/>
  <c r="I59" i="28"/>
  <c r="E59" i="28"/>
  <c r="I58" i="28"/>
  <c r="E58" i="28"/>
  <c r="I57" i="28"/>
  <c r="E57" i="28"/>
  <c r="I56" i="28"/>
  <c r="E56" i="28"/>
  <c r="I55" i="28"/>
  <c r="E55" i="28"/>
  <c r="I54" i="28"/>
  <c r="E54" i="28"/>
  <c r="I53" i="28"/>
  <c r="E53" i="28"/>
  <c r="I52" i="28"/>
  <c r="E52" i="28"/>
  <c r="I51" i="28"/>
  <c r="E51" i="28"/>
  <c r="I50" i="28"/>
  <c r="E50" i="28"/>
  <c r="I49" i="28"/>
  <c r="E49" i="28"/>
  <c r="I48" i="28"/>
  <c r="E48" i="28"/>
  <c r="I47" i="28"/>
  <c r="E47" i="28"/>
  <c r="I43" i="28"/>
  <c r="E43" i="28"/>
  <c r="I42" i="28"/>
  <c r="E42" i="28"/>
  <c r="I41" i="28"/>
  <c r="E41" i="28"/>
  <c r="I40" i="28"/>
  <c r="E40" i="28"/>
  <c r="I39" i="28"/>
  <c r="E39" i="28"/>
  <c r="I38" i="28"/>
  <c r="E38" i="28"/>
  <c r="I37" i="28"/>
  <c r="E37" i="28"/>
  <c r="I36" i="28"/>
  <c r="E36" i="28"/>
  <c r="I35" i="28"/>
  <c r="E35" i="28"/>
  <c r="I34" i="28"/>
  <c r="E34" i="28"/>
  <c r="I33" i="28"/>
  <c r="E33" i="28"/>
  <c r="I32" i="28"/>
  <c r="E32" i="28"/>
  <c r="I31" i="28"/>
  <c r="E31" i="28"/>
  <c r="I30" i="28"/>
  <c r="E30" i="28"/>
  <c r="I29" i="28"/>
  <c r="E29" i="28"/>
  <c r="I28" i="28"/>
  <c r="E28" i="28"/>
  <c r="I27" i="28"/>
  <c r="E27" i="28"/>
  <c r="I23" i="28"/>
  <c r="E23" i="28"/>
  <c r="I22" i="28"/>
  <c r="E22" i="28"/>
  <c r="I21" i="28"/>
  <c r="E21" i="28"/>
  <c r="I20" i="28"/>
  <c r="E20" i="28"/>
  <c r="I19" i="28"/>
  <c r="E19" i="28"/>
  <c r="I18" i="28"/>
  <c r="E18" i="28"/>
  <c r="I17" i="28"/>
  <c r="E17" i="28"/>
  <c r="I16" i="28"/>
  <c r="E16" i="28"/>
  <c r="I15" i="28"/>
  <c r="E15" i="28"/>
  <c r="I14" i="28"/>
  <c r="E14" i="28"/>
  <c r="I13" i="28"/>
  <c r="E13" i="28"/>
  <c r="I12" i="28"/>
  <c r="E12" i="28"/>
  <c r="I11" i="28"/>
  <c r="E11" i="28"/>
  <c r="I10" i="28"/>
  <c r="E10" i="28"/>
  <c r="I9" i="28"/>
  <c r="E9" i="28"/>
  <c r="I8" i="28"/>
  <c r="E8" i="28"/>
  <c r="I7" i="28"/>
  <c r="E7" i="28"/>
  <c r="N224" i="33"/>
  <c r="M224" i="33"/>
  <c r="G224" i="33"/>
  <c r="F224" i="33"/>
  <c r="N223" i="33"/>
  <c r="M223" i="33"/>
  <c r="G223" i="33"/>
  <c r="F223" i="33"/>
  <c r="N222" i="33"/>
  <c r="M222" i="33"/>
  <c r="G222" i="33"/>
  <c r="F222" i="33"/>
  <c r="N221" i="33"/>
  <c r="M221" i="33"/>
  <c r="G221" i="33"/>
  <c r="F221" i="33"/>
  <c r="N220" i="33"/>
  <c r="M220" i="33"/>
  <c r="G220" i="33"/>
  <c r="F220" i="33"/>
  <c r="N219" i="33"/>
  <c r="M219" i="33"/>
  <c r="G219" i="33"/>
  <c r="F219" i="33"/>
  <c r="N218" i="33"/>
  <c r="M218" i="33"/>
  <c r="G218" i="33"/>
  <c r="F218" i="33"/>
  <c r="N217" i="33"/>
  <c r="M217" i="33"/>
  <c r="G217" i="33"/>
  <c r="F217" i="33"/>
  <c r="N216" i="33"/>
  <c r="M216" i="33"/>
  <c r="G216" i="33"/>
  <c r="F216" i="33"/>
  <c r="N215" i="33"/>
  <c r="M215" i="33"/>
  <c r="G215" i="33"/>
  <c r="F215" i="33"/>
  <c r="N214" i="33"/>
  <c r="M214" i="33"/>
  <c r="G214" i="33"/>
  <c r="F214" i="33"/>
  <c r="N213" i="33"/>
  <c r="M213" i="33"/>
  <c r="G213" i="33"/>
  <c r="F213" i="33"/>
  <c r="N212" i="33"/>
  <c r="M212" i="33"/>
  <c r="G212" i="33"/>
  <c r="F212" i="33"/>
  <c r="N211" i="33"/>
  <c r="M211" i="33"/>
  <c r="G211" i="33"/>
  <c r="F211" i="33"/>
  <c r="N210" i="33"/>
  <c r="M210" i="33"/>
  <c r="G210" i="33"/>
  <c r="F210" i="33"/>
  <c r="N209" i="33"/>
  <c r="M209" i="33"/>
  <c r="G209" i="33"/>
  <c r="F209" i="33"/>
  <c r="N208" i="33"/>
  <c r="M208" i="33"/>
  <c r="G208" i="33"/>
  <c r="F208" i="33"/>
  <c r="N207" i="33"/>
  <c r="M207" i="33"/>
  <c r="G207" i="33"/>
  <c r="F207" i="33"/>
  <c r="N206" i="33"/>
  <c r="M206" i="33"/>
  <c r="G206" i="33"/>
  <c r="F206" i="33"/>
  <c r="N205" i="33"/>
  <c r="M205" i="33"/>
  <c r="G205" i="33"/>
  <c r="F205" i="33"/>
  <c r="N204" i="33"/>
  <c r="M204" i="33"/>
  <c r="G204" i="33"/>
  <c r="F204" i="33"/>
  <c r="N203" i="33"/>
  <c r="M203" i="33"/>
  <c r="G203" i="33"/>
  <c r="F203" i="33"/>
  <c r="N202" i="33"/>
  <c r="M202" i="33"/>
  <c r="G202" i="33"/>
  <c r="F202" i="33"/>
  <c r="N201" i="33"/>
  <c r="M201" i="33"/>
  <c r="G201" i="33"/>
  <c r="F201" i="33"/>
  <c r="N200" i="33"/>
  <c r="M200" i="33"/>
  <c r="G200" i="33"/>
  <c r="F200" i="33"/>
  <c r="N199" i="33"/>
  <c r="M199" i="33"/>
  <c r="G199" i="33"/>
  <c r="F199" i="33"/>
  <c r="N198" i="33"/>
  <c r="M198" i="33"/>
  <c r="G198" i="33"/>
  <c r="F198" i="33"/>
  <c r="N197" i="33"/>
  <c r="M197" i="33"/>
  <c r="G197" i="33"/>
  <c r="F197" i="33"/>
  <c r="N196" i="33"/>
  <c r="M196" i="33"/>
  <c r="G196" i="33"/>
  <c r="F196" i="33"/>
  <c r="N195" i="33"/>
  <c r="M195" i="33"/>
  <c r="G195" i="33"/>
  <c r="F195" i="33"/>
  <c r="N194" i="33"/>
  <c r="M194" i="33"/>
  <c r="G194" i="33"/>
  <c r="F194" i="33"/>
  <c r="N193" i="33"/>
  <c r="M193" i="33"/>
  <c r="G193" i="33"/>
  <c r="F193" i="33"/>
  <c r="N192" i="33"/>
  <c r="M192" i="33"/>
  <c r="G192" i="33"/>
  <c r="F192" i="33"/>
  <c r="N191" i="33"/>
  <c r="M191" i="33"/>
  <c r="G191" i="33"/>
  <c r="F191" i="33"/>
  <c r="N190" i="33"/>
  <c r="M190" i="33"/>
  <c r="G190" i="33"/>
  <c r="F190" i="33"/>
  <c r="N189" i="33"/>
  <c r="M189" i="33"/>
  <c r="G189" i="33"/>
  <c r="F189" i="33"/>
  <c r="N188" i="33"/>
  <c r="M188" i="33"/>
  <c r="G188" i="33"/>
  <c r="F188" i="33"/>
  <c r="N187" i="33"/>
  <c r="M187" i="33"/>
  <c r="G187" i="33"/>
  <c r="F187" i="33"/>
  <c r="N186" i="33"/>
  <c r="M186" i="33"/>
  <c r="G186" i="33"/>
  <c r="F186" i="33"/>
  <c r="N185" i="33"/>
  <c r="M185" i="33"/>
  <c r="G185" i="33"/>
  <c r="F185" i="33"/>
  <c r="N184" i="33"/>
  <c r="M184" i="33"/>
  <c r="G184" i="33"/>
  <c r="F184" i="33"/>
  <c r="N183" i="33"/>
  <c r="M183" i="33"/>
  <c r="G183" i="33"/>
  <c r="F183" i="33"/>
  <c r="N182" i="33"/>
  <c r="M182" i="33"/>
  <c r="G182" i="33"/>
  <c r="F182" i="33"/>
  <c r="N181" i="33"/>
  <c r="M181" i="33"/>
  <c r="G181" i="33"/>
  <c r="F181" i="33"/>
  <c r="N180" i="33"/>
  <c r="M180" i="33"/>
  <c r="G180" i="33"/>
  <c r="F180" i="33"/>
  <c r="N179" i="33"/>
  <c r="M179" i="33"/>
  <c r="G179" i="33"/>
  <c r="F179" i="33"/>
  <c r="N178" i="33"/>
  <c r="M178" i="33"/>
  <c r="G178" i="33"/>
  <c r="F178" i="33"/>
  <c r="N177" i="33"/>
  <c r="M177" i="33"/>
  <c r="G177" i="33"/>
  <c r="F177" i="33"/>
  <c r="N176" i="33"/>
  <c r="M176" i="33"/>
  <c r="G176" i="33"/>
  <c r="F176" i="33"/>
  <c r="N175" i="33"/>
  <c r="M175" i="33"/>
  <c r="G175" i="33"/>
  <c r="F175" i="33"/>
  <c r="N174" i="33"/>
  <c r="M174" i="33"/>
  <c r="G174" i="33"/>
  <c r="F174" i="33"/>
  <c r="N173" i="33"/>
  <c r="M173" i="33"/>
  <c r="G173" i="33"/>
  <c r="F173" i="33"/>
  <c r="N172" i="33"/>
  <c r="M172" i="33"/>
  <c r="G172" i="33"/>
  <c r="F172" i="33"/>
  <c r="N171" i="33"/>
  <c r="M171" i="33"/>
  <c r="G171" i="33"/>
  <c r="F171" i="33"/>
  <c r="N170" i="33"/>
  <c r="M170" i="33"/>
  <c r="G170" i="33"/>
  <c r="F170" i="33"/>
  <c r="N169" i="33"/>
  <c r="M169" i="33"/>
  <c r="G169" i="33"/>
  <c r="F169" i="33"/>
  <c r="N168" i="33"/>
  <c r="M168" i="33"/>
  <c r="G168" i="33"/>
  <c r="F168" i="33"/>
  <c r="N167" i="33"/>
  <c r="M167" i="33"/>
  <c r="G167" i="33"/>
  <c r="F167" i="33"/>
  <c r="N166" i="33"/>
  <c r="M166" i="33"/>
  <c r="G166" i="33"/>
  <c r="F166" i="33"/>
  <c r="N165" i="33"/>
  <c r="M165" i="33"/>
  <c r="G165" i="33"/>
  <c r="F165" i="33"/>
  <c r="N164" i="33"/>
  <c r="M164" i="33"/>
  <c r="G164" i="33"/>
  <c r="F164" i="33"/>
  <c r="N163" i="33"/>
  <c r="M163" i="33"/>
  <c r="G163" i="33"/>
  <c r="F163" i="33"/>
  <c r="N162" i="33"/>
  <c r="M162" i="33"/>
  <c r="G162" i="33"/>
  <c r="F162" i="33"/>
  <c r="N161" i="33"/>
  <c r="M161" i="33"/>
  <c r="G161" i="33"/>
  <c r="F161" i="33"/>
  <c r="N160" i="33"/>
  <c r="M160" i="33"/>
  <c r="G160" i="33"/>
  <c r="F160" i="33"/>
  <c r="N159" i="33"/>
  <c r="M159" i="33"/>
  <c r="G159" i="33"/>
  <c r="F159" i="33"/>
  <c r="N158" i="33"/>
  <c r="M158" i="33"/>
  <c r="G158" i="33"/>
  <c r="F158" i="33"/>
  <c r="N157" i="33"/>
  <c r="M157" i="33"/>
  <c r="G157" i="33"/>
  <c r="F157" i="33"/>
  <c r="N156" i="33"/>
  <c r="M156" i="33"/>
  <c r="G156" i="33"/>
  <c r="F156" i="33"/>
  <c r="N155" i="33"/>
  <c r="M155" i="33"/>
  <c r="G155" i="33"/>
  <c r="F155" i="33"/>
  <c r="N154" i="33"/>
  <c r="M154" i="33"/>
  <c r="G154" i="33"/>
  <c r="F154" i="33"/>
  <c r="N153" i="33"/>
  <c r="M153" i="33"/>
  <c r="G153" i="33"/>
  <c r="F153" i="33"/>
  <c r="N152" i="33"/>
  <c r="M152" i="33"/>
  <c r="G152" i="33"/>
  <c r="F152" i="33"/>
  <c r="N151" i="33"/>
  <c r="M151" i="33"/>
  <c r="G151" i="33"/>
  <c r="F151" i="33"/>
  <c r="N150" i="33"/>
  <c r="M150" i="33"/>
  <c r="G150" i="33"/>
  <c r="F150" i="33"/>
  <c r="N149" i="33"/>
  <c r="M149" i="33"/>
  <c r="G149" i="33"/>
  <c r="F149" i="33"/>
  <c r="N148" i="33"/>
  <c r="M148" i="33"/>
  <c r="G148" i="33"/>
  <c r="F148" i="33"/>
  <c r="N147" i="33"/>
  <c r="M147" i="33"/>
  <c r="G147" i="33"/>
  <c r="F147" i="33"/>
  <c r="N146" i="33"/>
  <c r="M146" i="33"/>
  <c r="G146" i="33"/>
  <c r="F146" i="33"/>
  <c r="N145" i="33"/>
  <c r="M145" i="33"/>
  <c r="G145" i="33"/>
  <c r="F145" i="33"/>
  <c r="N144" i="33"/>
  <c r="M144" i="33"/>
  <c r="G144" i="33"/>
  <c r="F144" i="33"/>
  <c r="N143" i="33"/>
  <c r="M143" i="33"/>
  <c r="G143" i="33"/>
  <c r="F143" i="33"/>
  <c r="N142" i="33"/>
  <c r="M142" i="33"/>
  <c r="G142" i="33"/>
  <c r="F142" i="33"/>
  <c r="N141" i="33"/>
  <c r="M141" i="33"/>
  <c r="G141" i="33"/>
  <c r="F141" i="33"/>
  <c r="N140" i="33"/>
  <c r="M140" i="33"/>
  <c r="G140" i="33"/>
  <c r="F140" i="33"/>
  <c r="N139" i="33"/>
  <c r="M139" i="33"/>
  <c r="G139" i="33"/>
  <c r="F139" i="33"/>
  <c r="N138" i="33"/>
  <c r="M138" i="33"/>
  <c r="G138" i="33"/>
  <c r="F138" i="33"/>
  <c r="N137" i="33"/>
  <c r="M137" i="33"/>
  <c r="G137" i="33"/>
  <c r="F137" i="33"/>
  <c r="N136" i="33"/>
  <c r="M136" i="33"/>
  <c r="G136" i="33"/>
  <c r="F136" i="33"/>
  <c r="N135" i="33"/>
  <c r="M135" i="33"/>
  <c r="G135" i="33"/>
  <c r="F135" i="33"/>
  <c r="N134" i="33"/>
  <c r="M134" i="33"/>
  <c r="G134" i="33"/>
  <c r="F134" i="33"/>
  <c r="N133" i="33"/>
  <c r="M133" i="33"/>
  <c r="G133" i="33"/>
  <c r="F133" i="33"/>
  <c r="N132" i="33"/>
  <c r="M132" i="33"/>
  <c r="G132" i="33"/>
  <c r="F132" i="33"/>
  <c r="N131" i="33"/>
  <c r="M131" i="33"/>
  <c r="G131" i="33"/>
  <c r="F131" i="33"/>
  <c r="N130" i="33"/>
  <c r="M130" i="33"/>
  <c r="G130" i="33"/>
  <c r="F130" i="33"/>
  <c r="N129" i="33"/>
  <c r="M129" i="33"/>
  <c r="G129" i="33"/>
  <c r="F129" i="33"/>
  <c r="N128" i="33"/>
  <c r="M128" i="33"/>
  <c r="G128" i="33"/>
  <c r="F128" i="33"/>
  <c r="N127" i="33"/>
  <c r="M127" i="33"/>
  <c r="G127" i="33"/>
  <c r="F127" i="33"/>
  <c r="N126" i="33"/>
  <c r="M126" i="33"/>
  <c r="G126" i="33"/>
  <c r="F126" i="33"/>
  <c r="N125" i="33"/>
  <c r="M125" i="33"/>
  <c r="G125" i="33"/>
  <c r="F125" i="33"/>
  <c r="N124" i="33"/>
  <c r="M124" i="33"/>
  <c r="G124" i="33"/>
  <c r="F124" i="33"/>
  <c r="N123" i="33"/>
  <c r="M123" i="33"/>
  <c r="G123" i="33"/>
  <c r="F123" i="33"/>
  <c r="N122" i="33"/>
  <c r="M122" i="33"/>
  <c r="G122" i="33"/>
  <c r="F122" i="33"/>
  <c r="N121" i="33"/>
  <c r="M121" i="33"/>
  <c r="G121" i="33"/>
  <c r="F121" i="33"/>
  <c r="N120" i="33"/>
  <c r="M120" i="33"/>
  <c r="G120" i="33"/>
  <c r="F120" i="33"/>
  <c r="N119" i="33"/>
  <c r="M119" i="33"/>
  <c r="G119" i="33"/>
  <c r="F119" i="33"/>
  <c r="N118" i="33"/>
  <c r="M118" i="33"/>
  <c r="G118" i="33"/>
  <c r="F118" i="33"/>
  <c r="N117" i="33"/>
  <c r="M117" i="33"/>
  <c r="G117" i="33"/>
  <c r="F117" i="33"/>
  <c r="N116" i="33"/>
  <c r="M116" i="33"/>
  <c r="G116" i="33"/>
  <c r="F116" i="33"/>
  <c r="N115" i="33"/>
  <c r="M115" i="33"/>
  <c r="G115" i="33"/>
  <c r="F115" i="33"/>
  <c r="N114" i="33"/>
  <c r="M114" i="33"/>
  <c r="G114" i="33"/>
  <c r="F114" i="33"/>
  <c r="N113" i="33"/>
  <c r="M113" i="33"/>
  <c r="G113" i="33"/>
  <c r="F113" i="33"/>
  <c r="N112" i="33"/>
  <c r="M112" i="33"/>
  <c r="G112" i="33"/>
  <c r="F112" i="33"/>
  <c r="N111" i="33"/>
  <c r="M111" i="33"/>
  <c r="G111" i="33"/>
  <c r="F111" i="33"/>
  <c r="N110" i="33"/>
  <c r="M110" i="33"/>
  <c r="G110" i="33"/>
  <c r="F110" i="33"/>
  <c r="N109" i="33"/>
  <c r="M109" i="33"/>
  <c r="G109" i="33"/>
  <c r="F109" i="33"/>
  <c r="N108" i="33"/>
  <c r="M108" i="33"/>
  <c r="G108" i="33"/>
  <c r="F108" i="33"/>
  <c r="N107" i="33"/>
  <c r="M107" i="33"/>
  <c r="G107" i="33"/>
  <c r="F107" i="33"/>
  <c r="N106" i="33"/>
  <c r="M106" i="33"/>
  <c r="G106" i="33"/>
  <c r="F106" i="33"/>
  <c r="N105" i="33"/>
  <c r="M105" i="33"/>
  <c r="G105" i="33"/>
  <c r="F105" i="33"/>
  <c r="N104" i="33"/>
  <c r="M104" i="33"/>
  <c r="G104" i="33"/>
  <c r="F104" i="33"/>
  <c r="N103" i="33"/>
  <c r="M103" i="33"/>
  <c r="G103" i="33"/>
  <c r="F103" i="33"/>
  <c r="N102" i="33"/>
  <c r="M102" i="33"/>
  <c r="G102" i="33"/>
  <c r="F102" i="33"/>
  <c r="N101" i="33"/>
  <c r="M101" i="33"/>
  <c r="G101" i="33"/>
  <c r="F101" i="33"/>
  <c r="N100" i="33"/>
  <c r="M100" i="33"/>
  <c r="G100" i="33"/>
  <c r="F100" i="33"/>
  <c r="N99" i="33"/>
  <c r="M99" i="33"/>
  <c r="G99" i="33"/>
  <c r="F99" i="33"/>
  <c r="N98" i="33"/>
  <c r="M98" i="33"/>
  <c r="G98" i="33"/>
  <c r="F98" i="33"/>
  <c r="N97" i="33"/>
  <c r="M97" i="33"/>
  <c r="G97" i="33"/>
  <c r="F97" i="33"/>
  <c r="N96" i="33"/>
  <c r="M96" i="33"/>
  <c r="G96" i="33"/>
  <c r="F96" i="33"/>
  <c r="N95" i="33"/>
  <c r="M95" i="33"/>
  <c r="G95" i="33"/>
  <c r="F95" i="33"/>
  <c r="N94" i="33"/>
  <c r="M94" i="33"/>
  <c r="G94" i="33"/>
  <c r="F94" i="33"/>
  <c r="N93" i="33"/>
  <c r="M93" i="33"/>
  <c r="G93" i="33"/>
  <c r="F93" i="33"/>
  <c r="N92" i="33"/>
  <c r="M92" i="33"/>
  <c r="G92" i="33"/>
  <c r="F92" i="33"/>
  <c r="N91" i="33"/>
  <c r="M91" i="33"/>
  <c r="G91" i="33"/>
  <c r="F91" i="33"/>
  <c r="N90" i="33"/>
  <c r="M90" i="33"/>
  <c r="G90" i="33"/>
  <c r="F90" i="33"/>
  <c r="N89" i="33"/>
  <c r="M89" i="33"/>
  <c r="G89" i="33"/>
  <c r="F89" i="33"/>
  <c r="N88" i="33"/>
  <c r="M88" i="33"/>
  <c r="G88" i="33"/>
  <c r="F88" i="33"/>
  <c r="N87" i="33"/>
  <c r="M87" i="33"/>
  <c r="G87" i="33"/>
  <c r="F87" i="33"/>
  <c r="N86" i="33"/>
  <c r="M86" i="33"/>
  <c r="G86" i="33"/>
  <c r="F86" i="33"/>
  <c r="N85" i="33"/>
  <c r="M85" i="33"/>
  <c r="G85" i="33"/>
  <c r="F85" i="33"/>
  <c r="N84" i="33"/>
  <c r="M84" i="33"/>
  <c r="G84" i="33"/>
  <c r="F84" i="33"/>
  <c r="N83" i="33"/>
  <c r="M83" i="33"/>
  <c r="G83" i="33"/>
  <c r="F83" i="33"/>
  <c r="N82" i="33"/>
  <c r="M82" i="33"/>
  <c r="G82" i="33"/>
  <c r="F82" i="33"/>
  <c r="N81" i="33"/>
  <c r="M81" i="33"/>
  <c r="G81" i="33"/>
  <c r="F81" i="33"/>
  <c r="N80" i="33"/>
  <c r="M80" i="33"/>
  <c r="G80" i="33"/>
  <c r="F80" i="33"/>
  <c r="N79" i="33"/>
  <c r="M79" i="33"/>
  <c r="G79" i="33"/>
  <c r="F79" i="33"/>
  <c r="N78" i="33"/>
  <c r="M78" i="33"/>
  <c r="G78" i="33"/>
  <c r="F78" i="33"/>
  <c r="N77" i="33"/>
  <c r="M77" i="33"/>
  <c r="G77" i="33"/>
  <c r="F77" i="33"/>
  <c r="N76" i="33"/>
  <c r="M76" i="33"/>
  <c r="G76" i="33"/>
  <c r="F76" i="33"/>
  <c r="N75" i="33"/>
  <c r="M75" i="33"/>
  <c r="G75" i="33"/>
  <c r="F75" i="33"/>
  <c r="N74" i="33"/>
  <c r="M74" i="33"/>
  <c r="G74" i="33"/>
  <c r="F74" i="33"/>
  <c r="N73" i="33"/>
  <c r="M73" i="33"/>
  <c r="G73" i="33"/>
  <c r="F73" i="33"/>
  <c r="N72" i="33"/>
  <c r="M72" i="33"/>
  <c r="G72" i="33"/>
  <c r="F72" i="33"/>
  <c r="N71" i="33"/>
  <c r="M71" i="33"/>
  <c r="G71" i="33"/>
  <c r="F71" i="33"/>
  <c r="N70" i="33"/>
  <c r="M70" i="33"/>
  <c r="G70" i="33"/>
  <c r="F70" i="33"/>
  <c r="N69" i="33"/>
  <c r="M69" i="33"/>
  <c r="G69" i="33"/>
  <c r="F69" i="33"/>
  <c r="N68" i="33"/>
  <c r="M68" i="33"/>
  <c r="G68" i="33"/>
  <c r="F68" i="33"/>
  <c r="N67" i="33"/>
  <c r="M67" i="33"/>
  <c r="G67" i="33"/>
  <c r="F67" i="33"/>
  <c r="N66" i="33"/>
  <c r="M66" i="33"/>
  <c r="G66" i="33"/>
  <c r="F66" i="33"/>
  <c r="N65" i="33"/>
  <c r="M65" i="33"/>
  <c r="G65" i="33"/>
  <c r="F65" i="33"/>
  <c r="N64" i="33"/>
  <c r="M64" i="33"/>
  <c r="G64" i="33"/>
  <c r="F64" i="33"/>
  <c r="N63" i="33"/>
  <c r="M63" i="33"/>
  <c r="G63" i="33"/>
  <c r="F63" i="33"/>
  <c r="N62" i="33"/>
  <c r="M62" i="33"/>
  <c r="G62" i="33"/>
  <c r="F62" i="33"/>
  <c r="N61" i="33"/>
  <c r="M61" i="33"/>
  <c r="G61" i="33"/>
  <c r="F61" i="33"/>
  <c r="N60" i="33"/>
  <c r="M60" i="33"/>
  <c r="G60" i="33"/>
  <c r="F60" i="33"/>
  <c r="N59" i="33"/>
  <c r="M59" i="33"/>
  <c r="G59" i="33"/>
  <c r="F59" i="33"/>
  <c r="N58" i="33"/>
  <c r="M58" i="33"/>
  <c r="G58" i="33"/>
  <c r="F58" i="33"/>
  <c r="N57" i="33"/>
  <c r="M57" i="33"/>
  <c r="G57" i="33"/>
  <c r="F57" i="33"/>
  <c r="N56" i="33"/>
  <c r="M56" i="33"/>
  <c r="G56" i="33"/>
  <c r="F56" i="33"/>
  <c r="N55" i="33"/>
  <c r="M55" i="33"/>
  <c r="G55" i="33"/>
  <c r="F55" i="33"/>
  <c r="N54" i="33"/>
  <c r="M54" i="33"/>
  <c r="G54" i="33"/>
  <c r="F54" i="33"/>
  <c r="N53" i="33"/>
  <c r="M53" i="33"/>
  <c r="G53" i="33"/>
  <c r="F53" i="33"/>
  <c r="N52" i="33"/>
  <c r="M52" i="33"/>
  <c r="G52" i="33"/>
  <c r="F52" i="33"/>
  <c r="N51" i="33"/>
  <c r="M51" i="33"/>
  <c r="G51" i="33"/>
  <c r="F51" i="33"/>
  <c r="N50" i="33"/>
  <c r="M50" i="33"/>
  <c r="G50" i="33"/>
  <c r="F50" i="33"/>
  <c r="N49" i="33"/>
  <c r="M49" i="33"/>
  <c r="G49" i="33"/>
  <c r="F49" i="33"/>
  <c r="N48" i="33"/>
  <c r="M48" i="33"/>
  <c r="G48" i="33"/>
  <c r="F48" i="33"/>
  <c r="N47" i="33"/>
  <c r="M47" i="33"/>
  <c r="G47" i="33"/>
  <c r="F47" i="33"/>
  <c r="N46" i="33"/>
  <c r="M46" i="33"/>
  <c r="G46" i="33"/>
  <c r="F46" i="33"/>
  <c r="N45" i="33"/>
  <c r="M45" i="33"/>
  <c r="G45" i="33"/>
  <c r="F45" i="33"/>
  <c r="N44" i="33"/>
  <c r="M44" i="33"/>
  <c r="G44" i="33"/>
  <c r="F44" i="33"/>
  <c r="N43" i="33"/>
  <c r="M43" i="33"/>
  <c r="G43" i="33"/>
  <c r="F43" i="33"/>
  <c r="N42" i="33"/>
  <c r="M42" i="33"/>
  <c r="G42" i="33"/>
  <c r="F42" i="33"/>
  <c r="N41" i="33"/>
  <c r="M41" i="33"/>
  <c r="G41" i="33"/>
  <c r="F41" i="33"/>
  <c r="N40" i="33"/>
  <c r="M40" i="33"/>
  <c r="G40" i="33"/>
  <c r="F40" i="33"/>
  <c r="N39" i="33"/>
  <c r="M39" i="33"/>
  <c r="G39" i="33"/>
  <c r="F39" i="33"/>
  <c r="N38" i="33"/>
  <c r="M38" i="33"/>
  <c r="G38" i="33"/>
  <c r="F38" i="33"/>
  <c r="N37" i="33"/>
  <c r="M37" i="33"/>
  <c r="G37" i="33"/>
  <c r="F37" i="33"/>
  <c r="N36" i="33"/>
  <c r="M36" i="33"/>
  <c r="G36" i="33"/>
  <c r="F36" i="33"/>
  <c r="N35" i="33"/>
  <c r="M35" i="33"/>
  <c r="G35" i="33"/>
  <c r="F35" i="33"/>
  <c r="N34" i="33"/>
  <c r="M34" i="33"/>
  <c r="G34" i="33"/>
  <c r="F34" i="33"/>
  <c r="N33" i="33"/>
  <c r="M33" i="33"/>
  <c r="G33" i="33"/>
  <c r="F33" i="33"/>
  <c r="N32" i="33"/>
  <c r="M32" i="33"/>
  <c r="G32" i="33"/>
  <c r="F32" i="33"/>
  <c r="N31" i="33"/>
  <c r="M31" i="33"/>
  <c r="G31" i="33"/>
  <c r="F31" i="33"/>
  <c r="N30" i="33"/>
  <c r="M30" i="33"/>
  <c r="G30" i="33"/>
  <c r="F30" i="33"/>
  <c r="N29" i="33"/>
  <c r="M29" i="33"/>
  <c r="G29" i="33"/>
  <c r="F29" i="33"/>
  <c r="N28" i="33"/>
  <c r="M28" i="33"/>
  <c r="G28" i="33"/>
  <c r="F28" i="33"/>
  <c r="N27" i="33"/>
  <c r="M27" i="33"/>
  <c r="G27" i="33"/>
  <c r="F27" i="33"/>
  <c r="N26" i="33"/>
  <c r="M26" i="33"/>
  <c r="G26" i="33"/>
  <c r="F26" i="33"/>
  <c r="N25" i="33"/>
  <c r="M25" i="33"/>
  <c r="G25" i="33"/>
  <c r="F25" i="33"/>
  <c r="N24" i="33"/>
  <c r="M24" i="33"/>
  <c r="G24" i="33"/>
  <c r="F24" i="33"/>
  <c r="N23" i="33"/>
  <c r="M23" i="33"/>
  <c r="G23" i="33"/>
  <c r="F23" i="33"/>
  <c r="N22" i="33"/>
  <c r="M22" i="33"/>
  <c r="G22" i="33"/>
  <c r="F22" i="33"/>
  <c r="N21" i="33"/>
  <c r="M21" i="33"/>
  <c r="G21" i="33"/>
  <c r="F21" i="33"/>
  <c r="N20" i="33"/>
  <c r="M20" i="33"/>
  <c r="G20" i="33"/>
  <c r="F20" i="33"/>
  <c r="N19" i="33"/>
  <c r="M19" i="33"/>
  <c r="G19" i="33"/>
  <c r="F19" i="33"/>
  <c r="N18" i="33"/>
  <c r="M18" i="33"/>
  <c r="G18" i="33"/>
  <c r="F18" i="33"/>
  <c r="N17" i="33"/>
  <c r="M17" i="33"/>
  <c r="G17" i="33"/>
  <c r="F17" i="33"/>
  <c r="N16" i="33"/>
  <c r="M16" i="33"/>
  <c r="G16" i="33"/>
  <c r="F16" i="33"/>
  <c r="N15" i="33"/>
  <c r="M15" i="33"/>
  <c r="G15" i="33"/>
  <c r="F15" i="33"/>
  <c r="N14" i="33"/>
  <c r="M14" i="33"/>
  <c r="G14" i="33"/>
  <c r="F14" i="33"/>
  <c r="N13" i="33"/>
  <c r="M13" i="33"/>
  <c r="G13" i="33"/>
  <c r="F13" i="33"/>
  <c r="N12" i="33"/>
  <c r="M12" i="33"/>
  <c r="G12" i="33"/>
  <c r="F12" i="33"/>
  <c r="N11" i="33"/>
  <c r="M11" i="33"/>
  <c r="G11" i="33"/>
  <c r="F11" i="33"/>
  <c r="N10" i="33"/>
  <c r="M10" i="33"/>
  <c r="G10" i="33"/>
  <c r="F10" i="33"/>
  <c r="N9" i="33"/>
  <c r="M9" i="33"/>
  <c r="G9" i="33"/>
  <c r="F9" i="33"/>
  <c r="N8" i="33"/>
  <c r="M8" i="33"/>
  <c r="G8" i="33"/>
  <c r="F8" i="33"/>
  <c r="N7" i="33"/>
  <c r="M7" i="33"/>
  <c r="G7" i="33"/>
  <c r="F7" i="33"/>
  <c r="N5" i="33"/>
  <c r="M5" i="33"/>
  <c r="G5" i="33"/>
  <c r="F5" i="33"/>
  <c r="N224" i="26"/>
  <c r="M224" i="26"/>
  <c r="G224" i="26"/>
  <c r="F224" i="26"/>
  <c r="N223" i="26"/>
  <c r="M223" i="26"/>
  <c r="G223" i="26"/>
  <c r="F223" i="26"/>
  <c r="N222" i="26"/>
  <c r="M222" i="26"/>
  <c r="G222" i="26"/>
  <c r="F222" i="26"/>
  <c r="N221" i="26"/>
  <c r="M221" i="26"/>
  <c r="G221" i="26"/>
  <c r="F221" i="26"/>
  <c r="N220" i="26"/>
  <c r="M220" i="26"/>
  <c r="G220" i="26"/>
  <c r="F220" i="26"/>
  <c r="N219" i="26"/>
  <c r="M219" i="26"/>
  <c r="G219" i="26"/>
  <c r="F219" i="26"/>
  <c r="N218" i="26"/>
  <c r="M218" i="26"/>
  <c r="G218" i="26"/>
  <c r="F218" i="26"/>
  <c r="N217" i="26"/>
  <c r="M217" i="26"/>
  <c r="G217" i="26"/>
  <c r="F217" i="26"/>
  <c r="N216" i="26"/>
  <c r="M216" i="26"/>
  <c r="G216" i="26"/>
  <c r="F216" i="26"/>
  <c r="N215" i="26"/>
  <c r="M215" i="26"/>
  <c r="G215" i="26"/>
  <c r="F215" i="26"/>
  <c r="N214" i="26"/>
  <c r="M214" i="26"/>
  <c r="G214" i="26"/>
  <c r="F214" i="26"/>
  <c r="N213" i="26"/>
  <c r="M213" i="26"/>
  <c r="G213" i="26"/>
  <c r="F213" i="26"/>
  <c r="N212" i="26"/>
  <c r="M212" i="26"/>
  <c r="G212" i="26"/>
  <c r="F212" i="26"/>
  <c r="N211" i="26"/>
  <c r="M211" i="26"/>
  <c r="G211" i="26"/>
  <c r="F211" i="26"/>
  <c r="N210" i="26"/>
  <c r="M210" i="26"/>
  <c r="G210" i="26"/>
  <c r="F210" i="26"/>
  <c r="N209" i="26"/>
  <c r="M209" i="26"/>
  <c r="G209" i="26"/>
  <c r="F209" i="26"/>
  <c r="N208" i="26"/>
  <c r="M208" i="26"/>
  <c r="G208" i="26"/>
  <c r="F208" i="26"/>
  <c r="N207" i="26"/>
  <c r="M207" i="26"/>
  <c r="G207" i="26"/>
  <c r="F207" i="26"/>
  <c r="N206" i="26"/>
  <c r="M206" i="26"/>
  <c r="G206" i="26"/>
  <c r="F206" i="26"/>
  <c r="N205" i="26"/>
  <c r="M205" i="26"/>
  <c r="G205" i="26"/>
  <c r="F205" i="26"/>
  <c r="N204" i="26"/>
  <c r="M204" i="26"/>
  <c r="G204" i="26"/>
  <c r="F204" i="26"/>
  <c r="N203" i="26"/>
  <c r="M203" i="26"/>
  <c r="G203" i="26"/>
  <c r="F203" i="26"/>
  <c r="N202" i="26"/>
  <c r="M202" i="26"/>
  <c r="G202" i="26"/>
  <c r="F202" i="26"/>
  <c r="N201" i="26"/>
  <c r="M201" i="26"/>
  <c r="G201" i="26"/>
  <c r="F201" i="26"/>
  <c r="N200" i="26"/>
  <c r="M200" i="26"/>
  <c r="G200" i="26"/>
  <c r="F200" i="26"/>
  <c r="N199" i="26"/>
  <c r="M199" i="26"/>
  <c r="G199" i="26"/>
  <c r="F199" i="26"/>
  <c r="N198" i="26"/>
  <c r="M198" i="26"/>
  <c r="G198" i="26"/>
  <c r="F198" i="26"/>
  <c r="N197" i="26"/>
  <c r="M197" i="26"/>
  <c r="G197" i="26"/>
  <c r="F197" i="26"/>
  <c r="N196" i="26"/>
  <c r="M196" i="26"/>
  <c r="G196" i="26"/>
  <c r="F196" i="26"/>
  <c r="N195" i="26"/>
  <c r="M195" i="26"/>
  <c r="G195" i="26"/>
  <c r="F195" i="26"/>
  <c r="N194" i="26"/>
  <c r="M194" i="26"/>
  <c r="G194" i="26"/>
  <c r="F194" i="26"/>
  <c r="N193" i="26"/>
  <c r="M193" i="26"/>
  <c r="G193" i="26"/>
  <c r="F193" i="26"/>
  <c r="N192" i="26"/>
  <c r="M192" i="26"/>
  <c r="G192" i="26"/>
  <c r="F192" i="26"/>
  <c r="N191" i="26"/>
  <c r="M191" i="26"/>
  <c r="G191" i="26"/>
  <c r="F191" i="26"/>
  <c r="N190" i="26"/>
  <c r="M190" i="26"/>
  <c r="G190" i="26"/>
  <c r="F190" i="26"/>
  <c r="N189" i="26"/>
  <c r="M189" i="26"/>
  <c r="G189" i="26"/>
  <c r="F189" i="26"/>
  <c r="N188" i="26"/>
  <c r="M188" i="26"/>
  <c r="G188" i="26"/>
  <c r="F188" i="26"/>
  <c r="N187" i="26"/>
  <c r="M187" i="26"/>
  <c r="G187" i="26"/>
  <c r="F187" i="26"/>
  <c r="N186" i="26"/>
  <c r="M186" i="26"/>
  <c r="G186" i="26"/>
  <c r="F186" i="26"/>
  <c r="N185" i="26"/>
  <c r="M185" i="26"/>
  <c r="G185" i="26"/>
  <c r="F185" i="26"/>
  <c r="N184" i="26"/>
  <c r="M184" i="26"/>
  <c r="G184" i="26"/>
  <c r="F184" i="26"/>
  <c r="N183" i="26"/>
  <c r="M183" i="26"/>
  <c r="G183" i="26"/>
  <c r="F183" i="26"/>
  <c r="N182" i="26"/>
  <c r="M182" i="26"/>
  <c r="G182" i="26"/>
  <c r="F182" i="26"/>
  <c r="N181" i="26"/>
  <c r="M181" i="26"/>
  <c r="G181" i="26"/>
  <c r="F181" i="26"/>
  <c r="N180" i="26"/>
  <c r="M180" i="26"/>
  <c r="G180" i="26"/>
  <c r="F180" i="26"/>
  <c r="N179" i="26"/>
  <c r="M179" i="26"/>
  <c r="G179" i="26"/>
  <c r="F179" i="26"/>
  <c r="N178" i="26"/>
  <c r="M178" i="26"/>
  <c r="G178" i="26"/>
  <c r="F178" i="26"/>
  <c r="N177" i="26"/>
  <c r="M177" i="26"/>
  <c r="G177" i="26"/>
  <c r="F177" i="26"/>
  <c r="N176" i="26"/>
  <c r="M176" i="26"/>
  <c r="G176" i="26"/>
  <c r="F176" i="26"/>
  <c r="N175" i="26"/>
  <c r="M175" i="26"/>
  <c r="G175" i="26"/>
  <c r="F175" i="26"/>
  <c r="N174" i="26"/>
  <c r="M174" i="26"/>
  <c r="G174" i="26"/>
  <c r="F174" i="26"/>
  <c r="N173" i="26"/>
  <c r="M173" i="26"/>
  <c r="G173" i="26"/>
  <c r="F173" i="26"/>
  <c r="N172" i="26"/>
  <c r="M172" i="26"/>
  <c r="G172" i="26"/>
  <c r="F172" i="26"/>
  <c r="N171" i="26"/>
  <c r="M171" i="26"/>
  <c r="G171" i="26"/>
  <c r="F171" i="26"/>
  <c r="N170" i="26"/>
  <c r="M170" i="26"/>
  <c r="G170" i="26"/>
  <c r="F170" i="26"/>
  <c r="N169" i="26"/>
  <c r="M169" i="26"/>
  <c r="G169" i="26"/>
  <c r="F169" i="26"/>
  <c r="N168" i="26"/>
  <c r="M168" i="26"/>
  <c r="G168" i="26"/>
  <c r="F168" i="26"/>
  <c r="N167" i="26"/>
  <c r="M167" i="26"/>
  <c r="G167" i="26"/>
  <c r="F167" i="26"/>
  <c r="N166" i="26"/>
  <c r="M166" i="26"/>
  <c r="G166" i="26"/>
  <c r="F166" i="26"/>
  <c r="N165" i="26"/>
  <c r="M165" i="26"/>
  <c r="G165" i="26"/>
  <c r="F165" i="26"/>
  <c r="N164" i="26"/>
  <c r="M164" i="26"/>
  <c r="G164" i="26"/>
  <c r="F164" i="26"/>
  <c r="N163" i="26"/>
  <c r="M163" i="26"/>
  <c r="G163" i="26"/>
  <c r="F163" i="26"/>
  <c r="N162" i="26"/>
  <c r="M162" i="26"/>
  <c r="G162" i="26"/>
  <c r="F162" i="26"/>
  <c r="N161" i="26"/>
  <c r="M161" i="26"/>
  <c r="G161" i="26"/>
  <c r="F161" i="26"/>
  <c r="N160" i="26"/>
  <c r="M160" i="26"/>
  <c r="G160" i="26"/>
  <c r="F160" i="26"/>
  <c r="N159" i="26"/>
  <c r="M159" i="26"/>
  <c r="G159" i="26"/>
  <c r="F159" i="26"/>
  <c r="N158" i="26"/>
  <c r="M158" i="26"/>
  <c r="G158" i="26"/>
  <c r="F158" i="26"/>
  <c r="N157" i="26"/>
  <c r="M157" i="26"/>
  <c r="G157" i="26"/>
  <c r="F157" i="26"/>
  <c r="N156" i="26"/>
  <c r="M156" i="26"/>
  <c r="G156" i="26"/>
  <c r="F156" i="26"/>
  <c r="N155" i="26"/>
  <c r="M155" i="26"/>
  <c r="G155" i="26"/>
  <c r="F155" i="26"/>
  <c r="N154" i="26"/>
  <c r="M154" i="26"/>
  <c r="G154" i="26"/>
  <c r="F154" i="26"/>
  <c r="N153" i="26"/>
  <c r="M153" i="26"/>
  <c r="G153" i="26"/>
  <c r="F153" i="26"/>
  <c r="N152" i="26"/>
  <c r="M152" i="26"/>
  <c r="G152" i="26"/>
  <c r="F152" i="26"/>
  <c r="N151" i="26"/>
  <c r="M151" i="26"/>
  <c r="G151" i="26"/>
  <c r="F151" i="26"/>
  <c r="N150" i="26"/>
  <c r="M150" i="26"/>
  <c r="G150" i="26"/>
  <c r="F150" i="26"/>
  <c r="N149" i="26"/>
  <c r="M149" i="26"/>
  <c r="G149" i="26"/>
  <c r="F149" i="26"/>
  <c r="N148" i="26"/>
  <c r="M148" i="26"/>
  <c r="G148" i="26"/>
  <c r="F148" i="26"/>
  <c r="N147" i="26"/>
  <c r="M147" i="26"/>
  <c r="G147" i="26"/>
  <c r="F147" i="26"/>
  <c r="N146" i="26"/>
  <c r="M146" i="26"/>
  <c r="G146" i="26"/>
  <c r="F146" i="26"/>
  <c r="N145" i="26"/>
  <c r="M145" i="26"/>
  <c r="G145" i="26"/>
  <c r="F145" i="26"/>
  <c r="N144" i="26"/>
  <c r="M144" i="26"/>
  <c r="G144" i="26"/>
  <c r="F144" i="26"/>
  <c r="N143" i="26"/>
  <c r="M143" i="26"/>
  <c r="G143" i="26"/>
  <c r="F143" i="26"/>
  <c r="N142" i="26"/>
  <c r="M142" i="26"/>
  <c r="G142" i="26"/>
  <c r="F142" i="26"/>
  <c r="N141" i="26"/>
  <c r="M141" i="26"/>
  <c r="G141" i="26"/>
  <c r="F141" i="26"/>
  <c r="N140" i="26"/>
  <c r="M140" i="26"/>
  <c r="G140" i="26"/>
  <c r="F140" i="26"/>
  <c r="N139" i="26"/>
  <c r="M139" i="26"/>
  <c r="G139" i="26"/>
  <c r="F139" i="26"/>
  <c r="N138" i="26"/>
  <c r="M138" i="26"/>
  <c r="G138" i="26"/>
  <c r="F138" i="26"/>
  <c r="N137" i="26"/>
  <c r="M137" i="26"/>
  <c r="G137" i="26"/>
  <c r="F137" i="26"/>
  <c r="N136" i="26"/>
  <c r="M136" i="26"/>
  <c r="G136" i="26"/>
  <c r="F136" i="26"/>
  <c r="N135" i="26"/>
  <c r="M135" i="26"/>
  <c r="G135" i="26"/>
  <c r="F135" i="26"/>
  <c r="N134" i="26"/>
  <c r="M134" i="26"/>
  <c r="G134" i="26"/>
  <c r="F134" i="26"/>
  <c r="N133" i="26"/>
  <c r="M133" i="26"/>
  <c r="G133" i="26"/>
  <c r="F133" i="26"/>
  <c r="N132" i="26"/>
  <c r="M132" i="26"/>
  <c r="G132" i="26"/>
  <c r="F132" i="26"/>
  <c r="N131" i="26"/>
  <c r="M131" i="26"/>
  <c r="G131" i="26"/>
  <c r="F131" i="26"/>
  <c r="N130" i="26"/>
  <c r="M130" i="26"/>
  <c r="G130" i="26"/>
  <c r="F130" i="26"/>
  <c r="N129" i="26"/>
  <c r="M129" i="26"/>
  <c r="G129" i="26"/>
  <c r="F129" i="26"/>
  <c r="N128" i="26"/>
  <c r="M128" i="26"/>
  <c r="G128" i="26"/>
  <c r="F128" i="26"/>
  <c r="N127" i="26"/>
  <c r="M127" i="26"/>
  <c r="G127" i="26"/>
  <c r="F127" i="26"/>
  <c r="N126" i="26"/>
  <c r="M126" i="26"/>
  <c r="G126" i="26"/>
  <c r="F126" i="26"/>
  <c r="N125" i="26"/>
  <c r="M125" i="26"/>
  <c r="G125" i="26"/>
  <c r="F125" i="26"/>
  <c r="N124" i="26"/>
  <c r="M124" i="26"/>
  <c r="G124" i="26"/>
  <c r="F124" i="26"/>
  <c r="N123" i="26"/>
  <c r="M123" i="26"/>
  <c r="G123" i="26"/>
  <c r="F123" i="26"/>
  <c r="N122" i="26"/>
  <c r="M122" i="26"/>
  <c r="G122" i="26"/>
  <c r="F122" i="26"/>
  <c r="N121" i="26"/>
  <c r="M121" i="26"/>
  <c r="G121" i="26"/>
  <c r="F121" i="26"/>
  <c r="N120" i="26"/>
  <c r="M120" i="26"/>
  <c r="G120" i="26"/>
  <c r="F120" i="26"/>
  <c r="N119" i="26"/>
  <c r="M119" i="26"/>
  <c r="G119" i="26"/>
  <c r="F119" i="26"/>
  <c r="N118" i="26"/>
  <c r="M118" i="26"/>
  <c r="G118" i="26"/>
  <c r="F118" i="26"/>
  <c r="N117" i="26"/>
  <c r="M117" i="26"/>
  <c r="G117" i="26"/>
  <c r="F117" i="26"/>
  <c r="N116" i="26"/>
  <c r="M116" i="26"/>
  <c r="G116" i="26"/>
  <c r="F116" i="26"/>
  <c r="N115" i="26"/>
  <c r="M115" i="26"/>
  <c r="G115" i="26"/>
  <c r="F115" i="26"/>
  <c r="N114" i="26"/>
  <c r="M114" i="26"/>
  <c r="G114" i="26"/>
  <c r="F114" i="26"/>
  <c r="N113" i="26"/>
  <c r="M113" i="26"/>
  <c r="G113" i="26"/>
  <c r="F113" i="26"/>
  <c r="N112" i="26"/>
  <c r="M112" i="26"/>
  <c r="G112" i="26"/>
  <c r="F112" i="26"/>
  <c r="N111" i="26"/>
  <c r="M111" i="26"/>
  <c r="G111" i="26"/>
  <c r="F111" i="26"/>
  <c r="N110" i="26"/>
  <c r="M110" i="26"/>
  <c r="G110" i="26"/>
  <c r="F110" i="26"/>
  <c r="N109" i="26"/>
  <c r="M109" i="26"/>
  <c r="G109" i="26"/>
  <c r="F109" i="26"/>
  <c r="N108" i="26"/>
  <c r="M108" i="26"/>
  <c r="G108" i="26"/>
  <c r="F108" i="26"/>
  <c r="N107" i="26"/>
  <c r="M107" i="26"/>
  <c r="G107" i="26"/>
  <c r="F107" i="26"/>
  <c r="N106" i="26"/>
  <c r="M106" i="26"/>
  <c r="G106" i="26"/>
  <c r="F106" i="26"/>
  <c r="N105" i="26"/>
  <c r="M105" i="26"/>
  <c r="G105" i="26"/>
  <c r="F105" i="26"/>
  <c r="N104" i="26"/>
  <c r="M104" i="26"/>
  <c r="G104" i="26"/>
  <c r="F104" i="26"/>
  <c r="N103" i="26"/>
  <c r="M103" i="26"/>
  <c r="G103" i="26"/>
  <c r="F103" i="26"/>
  <c r="N102" i="26"/>
  <c r="M102" i="26"/>
  <c r="G102" i="26"/>
  <c r="F102" i="26"/>
  <c r="N101" i="26"/>
  <c r="M101" i="26"/>
  <c r="G101" i="26"/>
  <c r="F101" i="26"/>
  <c r="N100" i="26"/>
  <c r="M100" i="26"/>
  <c r="G100" i="26"/>
  <c r="F100" i="26"/>
  <c r="N99" i="26"/>
  <c r="M99" i="26"/>
  <c r="G99" i="26"/>
  <c r="F99" i="26"/>
  <c r="N98" i="26"/>
  <c r="M98" i="26"/>
  <c r="G98" i="26"/>
  <c r="F98" i="26"/>
  <c r="N97" i="26"/>
  <c r="M97" i="26"/>
  <c r="G97" i="26"/>
  <c r="F97" i="26"/>
  <c r="N96" i="26"/>
  <c r="M96" i="26"/>
  <c r="G96" i="26"/>
  <c r="F96" i="26"/>
  <c r="N95" i="26"/>
  <c r="M95" i="26"/>
  <c r="G95" i="26"/>
  <c r="F95" i="26"/>
  <c r="N94" i="26"/>
  <c r="M94" i="26"/>
  <c r="G94" i="26"/>
  <c r="F94" i="26"/>
  <c r="N93" i="26"/>
  <c r="M93" i="26"/>
  <c r="G93" i="26"/>
  <c r="F93" i="26"/>
  <c r="N92" i="26"/>
  <c r="M92" i="26"/>
  <c r="G92" i="26"/>
  <c r="F92" i="26"/>
  <c r="N91" i="26"/>
  <c r="M91" i="26"/>
  <c r="G91" i="26"/>
  <c r="F91" i="26"/>
  <c r="N90" i="26"/>
  <c r="M90" i="26"/>
  <c r="G90" i="26"/>
  <c r="F90" i="26"/>
  <c r="N89" i="26"/>
  <c r="M89" i="26"/>
  <c r="G89" i="26"/>
  <c r="F89" i="26"/>
  <c r="N88" i="26"/>
  <c r="M88" i="26"/>
  <c r="G88" i="26"/>
  <c r="F88" i="26"/>
  <c r="N87" i="26"/>
  <c r="M87" i="26"/>
  <c r="G87" i="26"/>
  <c r="F87" i="26"/>
  <c r="N86" i="26"/>
  <c r="M86" i="26"/>
  <c r="G86" i="26"/>
  <c r="F86" i="26"/>
  <c r="N85" i="26"/>
  <c r="M85" i="26"/>
  <c r="G85" i="26"/>
  <c r="F85" i="26"/>
  <c r="N84" i="26"/>
  <c r="M84" i="26"/>
  <c r="G84" i="26"/>
  <c r="F84" i="26"/>
  <c r="N83" i="26"/>
  <c r="M83" i="26"/>
  <c r="G83" i="26"/>
  <c r="F83" i="26"/>
  <c r="N82" i="26"/>
  <c r="M82" i="26"/>
  <c r="G82" i="26"/>
  <c r="F82" i="26"/>
  <c r="N81" i="26"/>
  <c r="M81" i="26"/>
  <c r="G81" i="26"/>
  <c r="F81" i="26"/>
  <c r="N80" i="26"/>
  <c r="M80" i="26"/>
  <c r="G80" i="26"/>
  <c r="F80" i="26"/>
  <c r="N79" i="26"/>
  <c r="M79" i="26"/>
  <c r="G79" i="26"/>
  <c r="F79" i="26"/>
  <c r="N78" i="26"/>
  <c r="M78" i="26"/>
  <c r="G78" i="26"/>
  <c r="F78" i="26"/>
  <c r="N77" i="26"/>
  <c r="M77" i="26"/>
  <c r="G77" i="26"/>
  <c r="F77" i="26"/>
  <c r="N76" i="26"/>
  <c r="M76" i="26"/>
  <c r="G76" i="26"/>
  <c r="F76" i="26"/>
  <c r="N75" i="26"/>
  <c r="M75" i="26"/>
  <c r="G75" i="26"/>
  <c r="F75" i="26"/>
  <c r="N74" i="26"/>
  <c r="M74" i="26"/>
  <c r="G74" i="26"/>
  <c r="F74" i="26"/>
  <c r="N73" i="26"/>
  <c r="M73" i="26"/>
  <c r="G73" i="26"/>
  <c r="F73" i="26"/>
  <c r="N72" i="26"/>
  <c r="M72" i="26"/>
  <c r="G72" i="26"/>
  <c r="F72" i="26"/>
  <c r="N71" i="26"/>
  <c r="M71" i="26"/>
  <c r="G71" i="26"/>
  <c r="F71" i="26"/>
  <c r="N70" i="26"/>
  <c r="M70" i="26"/>
  <c r="G70" i="26"/>
  <c r="F70" i="26"/>
  <c r="N69" i="26"/>
  <c r="M69" i="26"/>
  <c r="G69" i="26"/>
  <c r="F69" i="26"/>
  <c r="N68" i="26"/>
  <c r="M68" i="26"/>
  <c r="G68" i="26"/>
  <c r="F68" i="26"/>
  <c r="N67" i="26"/>
  <c r="M67" i="26"/>
  <c r="G67" i="26"/>
  <c r="F67" i="26"/>
  <c r="N66" i="26"/>
  <c r="M66" i="26"/>
  <c r="G66" i="26"/>
  <c r="F66" i="26"/>
  <c r="N65" i="26"/>
  <c r="M65" i="26"/>
  <c r="G65" i="26"/>
  <c r="F65" i="26"/>
  <c r="N64" i="26"/>
  <c r="M64" i="26"/>
  <c r="G64" i="26"/>
  <c r="F64" i="26"/>
  <c r="N63" i="26"/>
  <c r="M63" i="26"/>
  <c r="G63" i="26"/>
  <c r="F63" i="26"/>
  <c r="N62" i="26"/>
  <c r="M62" i="26"/>
  <c r="G62" i="26"/>
  <c r="F62" i="26"/>
  <c r="N61" i="26"/>
  <c r="M61" i="26"/>
  <c r="G61" i="26"/>
  <c r="F61" i="26"/>
  <c r="N60" i="26"/>
  <c r="M60" i="26"/>
  <c r="G60" i="26"/>
  <c r="F60" i="26"/>
  <c r="N59" i="26"/>
  <c r="M59" i="26"/>
  <c r="G59" i="26"/>
  <c r="F59" i="26"/>
  <c r="N58" i="26"/>
  <c r="M58" i="26"/>
  <c r="G58" i="26"/>
  <c r="F58" i="26"/>
  <c r="N57" i="26"/>
  <c r="M57" i="26"/>
  <c r="G57" i="26"/>
  <c r="F57" i="26"/>
  <c r="N56" i="26"/>
  <c r="M56" i="26"/>
  <c r="G56" i="26"/>
  <c r="F56" i="26"/>
  <c r="N55" i="26"/>
  <c r="M55" i="26"/>
  <c r="G55" i="26"/>
  <c r="F55" i="26"/>
  <c r="N54" i="26"/>
  <c r="M54" i="26"/>
  <c r="G54" i="26"/>
  <c r="F54" i="26"/>
  <c r="N53" i="26"/>
  <c r="M53" i="26"/>
  <c r="G53" i="26"/>
  <c r="F53" i="26"/>
  <c r="N52" i="26"/>
  <c r="M52" i="26"/>
  <c r="G52" i="26"/>
  <c r="F52" i="26"/>
  <c r="N51" i="26"/>
  <c r="M51" i="26"/>
  <c r="G51" i="26"/>
  <c r="F51" i="26"/>
  <c r="N50" i="26"/>
  <c r="M50" i="26"/>
  <c r="G50" i="26"/>
  <c r="F50" i="26"/>
  <c r="N49" i="26"/>
  <c r="M49" i="26"/>
  <c r="G49" i="26"/>
  <c r="F49" i="26"/>
  <c r="N48" i="26"/>
  <c r="M48" i="26"/>
  <c r="G48" i="26"/>
  <c r="F48" i="26"/>
  <c r="N47" i="26"/>
  <c r="M47" i="26"/>
  <c r="G47" i="26"/>
  <c r="F47" i="26"/>
  <c r="N46" i="26"/>
  <c r="M46" i="26"/>
  <c r="G46" i="26"/>
  <c r="F46" i="26"/>
  <c r="N45" i="26"/>
  <c r="M45" i="26"/>
  <c r="G45" i="26"/>
  <c r="F45" i="26"/>
  <c r="N44" i="26"/>
  <c r="M44" i="26"/>
  <c r="G44" i="26"/>
  <c r="F44" i="26"/>
  <c r="N43" i="26"/>
  <c r="M43" i="26"/>
  <c r="G43" i="26"/>
  <c r="F43" i="26"/>
  <c r="N42" i="26"/>
  <c r="M42" i="26"/>
  <c r="G42" i="26"/>
  <c r="F42" i="26"/>
  <c r="N41" i="26"/>
  <c r="M41" i="26"/>
  <c r="G41" i="26"/>
  <c r="F41" i="26"/>
  <c r="N40" i="26"/>
  <c r="M40" i="26"/>
  <c r="G40" i="26"/>
  <c r="F40" i="26"/>
  <c r="N39" i="26"/>
  <c r="M39" i="26"/>
  <c r="G39" i="26"/>
  <c r="F39" i="26"/>
  <c r="N38" i="26"/>
  <c r="M38" i="26"/>
  <c r="G38" i="26"/>
  <c r="F38" i="26"/>
  <c r="N37" i="26"/>
  <c r="M37" i="26"/>
  <c r="G37" i="26"/>
  <c r="F37" i="26"/>
  <c r="N36" i="26"/>
  <c r="M36" i="26"/>
  <c r="G36" i="26"/>
  <c r="F36" i="26"/>
  <c r="N35" i="26"/>
  <c r="M35" i="26"/>
  <c r="G35" i="26"/>
  <c r="F35" i="26"/>
  <c r="N34" i="26"/>
  <c r="M34" i="26"/>
  <c r="G34" i="26"/>
  <c r="F34" i="26"/>
  <c r="N33" i="26"/>
  <c r="M33" i="26"/>
  <c r="G33" i="26"/>
  <c r="F33" i="26"/>
  <c r="N32" i="26"/>
  <c r="M32" i="26"/>
  <c r="G32" i="26"/>
  <c r="F32" i="26"/>
  <c r="N31" i="26"/>
  <c r="M31" i="26"/>
  <c r="G31" i="26"/>
  <c r="F31" i="26"/>
  <c r="N30" i="26"/>
  <c r="M30" i="26"/>
  <c r="G30" i="26"/>
  <c r="F30" i="26"/>
  <c r="N29" i="26"/>
  <c r="M29" i="26"/>
  <c r="G29" i="26"/>
  <c r="F29" i="26"/>
  <c r="N28" i="26"/>
  <c r="M28" i="26"/>
  <c r="G28" i="26"/>
  <c r="F28" i="26"/>
  <c r="N27" i="26"/>
  <c r="M27" i="26"/>
  <c r="G27" i="26"/>
  <c r="F27" i="26"/>
  <c r="N26" i="26"/>
  <c r="M26" i="26"/>
  <c r="G26" i="26"/>
  <c r="F26" i="26"/>
  <c r="N25" i="26"/>
  <c r="M25" i="26"/>
  <c r="G25" i="26"/>
  <c r="F25" i="26"/>
  <c r="N24" i="26"/>
  <c r="M24" i="26"/>
  <c r="G24" i="26"/>
  <c r="F24" i="26"/>
  <c r="N23" i="26"/>
  <c r="M23" i="26"/>
  <c r="G23" i="26"/>
  <c r="F23" i="26"/>
  <c r="N22" i="26"/>
  <c r="M22" i="26"/>
  <c r="G22" i="26"/>
  <c r="F22" i="26"/>
  <c r="N21" i="26"/>
  <c r="M21" i="26"/>
  <c r="G21" i="26"/>
  <c r="F21" i="26"/>
  <c r="N20" i="26"/>
  <c r="M20" i="26"/>
  <c r="G20" i="26"/>
  <c r="F20" i="26"/>
  <c r="N19" i="26"/>
  <c r="M19" i="26"/>
  <c r="G19" i="26"/>
  <c r="F19" i="26"/>
  <c r="N18" i="26"/>
  <c r="M18" i="26"/>
  <c r="G18" i="26"/>
  <c r="F18" i="26"/>
  <c r="N17" i="26"/>
  <c r="M17" i="26"/>
  <c r="G17" i="26"/>
  <c r="F17" i="26"/>
  <c r="N16" i="26"/>
  <c r="M16" i="26"/>
  <c r="G16" i="26"/>
  <c r="F16" i="26"/>
  <c r="N15" i="26"/>
  <c r="M15" i="26"/>
  <c r="G15" i="26"/>
  <c r="F15" i="26"/>
  <c r="N14" i="26"/>
  <c r="M14" i="26"/>
  <c r="G14" i="26"/>
  <c r="F14" i="26"/>
  <c r="N13" i="26"/>
  <c r="M13" i="26"/>
  <c r="G13" i="26"/>
  <c r="F13" i="26"/>
  <c r="N12" i="26"/>
  <c r="M12" i="26"/>
  <c r="G12" i="26"/>
  <c r="F12" i="26"/>
  <c r="N11" i="26"/>
  <c r="M11" i="26"/>
  <c r="G11" i="26"/>
  <c r="F11" i="26"/>
  <c r="N10" i="26"/>
  <c r="M10" i="26"/>
  <c r="G10" i="26"/>
  <c r="F10" i="26"/>
  <c r="N9" i="26"/>
  <c r="M9" i="26"/>
  <c r="G9" i="26"/>
  <c r="F9" i="26"/>
  <c r="N8" i="26"/>
  <c r="M8" i="26"/>
  <c r="G8" i="26"/>
  <c r="F8" i="26"/>
  <c r="N7" i="26"/>
  <c r="M7" i="26"/>
  <c r="G7" i="26"/>
  <c r="F7" i="26"/>
  <c r="N5" i="26"/>
  <c r="M5" i="26"/>
  <c r="G5" i="26"/>
  <c r="F5" i="26"/>
  <c r="N224" i="24"/>
  <c r="M224" i="24"/>
  <c r="G224" i="24"/>
  <c r="F224" i="24"/>
  <c r="N223" i="24"/>
  <c r="M223" i="24"/>
  <c r="G223" i="24"/>
  <c r="F223" i="24"/>
  <c r="N222" i="24"/>
  <c r="M222" i="24"/>
  <c r="G222" i="24"/>
  <c r="F222" i="24"/>
  <c r="N221" i="24"/>
  <c r="M221" i="24"/>
  <c r="G221" i="24"/>
  <c r="F221" i="24"/>
  <c r="N220" i="24"/>
  <c r="M220" i="24"/>
  <c r="G220" i="24"/>
  <c r="F220" i="24"/>
  <c r="N219" i="24"/>
  <c r="M219" i="24"/>
  <c r="G219" i="24"/>
  <c r="F219" i="24"/>
  <c r="N218" i="24"/>
  <c r="M218" i="24"/>
  <c r="G218" i="24"/>
  <c r="F218" i="24"/>
  <c r="N217" i="24"/>
  <c r="M217" i="24"/>
  <c r="G217" i="24"/>
  <c r="F217" i="24"/>
  <c r="N216" i="24"/>
  <c r="M216" i="24"/>
  <c r="G216" i="24"/>
  <c r="F216" i="24"/>
  <c r="N215" i="24"/>
  <c r="M215" i="24"/>
  <c r="G215" i="24"/>
  <c r="F215" i="24"/>
  <c r="N214" i="24"/>
  <c r="M214" i="24"/>
  <c r="G214" i="24"/>
  <c r="F214" i="24"/>
  <c r="N213" i="24"/>
  <c r="M213" i="24"/>
  <c r="G213" i="24"/>
  <c r="F213" i="24"/>
  <c r="N212" i="24"/>
  <c r="M212" i="24"/>
  <c r="G212" i="24"/>
  <c r="F212" i="24"/>
  <c r="N211" i="24"/>
  <c r="M211" i="24"/>
  <c r="G211" i="24"/>
  <c r="F211" i="24"/>
  <c r="N210" i="24"/>
  <c r="M210" i="24"/>
  <c r="G210" i="24"/>
  <c r="F210" i="24"/>
  <c r="N209" i="24"/>
  <c r="M209" i="24"/>
  <c r="G209" i="24"/>
  <c r="F209" i="24"/>
  <c r="N208" i="24"/>
  <c r="M208" i="24"/>
  <c r="G208" i="24"/>
  <c r="F208" i="24"/>
  <c r="N207" i="24"/>
  <c r="M207" i="24"/>
  <c r="G207" i="24"/>
  <c r="F207" i="24"/>
  <c r="N206" i="24"/>
  <c r="M206" i="24"/>
  <c r="G206" i="24"/>
  <c r="F206" i="24"/>
  <c r="N205" i="24"/>
  <c r="M205" i="24"/>
  <c r="G205" i="24"/>
  <c r="F205" i="24"/>
  <c r="N204" i="24"/>
  <c r="M204" i="24"/>
  <c r="G204" i="24"/>
  <c r="F204" i="24"/>
  <c r="N203" i="24"/>
  <c r="M203" i="24"/>
  <c r="G203" i="24"/>
  <c r="F203" i="24"/>
  <c r="N202" i="24"/>
  <c r="M202" i="24"/>
  <c r="G202" i="24"/>
  <c r="F202" i="24"/>
  <c r="N201" i="24"/>
  <c r="M201" i="24"/>
  <c r="G201" i="24"/>
  <c r="F201" i="24"/>
  <c r="N200" i="24"/>
  <c r="M200" i="24"/>
  <c r="G200" i="24"/>
  <c r="F200" i="24"/>
  <c r="N199" i="24"/>
  <c r="M199" i="24"/>
  <c r="G199" i="24"/>
  <c r="F199" i="24"/>
  <c r="N198" i="24"/>
  <c r="M198" i="24"/>
  <c r="G198" i="24"/>
  <c r="F198" i="24"/>
  <c r="N197" i="24"/>
  <c r="M197" i="24"/>
  <c r="G197" i="24"/>
  <c r="F197" i="24"/>
  <c r="N196" i="24"/>
  <c r="M196" i="24"/>
  <c r="G196" i="24"/>
  <c r="F196" i="24"/>
  <c r="N195" i="24"/>
  <c r="M195" i="24"/>
  <c r="G195" i="24"/>
  <c r="F195" i="24"/>
  <c r="N194" i="24"/>
  <c r="M194" i="24"/>
  <c r="G194" i="24"/>
  <c r="F194" i="24"/>
  <c r="N193" i="24"/>
  <c r="M193" i="24"/>
  <c r="G193" i="24"/>
  <c r="F193" i="24"/>
  <c r="N192" i="24"/>
  <c r="M192" i="24"/>
  <c r="G192" i="24"/>
  <c r="F192" i="24"/>
  <c r="N191" i="24"/>
  <c r="M191" i="24"/>
  <c r="G191" i="24"/>
  <c r="F191" i="24"/>
  <c r="N190" i="24"/>
  <c r="M190" i="24"/>
  <c r="G190" i="24"/>
  <c r="F190" i="24"/>
  <c r="N189" i="24"/>
  <c r="M189" i="24"/>
  <c r="G189" i="24"/>
  <c r="F189" i="24"/>
  <c r="N188" i="24"/>
  <c r="M188" i="24"/>
  <c r="G188" i="24"/>
  <c r="F188" i="24"/>
  <c r="N187" i="24"/>
  <c r="M187" i="24"/>
  <c r="G187" i="24"/>
  <c r="F187" i="24"/>
  <c r="N186" i="24"/>
  <c r="M186" i="24"/>
  <c r="G186" i="24"/>
  <c r="F186" i="24"/>
  <c r="N185" i="24"/>
  <c r="M185" i="24"/>
  <c r="G185" i="24"/>
  <c r="F185" i="24"/>
  <c r="N184" i="24"/>
  <c r="M184" i="24"/>
  <c r="G184" i="24"/>
  <c r="F184" i="24"/>
  <c r="N183" i="24"/>
  <c r="M183" i="24"/>
  <c r="G183" i="24"/>
  <c r="F183" i="24"/>
  <c r="N182" i="24"/>
  <c r="M182" i="24"/>
  <c r="G182" i="24"/>
  <c r="F182" i="24"/>
  <c r="N181" i="24"/>
  <c r="M181" i="24"/>
  <c r="G181" i="24"/>
  <c r="F181" i="24"/>
  <c r="N180" i="24"/>
  <c r="M180" i="24"/>
  <c r="G180" i="24"/>
  <c r="F180" i="24"/>
  <c r="N179" i="24"/>
  <c r="M179" i="24"/>
  <c r="G179" i="24"/>
  <c r="F179" i="24"/>
  <c r="N178" i="24"/>
  <c r="M178" i="24"/>
  <c r="G178" i="24"/>
  <c r="F178" i="24"/>
  <c r="N177" i="24"/>
  <c r="M177" i="24"/>
  <c r="G177" i="24"/>
  <c r="F177" i="24"/>
  <c r="N176" i="24"/>
  <c r="M176" i="24"/>
  <c r="G176" i="24"/>
  <c r="F176" i="24"/>
  <c r="N175" i="24"/>
  <c r="M175" i="24"/>
  <c r="G175" i="24"/>
  <c r="F175" i="24"/>
  <c r="N174" i="24"/>
  <c r="M174" i="24"/>
  <c r="G174" i="24"/>
  <c r="F174" i="24"/>
  <c r="N173" i="24"/>
  <c r="M173" i="24"/>
  <c r="G173" i="24"/>
  <c r="F173" i="24"/>
  <c r="N172" i="24"/>
  <c r="M172" i="24"/>
  <c r="G172" i="24"/>
  <c r="F172" i="24"/>
  <c r="N171" i="24"/>
  <c r="M171" i="24"/>
  <c r="G171" i="24"/>
  <c r="F171" i="24"/>
  <c r="N170" i="24"/>
  <c r="M170" i="24"/>
  <c r="G170" i="24"/>
  <c r="F170" i="24"/>
  <c r="N169" i="24"/>
  <c r="M169" i="24"/>
  <c r="G169" i="24"/>
  <c r="F169" i="24"/>
  <c r="N168" i="24"/>
  <c r="M168" i="24"/>
  <c r="G168" i="24"/>
  <c r="F168" i="24"/>
  <c r="N167" i="24"/>
  <c r="M167" i="24"/>
  <c r="G167" i="24"/>
  <c r="F167" i="24"/>
  <c r="N166" i="24"/>
  <c r="M166" i="24"/>
  <c r="G166" i="24"/>
  <c r="F166" i="24"/>
  <c r="N165" i="24"/>
  <c r="M165" i="24"/>
  <c r="G165" i="24"/>
  <c r="F165" i="24"/>
  <c r="N164" i="24"/>
  <c r="M164" i="24"/>
  <c r="G164" i="24"/>
  <c r="F164" i="24"/>
  <c r="N163" i="24"/>
  <c r="M163" i="24"/>
  <c r="G163" i="24"/>
  <c r="F163" i="24"/>
  <c r="N162" i="24"/>
  <c r="M162" i="24"/>
  <c r="G162" i="24"/>
  <c r="F162" i="24"/>
  <c r="N161" i="24"/>
  <c r="M161" i="24"/>
  <c r="G161" i="24"/>
  <c r="F161" i="24"/>
  <c r="N160" i="24"/>
  <c r="M160" i="24"/>
  <c r="G160" i="24"/>
  <c r="F160" i="24"/>
  <c r="N159" i="24"/>
  <c r="M159" i="24"/>
  <c r="G159" i="24"/>
  <c r="F159" i="24"/>
  <c r="N158" i="24"/>
  <c r="M158" i="24"/>
  <c r="G158" i="24"/>
  <c r="F158" i="24"/>
  <c r="N157" i="24"/>
  <c r="M157" i="24"/>
  <c r="G157" i="24"/>
  <c r="F157" i="24"/>
  <c r="N156" i="24"/>
  <c r="M156" i="24"/>
  <c r="G156" i="24"/>
  <c r="F156" i="24"/>
  <c r="N155" i="24"/>
  <c r="M155" i="24"/>
  <c r="G155" i="24"/>
  <c r="F155" i="24"/>
  <c r="N154" i="24"/>
  <c r="M154" i="24"/>
  <c r="G154" i="24"/>
  <c r="F154" i="24"/>
  <c r="N153" i="24"/>
  <c r="M153" i="24"/>
  <c r="G153" i="24"/>
  <c r="F153" i="24"/>
  <c r="N152" i="24"/>
  <c r="M152" i="24"/>
  <c r="G152" i="24"/>
  <c r="F152" i="24"/>
  <c r="N151" i="24"/>
  <c r="M151" i="24"/>
  <c r="G151" i="24"/>
  <c r="F151" i="24"/>
  <c r="N150" i="24"/>
  <c r="M150" i="24"/>
  <c r="G150" i="24"/>
  <c r="F150" i="24"/>
  <c r="N149" i="24"/>
  <c r="M149" i="24"/>
  <c r="G149" i="24"/>
  <c r="F149" i="24"/>
  <c r="N148" i="24"/>
  <c r="M148" i="24"/>
  <c r="G148" i="24"/>
  <c r="F148" i="24"/>
  <c r="N147" i="24"/>
  <c r="M147" i="24"/>
  <c r="G147" i="24"/>
  <c r="F147" i="24"/>
  <c r="N146" i="24"/>
  <c r="M146" i="24"/>
  <c r="G146" i="24"/>
  <c r="F146" i="24"/>
  <c r="N145" i="24"/>
  <c r="M145" i="24"/>
  <c r="G145" i="24"/>
  <c r="F145" i="24"/>
  <c r="N144" i="24"/>
  <c r="M144" i="24"/>
  <c r="G144" i="24"/>
  <c r="F144" i="24"/>
  <c r="N143" i="24"/>
  <c r="M143" i="24"/>
  <c r="G143" i="24"/>
  <c r="F143" i="24"/>
  <c r="N142" i="24"/>
  <c r="M142" i="24"/>
  <c r="G142" i="24"/>
  <c r="F142" i="24"/>
  <c r="N141" i="24"/>
  <c r="M141" i="24"/>
  <c r="G141" i="24"/>
  <c r="F141" i="24"/>
  <c r="N140" i="24"/>
  <c r="M140" i="24"/>
  <c r="G140" i="24"/>
  <c r="F140" i="24"/>
  <c r="N139" i="24"/>
  <c r="M139" i="24"/>
  <c r="G139" i="24"/>
  <c r="F139" i="24"/>
  <c r="N138" i="24"/>
  <c r="M138" i="24"/>
  <c r="G138" i="24"/>
  <c r="F138" i="24"/>
  <c r="N137" i="24"/>
  <c r="M137" i="24"/>
  <c r="G137" i="24"/>
  <c r="F137" i="24"/>
  <c r="N136" i="24"/>
  <c r="M136" i="24"/>
  <c r="G136" i="24"/>
  <c r="F136" i="24"/>
  <c r="N135" i="24"/>
  <c r="M135" i="24"/>
  <c r="G135" i="24"/>
  <c r="F135" i="24"/>
  <c r="N134" i="24"/>
  <c r="M134" i="24"/>
  <c r="G134" i="24"/>
  <c r="F134" i="24"/>
  <c r="N133" i="24"/>
  <c r="M133" i="24"/>
  <c r="G133" i="24"/>
  <c r="F133" i="24"/>
  <c r="N132" i="24"/>
  <c r="M132" i="24"/>
  <c r="G132" i="24"/>
  <c r="F132" i="24"/>
  <c r="N131" i="24"/>
  <c r="M131" i="24"/>
  <c r="G131" i="24"/>
  <c r="F131" i="24"/>
  <c r="N130" i="24"/>
  <c r="M130" i="24"/>
  <c r="G130" i="24"/>
  <c r="F130" i="24"/>
  <c r="N129" i="24"/>
  <c r="M129" i="24"/>
  <c r="G129" i="24"/>
  <c r="F129" i="24"/>
  <c r="N128" i="24"/>
  <c r="M128" i="24"/>
  <c r="G128" i="24"/>
  <c r="F128" i="24"/>
  <c r="N127" i="24"/>
  <c r="M127" i="24"/>
  <c r="G127" i="24"/>
  <c r="F127" i="24"/>
  <c r="N126" i="24"/>
  <c r="M126" i="24"/>
  <c r="G126" i="24"/>
  <c r="F126" i="24"/>
  <c r="N125" i="24"/>
  <c r="M125" i="24"/>
  <c r="G125" i="24"/>
  <c r="F125" i="24"/>
  <c r="N124" i="24"/>
  <c r="M124" i="24"/>
  <c r="G124" i="24"/>
  <c r="F124" i="24"/>
  <c r="N123" i="24"/>
  <c r="M123" i="24"/>
  <c r="G123" i="24"/>
  <c r="F123" i="24"/>
  <c r="N122" i="24"/>
  <c r="M122" i="24"/>
  <c r="G122" i="24"/>
  <c r="F122" i="24"/>
  <c r="N121" i="24"/>
  <c r="M121" i="24"/>
  <c r="G121" i="24"/>
  <c r="F121" i="24"/>
  <c r="N120" i="24"/>
  <c r="M120" i="24"/>
  <c r="G120" i="24"/>
  <c r="F120" i="24"/>
  <c r="N119" i="24"/>
  <c r="M119" i="24"/>
  <c r="G119" i="24"/>
  <c r="F119" i="24"/>
  <c r="N118" i="24"/>
  <c r="M118" i="24"/>
  <c r="G118" i="24"/>
  <c r="F118" i="24"/>
  <c r="N117" i="24"/>
  <c r="M117" i="24"/>
  <c r="G117" i="24"/>
  <c r="F117" i="24"/>
  <c r="N116" i="24"/>
  <c r="M116" i="24"/>
  <c r="G116" i="24"/>
  <c r="F116" i="24"/>
  <c r="N115" i="24"/>
  <c r="M115" i="24"/>
  <c r="G115" i="24"/>
  <c r="F115" i="24"/>
  <c r="N114" i="24"/>
  <c r="M114" i="24"/>
  <c r="G114" i="24"/>
  <c r="F114" i="24"/>
  <c r="N113" i="24"/>
  <c r="M113" i="24"/>
  <c r="G113" i="24"/>
  <c r="F113" i="24"/>
  <c r="N112" i="24"/>
  <c r="M112" i="24"/>
  <c r="G112" i="24"/>
  <c r="F112" i="24"/>
  <c r="N111" i="24"/>
  <c r="M111" i="24"/>
  <c r="G111" i="24"/>
  <c r="F111" i="24"/>
  <c r="N110" i="24"/>
  <c r="M110" i="24"/>
  <c r="G110" i="24"/>
  <c r="F110" i="24"/>
  <c r="N109" i="24"/>
  <c r="M109" i="24"/>
  <c r="G109" i="24"/>
  <c r="F109" i="24"/>
  <c r="N108" i="24"/>
  <c r="M108" i="24"/>
  <c r="G108" i="24"/>
  <c r="F108" i="24"/>
  <c r="N107" i="24"/>
  <c r="M107" i="24"/>
  <c r="G107" i="24"/>
  <c r="F107" i="24"/>
  <c r="N106" i="24"/>
  <c r="M106" i="24"/>
  <c r="G106" i="24"/>
  <c r="F106" i="24"/>
  <c r="N105" i="24"/>
  <c r="M105" i="24"/>
  <c r="G105" i="24"/>
  <c r="F105" i="24"/>
  <c r="N104" i="24"/>
  <c r="M104" i="24"/>
  <c r="G104" i="24"/>
  <c r="F104" i="24"/>
  <c r="N103" i="24"/>
  <c r="M103" i="24"/>
  <c r="G103" i="24"/>
  <c r="F103" i="24"/>
  <c r="N102" i="24"/>
  <c r="M102" i="24"/>
  <c r="G102" i="24"/>
  <c r="F102" i="24"/>
  <c r="N101" i="24"/>
  <c r="M101" i="24"/>
  <c r="G101" i="24"/>
  <c r="F101" i="24"/>
  <c r="N100" i="24"/>
  <c r="M100" i="24"/>
  <c r="G100" i="24"/>
  <c r="F100" i="24"/>
  <c r="N99" i="24"/>
  <c r="M99" i="24"/>
  <c r="G99" i="24"/>
  <c r="F99" i="24"/>
  <c r="N98" i="24"/>
  <c r="M98" i="24"/>
  <c r="G98" i="24"/>
  <c r="F98" i="24"/>
  <c r="N97" i="24"/>
  <c r="M97" i="24"/>
  <c r="G97" i="24"/>
  <c r="F97" i="24"/>
  <c r="N96" i="24"/>
  <c r="M96" i="24"/>
  <c r="G96" i="24"/>
  <c r="F96" i="24"/>
  <c r="N95" i="24"/>
  <c r="M95" i="24"/>
  <c r="G95" i="24"/>
  <c r="F95" i="24"/>
  <c r="N94" i="24"/>
  <c r="M94" i="24"/>
  <c r="G94" i="24"/>
  <c r="F94" i="24"/>
  <c r="N93" i="24"/>
  <c r="M93" i="24"/>
  <c r="G93" i="24"/>
  <c r="F93" i="24"/>
  <c r="N92" i="24"/>
  <c r="M92" i="24"/>
  <c r="G92" i="24"/>
  <c r="F92" i="24"/>
  <c r="N91" i="24"/>
  <c r="M91" i="24"/>
  <c r="G91" i="24"/>
  <c r="F91" i="24"/>
  <c r="N90" i="24"/>
  <c r="M90" i="24"/>
  <c r="G90" i="24"/>
  <c r="F90" i="24"/>
  <c r="N89" i="24"/>
  <c r="M89" i="24"/>
  <c r="G89" i="24"/>
  <c r="F89" i="24"/>
  <c r="N88" i="24"/>
  <c r="M88" i="24"/>
  <c r="G88" i="24"/>
  <c r="F88" i="24"/>
  <c r="N87" i="24"/>
  <c r="M87" i="24"/>
  <c r="G87" i="24"/>
  <c r="F87" i="24"/>
  <c r="N86" i="24"/>
  <c r="M86" i="24"/>
  <c r="G86" i="24"/>
  <c r="F86" i="24"/>
  <c r="N85" i="24"/>
  <c r="M85" i="24"/>
  <c r="G85" i="24"/>
  <c r="F85" i="24"/>
  <c r="N84" i="24"/>
  <c r="M84" i="24"/>
  <c r="G84" i="24"/>
  <c r="F84" i="24"/>
  <c r="N83" i="24"/>
  <c r="M83" i="24"/>
  <c r="G83" i="24"/>
  <c r="F83" i="24"/>
  <c r="N82" i="24"/>
  <c r="M82" i="24"/>
  <c r="G82" i="24"/>
  <c r="F82" i="24"/>
  <c r="N81" i="24"/>
  <c r="M81" i="24"/>
  <c r="G81" i="24"/>
  <c r="F81" i="24"/>
  <c r="N80" i="24"/>
  <c r="M80" i="24"/>
  <c r="G80" i="24"/>
  <c r="F80" i="24"/>
  <c r="N79" i="24"/>
  <c r="M79" i="24"/>
  <c r="G79" i="24"/>
  <c r="F79" i="24"/>
  <c r="N78" i="24"/>
  <c r="M78" i="24"/>
  <c r="G78" i="24"/>
  <c r="F78" i="24"/>
  <c r="N77" i="24"/>
  <c r="M77" i="24"/>
  <c r="G77" i="24"/>
  <c r="F77" i="24"/>
  <c r="N76" i="24"/>
  <c r="M76" i="24"/>
  <c r="G76" i="24"/>
  <c r="F76" i="24"/>
  <c r="N75" i="24"/>
  <c r="M75" i="24"/>
  <c r="G75" i="24"/>
  <c r="F75" i="24"/>
  <c r="N74" i="24"/>
  <c r="M74" i="24"/>
  <c r="G74" i="24"/>
  <c r="F74" i="24"/>
  <c r="N73" i="24"/>
  <c r="M73" i="24"/>
  <c r="G73" i="24"/>
  <c r="F73" i="24"/>
  <c r="N72" i="24"/>
  <c r="M72" i="24"/>
  <c r="G72" i="24"/>
  <c r="F72" i="24"/>
  <c r="N71" i="24"/>
  <c r="M71" i="24"/>
  <c r="G71" i="24"/>
  <c r="F71" i="24"/>
  <c r="N70" i="24"/>
  <c r="M70" i="24"/>
  <c r="G70" i="24"/>
  <c r="F70" i="24"/>
  <c r="N69" i="24"/>
  <c r="M69" i="24"/>
  <c r="G69" i="24"/>
  <c r="F69" i="24"/>
  <c r="N68" i="24"/>
  <c r="M68" i="24"/>
  <c r="G68" i="24"/>
  <c r="F68" i="24"/>
  <c r="N67" i="24"/>
  <c r="M67" i="24"/>
  <c r="G67" i="24"/>
  <c r="F67" i="24"/>
  <c r="N66" i="24"/>
  <c r="M66" i="24"/>
  <c r="G66" i="24"/>
  <c r="F66" i="24"/>
  <c r="N65" i="24"/>
  <c r="M65" i="24"/>
  <c r="G65" i="24"/>
  <c r="F65" i="24"/>
  <c r="N64" i="24"/>
  <c r="M64" i="24"/>
  <c r="G64" i="24"/>
  <c r="F64" i="24"/>
  <c r="N63" i="24"/>
  <c r="M63" i="24"/>
  <c r="G63" i="24"/>
  <c r="F63" i="24"/>
  <c r="N62" i="24"/>
  <c r="M62" i="24"/>
  <c r="G62" i="24"/>
  <c r="F62" i="24"/>
  <c r="N61" i="24"/>
  <c r="M61" i="24"/>
  <c r="G61" i="24"/>
  <c r="F61" i="24"/>
  <c r="N60" i="24"/>
  <c r="M60" i="24"/>
  <c r="G60" i="24"/>
  <c r="F60" i="24"/>
  <c r="N59" i="24"/>
  <c r="M59" i="24"/>
  <c r="G59" i="24"/>
  <c r="F59" i="24"/>
  <c r="N58" i="24"/>
  <c r="M58" i="24"/>
  <c r="G58" i="24"/>
  <c r="F58" i="24"/>
  <c r="N57" i="24"/>
  <c r="M57" i="24"/>
  <c r="G57" i="24"/>
  <c r="F57" i="24"/>
  <c r="N56" i="24"/>
  <c r="M56" i="24"/>
  <c r="G56" i="24"/>
  <c r="F56" i="24"/>
  <c r="N55" i="24"/>
  <c r="M55" i="24"/>
  <c r="G55" i="24"/>
  <c r="F55" i="24"/>
  <c r="N54" i="24"/>
  <c r="M54" i="24"/>
  <c r="G54" i="24"/>
  <c r="F54" i="24"/>
  <c r="N53" i="24"/>
  <c r="M53" i="24"/>
  <c r="G53" i="24"/>
  <c r="F53" i="24"/>
  <c r="N52" i="24"/>
  <c r="M52" i="24"/>
  <c r="G52" i="24"/>
  <c r="F52" i="24"/>
  <c r="N51" i="24"/>
  <c r="M51" i="24"/>
  <c r="G51" i="24"/>
  <c r="F51" i="24"/>
  <c r="N50" i="24"/>
  <c r="M50" i="24"/>
  <c r="G50" i="24"/>
  <c r="F50" i="24"/>
  <c r="N49" i="24"/>
  <c r="M49" i="24"/>
  <c r="G49" i="24"/>
  <c r="F49" i="24"/>
  <c r="N48" i="24"/>
  <c r="M48" i="24"/>
  <c r="G48" i="24"/>
  <c r="F48" i="24"/>
  <c r="N47" i="24"/>
  <c r="M47" i="24"/>
  <c r="G47" i="24"/>
  <c r="F47" i="24"/>
  <c r="N46" i="24"/>
  <c r="M46" i="24"/>
  <c r="G46" i="24"/>
  <c r="F46" i="24"/>
  <c r="N45" i="24"/>
  <c r="M45" i="24"/>
  <c r="G45" i="24"/>
  <c r="F45" i="24"/>
  <c r="N44" i="24"/>
  <c r="M44" i="24"/>
  <c r="G44" i="24"/>
  <c r="F44" i="24"/>
  <c r="N43" i="24"/>
  <c r="M43" i="24"/>
  <c r="G43" i="24"/>
  <c r="F43" i="24"/>
  <c r="N42" i="24"/>
  <c r="M42" i="24"/>
  <c r="G42" i="24"/>
  <c r="F42" i="24"/>
  <c r="N41" i="24"/>
  <c r="M41" i="24"/>
  <c r="G41" i="24"/>
  <c r="F41" i="24"/>
  <c r="N40" i="24"/>
  <c r="M40" i="24"/>
  <c r="G40" i="24"/>
  <c r="F40" i="24"/>
  <c r="N39" i="24"/>
  <c r="M39" i="24"/>
  <c r="G39" i="24"/>
  <c r="F39" i="24"/>
  <c r="N38" i="24"/>
  <c r="M38" i="24"/>
  <c r="G38" i="24"/>
  <c r="F38" i="24"/>
  <c r="N37" i="24"/>
  <c r="M37" i="24"/>
  <c r="G37" i="24"/>
  <c r="F37" i="24"/>
  <c r="N36" i="24"/>
  <c r="M36" i="24"/>
  <c r="G36" i="24"/>
  <c r="F36" i="24"/>
  <c r="N35" i="24"/>
  <c r="M35" i="24"/>
  <c r="G35" i="24"/>
  <c r="F35" i="24"/>
  <c r="N34" i="24"/>
  <c r="M34" i="24"/>
  <c r="G34" i="24"/>
  <c r="F34" i="24"/>
  <c r="N33" i="24"/>
  <c r="M33" i="24"/>
  <c r="G33" i="24"/>
  <c r="F33" i="24"/>
  <c r="N32" i="24"/>
  <c r="M32" i="24"/>
  <c r="G32" i="24"/>
  <c r="F32" i="24"/>
  <c r="N31" i="24"/>
  <c r="M31" i="24"/>
  <c r="G31" i="24"/>
  <c r="F31" i="24"/>
  <c r="N30" i="24"/>
  <c r="M30" i="24"/>
  <c r="G30" i="24"/>
  <c r="F30" i="24"/>
  <c r="N29" i="24"/>
  <c r="M29" i="24"/>
  <c r="G29" i="24"/>
  <c r="F29" i="24"/>
  <c r="N28" i="24"/>
  <c r="M28" i="24"/>
  <c r="G28" i="24"/>
  <c r="F28" i="24"/>
  <c r="N27" i="24"/>
  <c r="M27" i="24"/>
  <c r="G27" i="24"/>
  <c r="F27" i="24"/>
  <c r="N26" i="24"/>
  <c r="M26" i="24"/>
  <c r="G26" i="24"/>
  <c r="F26" i="24"/>
  <c r="N25" i="24"/>
  <c r="M25" i="24"/>
  <c r="G25" i="24"/>
  <c r="F25" i="24"/>
  <c r="N24" i="24"/>
  <c r="M24" i="24"/>
  <c r="G24" i="24"/>
  <c r="F24" i="24"/>
  <c r="N23" i="24"/>
  <c r="M23" i="24"/>
  <c r="G23" i="24"/>
  <c r="F23" i="24"/>
  <c r="N22" i="24"/>
  <c r="M22" i="24"/>
  <c r="G22" i="24"/>
  <c r="F22" i="24"/>
  <c r="N21" i="24"/>
  <c r="M21" i="24"/>
  <c r="G21" i="24"/>
  <c r="F21" i="24"/>
  <c r="N20" i="24"/>
  <c r="M20" i="24"/>
  <c r="G20" i="24"/>
  <c r="F20" i="24"/>
  <c r="N19" i="24"/>
  <c r="M19" i="24"/>
  <c r="G19" i="24"/>
  <c r="F19" i="24"/>
  <c r="N18" i="24"/>
  <c r="M18" i="24"/>
  <c r="G18" i="24"/>
  <c r="F18" i="24"/>
  <c r="N17" i="24"/>
  <c r="M17" i="24"/>
  <c r="G17" i="24"/>
  <c r="F17" i="24"/>
  <c r="N16" i="24"/>
  <c r="M16" i="24"/>
  <c r="G16" i="24"/>
  <c r="F16" i="24"/>
  <c r="N15" i="24"/>
  <c r="M15" i="24"/>
  <c r="G15" i="24"/>
  <c r="F15" i="24"/>
  <c r="N14" i="24"/>
  <c r="M14" i="24"/>
  <c r="G14" i="24"/>
  <c r="F14" i="24"/>
  <c r="N13" i="24"/>
  <c r="M13" i="24"/>
  <c r="G13" i="24"/>
  <c r="F13" i="24"/>
  <c r="N12" i="24"/>
  <c r="M12" i="24"/>
  <c r="G12" i="24"/>
  <c r="F12" i="24"/>
  <c r="N11" i="24"/>
  <c r="M11" i="24"/>
  <c r="G11" i="24"/>
  <c r="F11" i="24"/>
  <c r="N10" i="24"/>
  <c r="M10" i="24"/>
  <c r="G10" i="24"/>
  <c r="F10" i="24"/>
  <c r="N9" i="24"/>
  <c r="M9" i="24"/>
  <c r="G9" i="24"/>
  <c r="F9" i="24"/>
  <c r="N8" i="24"/>
  <c r="M8" i="24"/>
  <c r="G8" i="24"/>
  <c r="F8" i="24"/>
  <c r="N7" i="24"/>
  <c r="M7" i="24"/>
  <c r="G7" i="24"/>
  <c r="F7" i="24"/>
  <c r="N5" i="24"/>
  <c r="M5" i="24"/>
  <c r="G5" i="24"/>
  <c r="F5" i="24"/>
  <c r="J115" i="34"/>
  <c r="E115" i="34"/>
  <c r="J114" i="34"/>
  <c r="E114" i="34"/>
  <c r="J113" i="34"/>
  <c r="E113" i="34"/>
  <c r="J112" i="34"/>
  <c r="E112" i="34"/>
  <c r="J111" i="34"/>
  <c r="E111" i="34"/>
  <c r="J110" i="34"/>
  <c r="E110" i="34"/>
  <c r="J109" i="34"/>
  <c r="E109" i="34"/>
  <c r="J108" i="34"/>
  <c r="E108" i="34"/>
  <c r="J107" i="34"/>
  <c r="E107" i="34"/>
  <c r="J106" i="34"/>
  <c r="E106" i="34"/>
  <c r="J105" i="34"/>
  <c r="E105" i="34"/>
  <c r="J104" i="34"/>
  <c r="E104" i="34"/>
  <c r="J103" i="34"/>
  <c r="E103" i="34"/>
  <c r="J102" i="34"/>
  <c r="E102" i="34"/>
  <c r="J101" i="34"/>
  <c r="E101" i="34"/>
  <c r="J100" i="34"/>
  <c r="E100" i="34"/>
  <c r="J99" i="34"/>
  <c r="E99" i="34"/>
  <c r="J98" i="34"/>
  <c r="E98" i="34"/>
  <c r="J97" i="34"/>
  <c r="E97" i="34"/>
  <c r="J96" i="34"/>
  <c r="E96" i="34"/>
  <c r="J95" i="34"/>
  <c r="E95" i="34"/>
  <c r="J94" i="34"/>
  <c r="E94" i="34"/>
  <c r="J93" i="34"/>
  <c r="E93" i="34"/>
  <c r="J92" i="34"/>
  <c r="E92" i="34"/>
  <c r="J91" i="34"/>
  <c r="E91" i="34"/>
  <c r="J90" i="34"/>
  <c r="E90" i="34"/>
  <c r="J89" i="34"/>
  <c r="E89" i="34"/>
  <c r="J88" i="34"/>
  <c r="E88" i="34"/>
  <c r="J87" i="34"/>
  <c r="E87" i="34"/>
  <c r="J86" i="34"/>
  <c r="E86" i="34"/>
  <c r="J85" i="34"/>
  <c r="E85" i="34"/>
  <c r="J84" i="34"/>
  <c r="E84" i="34"/>
  <c r="J83" i="34"/>
  <c r="E83" i="34"/>
  <c r="J82" i="34"/>
  <c r="E82" i="34"/>
  <c r="J81" i="34"/>
  <c r="E81" i="34"/>
  <c r="J80" i="34"/>
  <c r="E80" i="34"/>
  <c r="J79" i="34"/>
  <c r="E79" i="34"/>
  <c r="J78" i="34"/>
  <c r="E78" i="34"/>
  <c r="J77" i="34"/>
  <c r="E77" i="34"/>
  <c r="J76" i="34"/>
  <c r="E76" i="34"/>
  <c r="J75" i="34"/>
  <c r="E75" i="34"/>
  <c r="J74" i="34"/>
  <c r="E74" i="34"/>
  <c r="J73" i="34"/>
  <c r="E73" i="34"/>
  <c r="J72" i="34"/>
  <c r="E72" i="34"/>
  <c r="J71" i="34"/>
  <c r="E71" i="34"/>
  <c r="J70" i="34"/>
  <c r="E70" i="34"/>
  <c r="J69" i="34"/>
  <c r="E69" i="34"/>
  <c r="J68" i="34"/>
  <c r="E68" i="34"/>
  <c r="J67" i="34"/>
  <c r="E67" i="34"/>
  <c r="J66" i="34"/>
  <c r="E66" i="34"/>
  <c r="J65" i="34"/>
  <c r="E65" i="34"/>
  <c r="J64" i="34"/>
  <c r="E64" i="34"/>
  <c r="J63" i="34"/>
  <c r="E63" i="34"/>
  <c r="J62" i="34"/>
  <c r="E62" i="34"/>
  <c r="J61" i="34"/>
  <c r="E61" i="34"/>
  <c r="J60" i="34"/>
  <c r="E60" i="34"/>
  <c r="J59" i="34"/>
  <c r="E59" i="34"/>
  <c r="J58" i="34"/>
  <c r="E58" i="34"/>
  <c r="J57" i="34"/>
  <c r="E57" i="34"/>
  <c r="J56" i="34"/>
  <c r="E56" i="34"/>
  <c r="J55" i="34"/>
  <c r="E55" i="34"/>
  <c r="J54" i="34"/>
  <c r="E54" i="34"/>
  <c r="J53" i="34"/>
  <c r="E53" i="34"/>
  <c r="J52" i="34"/>
  <c r="E52" i="34"/>
  <c r="J51" i="34"/>
  <c r="E51" i="34"/>
  <c r="J50" i="34"/>
  <c r="E50" i="34"/>
  <c r="J49" i="34"/>
  <c r="E49" i="34"/>
  <c r="J48" i="34"/>
  <c r="E48" i="34"/>
  <c r="J47" i="34"/>
  <c r="E47" i="34"/>
  <c r="J46" i="34"/>
  <c r="E46" i="34"/>
  <c r="J45" i="34"/>
  <c r="E45" i="34"/>
  <c r="J44" i="34"/>
  <c r="E44" i="34"/>
  <c r="J43" i="34"/>
  <c r="E43" i="34"/>
  <c r="J42" i="34"/>
  <c r="E42" i="34"/>
  <c r="J41" i="34"/>
  <c r="E41" i="34"/>
  <c r="J40" i="34"/>
  <c r="E40" i="34"/>
  <c r="J39" i="34"/>
  <c r="E39" i="34"/>
  <c r="J38" i="34"/>
  <c r="E38" i="34"/>
  <c r="J37" i="34"/>
  <c r="E37" i="34"/>
  <c r="J36" i="34"/>
  <c r="E36" i="34"/>
  <c r="J35" i="34"/>
  <c r="E35" i="34"/>
  <c r="J34" i="34"/>
  <c r="E34" i="34"/>
  <c r="J33" i="34"/>
  <c r="E33" i="34"/>
  <c r="J32" i="34"/>
  <c r="E32" i="34"/>
  <c r="J31" i="34"/>
  <c r="E31" i="34"/>
  <c r="J30" i="34"/>
  <c r="E30" i="34"/>
  <c r="J29" i="34"/>
  <c r="E29" i="34"/>
  <c r="J28" i="34"/>
  <c r="E28" i="34"/>
  <c r="J27" i="34"/>
  <c r="E27" i="34"/>
  <c r="J26" i="34"/>
  <c r="E26" i="34"/>
  <c r="J25" i="34"/>
  <c r="E25" i="34"/>
  <c r="J24" i="34"/>
  <c r="E24" i="34"/>
  <c r="J23" i="34"/>
  <c r="E23" i="34"/>
  <c r="J22" i="34"/>
  <c r="E22" i="34"/>
  <c r="J21" i="34"/>
  <c r="E21" i="34"/>
  <c r="J20" i="34"/>
  <c r="E20" i="34"/>
  <c r="J19" i="34"/>
  <c r="E19" i="34"/>
  <c r="J18" i="34"/>
  <c r="E18" i="34"/>
  <c r="J17" i="34"/>
  <c r="E17" i="34"/>
  <c r="J16" i="34"/>
  <c r="E16" i="34"/>
  <c r="J15" i="34"/>
  <c r="E15" i="34"/>
  <c r="J14" i="34"/>
  <c r="E14" i="34"/>
  <c r="J13" i="34"/>
  <c r="E13" i="34"/>
  <c r="J12" i="34"/>
  <c r="E12" i="34"/>
  <c r="J11" i="34"/>
  <c r="E11" i="34"/>
  <c r="J10" i="34"/>
  <c r="E10" i="34"/>
  <c r="J9" i="34"/>
  <c r="E9" i="34"/>
  <c r="J8" i="34"/>
  <c r="E8" i="34"/>
  <c r="J7" i="34"/>
  <c r="E7" i="34"/>
  <c r="J5" i="34"/>
  <c r="E5" i="34"/>
  <c r="J115" i="31"/>
  <c r="E115" i="31"/>
  <c r="J114" i="31"/>
  <c r="E114" i="31"/>
  <c r="J113" i="31"/>
  <c r="E113" i="31"/>
  <c r="J112" i="31"/>
  <c r="E112" i="31"/>
  <c r="J111" i="31"/>
  <c r="E111" i="31"/>
  <c r="J110" i="31"/>
  <c r="E110" i="31"/>
  <c r="J109" i="31"/>
  <c r="E109" i="31"/>
  <c r="J108" i="31"/>
  <c r="E108" i="31"/>
  <c r="J107" i="31"/>
  <c r="E107" i="31"/>
  <c r="J106" i="31"/>
  <c r="E106" i="31"/>
  <c r="J105" i="31"/>
  <c r="E105" i="31"/>
  <c r="J104" i="31"/>
  <c r="E104" i="31"/>
  <c r="J103" i="31"/>
  <c r="E103" i="31"/>
  <c r="J102" i="31"/>
  <c r="E102" i="31"/>
  <c r="J101" i="31"/>
  <c r="E101" i="31"/>
  <c r="J100" i="31"/>
  <c r="E100" i="31"/>
  <c r="J99" i="31"/>
  <c r="E99" i="31"/>
  <c r="J98" i="31"/>
  <c r="E98" i="31"/>
  <c r="J97" i="31"/>
  <c r="E97" i="31"/>
  <c r="J96" i="31"/>
  <c r="E96" i="31"/>
  <c r="J95" i="31"/>
  <c r="E95" i="31"/>
  <c r="J94" i="31"/>
  <c r="E94" i="31"/>
  <c r="J93" i="31"/>
  <c r="E93" i="31"/>
  <c r="J92" i="31"/>
  <c r="E92" i="31"/>
  <c r="J91" i="31"/>
  <c r="E91" i="31"/>
  <c r="J90" i="31"/>
  <c r="E90" i="31"/>
  <c r="J89" i="31"/>
  <c r="E89" i="31"/>
  <c r="J88" i="31"/>
  <c r="E88" i="31"/>
  <c r="J87" i="31"/>
  <c r="E87" i="31"/>
  <c r="J86" i="31"/>
  <c r="E86" i="31"/>
  <c r="J85" i="31"/>
  <c r="E85" i="31"/>
  <c r="J84" i="31"/>
  <c r="E84" i="31"/>
  <c r="J83" i="31"/>
  <c r="E83" i="31"/>
  <c r="J82" i="31"/>
  <c r="E82" i="31"/>
  <c r="J81" i="31"/>
  <c r="E81" i="31"/>
  <c r="J80" i="31"/>
  <c r="E80" i="31"/>
  <c r="J79" i="31"/>
  <c r="E79" i="31"/>
  <c r="J78" i="31"/>
  <c r="E78" i="31"/>
  <c r="J77" i="31"/>
  <c r="E77" i="31"/>
  <c r="J76" i="31"/>
  <c r="E76" i="31"/>
  <c r="J75" i="31"/>
  <c r="E75" i="31"/>
  <c r="J74" i="31"/>
  <c r="E74" i="31"/>
  <c r="J73" i="31"/>
  <c r="E73" i="31"/>
  <c r="J72" i="31"/>
  <c r="E72" i="31"/>
  <c r="J71" i="31"/>
  <c r="E71" i="31"/>
  <c r="J70" i="31"/>
  <c r="E70" i="31"/>
  <c r="J69" i="31"/>
  <c r="E69" i="31"/>
  <c r="J68" i="31"/>
  <c r="E68" i="31"/>
  <c r="J67" i="31"/>
  <c r="E67" i="31"/>
  <c r="J66" i="31"/>
  <c r="E66" i="31"/>
  <c r="J65" i="31"/>
  <c r="E65" i="31"/>
  <c r="J64" i="31"/>
  <c r="E64" i="31"/>
  <c r="J63" i="31"/>
  <c r="E63" i="31"/>
  <c r="J62" i="31"/>
  <c r="E62" i="31"/>
  <c r="J61" i="31"/>
  <c r="E61" i="31"/>
  <c r="J60" i="31"/>
  <c r="E60" i="31"/>
  <c r="J59" i="31"/>
  <c r="E59" i="31"/>
  <c r="J58" i="31"/>
  <c r="E58" i="31"/>
  <c r="J57" i="31"/>
  <c r="E57" i="31"/>
  <c r="J56" i="31"/>
  <c r="E56" i="31"/>
  <c r="J55" i="31"/>
  <c r="E55" i="31"/>
  <c r="J54" i="31"/>
  <c r="E54" i="31"/>
  <c r="J53" i="31"/>
  <c r="E53" i="31"/>
  <c r="J52" i="31"/>
  <c r="E52" i="31"/>
  <c r="J51" i="31"/>
  <c r="E51" i="31"/>
  <c r="J50" i="31"/>
  <c r="E50" i="31"/>
  <c r="J49" i="31"/>
  <c r="E49" i="31"/>
  <c r="J48" i="31"/>
  <c r="E48" i="31"/>
  <c r="J47" i="31"/>
  <c r="E47" i="31"/>
  <c r="J46" i="31"/>
  <c r="E46" i="31"/>
  <c r="J45" i="31"/>
  <c r="E45" i="31"/>
  <c r="J44" i="31"/>
  <c r="E44" i="31"/>
  <c r="J43" i="31"/>
  <c r="E43" i="31"/>
  <c r="J42" i="31"/>
  <c r="E42" i="31"/>
  <c r="J41" i="31"/>
  <c r="E41" i="31"/>
  <c r="J40" i="31"/>
  <c r="E40" i="31"/>
  <c r="J39" i="31"/>
  <c r="E39" i="31"/>
  <c r="J38" i="31"/>
  <c r="E38" i="31"/>
  <c r="J37" i="31"/>
  <c r="E37" i="31"/>
  <c r="J36" i="31"/>
  <c r="E36" i="31"/>
  <c r="J35" i="31"/>
  <c r="E35" i="31"/>
  <c r="J34" i="31"/>
  <c r="E34" i="31"/>
  <c r="J33" i="31"/>
  <c r="E33" i="31"/>
  <c r="J32" i="31"/>
  <c r="E32" i="31"/>
  <c r="J31" i="31"/>
  <c r="E31" i="31"/>
  <c r="J30" i="31"/>
  <c r="E30" i="31"/>
  <c r="J29" i="31"/>
  <c r="E29" i="31"/>
  <c r="J28" i="31"/>
  <c r="E28" i="31"/>
  <c r="J27" i="31"/>
  <c r="E27" i="31"/>
  <c r="J26" i="31"/>
  <c r="E26" i="31"/>
  <c r="J25" i="31"/>
  <c r="E25" i="31"/>
  <c r="J24" i="31"/>
  <c r="E24" i="31"/>
  <c r="J23" i="31"/>
  <c r="E23" i="31"/>
  <c r="J22" i="31"/>
  <c r="E22" i="31"/>
  <c r="J21" i="31"/>
  <c r="E21" i="31"/>
  <c r="J20" i="31"/>
  <c r="E20" i="31"/>
  <c r="J19" i="31"/>
  <c r="E19" i="31"/>
  <c r="J18" i="31"/>
  <c r="E18" i="31"/>
  <c r="J17" i="31"/>
  <c r="E17" i="31"/>
  <c r="J16" i="31"/>
  <c r="E16" i="31"/>
  <c r="J15" i="31"/>
  <c r="E15" i="31"/>
  <c r="J14" i="31"/>
  <c r="E14" i="31"/>
  <c r="J13" i="31"/>
  <c r="E13" i="31"/>
  <c r="J12" i="31"/>
  <c r="E12" i="31"/>
  <c r="J11" i="31"/>
  <c r="E11" i="31"/>
  <c r="J10" i="31"/>
  <c r="E10" i="31"/>
  <c r="J9" i="31"/>
  <c r="E9" i="31"/>
  <c r="J8" i="31"/>
  <c r="E8" i="31"/>
  <c r="J7" i="31"/>
  <c r="E7" i="31"/>
  <c r="J5" i="31"/>
  <c r="E5" i="31"/>
  <c r="J115" i="30"/>
  <c r="E115" i="30"/>
  <c r="J114" i="30"/>
  <c r="E114" i="30"/>
  <c r="J113" i="30"/>
  <c r="E113" i="30"/>
  <c r="J112" i="30"/>
  <c r="E112" i="30"/>
  <c r="J111" i="30"/>
  <c r="E111" i="30"/>
  <c r="J110" i="30"/>
  <c r="E110" i="30"/>
  <c r="J109" i="30"/>
  <c r="E109" i="30"/>
  <c r="J108" i="30"/>
  <c r="E108" i="30"/>
  <c r="J107" i="30"/>
  <c r="E107" i="30"/>
  <c r="J106" i="30"/>
  <c r="E106" i="30"/>
  <c r="J105" i="30"/>
  <c r="E105" i="30"/>
  <c r="J104" i="30"/>
  <c r="E104" i="30"/>
  <c r="J103" i="30"/>
  <c r="E103" i="30"/>
  <c r="J102" i="30"/>
  <c r="E102" i="30"/>
  <c r="J101" i="30"/>
  <c r="E101" i="30"/>
  <c r="J100" i="30"/>
  <c r="E100" i="30"/>
  <c r="J99" i="30"/>
  <c r="E99" i="30"/>
  <c r="J98" i="30"/>
  <c r="E98" i="30"/>
  <c r="J97" i="30"/>
  <c r="E97" i="30"/>
  <c r="J96" i="30"/>
  <c r="E96" i="30"/>
  <c r="J95" i="30"/>
  <c r="E95" i="30"/>
  <c r="J94" i="30"/>
  <c r="E94" i="30"/>
  <c r="J93" i="30"/>
  <c r="E93" i="30"/>
  <c r="J92" i="30"/>
  <c r="E92" i="30"/>
  <c r="J91" i="30"/>
  <c r="E91" i="30"/>
  <c r="J90" i="30"/>
  <c r="E90" i="30"/>
  <c r="J89" i="30"/>
  <c r="E89" i="30"/>
  <c r="J88" i="30"/>
  <c r="E88" i="30"/>
  <c r="J87" i="30"/>
  <c r="E87" i="30"/>
  <c r="J86" i="30"/>
  <c r="E86" i="30"/>
  <c r="J85" i="30"/>
  <c r="E85" i="30"/>
  <c r="J84" i="30"/>
  <c r="E84" i="30"/>
  <c r="J83" i="30"/>
  <c r="E83" i="30"/>
  <c r="J82" i="30"/>
  <c r="E82" i="30"/>
  <c r="J81" i="30"/>
  <c r="E81" i="30"/>
  <c r="J80" i="30"/>
  <c r="E80" i="30"/>
  <c r="J79" i="30"/>
  <c r="E79" i="30"/>
  <c r="J78" i="30"/>
  <c r="E78" i="30"/>
  <c r="J77" i="30"/>
  <c r="E77" i="30"/>
  <c r="J76" i="30"/>
  <c r="E76" i="30"/>
  <c r="J75" i="30"/>
  <c r="E75" i="30"/>
  <c r="J74" i="30"/>
  <c r="E74" i="30"/>
  <c r="J73" i="30"/>
  <c r="E73" i="30"/>
  <c r="J72" i="30"/>
  <c r="E72" i="30"/>
  <c r="J71" i="30"/>
  <c r="E71" i="30"/>
  <c r="J70" i="30"/>
  <c r="E70" i="30"/>
  <c r="J69" i="30"/>
  <c r="E69" i="30"/>
  <c r="J68" i="30"/>
  <c r="E68" i="30"/>
  <c r="J67" i="30"/>
  <c r="E67" i="30"/>
  <c r="J66" i="30"/>
  <c r="E66" i="30"/>
  <c r="J65" i="30"/>
  <c r="E65" i="30"/>
  <c r="J64" i="30"/>
  <c r="E64" i="30"/>
  <c r="J63" i="30"/>
  <c r="E63" i="30"/>
  <c r="J62" i="30"/>
  <c r="E62" i="30"/>
  <c r="J61" i="30"/>
  <c r="E61" i="30"/>
  <c r="J60" i="30"/>
  <c r="E60" i="30"/>
  <c r="J59" i="30"/>
  <c r="E59" i="30"/>
  <c r="J58" i="30"/>
  <c r="E58" i="30"/>
  <c r="J57" i="30"/>
  <c r="E57" i="30"/>
  <c r="J56" i="30"/>
  <c r="E56" i="30"/>
  <c r="J55" i="30"/>
  <c r="E55" i="30"/>
  <c r="J54" i="30"/>
  <c r="E54" i="30"/>
  <c r="J53" i="30"/>
  <c r="E53" i="30"/>
  <c r="J52" i="30"/>
  <c r="E52" i="30"/>
  <c r="J51" i="30"/>
  <c r="E51" i="30"/>
  <c r="J50" i="30"/>
  <c r="E50" i="30"/>
  <c r="J49" i="30"/>
  <c r="E49" i="30"/>
  <c r="J48" i="30"/>
  <c r="E48" i="30"/>
  <c r="J47" i="30"/>
  <c r="E47" i="30"/>
  <c r="J46" i="30"/>
  <c r="E46" i="30"/>
  <c r="J45" i="30"/>
  <c r="E45" i="30"/>
  <c r="J44" i="30"/>
  <c r="E44" i="30"/>
  <c r="J43" i="30"/>
  <c r="E43" i="30"/>
  <c r="J42" i="30"/>
  <c r="E42" i="30"/>
  <c r="J41" i="30"/>
  <c r="E41" i="30"/>
  <c r="J40" i="30"/>
  <c r="E40" i="30"/>
  <c r="J39" i="30"/>
  <c r="E39" i="30"/>
  <c r="J38" i="30"/>
  <c r="E38" i="30"/>
  <c r="J37" i="30"/>
  <c r="E37" i="30"/>
  <c r="J36" i="30"/>
  <c r="E36" i="30"/>
  <c r="J35" i="30"/>
  <c r="E35" i="30"/>
  <c r="J34" i="30"/>
  <c r="E34" i="30"/>
  <c r="J33" i="30"/>
  <c r="E33" i="30"/>
  <c r="J32" i="30"/>
  <c r="E32" i="30"/>
  <c r="J31" i="30"/>
  <c r="E31" i="30"/>
  <c r="J30" i="30"/>
  <c r="E30" i="30"/>
  <c r="J29" i="30"/>
  <c r="E29" i="30"/>
  <c r="J28" i="30"/>
  <c r="E28" i="30"/>
  <c r="J27" i="30"/>
  <c r="E27" i="30"/>
  <c r="J26" i="30"/>
  <c r="E26" i="30"/>
  <c r="J25" i="30"/>
  <c r="E25" i="30"/>
  <c r="J24" i="30"/>
  <c r="E24" i="30"/>
  <c r="J23" i="30"/>
  <c r="E23" i="30"/>
  <c r="J22" i="30"/>
  <c r="E22" i="30"/>
  <c r="J21" i="30"/>
  <c r="E21" i="30"/>
  <c r="J20" i="30"/>
  <c r="E20" i="30"/>
  <c r="J19" i="30"/>
  <c r="E19" i="30"/>
  <c r="J18" i="30"/>
  <c r="E18" i="30"/>
  <c r="J17" i="30"/>
  <c r="E17" i="30"/>
  <c r="J16" i="30"/>
  <c r="E16" i="30"/>
  <c r="J15" i="30"/>
  <c r="E15" i="30"/>
  <c r="J14" i="30"/>
  <c r="E14" i="30"/>
  <c r="J13" i="30"/>
  <c r="E13" i="30"/>
  <c r="J12" i="30"/>
  <c r="E12" i="30"/>
  <c r="J11" i="30"/>
  <c r="E11" i="30"/>
  <c r="J10" i="30"/>
  <c r="E10" i="30"/>
  <c r="J9" i="30"/>
  <c r="E9" i="30"/>
  <c r="J8" i="30"/>
  <c r="E8" i="30"/>
  <c r="J7" i="30"/>
  <c r="E7" i="30"/>
  <c r="J5" i="30"/>
  <c r="E5" i="30"/>
</calcChain>
</file>

<file path=xl/sharedStrings.xml><?xml version="1.0" encoding="utf-8"?>
<sst xmlns="http://schemas.openxmlformats.org/spreadsheetml/2006/main" count="2059" uniqueCount="268">
  <si>
    <t>Fish</t>
  </si>
  <si>
    <t>Tobacco</t>
  </si>
  <si>
    <t>Health</t>
  </si>
  <si>
    <t>Transport</t>
  </si>
  <si>
    <t>Communication</t>
  </si>
  <si>
    <t>na</t>
  </si>
  <si>
    <t xml:space="preserve">Rice </t>
  </si>
  <si>
    <t>Bread</t>
  </si>
  <si>
    <t xml:space="preserve">Eggs     </t>
  </si>
  <si>
    <t xml:space="preserve">Bananas </t>
  </si>
  <si>
    <t xml:space="preserve">Apples </t>
  </si>
  <si>
    <t xml:space="preserve">Cabbages </t>
  </si>
  <si>
    <t>Potatoes</t>
  </si>
  <si>
    <t xml:space="preserve">Coffee </t>
  </si>
  <si>
    <t>Tea</t>
  </si>
  <si>
    <t xml:space="preserve">Cigarettes </t>
  </si>
  <si>
    <t>Aracanut</t>
  </si>
  <si>
    <t>Electricity</t>
  </si>
  <si>
    <t>Cookers</t>
  </si>
  <si>
    <t>Medical Services (S)</t>
  </si>
  <si>
    <t>Books</t>
  </si>
  <si>
    <t>Restaurants</t>
  </si>
  <si>
    <t>Total excluding Fish</t>
  </si>
  <si>
    <t>Food and non-alcoholic beverages excluding Fish</t>
  </si>
  <si>
    <t>Total excluding Food and non-alcoholic beverages</t>
  </si>
  <si>
    <t>Total excluding Clothing and Footwear</t>
  </si>
  <si>
    <t>Total excluding Housing and utilities</t>
  </si>
  <si>
    <t>Total excluding Furnishing, household equipment etc</t>
  </si>
  <si>
    <t>Total excluding Health</t>
  </si>
  <si>
    <t>Total excluding Transport</t>
  </si>
  <si>
    <t>Total excluding Communication</t>
  </si>
  <si>
    <t>Total excluding Recreation and culture</t>
  </si>
  <si>
    <t>Total excluding Education</t>
  </si>
  <si>
    <t>Total excluding Restaurants and hotels</t>
  </si>
  <si>
    <t>Total excluding Miscellaneous goods and services</t>
  </si>
  <si>
    <t>May</t>
  </si>
  <si>
    <t>Male'</t>
  </si>
  <si>
    <t>Atolls</t>
  </si>
  <si>
    <t>Republic</t>
  </si>
  <si>
    <t>Atoll</t>
  </si>
  <si>
    <t>December</t>
  </si>
  <si>
    <t>September</t>
  </si>
  <si>
    <t>June</t>
  </si>
  <si>
    <t>March</t>
  </si>
  <si>
    <t>Period</t>
  </si>
  <si>
    <t>January</t>
  </si>
  <si>
    <t>February</t>
  </si>
  <si>
    <t>April</t>
  </si>
  <si>
    <t>July</t>
  </si>
  <si>
    <t>August</t>
  </si>
  <si>
    <t>October</t>
  </si>
  <si>
    <t>November</t>
  </si>
  <si>
    <t>PERCENTAGE CHANGE (from corresponding month of previous year)</t>
  </si>
  <si>
    <t>PERCENTAGE CHANGE (from previous year)</t>
  </si>
  <si>
    <t>(a) Base of each index: June 2012=100</t>
  </si>
  <si>
    <t>PERCENTAGE CHANGE (from previous month)</t>
  </si>
  <si>
    <t>Groups, sub group and expenditure class</t>
  </si>
  <si>
    <t>Food</t>
  </si>
  <si>
    <t>Bread And Cereals (Nd)</t>
  </si>
  <si>
    <t>Pasta Products</t>
  </si>
  <si>
    <t>Pastry-Cook Products</t>
  </si>
  <si>
    <t>Other Cereal Products</t>
  </si>
  <si>
    <t>Meat (Nd)</t>
  </si>
  <si>
    <t>Fish (Nd)</t>
  </si>
  <si>
    <t>Fresh Milk</t>
  </si>
  <si>
    <t>Preserved Milk</t>
  </si>
  <si>
    <t>Other Milk Products</t>
  </si>
  <si>
    <t>Olive Oil</t>
  </si>
  <si>
    <t xml:space="preserve">Edible Oils </t>
  </si>
  <si>
    <t>Fruit (Nd)</t>
  </si>
  <si>
    <t>Citrus Fruits (Fresh)</t>
  </si>
  <si>
    <t>Dried Fruit</t>
  </si>
  <si>
    <t>Vegetables(Nd)</t>
  </si>
  <si>
    <t>Dried Vegetables</t>
  </si>
  <si>
    <t>Confectionery Products</t>
  </si>
  <si>
    <t>Other Sugar Products</t>
  </si>
  <si>
    <t>Non-Alcoholic Beverages</t>
  </si>
  <si>
    <t>Soft Drinks</t>
  </si>
  <si>
    <t>Tobacco (Nd)</t>
  </si>
  <si>
    <t>Clothing</t>
  </si>
  <si>
    <t>Clothing Materials (Sd)</t>
  </si>
  <si>
    <t xml:space="preserve">Clothing Materials </t>
  </si>
  <si>
    <t>Garments (Sd)</t>
  </si>
  <si>
    <t>Footwear</t>
  </si>
  <si>
    <t>Water Supply (S)</t>
  </si>
  <si>
    <t>Water Supply</t>
  </si>
  <si>
    <t>Refuse Collection (Nd)</t>
  </si>
  <si>
    <t>Refuse Collection</t>
  </si>
  <si>
    <t>Gas (Nd)</t>
  </si>
  <si>
    <t>Natural Gas</t>
  </si>
  <si>
    <t>Liquid Fuels(Nd)</t>
  </si>
  <si>
    <t>Liquid Fuels</t>
  </si>
  <si>
    <t>Household Textiles</t>
  </si>
  <si>
    <t>Household Textiles (Sd)</t>
  </si>
  <si>
    <t>Household Appliances</t>
  </si>
  <si>
    <t>Heaters, Air Conditioners</t>
  </si>
  <si>
    <t>Other Major Household Appliances</t>
  </si>
  <si>
    <t>Small Electrical Household Appliances  (Sd)</t>
  </si>
  <si>
    <t>Small Electrical Household Appliances</t>
  </si>
  <si>
    <t>Non-Durable Household Goods (Nd)</t>
  </si>
  <si>
    <t>Other Non-Durable Household Articles</t>
  </si>
  <si>
    <t>Domestic Services</t>
  </si>
  <si>
    <t>Pharmaceutical Products (Nd)</t>
  </si>
  <si>
    <t>Pharmaceutical Products</t>
  </si>
  <si>
    <t>Out-Patient Services</t>
  </si>
  <si>
    <t>Medical Services</t>
  </si>
  <si>
    <t>Dental Services (S)</t>
  </si>
  <si>
    <t>Dental Services</t>
  </si>
  <si>
    <t>Paramedical Services (S)</t>
  </si>
  <si>
    <t>Motor-Cycles (D)</t>
  </si>
  <si>
    <t>Motor- Cycles</t>
  </si>
  <si>
    <t>Transport Services</t>
  </si>
  <si>
    <t>Information Processing Equipment (D)</t>
  </si>
  <si>
    <t>Information Processing Equipment</t>
  </si>
  <si>
    <t>Cultural Services(S)</t>
  </si>
  <si>
    <t>Other Services</t>
  </si>
  <si>
    <t>Books (Sd)</t>
  </si>
  <si>
    <t>Education</t>
  </si>
  <si>
    <t>Secondary Education</t>
  </si>
  <si>
    <t>Secondary Education (S)</t>
  </si>
  <si>
    <t>Post-Secondary Non-Tertiary Education</t>
  </si>
  <si>
    <t>Post-Secondary Non-Tertiary Education (S)</t>
  </si>
  <si>
    <t>Caterinng Services</t>
  </si>
  <si>
    <t>Accommodation Services</t>
  </si>
  <si>
    <t>Accommodation Services  (S)</t>
  </si>
  <si>
    <t>Personal Care</t>
  </si>
  <si>
    <t>Other Personal Effects (Sd)</t>
  </si>
  <si>
    <t>Food and Non-Alcoholic Beverages</t>
  </si>
  <si>
    <t>Clothing and Footwear</t>
  </si>
  <si>
    <t>Housing, Water, Electricity, Gas and Other Fuels</t>
  </si>
  <si>
    <t>Recreation and Culture</t>
  </si>
  <si>
    <t>Restaurants and Hotels</t>
  </si>
  <si>
    <t>Miscellaneous Goods and Services</t>
  </si>
  <si>
    <t>Other Services n.e.c</t>
  </si>
  <si>
    <t xml:space="preserve">Personal Effects n.e.c </t>
  </si>
  <si>
    <t>Pre-Primary and Primary Education</t>
  </si>
  <si>
    <t>Recreational and Cultural Services</t>
  </si>
  <si>
    <t>Other Recreational Items and Equipment, Gardens And Pets</t>
  </si>
  <si>
    <t>Audio-Visual, Photographic and Information Processing Equipment</t>
  </si>
  <si>
    <t>Postal, Telephone and Telefax Services</t>
  </si>
  <si>
    <t>Telephone and Telefax Equipment</t>
  </si>
  <si>
    <t>Medical Product, Appliances and Equipment</t>
  </si>
  <si>
    <t>Goods and Services for Routine Household Maintenance</t>
  </si>
  <si>
    <t>Tools and Equipment for House and Garden</t>
  </si>
  <si>
    <t>Glassware, Tableware and Household Utensils</t>
  </si>
  <si>
    <t>Furniture And Furnishings, Carpets and Other Floor Coverings</t>
  </si>
  <si>
    <t>Electricity, Gas and Other Fuels</t>
  </si>
  <si>
    <t>Water Supply and Miscellaneous Services Relating to the Dwelling</t>
  </si>
  <si>
    <t>Maintenance and the repiar of the Dwelling</t>
  </si>
  <si>
    <t>Actual Rentals for Housing</t>
  </si>
  <si>
    <t>Purcahse of vehicles</t>
  </si>
  <si>
    <t>Newspapers, Books and Stationery</t>
  </si>
  <si>
    <t>Milk, Cheese and Eggs (Nd)</t>
  </si>
  <si>
    <t>Oils and Fats (Nd)</t>
  </si>
  <si>
    <t>Sugar, Jam, Honey, Chocolate and Confectionery(Nd)</t>
  </si>
  <si>
    <t>Food Products n.e.c (Nd)</t>
  </si>
  <si>
    <t>Coffee, Tea and Cocoa (Nd)</t>
  </si>
  <si>
    <t>Mineral Waters, Soft Drinks, Fruit and Vegetable Juices (Nd)</t>
  </si>
  <si>
    <t>Other Articles of Clothing and Clothing Accessories (Sd)</t>
  </si>
  <si>
    <t>Shoes and Other Footwear (Sd)</t>
  </si>
  <si>
    <t>Actual Rentals Paid by Tenants</t>
  </si>
  <si>
    <t>Materials for the Maintenance and Repair of the Dwelling (Nd)</t>
  </si>
  <si>
    <t>Services for the Maintenance and Repair of the Dwelling (S)</t>
  </si>
  <si>
    <t>Furniture and Furnishings (D)</t>
  </si>
  <si>
    <t>Major Household Appliances Whether or Not Electrical (D)</t>
  </si>
  <si>
    <t>Glassware, Tableware and Household Utensils (Sd)</t>
  </si>
  <si>
    <t>Tools and Equipment (D)</t>
  </si>
  <si>
    <t>Domestic Services and Household Services  (S)</t>
  </si>
  <si>
    <t>Therapeutic Appliances and Equipment (D)</t>
  </si>
  <si>
    <t>Fuels and Lubricants(Nd)</t>
  </si>
  <si>
    <t>Maintenance and Repair of Personal Transport Equipment(Nd)</t>
  </si>
  <si>
    <t>Passenger Transport by Road (S)</t>
  </si>
  <si>
    <t>Passenger Transport by Air (S)</t>
  </si>
  <si>
    <t>Passenger Transport by Sea and Inland Waterway (S)</t>
  </si>
  <si>
    <t>Telephone and Telefax Equipment (D)</t>
  </si>
  <si>
    <t>Telephone and Telefax Services (S)</t>
  </si>
  <si>
    <t>Equipment for the Reception, Recording and Reproduction of Sound and Pictures (D)</t>
  </si>
  <si>
    <t>Photographic and Cinematographic Equipment and Optical Instruments (D)</t>
  </si>
  <si>
    <t>Repair of Audio-Visual, Photographic and Information Processing Equipment (S)</t>
  </si>
  <si>
    <t>Games, Toys and Hobbies (Sd)</t>
  </si>
  <si>
    <t>Recreational and Sporting Services (S)</t>
  </si>
  <si>
    <t>Stationery and Drawing Materials(Nd)</t>
  </si>
  <si>
    <t>Pre-Primary and Primary Education (S)</t>
  </si>
  <si>
    <t>Restaurants, Café'S and The Like (S)</t>
  </si>
  <si>
    <t>Hairdressing Salons and Personal Grooming Establishments (S)</t>
  </si>
  <si>
    <t>Other Appliances, Articles and Products for Personal Care (Nd)</t>
  </si>
  <si>
    <t>Other Services n.e.c (S)</t>
  </si>
  <si>
    <t>Fresh, Chilled or Frozen Meat of Poultry</t>
  </si>
  <si>
    <t>Fresh, Chilled or Frozen Meat of Beef, Sheep And Goat</t>
  </si>
  <si>
    <t>Other Preserved or Processed Meat and Meat Preparations</t>
  </si>
  <si>
    <t xml:space="preserve">Fresh, Chilled or Frozen Fish </t>
  </si>
  <si>
    <t>Dried , Smoked or Salted Fish and Seafood</t>
  </si>
  <si>
    <t>Other Preserved or Processed Fish and Seafood and Fish and Seafood Preparations</t>
  </si>
  <si>
    <t>Yoghurt and Cream</t>
  </si>
  <si>
    <t>Cheese and Curd</t>
  </si>
  <si>
    <t>Butter, Margarine and Other Vegetable Fats</t>
  </si>
  <si>
    <t>Other Fresh, Chilled or Frozen Fruits</t>
  </si>
  <si>
    <t>Preserved Fruit and Fruit -Based Products</t>
  </si>
  <si>
    <t>Vegetables Cultivated for their Fruit (Fresh, Chilled or Frozen)</t>
  </si>
  <si>
    <t>Root Crops, Non-Starchy Bulbs and Mushrooms (Fresh, Chilled or Frozen)</t>
  </si>
  <si>
    <t>Travel Goods and Other Carriers</t>
  </si>
  <si>
    <t>Other Appliances, Articlesand Products for Personal Care</t>
  </si>
  <si>
    <t>Hairdressing Salons and Personal Grooming Establishments</t>
  </si>
  <si>
    <t>Cafés</t>
  </si>
  <si>
    <t>Stationery and Drawing Materials</t>
  </si>
  <si>
    <t>Television and Radio Taxes and Hire of Equipment</t>
  </si>
  <si>
    <t>Recreational and Sporting Services</t>
  </si>
  <si>
    <t>Games, Toys and Hobbies</t>
  </si>
  <si>
    <t>Repair of Audio-Visual, Photographic and Information Processing Equipment</t>
  </si>
  <si>
    <t>Photographic and Cinematographic Equipment</t>
  </si>
  <si>
    <t>Television Sets, Video-Cassette Players and Recorders</t>
  </si>
  <si>
    <t>Equipment for the Reception, Recording and Reproduction of Sound</t>
  </si>
  <si>
    <t>Telephone and Telefax Services</t>
  </si>
  <si>
    <t>Passenger Transport by Sea and Inland Waterway</t>
  </si>
  <si>
    <t>Passenger Transport by Air</t>
  </si>
  <si>
    <t>Passenger Transport by Road</t>
  </si>
  <si>
    <t>Maintenance and Repair</t>
  </si>
  <si>
    <t>Fuels and Lubricants</t>
  </si>
  <si>
    <t>Services of Medical Analysis Laboratories and X-Ray Centres</t>
  </si>
  <si>
    <t>Therapeutic Appliances and Equipment</t>
  </si>
  <si>
    <t>Cleaning and Maintenance Products</t>
  </si>
  <si>
    <t>Tools and Equipment</t>
  </si>
  <si>
    <t>Kitchen and Domestic Utensils</t>
  </si>
  <si>
    <t>Clothes Washing Machines, Clothes Drying Machine and Dish Washing Machines</t>
  </si>
  <si>
    <t>Refrigerators, Freezers and Fridge-Freezers</t>
  </si>
  <si>
    <t>Furniture and Furnishings</t>
  </si>
  <si>
    <t>Services for the Maintenance and Repair of the Dwelling</t>
  </si>
  <si>
    <t>Materials for the Maintenance and Repair of the Dweling</t>
  </si>
  <si>
    <t xml:space="preserve">Other Articles of Clothing and Clothing Accessories </t>
  </si>
  <si>
    <t>Garments For Children (3 To 13 Years) and Infants (0 To 2 Years)</t>
  </si>
  <si>
    <t>Garments for Women</t>
  </si>
  <si>
    <t xml:space="preserve">Garments for Men </t>
  </si>
  <si>
    <t>Fruit and Vegetable Juices</t>
  </si>
  <si>
    <t xml:space="preserve">Mineral or Spring Waters </t>
  </si>
  <si>
    <t>Other Food Products n.e.c</t>
  </si>
  <si>
    <t xml:space="preserve">Salt, Spices and Culinary Herbs </t>
  </si>
  <si>
    <t>Edible Ices and Ice Cream</t>
  </si>
  <si>
    <t>Chocolate (Fresh, Chilled or Frozen)</t>
  </si>
  <si>
    <t>Jams, Fruit Jellies And Fruit or Nut Puree And Pastes</t>
  </si>
  <si>
    <t>Sugar (Fresh, Chilled or Frozen)</t>
  </si>
  <si>
    <t>Other Preserved or Processed Vegetables</t>
  </si>
  <si>
    <t>All group CPI</t>
  </si>
  <si>
    <t>Index numbers (a)</t>
  </si>
  <si>
    <t>Percentage change</t>
  </si>
  <si>
    <t>Contribution to total CPI (All groups CPI index points)</t>
  </si>
  <si>
    <t xml:space="preserve">Change in points contribution </t>
  </si>
  <si>
    <t>Actual rents for housing</t>
  </si>
  <si>
    <t>Tobacco and Aracanut</t>
  </si>
  <si>
    <t>Total excluding Alcoholic beverages, tobacco and aracanut</t>
  </si>
  <si>
    <t>The series for the Republic prior to June 2012 was linked to previously published series for Male’ and hence the Male' and Republic have the same values prior to June 2012</t>
  </si>
  <si>
    <t>Furnishing Household Equipments and Routine Maintenance of the House</t>
  </si>
  <si>
    <t>na- not available</t>
  </si>
  <si>
    <t>TABLE 1: CPI GROUP AND SUB- GROUP, REPUBLIC</t>
  </si>
  <si>
    <t>TABLE 2: CPI GROUP AND SUB- GROUP, MALE'</t>
  </si>
  <si>
    <t>TABLE 4: CPI GROUP, SUB- GROUP AND EXPENDITURE CLASS, REPUBLIC</t>
  </si>
  <si>
    <t>TABLE 5: CPI GROUP, SUB- GROUP AND EXPENDITURE CLASS, MALE'</t>
  </si>
  <si>
    <t>TABLE 6: CPI GROUP, SUB- GROUP AND EXPENDITURE CLASS, ATOLLS</t>
  </si>
  <si>
    <t xml:space="preserve">TABLE 9: ALL GROUPS CPI (TOTAL), Percentage changes </t>
  </si>
  <si>
    <t>TABLE 7: ANALYTICAL SERIES</t>
  </si>
  <si>
    <t>TABLE 3: CPI GROUP AND SUB- GROUP, ATOLLS'</t>
  </si>
  <si>
    <t>TABLE 8: ALL GROUPS CPI (TOTAL), Index numbers (a)</t>
  </si>
  <si>
    <t>na- Not Available</t>
  </si>
  <si>
    <t>Jun  2019 July 2019</t>
  </si>
  <si>
    <t>Jun 2019 July 2019</t>
  </si>
  <si>
    <t>Jun  2019 -Jul 2019</t>
  </si>
  <si>
    <t>Jul 2018 -Jul 2019</t>
  </si>
  <si>
    <t>Jul  2018 -Jul 2019</t>
  </si>
  <si>
    <t>Jun 2019 -Jul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</si>
</sst>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_-* #,##0.00\ _ރ_._-;_-* #,##0.00\ _ރ_.\-;_-* &quot;-&quot;??\ _ރ_._-;_-@_-"/>
    <numFmt numFmtId="166" formatCode="[$-409]mmm\-yy;@"/>
    <numFmt numFmtId="167" formatCode="B1mmm\-yy"/>
    <numFmt numFmtId="168" formatCode="0.0"/>
  </numFmts>
  <fonts count="17" x14ac:knownFonts="1">
    <font>
      <sz val="11"/>
      <color theme="1"/>
      <name val="Calibri"/>
      <family val="2"/>
      <scheme val="minor"/>
    </font>
    <font>
      <sz val="11"/>
      <color theme="1"/>
      <name val="Calibri"/>
      <family val="2"/>
      <charset val="1"/>
      <scheme val="minor"/>
    </font>
    <font>
      <b/>
      <sz val="11"/>
      <color theme="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name val="Calibri"/>
      <family val="2"/>
      <scheme val="minor"/>
    </font>
    <font>
      <b/>
      <sz val="12"/>
      <name val="Calibri"/>
      <family val="2"/>
      <scheme val="minor"/>
    </font>
    <font>
      <b/>
      <sz val="1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i/>
      <sz val="11"/>
      <name val="Calibri"/>
      <family val="2"/>
      <scheme val="minor"/>
    </font>
    <font>
      <sz val="11"/>
      <color rgb="FFFF0000"/>
      <name val="Calibri"/>
      <family val="2"/>
      <scheme val="minor"/>
    </font>
    <font>
      <sz val="16"/>
      <name val="Calibri"/>
      <family val="2"/>
      <scheme val="minor"/>
    </font>
    <font>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dashDot">
        <color indexed="64"/>
      </bottom>
      <diagonal/>
    </border>
    <border>
      <left/>
      <right style="thin">
        <color theme="0"/>
      </right>
      <top style="thin">
        <color theme="0"/>
      </top>
      <bottom style="dashDot">
        <color indexed="64"/>
      </bottom>
      <diagonal/>
    </border>
    <border>
      <left style="thin">
        <color theme="0"/>
      </left>
      <right/>
      <top style="thin">
        <color theme="0"/>
      </top>
      <bottom style="dashDot">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dashDot">
        <color indexed="64"/>
      </top>
      <bottom style="dashDot">
        <color indexed="64"/>
      </bottom>
      <diagonal/>
    </border>
    <border>
      <left style="thin">
        <color theme="0"/>
      </left>
      <right/>
      <top style="thin">
        <color theme="0"/>
      </top>
      <bottom style="thin">
        <color theme="0"/>
      </bottom>
      <diagonal/>
    </border>
    <border>
      <left style="thin">
        <color theme="0"/>
      </left>
      <right/>
      <top style="dashDot">
        <color indexed="64"/>
      </top>
      <bottom style="thin">
        <color theme="0"/>
      </bottom>
      <diagonal/>
    </border>
    <border>
      <left/>
      <right/>
      <top style="dashDot">
        <color indexed="64"/>
      </top>
      <bottom style="thin">
        <color theme="0"/>
      </bottom>
      <diagonal/>
    </border>
    <border>
      <left/>
      <right/>
      <top style="thin">
        <color theme="0"/>
      </top>
      <bottom style="thin">
        <color theme="0"/>
      </bottom>
      <diagonal/>
    </border>
    <border>
      <left/>
      <right/>
      <top/>
      <bottom style="dashDot">
        <color indexed="64"/>
      </bottom>
      <diagonal/>
    </border>
    <border>
      <left style="thin">
        <color theme="0"/>
      </left>
      <right/>
      <top/>
      <bottom/>
      <diagonal/>
    </border>
    <border>
      <left/>
      <right/>
      <top style="dashDot">
        <color indexed="64"/>
      </top>
      <bottom/>
      <diagonal/>
    </border>
    <border>
      <left/>
      <right/>
      <top style="thin">
        <color theme="0"/>
      </top>
      <bottom style="dashDot">
        <color indexed="64"/>
      </bottom>
      <diagonal/>
    </border>
    <border>
      <left/>
      <right/>
      <top/>
      <bottom style="thin">
        <color theme="0"/>
      </bottom>
      <diagonal/>
    </border>
    <border>
      <left style="thin">
        <color theme="0"/>
      </left>
      <right style="thin">
        <color theme="0"/>
      </right>
      <top/>
      <bottom style="dashDot">
        <color indexed="64"/>
      </bottom>
      <diagonal/>
    </border>
    <border>
      <left/>
      <right/>
      <top style="dashDot">
        <color indexed="64"/>
      </top>
      <bottom style="dashDot">
        <color indexed="64"/>
      </bottom>
      <diagonal/>
    </border>
    <border>
      <left style="thin">
        <color theme="0"/>
      </left>
      <right/>
      <top style="dashDot">
        <color indexed="64"/>
      </top>
      <bottom style="dashDot">
        <color indexed="64"/>
      </bottom>
      <diagonal/>
    </border>
    <border>
      <left/>
      <right style="thin">
        <color theme="0"/>
      </right>
      <top style="dashDot">
        <color indexed="64"/>
      </top>
      <bottom style="dashDot">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dashDot">
        <color indexed="64"/>
      </top>
      <bottom style="thin">
        <color theme="0"/>
      </bottom>
      <diagonal/>
    </border>
    <border>
      <left/>
      <right/>
      <top style="dashDot">
        <color indexed="64"/>
      </top>
      <bottom style="thin">
        <color indexed="64"/>
      </bottom>
      <diagonal/>
    </border>
    <border>
      <left style="thin">
        <color theme="0"/>
      </left>
      <right style="thin">
        <color theme="0"/>
      </right>
      <top style="dashDot">
        <color indexed="64"/>
      </top>
      <bottom style="thin">
        <color indexed="64"/>
      </bottom>
      <diagonal/>
    </border>
    <border>
      <left style="thin">
        <color theme="0"/>
      </left>
      <right/>
      <top style="dashDot">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right/>
      <top/>
      <bottom style="thin">
        <color indexed="64"/>
      </bottom>
      <diagonal/>
    </border>
    <border>
      <left/>
      <right style="thin">
        <color theme="0"/>
      </right>
      <top style="thin">
        <color theme="0"/>
      </top>
      <bottom style="thin">
        <color indexed="64"/>
      </bottom>
      <diagonal/>
    </border>
  </borders>
  <cellStyleXfs count="1106">
    <xf numFmtId="166" fontId="0" fillId="0" borderId="0"/>
    <xf numFmtId="0" fontId="1" fillId="0" borderId="0"/>
    <xf numFmtId="165" fontId="1" fillId="0" borderId="0" applyFont="0" applyFill="0" applyBorder="0" applyAlignment="0" applyProtection="0"/>
    <xf numFmtId="0" fontId="9" fillId="0" borderId="0"/>
    <xf numFmtId="0" fontId="5" fillId="0" borderId="0"/>
    <xf numFmtId="164"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9" fillId="0" borderId="0" applyFont="0" applyFill="0" applyBorder="0" applyAlignment="0" applyProtection="0"/>
  </cellStyleXfs>
  <cellXfs count="239">
    <xf numFmtId="166" fontId="0" fillId="0" borderId="0" xfId="0"/>
    <xf numFmtId="2" fontId="0" fillId="0" borderId="0" xfId="0" applyNumberFormat="1"/>
    <xf numFmtId="166" fontId="2" fillId="0" borderId="0" xfId="0" applyFont="1"/>
    <xf numFmtId="166" fontId="0" fillId="0" borderId="0" xfId="0" applyAlignment="1">
      <alignment horizontal="right"/>
    </xf>
    <xf numFmtId="166" fontId="0" fillId="0" borderId="0" xfId="0" applyFill="1"/>
    <xf numFmtId="166" fontId="0" fillId="0" borderId="4" xfId="0" applyBorder="1" applyAlignment="1">
      <alignment horizontal="center"/>
    </xf>
    <xf numFmtId="166" fontId="0" fillId="0" borderId="1" xfId="0" applyBorder="1" applyAlignment="1">
      <alignment horizontal="center"/>
    </xf>
    <xf numFmtId="166" fontId="0" fillId="0" borderId="1" xfId="0" applyBorder="1" applyAlignment="1">
      <alignment wrapText="1"/>
    </xf>
    <xf numFmtId="166" fontId="0" fillId="0" borderId="1" xfId="0" applyBorder="1" applyAlignment="1">
      <alignment horizontal="left"/>
    </xf>
    <xf numFmtId="167" fontId="0" fillId="0" borderId="1" xfId="0" applyNumberFormat="1" applyBorder="1" applyAlignment="1">
      <alignment wrapText="1"/>
    </xf>
    <xf numFmtId="167" fontId="0" fillId="0" borderId="1" xfId="0" applyNumberFormat="1" applyBorder="1" applyAlignment="1">
      <alignment horizontal="left"/>
    </xf>
    <xf numFmtId="2" fontId="0" fillId="0" borderId="1" xfId="0" applyNumberFormat="1" applyBorder="1" applyAlignment="1">
      <alignment horizontal="center"/>
    </xf>
    <xf numFmtId="2" fontId="0" fillId="0" borderId="1" xfId="0" applyNumberFormat="1" applyBorder="1" applyAlignment="1">
      <alignment horizontal="left"/>
    </xf>
    <xf numFmtId="167" fontId="3" fillId="0" borderId="1" xfId="0" applyNumberFormat="1" applyFont="1" applyBorder="1" applyAlignment="1">
      <alignment horizontal="left"/>
    </xf>
    <xf numFmtId="166" fontId="0" fillId="0" borderId="6" xfId="0" applyBorder="1" applyAlignment="1">
      <alignment horizontal="center"/>
    </xf>
    <xf numFmtId="166" fontId="0" fillId="0" borderId="7" xfId="0" applyBorder="1" applyAlignment="1"/>
    <xf numFmtId="166" fontId="0" fillId="0" borderId="7" xfId="0" applyBorder="1" applyAlignment="1">
      <alignment horizontal="center"/>
    </xf>
    <xf numFmtId="166" fontId="0" fillId="0" borderId="8" xfId="0" applyBorder="1" applyAlignment="1">
      <alignment horizontal="center"/>
    </xf>
    <xf numFmtId="166" fontId="4" fillId="0" borderId="1" xfId="0" applyFont="1" applyBorder="1" applyAlignment="1">
      <alignment horizontal="left"/>
    </xf>
    <xf numFmtId="167" fontId="2" fillId="0" borderId="1" xfId="0" applyNumberFormat="1" applyFont="1" applyBorder="1" applyAlignment="1">
      <alignment horizontal="left"/>
    </xf>
    <xf numFmtId="2" fontId="0" fillId="0" borderId="6" xfId="0" applyNumberFormat="1" applyBorder="1" applyAlignment="1">
      <alignment horizontal="center"/>
    </xf>
    <xf numFmtId="2" fontId="0" fillId="0" borderId="1" xfId="0" applyNumberFormat="1" applyBorder="1" applyAlignment="1">
      <alignment horizontal="right"/>
    </xf>
    <xf numFmtId="166" fontId="0" fillId="0" borderId="1" xfId="0" applyBorder="1" applyAlignment="1">
      <alignment horizontal="right"/>
    </xf>
    <xf numFmtId="166" fontId="0" fillId="0" borderId="16" xfId="0" applyBorder="1"/>
    <xf numFmtId="166" fontId="0" fillId="0" borderId="19" xfId="0" applyBorder="1" applyAlignment="1">
      <alignment horizontal="center"/>
    </xf>
    <xf numFmtId="167" fontId="0" fillId="0" borderId="8" xfId="0" applyNumberFormat="1" applyBorder="1" applyAlignment="1">
      <alignment wrapText="1"/>
    </xf>
    <xf numFmtId="167" fontId="0" fillId="0" borderId="19" xfId="0" applyNumberFormat="1" applyBorder="1" applyAlignment="1">
      <alignment horizontal="left"/>
    </xf>
    <xf numFmtId="0" fontId="3" fillId="0" borderId="0" xfId="0" quotePrefix="1" applyNumberFormat="1" applyFont="1" applyFill="1"/>
    <xf numFmtId="0" fontId="5" fillId="0" borderId="0" xfId="0" applyNumberFormat="1" applyFont="1" applyFill="1" applyAlignment="1">
      <alignment horizontal="left" indent="1"/>
    </xf>
    <xf numFmtId="0" fontId="5" fillId="0" borderId="0" xfId="0" applyNumberFormat="1" applyFont="1" applyFill="1" applyAlignment="1">
      <alignment horizontal="left" indent="2"/>
    </xf>
    <xf numFmtId="0" fontId="5" fillId="0" borderId="0" xfId="0" applyNumberFormat="1" applyFont="1" applyFill="1" applyAlignment="1">
      <alignment horizontal="left" indent="4"/>
    </xf>
    <xf numFmtId="2" fontId="2" fillId="0" borderId="1" xfId="0" applyNumberFormat="1" applyFont="1" applyBorder="1" applyAlignment="1">
      <alignment horizontal="right"/>
    </xf>
    <xf numFmtId="2" fontId="2" fillId="0" borderId="4" xfId="0" applyNumberFormat="1" applyFont="1" applyBorder="1" applyAlignment="1">
      <alignment horizontal="right"/>
    </xf>
    <xf numFmtId="166" fontId="3" fillId="0" borderId="0" xfId="0" applyFont="1" applyFill="1" applyBorder="1"/>
    <xf numFmtId="0" fontId="0" fillId="0" borderId="0" xfId="0" applyNumberFormat="1"/>
    <xf numFmtId="166" fontId="0" fillId="0" borderId="0" xfId="0" applyBorder="1"/>
    <xf numFmtId="166" fontId="0" fillId="0" borderId="16" xfId="0" applyFill="1" applyBorder="1"/>
    <xf numFmtId="166" fontId="0" fillId="0" borderId="16" xfId="0" applyBorder="1" applyAlignment="1">
      <alignment horizontal="right"/>
    </xf>
    <xf numFmtId="0" fontId="5" fillId="0" borderId="16" xfId="0" applyNumberFormat="1" applyFont="1" applyFill="1" applyBorder="1" applyAlignment="1">
      <alignment horizontal="left" indent="4"/>
    </xf>
    <xf numFmtId="166" fontId="2" fillId="0" borderId="16" xfId="0" applyFont="1" applyBorder="1" applyAlignment="1">
      <alignment wrapText="1"/>
    </xf>
    <xf numFmtId="167" fontId="3" fillId="0" borderId="4" xfId="0" applyNumberFormat="1" applyFont="1" applyBorder="1" applyAlignment="1">
      <alignment horizontal="left"/>
    </xf>
    <xf numFmtId="167" fontId="3" fillId="0" borderId="0" xfId="0" applyNumberFormat="1" applyFont="1" applyBorder="1" applyAlignment="1">
      <alignment horizontal="left"/>
    </xf>
    <xf numFmtId="0" fontId="0" fillId="0" borderId="16" xfId="0" applyNumberFormat="1" applyBorder="1"/>
    <xf numFmtId="2" fontId="0" fillId="0" borderId="16" xfId="0" applyNumberFormat="1" applyBorder="1" applyAlignment="1">
      <alignment horizontal="right"/>
    </xf>
    <xf numFmtId="166" fontId="0" fillId="0" borderId="11" xfId="0" applyBorder="1" applyAlignment="1">
      <alignment horizontal="right"/>
    </xf>
    <xf numFmtId="2" fontId="0" fillId="0" borderId="19" xfId="0" applyNumberFormat="1" applyBorder="1" applyAlignment="1">
      <alignment horizontal="center"/>
    </xf>
    <xf numFmtId="166" fontId="3" fillId="0" borderId="3" xfId="0" applyFont="1" applyFill="1" applyBorder="1" applyAlignment="1"/>
    <xf numFmtId="166" fontId="2" fillId="0" borderId="3" xfId="0" applyFont="1" applyFill="1" applyBorder="1" applyAlignment="1"/>
    <xf numFmtId="0" fontId="3" fillId="2" borderId="0" xfId="0" quotePrefix="1" applyNumberFormat="1" applyFont="1" applyFill="1"/>
    <xf numFmtId="2" fontId="2" fillId="2" borderId="4" xfId="0" applyNumberFormat="1" applyFont="1" applyFill="1" applyBorder="1" applyAlignment="1">
      <alignment horizontal="right"/>
    </xf>
    <xf numFmtId="166" fontId="0" fillId="2" borderId="0" xfId="0" applyFill="1"/>
    <xf numFmtId="0" fontId="5" fillId="2" borderId="0" xfId="0" applyNumberFormat="1" applyFont="1" applyFill="1" applyAlignment="1">
      <alignment horizontal="left" indent="2"/>
    </xf>
    <xf numFmtId="2" fontId="0" fillId="2" borderId="1" xfId="0" applyNumberFormat="1" applyFill="1" applyBorder="1" applyAlignment="1">
      <alignment horizontal="right"/>
    </xf>
    <xf numFmtId="2" fontId="2" fillId="2" borderId="1" xfId="0" applyNumberFormat="1" applyFont="1" applyFill="1" applyBorder="1" applyAlignment="1">
      <alignment horizontal="right"/>
    </xf>
    <xf numFmtId="0" fontId="5" fillId="2" borderId="0" xfId="0" applyNumberFormat="1" applyFont="1" applyFill="1" applyAlignment="1">
      <alignment horizontal="left" indent="1"/>
    </xf>
    <xf numFmtId="166" fontId="3" fillId="2" borderId="0" xfId="0" applyFont="1" applyFill="1" applyBorder="1"/>
    <xf numFmtId="166" fontId="2" fillId="2" borderId="0" xfId="0" applyFont="1" applyFill="1"/>
    <xf numFmtId="0" fontId="5" fillId="2" borderId="0" xfId="0" applyNumberFormat="1" applyFont="1" applyFill="1" applyAlignment="1">
      <alignment horizontal="left" indent="4"/>
    </xf>
    <xf numFmtId="2" fontId="0" fillId="0" borderId="3" xfId="0" applyNumberFormat="1" applyBorder="1" applyAlignment="1">
      <alignment horizontal="right"/>
    </xf>
    <xf numFmtId="166" fontId="0" fillId="0" borderId="3" xfId="0" applyBorder="1" applyAlignment="1">
      <alignment horizontal="right"/>
    </xf>
    <xf numFmtId="167" fontId="0" fillId="0" borderId="3" xfId="0" applyNumberFormat="1" applyBorder="1" applyAlignment="1">
      <alignment wrapText="1"/>
    </xf>
    <xf numFmtId="167" fontId="0" fillId="0" borderId="3" xfId="0" applyNumberFormat="1" applyBorder="1" applyAlignment="1">
      <alignment horizontal="left"/>
    </xf>
    <xf numFmtId="2" fontId="0" fillId="0" borderId="0" xfId="0" applyNumberFormat="1" applyBorder="1" applyAlignment="1">
      <alignment horizontal="right"/>
    </xf>
    <xf numFmtId="2" fontId="6" fillId="0" borderId="1" xfId="0" applyNumberFormat="1" applyFont="1" applyBorder="1" applyAlignment="1">
      <alignment horizontal="center"/>
    </xf>
    <xf numFmtId="167" fontId="0" fillId="0" borderId="12" xfId="0" applyNumberFormat="1" applyBorder="1" applyAlignment="1">
      <alignment horizontal="left"/>
    </xf>
    <xf numFmtId="2" fontId="0" fillId="0" borderId="26" xfId="0" applyNumberFormat="1" applyBorder="1" applyAlignment="1">
      <alignment horizontal="right"/>
    </xf>
    <xf numFmtId="2" fontId="0" fillId="0" borderId="3" xfId="0" applyNumberFormat="1" applyBorder="1" applyAlignment="1">
      <alignment horizontal="left"/>
    </xf>
    <xf numFmtId="166" fontId="0" fillId="0" borderId="22" xfId="0" applyBorder="1" applyAlignment="1">
      <alignment vertical="center"/>
    </xf>
    <xf numFmtId="166" fontId="0" fillId="0" borderId="18" xfId="0" applyBorder="1" applyAlignment="1">
      <alignment vertical="center"/>
    </xf>
    <xf numFmtId="166" fontId="0" fillId="0" borderId="0" xfId="0" applyFill="1" applyBorder="1"/>
    <xf numFmtId="166" fontId="0" fillId="0" borderId="0" xfId="0" applyFill="1" applyBorder="1" applyAlignment="1">
      <alignment horizontal="right"/>
    </xf>
    <xf numFmtId="166" fontId="7" fillId="0" borderId="21" xfId="0" applyNumberFormat="1" applyFont="1" applyBorder="1" applyAlignment="1">
      <alignment horizontal="right"/>
    </xf>
    <xf numFmtId="166" fontId="6" fillId="0" borderId="16" xfId="0" applyFont="1" applyBorder="1"/>
    <xf numFmtId="166" fontId="6" fillId="0" borderId="0" xfId="0" applyFont="1"/>
    <xf numFmtId="166" fontId="6" fillId="0" borderId="0" xfId="0" applyFont="1" applyFill="1" applyBorder="1" applyAlignment="1">
      <alignment horizontal="right"/>
    </xf>
    <xf numFmtId="166" fontId="6" fillId="0" borderId="0" xfId="0" applyFont="1" applyBorder="1"/>
    <xf numFmtId="166" fontId="6" fillId="0" borderId="16" xfId="0" applyFont="1" applyBorder="1" applyAlignment="1">
      <alignment horizontal="right"/>
    </xf>
    <xf numFmtId="166" fontId="6" fillId="0" borderId="18" xfId="0" applyFont="1" applyBorder="1" applyAlignment="1">
      <alignment vertical="center"/>
    </xf>
    <xf numFmtId="2" fontId="8" fillId="0" borderId="4" xfId="0" applyNumberFormat="1" applyFont="1" applyBorder="1" applyAlignment="1">
      <alignment horizontal="right"/>
    </xf>
    <xf numFmtId="2" fontId="8" fillId="2" borderId="4" xfId="0" applyNumberFormat="1" applyFont="1" applyFill="1" applyBorder="1" applyAlignment="1">
      <alignment horizontal="right"/>
    </xf>
    <xf numFmtId="2" fontId="6" fillId="0" borderId="1" xfId="0" applyNumberFormat="1" applyFont="1" applyBorder="1" applyAlignment="1">
      <alignment horizontal="right"/>
    </xf>
    <xf numFmtId="2" fontId="6" fillId="2" borderId="1" xfId="0" applyNumberFormat="1" applyFont="1" applyFill="1" applyBorder="1" applyAlignment="1">
      <alignment horizontal="right"/>
    </xf>
    <xf numFmtId="2" fontId="8" fillId="2" borderId="1" xfId="0" applyNumberFormat="1" applyFont="1" applyFill="1" applyBorder="1" applyAlignment="1">
      <alignment horizontal="right"/>
    </xf>
    <xf numFmtId="2" fontId="8" fillId="0" borderId="1" xfId="0" applyNumberFormat="1" applyFont="1" applyBorder="1" applyAlignment="1">
      <alignment horizontal="right"/>
    </xf>
    <xf numFmtId="166" fontId="6" fillId="0" borderId="1" xfId="0" applyFont="1" applyBorder="1" applyAlignment="1">
      <alignment horizontal="center"/>
    </xf>
    <xf numFmtId="166" fontId="6" fillId="0" borderId="0" xfId="0" applyFont="1" applyAlignment="1">
      <alignment horizontal="right"/>
    </xf>
    <xf numFmtId="166" fontId="6" fillId="0" borderId="0" xfId="0" applyFont="1" applyFill="1" applyAlignment="1">
      <alignment vertical="center"/>
    </xf>
    <xf numFmtId="166" fontId="6" fillId="0" borderId="0" xfId="0" applyFont="1" applyAlignment="1">
      <alignment vertical="center"/>
    </xf>
    <xf numFmtId="166" fontId="6" fillId="0" borderId="16" xfId="0" applyFont="1" applyBorder="1" applyAlignment="1">
      <alignment horizontal="right" vertical="center"/>
    </xf>
    <xf numFmtId="166" fontId="6" fillId="0" borderId="16" xfId="0" applyFont="1" applyBorder="1" applyAlignment="1">
      <alignment vertical="center"/>
    </xf>
    <xf numFmtId="166" fontId="6" fillId="0" borderId="22" xfId="0" applyFont="1" applyBorder="1" applyAlignment="1">
      <alignment vertical="center"/>
    </xf>
    <xf numFmtId="166" fontId="6" fillId="2" borderId="0" xfId="0" applyFont="1" applyFill="1"/>
    <xf numFmtId="166" fontId="8" fillId="2" borderId="0" xfId="0" applyFont="1" applyFill="1"/>
    <xf numFmtId="2" fontId="0" fillId="0" borderId="0" xfId="0" applyNumberFormat="1" applyBorder="1" applyAlignment="1">
      <alignment horizontal="left"/>
    </xf>
    <xf numFmtId="166" fontId="8" fillId="0" borderId="22" xfId="0" applyFont="1" applyFill="1" applyBorder="1" applyAlignment="1">
      <alignment horizontal="center" vertical="center" wrapText="1"/>
    </xf>
    <xf numFmtId="168" fontId="0" fillId="0" borderId="0" xfId="0" applyNumberFormat="1" applyFill="1"/>
    <xf numFmtId="2" fontId="0" fillId="0" borderId="1" xfId="0" applyNumberFormat="1" applyFill="1" applyBorder="1" applyAlignment="1">
      <alignment horizontal="right"/>
    </xf>
    <xf numFmtId="2" fontId="0" fillId="0" borderId="0" xfId="0" applyNumberFormat="1" applyFill="1"/>
    <xf numFmtId="2" fontId="0" fillId="0" borderId="1" xfId="0" applyNumberFormat="1" applyFont="1" applyBorder="1" applyAlignment="1">
      <alignment horizontal="right"/>
    </xf>
    <xf numFmtId="166" fontId="3" fillId="0" borderId="0" xfId="0" applyFont="1" applyBorder="1"/>
    <xf numFmtId="166" fontId="7" fillId="0" borderId="21" xfId="0" applyNumberFormat="1" applyFont="1" applyFill="1" applyBorder="1" applyAlignment="1">
      <alignment horizontal="right"/>
    </xf>
    <xf numFmtId="166" fontId="3" fillId="0" borderId="29" xfId="0" applyFont="1" applyFill="1" applyBorder="1"/>
    <xf numFmtId="2" fontId="8" fillId="0" borderId="30" xfId="0" applyNumberFormat="1" applyFont="1" applyBorder="1" applyAlignment="1">
      <alignment horizontal="right"/>
    </xf>
    <xf numFmtId="2" fontId="6" fillId="0" borderId="0" xfId="0" applyNumberFormat="1" applyFont="1" applyFill="1"/>
    <xf numFmtId="2" fontId="0" fillId="0" borderId="12" xfId="0" applyNumberFormat="1" applyBorder="1" applyAlignment="1">
      <alignment horizontal="right"/>
    </xf>
    <xf numFmtId="166" fontId="7" fillId="0" borderId="0" xfId="0" applyFont="1" applyFill="1" applyBorder="1" applyAlignment="1"/>
    <xf numFmtId="166" fontId="6" fillId="0" borderId="16" xfId="0" applyFont="1" applyFill="1" applyBorder="1"/>
    <xf numFmtId="2" fontId="8" fillId="2" borderId="4" xfId="0" applyNumberFormat="1" applyFont="1" applyFill="1" applyBorder="1" applyAlignment="1">
      <alignment horizontal="center"/>
    </xf>
    <xf numFmtId="166" fontId="6" fillId="0" borderId="0" xfId="0" applyFont="1" applyAlignment="1">
      <alignment horizontal="center"/>
    </xf>
    <xf numFmtId="2" fontId="8" fillId="0" borderId="4" xfId="0" applyNumberFormat="1" applyFont="1" applyBorder="1" applyAlignment="1">
      <alignment horizontal="center"/>
    </xf>
    <xf numFmtId="2" fontId="6" fillId="2" borderId="1" xfId="0" applyNumberFormat="1" applyFont="1" applyFill="1" applyBorder="1" applyAlignment="1">
      <alignment horizontal="center"/>
    </xf>
    <xf numFmtId="2" fontId="8" fillId="2" borderId="1" xfId="0" applyNumberFormat="1" applyFont="1" applyFill="1" applyBorder="1" applyAlignment="1">
      <alignment horizontal="center"/>
    </xf>
    <xf numFmtId="2" fontId="8" fillId="0" borderId="1" xfId="0" applyNumberFormat="1" applyFont="1" applyBorder="1" applyAlignment="1">
      <alignment horizontal="center"/>
    </xf>
    <xf numFmtId="0" fontId="12" fillId="0" borderId="16" xfId="0" applyNumberFormat="1" applyFont="1" applyFill="1" applyBorder="1" applyAlignment="1">
      <alignment horizontal="left" indent="4"/>
    </xf>
    <xf numFmtId="166" fontId="13" fillId="0" borderId="1" xfId="0" applyFont="1" applyBorder="1" applyAlignment="1">
      <alignment horizontal="left"/>
    </xf>
    <xf numFmtId="166" fontId="6" fillId="0" borderId="0" xfId="0" applyFont="1" applyFill="1"/>
    <xf numFmtId="166" fontId="7" fillId="0" borderId="0" xfId="0" applyFont="1" applyFill="1" applyBorder="1"/>
    <xf numFmtId="166" fontId="7" fillId="0" borderId="3" xfId="0" applyFont="1" applyFill="1" applyBorder="1" applyAlignment="1"/>
    <xf numFmtId="166" fontId="6" fillId="0" borderId="0" xfId="0" applyFont="1" applyBorder="1" applyAlignment="1">
      <alignment horizontal="right"/>
    </xf>
    <xf numFmtId="166" fontId="7" fillId="2" borderId="0" xfId="0" applyFont="1" applyFill="1" applyBorder="1"/>
    <xf numFmtId="0" fontId="7" fillId="0" borderId="0" xfId="0" quotePrefix="1" applyNumberFormat="1" applyFont="1" applyFill="1"/>
    <xf numFmtId="0" fontId="12" fillId="2" borderId="0" xfId="0" applyNumberFormat="1" applyFont="1" applyFill="1" applyAlignment="1">
      <alignment horizontal="left" indent="1"/>
    </xf>
    <xf numFmtId="0" fontId="12" fillId="0" borderId="0" xfId="0" applyNumberFormat="1" applyFont="1" applyFill="1" applyAlignment="1">
      <alignment horizontal="left" indent="2"/>
    </xf>
    <xf numFmtId="0" fontId="12" fillId="2" borderId="0" xfId="0" applyNumberFormat="1" applyFont="1" applyFill="1" applyAlignment="1">
      <alignment horizontal="left" indent="4"/>
    </xf>
    <xf numFmtId="0" fontId="12" fillId="0" borderId="0" xfId="0" applyNumberFormat="1" applyFont="1" applyFill="1" applyAlignment="1">
      <alignment horizontal="left" indent="4"/>
    </xf>
    <xf numFmtId="0" fontId="12" fillId="2" borderId="0" xfId="0" applyNumberFormat="1" applyFont="1" applyFill="1" applyAlignment="1">
      <alignment horizontal="left" indent="2"/>
    </xf>
    <xf numFmtId="0" fontId="7" fillId="2" borderId="0" xfId="0" quotePrefix="1" applyNumberFormat="1" applyFont="1" applyFill="1"/>
    <xf numFmtId="0" fontId="12" fillId="0" borderId="0" xfId="0" applyNumberFormat="1" applyFont="1" applyFill="1" applyAlignment="1">
      <alignment horizontal="left" indent="1"/>
    </xf>
    <xf numFmtId="166" fontId="8" fillId="0" borderId="0" xfId="0" applyFont="1"/>
    <xf numFmtId="2" fontId="12" fillId="0" borderId="0" xfId="0" applyNumberFormat="1" applyFont="1"/>
    <xf numFmtId="166" fontId="8" fillId="0" borderId="16" xfId="0" applyFont="1" applyFill="1" applyBorder="1" applyAlignment="1">
      <alignment horizontal="right" wrapText="1"/>
    </xf>
    <xf numFmtId="2" fontId="8" fillId="2" borderId="3" xfId="0" applyNumberFormat="1" applyFont="1" applyFill="1" applyBorder="1" applyAlignment="1">
      <alignment horizontal="center"/>
    </xf>
    <xf numFmtId="2" fontId="2" fillId="2" borderId="3" xfId="0" applyNumberFormat="1" applyFont="1" applyFill="1" applyBorder="1" applyAlignment="1">
      <alignment horizontal="right"/>
    </xf>
    <xf numFmtId="2" fontId="8" fillId="2" borderId="3" xfId="0" applyNumberFormat="1" applyFont="1" applyFill="1" applyBorder="1" applyAlignment="1">
      <alignment horizontal="right"/>
    </xf>
    <xf numFmtId="0" fontId="5" fillId="0" borderId="0" xfId="0" applyNumberFormat="1" applyFont="1" applyFill="1" applyBorder="1" applyAlignment="1">
      <alignment horizontal="left" indent="1"/>
    </xf>
    <xf numFmtId="2" fontId="6" fillId="0" borderId="0" xfId="0" applyNumberFormat="1" applyFont="1" applyBorder="1" applyAlignment="1">
      <alignment horizontal="center"/>
    </xf>
    <xf numFmtId="2" fontId="6" fillId="0" borderId="0" xfId="0" applyNumberFormat="1" applyFont="1" applyBorder="1" applyAlignment="1">
      <alignment horizontal="right"/>
    </xf>
    <xf numFmtId="166" fontId="0" fillId="2" borderId="0" xfId="0" applyFill="1" applyBorder="1"/>
    <xf numFmtId="0" fontId="3" fillId="2" borderId="0" xfId="0" quotePrefix="1" applyNumberFormat="1" applyFont="1" applyFill="1" applyBorder="1"/>
    <xf numFmtId="2" fontId="2" fillId="2" borderId="0" xfId="0" applyNumberFormat="1" applyFont="1" applyFill="1" applyBorder="1" applyAlignment="1">
      <alignment horizontal="right"/>
    </xf>
    <xf numFmtId="2" fontId="6" fillId="0" borderId="4" xfId="0" applyNumberFormat="1" applyFont="1" applyBorder="1" applyAlignment="1">
      <alignment horizontal="center"/>
    </xf>
    <xf numFmtId="2" fontId="0" fillId="0" borderId="4" xfId="0" applyNumberFormat="1" applyBorder="1" applyAlignment="1">
      <alignment horizontal="right"/>
    </xf>
    <xf numFmtId="2" fontId="6" fillId="0" borderId="4" xfId="0" applyNumberFormat="1" applyFont="1" applyBorder="1" applyAlignment="1">
      <alignment horizontal="right"/>
    </xf>
    <xf numFmtId="2" fontId="14" fillId="0" borderId="1" xfId="0" applyNumberFormat="1" applyFont="1" applyBorder="1" applyAlignment="1">
      <alignment horizontal="right"/>
    </xf>
    <xf numFmtId="2" fontId="6" fillId="0" borderId="1" xfId="0" applyNumberFormat="1" applyFont="1" applyFill="1" applyBorder="1" applyAlignment="1">
      <alignment horizontal="right"/>
    </xf>
    <xf numFmtId="2" fontId="14" fillId="0" borderId="1" xfId="0" applyNumberFormat="1" applyFont="1" applyFill="1" applyBorder="1" applyAlignment="1">
      <alignment horizontal="right"/>
    </xf>
    <xf numFmtId="2" fontId="6" fillId="0" borderId="0" xfId="0" applyNumberFormat="1" applyFont="1"/>
    <xf numFmtId="166" fontId="14" fillId="0" borderId="0" xfId="0" applyFont="1"/>
    <xf numFmtId="2" fontId="6" fillId="2" borderId="0" xfId="0" applyNumberFormat="1" applyFont="1" applyFill="1" applyBorder="1" applyAlignment="1">
      <alignment horizontal="center"/>
    </xf>
    <xf numFmtId="2" fontId="0" fillId="2" borderId="0" xfId="0" applyNumberFormat="1" applyFont="1" applyFill="1" applyBorder="1" applyAlignment="1">
      <alignment horizontal="right"/>
    </xf>
    <xf numFmtId="2" fontId="6" fillId="2" borderId="0" xfId="0" applyNumberFormat="1" applyFont="1" applyFill="1" applyBorder="1" applyAlignment="1">
      <alignment horizontal="right"/>
    </xf>
    <xf numFmtId="166" fontId="0" fillId="2" borderId="0" xfId="0" applyFont="1" applyFill="1" applyBorder="1"/>
    <xf numFmtId="166" fontId="0" fillId="0" borderId="0" xfId="0" applyBorder="1" applyAlignment="1">
      <alignment horizontal="right"/>
    </xf>
    <xf numFmtId="166" fontId="15" fillId="0" borderId="0" xfId="0" applyFont="1"/>
    <xf numFmtId="166" fontId="16" fillId="0" borderId="0" xfId="0" applyFont="1"/>
    <xf numFmtId="2" fontId="0" fillId="0" borderId="29" xfId="0" applyNumberFormat="1" applyBorder="1"/>
    <xf numFmtId="2" fontId="8" fillId="0" borderId="31" xfId="0" applyNumberFormat="1" applyFont="1" applyBorder="1" applyAlignment="1">
      <alignment horizontal="right"/>
    </xf>
    <xf numFmtId="166" fontId="5" fillId="0" borderId="3" xfId="0" applyFont="1" applyBorder="1" applyAlignment="1"/>
    <xf numFmtId="166" fontId="0" fillId="0" borderId="3" xfId="0" applyBorder="1" applyAlignment="1">
      <alignment horizontal="left"/>
    </xf>
    <xf numFmtId="166" fontId="0" fillId="0" borderId="3" xfId="0" applyBorder="1" applyAlignment="1">
      <alignment horizontal="center"/>
    </xf>
    <xf numFmtId="166" fontId="0" fillId="0" borderId="0" xfId="0" applyAlignment="1">
      <alignment horizontal="center"/>
    </xf>
    <xf numFmtId="166" fontId="0" fillId="0" borderId="4" xfId="0" applyBorder="1" applyAlignment="1">
      <alignment horizontal="right"/>
    </xf>
    <xf numFmtId="167" fontId="0" fillId="0" borderId="26" xfId="0" applyNumberFormat="1" applyBorder="1" applyAlignment="1">
      <alignment wrapText="1"/>
    </xf>
    <xf numFmtId="167" fontId="0" fillId="0" borderId="26" xfId="0" applyNumberFormat="1" applyBorder="1" applyAlignment="1">
      <alignment horizontal="left"/>
    </xf>
    <xf numFmtId="2" fontId="0" fillId="0" borderId="0" xfId="0" applyNumberFormat="1" applyAlignment="1">
      <alignment horizontal="center"/>
    </xf>
    <xf numFmtId="2" fontId="0" fillId="0" borderId="2" xfId="0" applyNumberFormat="1" applyBorder="1" applyAlignment="1">
      <alignment horizontal="right"/>
    </xf>
    <xf numFmtId="2" fontId="0" fillId="3" borderId="0" xfId="0" applyNumberFormat="1" applyFill="1" applyBorder="1" applyAlignment="1">
      <alignment horizontal="right"/>
    </xf>
    <xf numFmtId="166" fontId="0" fillId="0" borderId="6" xfId="0" applyBorder="1" applyAlignment="1">
      <alignment horizontal="left"/>
    </xf>
    <xf numFmtId="166" fontId="0" fillId="0" borderId="26" xfId="0" applyBorder="1" applyAlignment="1">
      <alignment horizontal="center"/>
    </xf>
    <xf numFmtId="166" fontId="0" fillId="0" borderId="0" xfId="0" applyBorder="1" applyAlignment="1">
      <alignment horizontal="center"/>
    </xf>
    <xf numFmtId="10" fontId="0" fillId="0" borderId="0" xfId="1105" applyNumberFormat="1" applyFont="1" applyAlignment="1">
      <alignment horizontal="center"/>
    </xf>
    <xf numFmtId="167" fontId="0" fillId="0" borderId="4" xfId="0" applyNumberFormat="1" applyBorder="1" applyAlignment="1">
      <alignment wrapText="1"/>
    </xf>
    <xf numFmtId="0" fontId="2" fillId="0" borderId="4" xfId="0" applyNumberFormat="1" applyFont="1" applyBorder="1" applyAlignment="1">
      <alignment horizontal="left" wrapText="1"/>
    </xf>
    <xf numFmtId="0" fontId="2" fillId="0" borderId="32" xfId="0" applyNumberFormat="1" applyFont="1" applyBorder="1" applyAlignment="1">
      <alignment horizontal="left" wrapText="1"/>
    </xf>
    <xf numFmtId="167" fontId="0" fillId="0" borderId="33" xfId="0" applyNumberFormat="1" applyBorder="1" applyAlignment="1">
      <alignment wrapText="1"/>
    </xf>
    <xf numFmtId="167" fontId="0" fillId="0" borderId="34" xfId="0" applyNumberFormat="1" applyBorder="1" applyAlignment="1">
      <alignment horizontal="left"/>
    </xf>
    <xf numFmtId="2" fontId="0" fillId="3" borderId="35" xfId="0" applyNumberFormat="1" applyFill="1" applyBorder="1" applyAlignment="1">
      <alignment horizontal="right"/>
    </xf>
    <xf numFmtId="2" fontId="0" fillId="0" borderId="36" xfId="0" applyNumberFormat="1" applyBorder="1" applyAlignment="1">
      <alignment horizontal="right"/>
    </xf>
    <xf numFmtId="166" fontId="0" fillId="0" borderId="35" xfId="0" applyBorder="1" applyAlignment="1">
      <alignment horizontal="center"/>
    </xf>
    <xf numFmtId="10" fontId="0" fillId="0" borderId="35" xfId="1105" applyNumberFormat="1" applyFont="1" applyBorder="1" applyAlignment="1">
      <alignment horizontal="center"/>
    </xf>
    <xf numFmtId="166" fontId="0" fillId="0" borderId="4" xfId="0" applyBorder="1" applyAlignment="1">
      <alignment wrapText="1"/>
    </xf>
    <xf numFmtId="2" fontId="6" fillId="0" borderId="12" xfId="0" applyNumberFormat="1" applyFont="1" applyBorder="1" applyAlignment="1">
      <alignment horizontal="right"/>
    </xf>
    <xf numFmtId="166" fontId="7" fillId="0" borderId="21" xfId="0" applyNumberFormat="1" applyFont="1" applyFill="1" applyBorder="1" applyAlignment="1">
      <alignment horizontal="center" vertical="center"/>
    </xf>
    <xf numFmtId="166" fontId="7" fillId="0" borderId="21" xfId="0" applyNumberFormat="1" applyFont="1" applyBorder="1" applyAlignment="1">
      <alignment horizontal="center" vertical="center"/>
    </xf>
    <xf numFmtId="166" fontId="6" fillId="0" borderId="16" xfId="0" applyFont="1" applyFill="1" applyBorder="1" applyAlignment="1">
      <alignment horizontal="center" vertical="center"/>
    </xf>
    <xf numFmtId="166" fontId="8" fillId="0" borderId="16" xfId="0" applyFont="1" applyFill="1" applyBorder="1" applyAlignment="1">
      <alignment horizontal="center" vertical="center" wrapText="1"/>
    </xf>
    <xf numFmtId="166" fontId="8" fillId="0" borderId="22" xfId="0" applyFont="1" applyBorder="1" applyAlignment="1">
      <alignment horizontal="center" vertical="center" wrapText="1"/>
    </xf>
    <xf numFmtId="166" fontId="4" fillId="0" borderId="9" xfId="0" applyFont="1" applyBorder="1" applyAlignment="1">
      <alignment horizontal="left" wrapText="1"/>
    </xf>
    <xf numFmtId="166" fontId="2" fillId="0" borderId="22" xfId="0" applyFont="1" applyBorder="1" applyAlignment="1">
      <alignment horizontal="center" vertical="center" wrapText="1"/>
    </xf>
    <xf numFmtId="166" fontId="2" fillId="0" borderId="16" xfId="0" applyFont="1" applyBorder="1" applyAlignment="1">
      <alignment horizontal="center" wrapText="1"/>
    </xf>
    <xf numFmtId="2" fontId="6" fillId="0" borderId="29" xfId="0" applyNumberFormat="1" applyFont="1" applyBorder="1"/>
    <xf numFmtId="166" fontId="8" fillId="0" borderId="22" xfId="0" applyFont="1" applyBorder="1" applyAlignment="1">
      <alignment horizontal="center" vertical="center" wrapText="1"/>
    </xf>
    <xf numFmtId="166" fontId="3" fillId="0" borderId="22" xfId="0" applyFont="1" applyFill="1" applyBorder="1" applyAlignment="1">
      <alignment horizontal="left"/>
    </xf>
    <xf numFmtId="166" fontId="3" fillId="0" borderId="16" xfId="0" applyFont="1" applyFill="1" applyBorder="1" applyAlignment="1">
      <alignment horizontal="left"/>
    </xf>
    <xf numFmtId="166" fontId="8" fillId="0" borderId="22" xfId="0" applyFont="1" applyBorder="1" applyAlignment="1">
      <alignment horizontal="center" vertical="center"/>
    </xf>
    <xf numFmtId="166" fontId="4" fillId="0" borderId="9" xfId="0" applyFont="1" applyBorder="1" applyAlignment="1">
      <alignment horizontal="left" wrapText="1"/>
    </xf>
    <xf numFmtId="166" fontId="4" fillId="0" borderId="20" xfId="0" applyFont="1" applyBorder="1" applyAlignment="1">
      <alignment horizontal="left" wrapText="1"/>
    </xf>
    <xf numFmtId="166" fontId="2" fillId="0" borderId="22" xfId="0" applyFont="1" applyBorder="1" applyAlignment="1">
      <alignment horizontal="center" vertical="center"/>
    </xf>
    <xf numFmtId="166" fontId="2" fillId="0" borderId="22" xfId="0" applyFont="1" applyBorder="1" applyAlignment="1">
      <alignment horizontal="center" vertical="center" wrapText="1"/>
    </xf>
    <xf numFmtId="166" fontId="7" fillId="0" borderId="22" xfId="0" applyFont="1" applyFill="1" applyBorder="1" applyAlignment="1">
      <alignment horizontal="left"/>
    </xf>
    <xf numFmtId="166" fontId="7" fillId="0" borderId="16" xfId="0" applyFont="1" applyFill="1" applyBorder="1" applyAlignment="1">
      <alignment horizontal="left"/>
    </xf>
    <xf numFmtId="166" fontId="13" fillId="0" borderId="9" xfId="0" applyFont="1" applyBorder="1" applyAlignment="1">
      <alignment horizontal="left" wrapText="1"/>
    </xf>
    <xf numFmtId="166" fontId="13" fillId="0" borderId="20" xfId="0" applyFont="1" applyBorder="1" applyAlignment="1">
      <alignment horizontal="left" wrapText="1"/>
    </xf>
    <xf numFmtId="166" fontId="7" fillId="0" borderId="18" xfId="0" applyFont="1" applyFill="1" applyBorder="1" applyAlignment="1">
      <alignment horizontal="left"/>
    </xf>
    <xf numFmtId="166" fontId="13" fillId="0" borderId="13" xfId="0" applyFont="1" applyBorder="1" applyAlignment="1">
      <alignment horizontal="left" wrapText="1"/>
    </xf>
    <xf numFmtId="166" fontId="13" fillId="0" borderId="14" xfId="0" applyFont="1" applyBorder="1" applyAlignment="1">
      <alignment horizontal="left" wrapText="1"/>
    </xf>
    <xf numFmtId="166" fontId="2" fillId="0" borderId="16" xfId="0" applyFont="1" applyBorder="1" applyAlignment="1">
      <alignment horizontal="center"/>
    </xf>
    <xf numFmtId="166" fontId="0" fillId="0" borderId="18" xfId="0" applyBorder="1" applyAlignment="1">
      <alignment horizontal="center"/>
    </xf>
    <xf numFmtId="166" fontId="0" fillId="0" borderId="16" xfId="0" applyBorder="1" applyAlignment="1">
      <alignment horizontal="center"/>
    </xf>
    <xf numFmtId="166" fontId="2" fillId="0" borderId="16" xfId="0" applyFont="1" applyBorder="1" applyAlignment="1">
      <alignment horizontal="center" wrapText="1"/>
    </xf>
    <xf numFmtId="166" fontId="0" fillId="0" borderId="9" xfId="0" applyBorder="1" applyAlignment="1">
      <alignment horizontal="left" wrapText="1"/>
    </xf>
    <xf numFmtId="166" fontId="0" fillId="0" borderId="20" xfId="0" applyBorder="1" applyAlignment="1">
      <alignment horizontal="left" wrapText="1"/>
    </xf>
    <xf numFmtId="166" fontId="0" fillId="0" borderId="10" xfId="0" applyBorder="1" applyAlignment="1">
      <alignment horizontal="left" wrapText="1"/>
    </xf>
    <xf numFmtId="166" fontId="4" fillId="0" borderId="2" xfId="0" applyFont="1" applyBorder="1" applyAlignment="1">
      <alignment horizontal="left" wrapText="1"/>
    </xf>
    <xf numFmtId="166" fontId="4" fillId="0" borderId="25" xfId="0" applyFont="1" applyBorder="1" applyAlignment="1">
      <alignment horizontal="left" wrapText="1"/>
    </xf>
    <xf numFmtId="166" fontId="4" fillId="0" borderId="17" xfId="0" applyFont="1" applyBorder="1" applyAlignment="1">
      <alignment horizontal="left" wrapText="1"/>
    </xf>
    <xf numFmtId="166" fontId="4" fillId="0" borderId="0" xfId="0" applyFont="1" applyBorder="1" applyAlignment="1">
      <alignment horizontal="left" wrapText="1"/>
    </xf>
    <xf numFmtId="0" fontId="2" fillId="0" borderId="1" xfId="0" applyNumberFormat="1" applyFont="1" applyBorder="1" applyAlignment="1">
      <alignment horizontal="left" wrapText="1"/>
    </xf>
    <xf numFmtId="166" fontId="0" fillId="0" borderId="23" xfId="0" applyBorder="1" applyAlignment="1">
      <alignment horizontal="center" wrapText="1"/>
    </xf>
    <xf numFmtId="166" fontId="0" fillId="0" borderId="24" xfId="0" applyBorder="1" applyAlignment="1">
      <alignment horizontal="center" wrapText="1"/>
    </xf>
    <xf numFmtId="166" fontId="0" fillId="0" borderId="1" xfId="0" applyBorder="1" applyAlignment="1">
      <alignment horizontal="left" wrapText="1"/>
    </xf>
    <xf numFmtId="0" fontId="2" fillId="0" borderId="0" xfId="0" applyNumberFormat="1" applyFont="1" applyBorder="1" applyAlignment="1">
      <alignment horizontal="left" wrapText="1"/>
    </xf>
    <xf numFmtId="166" fontId="0" fillId="0" borderId="13" xfId="0" applyBorder="1" applyAlignment="1">
      <alignment horizontal="left" wrapText="1"/>
    </xf>
    <xf numFmtId="166" fontId="0" fillId="0" borderId="14" xfId="0" applyBorder="1" applyAlignment="1">
      <alignment horizontal="left" wrapText="1"/>
    </xf>
    <xf numFmtId="166" fontId="0" fillId="0" borderId="28" xfId="0" applyBorder="1" applyAlignment="1">
      <alignment horizontal="left" wrapText="1"/>
    </xf>
    <xf numFmtId="0" fontId="2" fillId="0" borderId="25" xfId="0" applyNumberFormat="1" applyFont="1" applyBorder="1" applyAlignment="1">
      <alignment horizontal="left" wrapText="1"/>
    </xf>
    <xf numFmtId="0" fontId="2" fillId="0" borderId="26" xfId="0" applyNumberFormat="1" applyFont="1" applyBorder="1" applyAlignment="1">
      <alignment horizontal="left" wrapText="1"/>
    </xf>
    <xf numFmtId="0" fontId="2" fillId="0" borderId="27" xfId="0" applyNumberFormat="1" applyFont="1" applyBorder="1" applyAlignment="1">
      <alignment horizontal="left" wrapText="1"/>
    </xf>
    <xf numFmtId="167" fontId="2" fillId="0" borderId="13" xfId="0" applyNumberFormat="1" applyFont="1" applyBorder="1" applyAlignment="1">
      <alignment horizontal="center"/>
    </xf>
    <xf numFmtId="167" fontId="2" fillId="0" borderId="14" xfId="0" applyNumberFormat="1" applyFont="1" applyBorder="1" applyAlignment="1">
      <alignment horizontal="center"/>
    </xf>
    <xf numFmtId="166" fontId="5" fillId="0" borderId="12" xfId="0" applyFont="1" applyBorder="1" applyAlignment="1">
      <alignment horizontal="left"/>
    </xf>
    <xf numFmtId="166" fontId="5" fillId="0" borderId="15" xfId="0" applyFont="1" applyBorder="1" applyAlignment="1">
      <alignment horizontal="left"/>
    </xf>
    <xf numFmtId="166" fontId="5" fillId="0" borderId="5" xfId="0" applyFont="1" applyBorder="1" applyAlignment="1">
      <alignment horizontal="left"/>
    </xf>
    <xf numFmtId="167" fontId="2" fillId="0" borderId="9" xfId="0" applyNumberFormat="1" applyFont="1" applyBorder="1" applyAlignment="1">
      <alignment horizontal="center"/>
    </xf>
    <xf numFmtId="167" fontId="2" fillId="0" borderId="20" xfId="0" applyNumberFormat="1" applyFont="1" applyBorder="1" applyAlignment="1">
      <alignment horizontal="center"/>
    </xf>
    <xf numFmtId="0" fontId="2" fillId="0" borderId="6" xfId="0" applyNumberFormat="1" applyFont="1" applyBorder="1" applyAlignment="1">
      <alignment horizontal="left" wrapText="1"/>
    </xf>
    <xf numFmtId="166" fontId="4" fillId="0" borderId="26" xfId="0" applyFont="1" applyBorder="1" applyAlignment="1">
      <alignment horizontal="left" wrapText="1"/>
    </xf>
    <xf numFmtId="166" fontId="4" fillId="0" borderId="27" xfId="0" applyFont="1" applyBorder="1" applyAlignment="1">
      <alignment horizontal="left" wrapText="1"/>
    </xf>
    <xf numFmtId="166" fontId="4" fillId="0" borderId="10" xfId="0" applyFont="1" applyBorder="1" applyAlignment="1">
      <alignment horizontal="left" wrapText="1"/>
    </xf>
  </cellXfs>
  <cellStyles count="1106">
    <cellStyle name="Comma 2" xfId="2"/>
    <cellStyle name="Comma 2 2" xfId="5"/>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Normal" xfId="0" builtinId="0"/>
    <cellStyle name="Normal 10" xfId="600"/>
    <cellStyle name="Normal 2" xfId="1"/>
    <cellStyle name="Normal 2 2" xfId="4"/>
    <cellStyle name="Normal 3" xfId="3"/>
    <cellStyle name="Normal 4" xfId="90"/>
    <cellStyle name="Normal 5" xfId="91"/>
    <cellStyle name="Normal 6" xfId="92"/>
    <cellStyle name="Normal 7" xfId="177"/>
    <cellStyle name="Normal 8" xfId="262"/>
    <cellStyle name="Normal 9" xfId="431"/>
    <cellStyle name="Percent" xfId="1105" builtinId="5"/>
  </cellStyles>
  <dxfs count="0"/>
  <tableStyles count="0" defaultTableStyle="TableStyleMedium9" defaultPivotStyle="PivotStyleLight16"/>
  <colors>
    <mruColors>
      <color rgb="FFD60093"/>
      <color rgb="FF9933FF"/>
      <color rgb="FF6600FF"/>
      <color rgb="FF892D93"/>
      <color rgb="FFFF99FF"/>
      <color rgb="FFCC00FF"/>
      <color rgb="FFCC99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ST2\PES\STI\CPI%20(consumer%20price%20index)\Rebasing%202010\Documentation\Writeup\Tables\2019\July\Table%20%20July%20%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ublic data"/>
      <sheetName val="Chnages in rep."/>
      <sheetName val="Male"/>
      <sheetName val="Male, month on month"/>
      <sheetName val="Atolls"/>
      <sheetName val="Atolls month on month"/>
      <sheetName val="table 1"/>
      <sheetName val="table 2"/>
      <sheetName val="table 3"/>
      <sheetName val="table 4"/>
      <sheetName val="table 5"/>
      <sheetName val="table 6"/>
      <sheetName val="table 7"/>
      <sheetName val="table 8"/>
      <sheetName val="table 9"/>
      <sheetName val="table 10"/>
      <sheetName val="table 11"/>
      <sheetName val="table 12"/>
      <sheetName val="Cpi groups"/>
      <sheetName val="CPI group percentage"/>
      <sheetName val="Special Series"/>
      <sheetName val="Spe.ser.per.change"/>
      <sheetName val="contribution"/>
    </sheetNames>
    <sheetDataSet>
      <sheetData sheetId="0"/>
      <sheetData sheetId="1">
        <row r="3">
          <cell r="OV3">
            <v>109.37394472691939</v>
          </cell>
          <cell r="OW3">
            <v>109.2766872548938</v>
          </cell>
          <cell r="OX3">
            <v>109.63054495776362</v>
          </cell>
          <cell r="OY3">
            <v>109.39648889511552</v>
          </cell>
          <cell r="OZ3">
            <v>109.83904520277112</v>
          </cell>
          <cell r="PA3">
            <v>110.18516792603768</v>
          </cell>
          <cell r="PB3">
            <v>110.45321621384969</v>
          </cell>
          <cell r="PC3">
            <v>109.65156527115069</v>
          </cell>
        </row>
        <row r="21">
          <cell r="OV21">
            <v>-0.88714438134169793</v>
          </cell>
          <cell r="OW21">
            <v>-1.2799467188303937</v>
          </cell>
          <cell r="OX21">
            <v>-1.2368495928283818</v>
          </cell>
          <cell r="OY21">
            <v>-1.2318876095762543</v>
          </cell>
          <cell r="OZ21">
            <v>0.8692900745129295</v>
          </cell>
          <cell r="PA21">
            <v>1.5394545671898241</v>
          </cell>
          <cell r="PB21">
            <v>1.5866586735639343</v>
          </cell>
          <cell r="PC21">
            <v>0.30300806936349733</v>
          </cell>
        </row>
        <row r="40">
          <cell r="MB40">
            <v>0.39343943425627081</v>
          </cell>
          <cell r="MG40">
            <v>9.5682352882620059E-2</v>
          </cell>
          <cell r="MH40">
            <v>-0.2676094249594585</v>
          </cell>
          <cell r="MI40">
            <v>1.1650679035972944</v>
          </cell>
          <cell r="MJ40">
            <v>0.16901141883518545</v>
          </cell>
          <cell r="MK40">
            <v>0.88457747659020924</v>
          </cell>
          <cell r="ML40">
            <v>0.5751594767321011</v>
          </cell>
          <cell r="MM40">
            <v>0.12186960602404984</v>
          </cell>
          <cell r="MN40">
            <v>-2.8801755478091717E-2</v>
          </cell>
          <cell r="OV40">
            <v>-0.26196856899567411</v>
          </cell>
          <cell r="OW40">
            <v>-8.8921975218525517E-2</v>
          </cell>
          <cell r="OX40">
            <v>0.32381810957027302</v>
          </cell>
          <cell r="OY40">
            <v>-0.21349530164085362</v>
          </cell>
          <cell r="OZ40">
            <v>0.4045434292501815</v>
          </cell>
          <cell r="PA40">
            <v>0.31511810998319234</v>
          </cell>
          <cell r="PB40">
            <v>0.24327075309440449</v>
          </cell>
          <cell r="PC40">
            <v>-0.72578325030111523</v>
          </cell>
        </row>
      </sheetData>
      <sheetData sheetId="2"/>
      <sheetData sheetId="3">
        <row r="3">
          <cell r="OW3">
            <v>112.66818250198619</v>
          </cell>
          <cell r="OX3">
            <v>112.52893998511631</v>
          </cell>
          <cell r="OY3">
            <v>112.71089669337843</v>
          </cell>
          <cell r="OZ3">
            <v>112.76372094962066</v>
          </cell>
          <cell r="PA3">
            <v>113.38510963079342</v>
          </cell>
          <cell r="PB3">
            <v>113.63643648152313</v>
          </cell>
          <cell r="PC3">
            <v>114.24055006925742</v>
          </cell>
          <cell r="PD3">
            <v>113.34192626971191</v>
          </cell>
        </row>
        <row r="21">
          <cell r="OW21">
            <v>0.53992468185874998</v>
          </cell>
          <cell r="OX21">
            <v>0.18581405561568509</v>
          </cell>
          <cell r="OY21">
            <v>-0.11837261856387782</v>
          </cell>
          <cell r="OZ21">
            <v>0.26144879574387936</v>
          </cell>
          <cell r="PA21">
            <v>2.1178297419249592</v>
          </cell>
          <cell r="PB21">
            <v>2.2423115716965425</v>
          </cell>
          <cell r="PC21">
            <v>2.5447999085433493</v>
          </cell>
          <cell r="PD21">
            <v>1.6370125869849872</v>
          </cell>
        </row>
        <row r="39">
          <cell r="MC39">
            <v>0.67097201094534764</v>
          </cell>
          <cell r="MH39">
            <v>0.23643869294276421</v>
          </cell>
          <cell r="MI39">
            <v>-0.30627613149381006</v>
          </cell>
          <cell r="MJ39">
            <v>1.2614902964104724</v>
          </cell>
          <cell r="MK39">
            <v>-0.25283811141193491</v>
          </cell>
          <cell r="ML39">
            <v>0.76568029413164318</v>
          </cell>
          <cell r="MM39">
            <v>0.31952588364987378</v>
          </cell>
          <cell r="MN39">
            <v>0.42426871286125323</v>
          </cell>
          <cell r="MO39">
            <v>0.13243235338340487</v>
          </cell>
          <cell r="OW39">
            <v>9.2745488679524257E-2</v>
          </cell>
          <cell r="OX39">
            <v>-0.12358636997399364</v>
          </cell>
          <cell r="OY39">
            <v>0.16169770041927212</v>
          </cell>
          <cell r="OZ39">
            <v>4.6867035745390417E-2</v>
          </cell>
          <cell r="PA39">
            <v>0.55105372183521517</v>
          </cell>
          <cell r="PB39">
            <v>0.22165772167799247</v>
          </cell>
          <cell r="PC39">
            <v>0.53161961641812194</v>
          </cell>
          <cell r="PD39">
            <v>-0.78660668125348776</v>
          </cell>
        </row>
      </sheetData>
      <sheetData sheetId="4"/>
      <sheetData sheetId="5">
        <row r="3">
          <cell r="OW3">
            <v>106.55629604382904</v>
          </cell>
          <cell r="OX3">
            <v>106.49494949092723</v>
          </cell>
          <cell r="OY3">
            <v>106.99583866030028</v>
          </cell>
          <cell r="OZ3">
            <v>106.5164062745331</v>
          </cell>
          <cell r="PA3">
            <v>106.80600252400818</v>
          </cell>
          <cell r="PB3">
            <v>107.23320666387359</v>
          </cell>
          <cell r="PC3">
            <v>107.21380941362357</v>
          </cell>
          <cell r="PD3">
            <v>106.49510191977248</v>
          </cell>
        </row>
        <row r="21">
          <cell r="OW21">
            <v>-2.1433217863645937</v>
          </cell>
          <cell r="OX21">
            <v>-2.5682686482408346</v>
          </cell>
          <cell r="OY21">
            <v>-2.2233730278947372</v>
          </cell>
          <cell r="OZ21">
            <v>-2.5462258142582739</v>
          </cell>
          <cell r="PA21">
            <v>-0.23824404978162184</v>
          </cell>
          <cell r="PB21">
            <v>0.91068187654503863</v>
          </cell>
          <cell r="PC21">
            <v>0.72888762314342603</v>
          </cell>
          <cell r="PD21">
            <v>-0.88127082453447469</v>
          </cell>
        </row>
        <row r="39">
          <cell r="MC39">
            <v>0.15575360429840313</v>
          </cell>
          <cell r="MH39">
            <v>-2.5310411872159211E-2</v>
          </cell>
          <cell r="MI39">
            <v>-0.23428488359796829</v>
          </cell>
          <cell r="MJ39">
            <v>1.0820271269931014</v>
          </cell>
          <cell r="MK39">
            <v>0.53296118036079143</v>
          </cell>
          <cell r="ML39">
            <v>0.98635397503572531</v>
          </cell>
          <cell r="MM39">
            <v>0.79350476016584182</v>
          </cell>
          <cell r="MN39">
            <v>-0.13520508300082223</v>
          </cell>
          <cell r="MO39">
            <v>-0.16663754557982857</v>
          </cell>
          <cell r="OW39">
            <v>-0.58060906465188244</v>
          </cell>
          <cell r="OX39">
            <v>-5.7571964472724613E-2</v>
          </cell>
          <cell r="OY39">
            <v>0.47034077368686145</v>
          </cell>
          <cell r="OZ39">
            <v>-0.44808507673772535</v>
          </cell>
          <cell r="PA39">
            <v>0.27187947810469737</v>
          </cell>
          <cell r="PB39">
            <v>0.39998139596075788</v>
          </cell>
          <cell r="PC39">
            <v>-1.8088846592856367E-2</v>
          </cell>
          <cell r="PD39">
            <v>-0.67034974112183399</v>
          </cell>
        </row>
      </sheetData>
      <sheetData sheetId="6"/>
      <sheetData sheetId="7"/>
      <sheetData sheetId="8"/>
      <sheetData sheetId="9"/>
      <sheetData sheetId="10"/>
      <sheetData sheetId="11"/>
      <sheetData sheetId="12"/>
      <sheetData sheetId="13">
        <row r="140">
          <cell r="C140">
            <v>106.91958868829052</v>
          </cell>
          <cell r="D140">
            <v>108.23342334232696</v>
          </cell>
          <cell r="E140">
            <v>105.79583116515029</v>
          </cell>
        </row>
        <row r="141">
          <cell r="C141">
            <v>109.93201964009602</v>
          </cell>
          <cell r="D141">
            <v>110.69246887707151</v>
          </cell>
          <cell r="E141">
            <v>109.28158729810228</v>
          </cell>
        </row>
        <row r="142">
          <cell r="C142">
            <v>109.78602671562722</v>
          </cell>
          <cell r="D142">
            <v>112.20541633013362</v>
          </cell>
          <cell r="E142">
            <v>107.71665879908146</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Y118"/>
  <sheetViews>
    <sheetView tabSelected="1" view="pageBreakPreview" zoomScaleNormal="100" zoomScaleSheetLayoutView="100" workbookViewId="0"/>
  </sheetViews>
  <sheetFormatPr defaultRowHeight="15" x14ac:dyDescent="0.25"/>
  <cols>
    <col min="1" max="1" width="54" style="4" customWidth="1"/>
    <col min="2" max="3" width="9.7109375" style="85" bestFit="1" customWidth="1"/>
    <col min="4" max="4" width="1.85546875" style="73" customWidth="1"/>
    <col min="5" max="5" width="11.28515625" style="73" customWidth="1"/>
    <col min="6" max="6" width="1.85546875" style="73" customWidth="1"/>
    <col min="7" max="8" width="9.7109375" style="73" bestFit="1" customWidth="1"/>
    <col min="9" max="9" width="1.85546875" style="73" customWidth="1"/>
    <col min="10" max="10" width="12" style="73" bestFit="1" customWidth="1"/>
    <col min="11" max="103" width="9.140625" style="4"/>
  </cols>
  <sheetData>
    <row r="1" spans="1:11" ht="15.75" x14ac:dyDescent="0.25">
      <c r="A1" s="46" t="s">
        <v>252</v>
      </c>
      <c r="B1" s="74"/>
      <c r="C1" s="74"/>
      <c r="D1" s="75"/>
    </row>
    <row r="2" spans="1:11" ht="6" customHeight="1" x14ac:dyDescent="0.25">
      <c r="A2" s="36"/>
      <c r="B2" s="76"/>
      <c r="C2" s="76"/>
      <c r="D2" s="72"/>
      <c r="E2" s="72"/>
      <c r="F2" s="72"/>
      <c r="G2" s="72"/>
      <c r="H2" s="72"/>
      <c r="I2" s="72"/>
      <c r="J2" s="72"/>
    </row>
    <row r="3" spans="1:11" ht="53.25" customHeight="1" x14ac:dyDescent="0.25">
      <c r="A3" s="192" t="s">
        <v>56</v>
      </c>
      <c r="B3" s="194" t="s">
        <v>242</v>
      </c>
      <c r="C3" s="194"/>
      <c r="D3" s="194"/>
      <c r="E3" s="186" t="s">
        <v>243</v>
      </c>
      <c r="F3" s="77"/>
      <c r="G3" s="191" t="s">
        <v>244</v>
      </c>
      <c r="H3" s="191"/>
      <c r="I3" s="77"/>
      <c r="J3" s="94" t="s">
        <v>245</v>
      </c>
    </row>
    <row r="4" spans="1:11" ht="30" x14ac:dyDescent="0.25">
      <c r="A4" s="193"/>
      <c r="B4" s="71">
        <v>43617</v>
      </c>
      <c r="C4" s="100">
        <v>43647</v>
      </c>
      <c r="D4" s="106"/>
      <c r="E4" s="130" t="s">
        <v>262</v>
      </c>
      <c r="F4" s="106"/>
      <c r="G4" s="100">
        <v>43617</v>
      </c>
      <c r="H4" s="100">
        <v>43647</v>
      </c>
      <c r="I4" s="72"/>
      <c r="J4" s="130" t="s">
        <v>263</v>
      </c>
    </row>
    <row r="5" spans="1:11" ht="15.75" x14ac:dyDescent="0.25">
      <c r="A5" s="101" t="s">
        <v>241</v>
      </c>
      <c r="B5" s="155">
        <v>110.45321621384969</v>
      </c>
      <c r="C5" s="190">
        <v>109.65156527115069</v>
      </c>
      <c r="D5" s="102"/>
      <c r="E5" s="102">
        <f>((C5/B5-1)*100)</f>
        <v>-0.72578325030111523</v>
      </c>
      <c r="F5" s="102"/>
      <c r="G5" s="102">
        <v>110.45321621384969</v>
      </c>
      <c r="H5" s="102">
        <v>109.65156527115069</v>
      </c>
      <c r="I5" s="102"/>
      <c r="J5" s="156">
        <f t="shared" ref="J5" si="0">H5-G5</f>
        <v>-0.80165094269899839</v>
      </c>
      <c r="K5" s="69"/>
    </row>
    <row r="6" spans="1:11" ht="13.5" customHeight="1" x14ac:dyDescent="0.25">
      <c r="A6" s="33"/>
      <c r="B6" s="78"/>
      <c r="C6" s="78"/>
      <c r="D6" s="78"/>
      <c r="E6" s="78"/>
      <c r="F6" s="78"/>
      <c r="G6" s="78"/>
      <c r="H6" s="78"/>
      <c r="I6" s="78"/>
      <c r="J6" s="78"/>
    </row>
    <row r="7" spans="1:11" ht="15.75" customHeight="1" x14ac:dyDescent="0.25">
      <c r="A7" s="48" t="s">
        <v>127</v>
      </c>
      <c r="B7" s="79">
        <v>111.68901837608128</v>
      </c>
      <c r="C7" s="79">
        <v>108.78066124537717</v>
      </c>
      <c r="D7" s="79"/>
      <c r="E7" s="79">
        <f t="shared" ref="E7:E70" si="1">((C7/B7-1)*100)</f>
        <v>-2.6039776989632335</v>
      </c>
      <c r="F7" s="79"/>
      <c r="G7" s="79">
        <v>31.759099778631665</v>
      </c>
      <c r="H7" s="79">
        <v>30.932099903004612</v>
      </c>
      <c r="I7" s="79"/>
      <c r="J7" s="79">
        <f>H7-G7</f>
        <v>-0.82699987562705246</v>
      </c>
    </row>
    <row r="8" spans="1:11" ht="15.75" x14ac:dyDescent="0.25">
      <c r="A8" s="28" t="s">
        <v>57</v>
      </c>
      <c r="B8" s="80">
        <v>112.01432145518184</v>
      </c>
      <c r="C8" s="80">
        <v>108.83866587601852</v>
      </c>
      <c r="D8" s="80"/>
      <c r="E8" s="80">
        <f t="shared" si="1"/>
        <v>-2.8350442496176131</v>
      </c>
      <c r="F8" s="80"/>
      <c r="G8" s="80">
        <v>29.260552590621419</v>
      </c>
      <c r="H8" s="80">
        <v>28.431002976994666</v>
      </c>
      <c r="I8" s="80"/>
      <c r="J8" s="80">
        <f t="shared" ref="J8:J71" si="2">H8-G8</f>
        <v>-0.82954961362675306</v>
      </c>
    </row>
    <row r="9" spans="1:11" ht="15.75" x14ac:dyDescent="0.25">
      <c r="A9" s="51" t="s">
        <v>58</v>
      </c>
      <c r="B9" s="81">
        <v>111.63052405461885</v>
      </c>
      <c r="C9" s="81">
        <v>111.65248091761207</v>
      </c>
      <c r="D9" s="81"/>
      <c r="E9" s="81">
        <f t="shared" si="1"/>
        <v>1.9669228626462143E-2</v>
      </c>
      <c r="F9" s="81"/>
      <c r="G9" s="81">
        <v>4.5708124191936195</v>
      </c>
      <c r="H9" s="81">
        <v>4.5717114627384365</v>
      </c>
      <c r="I9" s="81"/>
      <c r="J9" s="81">
        <f t="shared" si="2"/>
        <v>8.9904354481706861E-4</v>
      </c>
    </row>
    <row r="10" spans="1:11" ht="15.75" x14ac:dyDescent="0.25">
      <c r="A10" s="29" t="s">
        <v>62</v>
      </c>
      <c r="B10" s="80">
        <v>87.829164915983228</v>
      </c>
      <c r="C10" s="80">
        <v>87.108934967809986</v>
      </c>
      <c r="D10" s="80"/>
      <c r="E10" s="80">
        <f t="shared" si="1"/>
        <v>-0.82003506336671972</v>
      </c>
      <c r="F10" s="80"/>
      <c r="G10" s="80">
        <v>0.91641443796861588</v>
      </c>
      <c r="H10" s="80">
        <v>0.90889951825151827</v>
      </c>
      <c r="I10" s="80"/>
      <c r="J10" s="80">
        <f t="shared" si="2"/>
        <v>-7.5149197170976123E-3</v>
      </c>
    </row>
    <row r="11" spans="1:11" ht="15.75" x14ac:dyDescent="0.25">
      <c r="A11" s="51" t="s">
        <v>63</v>
      </c>
      <c r="B11" s="81">
        <v>108.68803627306093</v>
      </c>
      <c r="C11" s="81">
        <v>103.76764392709423</v>
      </c>
      <c r="D11" s="81"/>
      <c r="E11" s="81">
        <f t="shared" si="1"/>
        <v>-4.5270781538503719</v>
      </c>
      <c r="F11" s="81"/>
      <c r="G11" s="81">
        <v>9.3975305488420791</v>
      </c>
      <c r="H11" s="81">
        <v>8.9720969963640353</v>
      </c>
      <c r="I11" s="81"/>
      <c r="J11" s="81">
        <f t="shared" si="2"/>
        <v>-0.42543355247804371</v>
      </c>
    </row>
    <row r="12" spans="1:11" ht="15.75" x14ac:dyDescent="0.25">
      <c r="A12" s="29" t="s">
        <v>152</v>
      </c>
      <c r="B12" s="80">
        <v>103.80519593336727</v>
      </c>
      <c r="C12" s="80">
        <v>103.64323183842063</v>
      </c>
      <c r="D12" s="80"/>
      <c r="E12" s="80">
        <f t="shared" si="1"/>
        <v>-0.15602696328477217</v>
      </c>
      <c r="F12" s="80"/>
      <c r="G12" s="80">
        <v>5.0734363365508024</v>
      </c>
      <c r="H12" s="80">
        <v>5.0655204079006957</v>
      </c>
      <c r="I12" s="80"/>
      <c r="J12" s="80">
        <f t="shared" si="2"/>
        <v>-7.9159286501067072E-3</v>
      </c>
    </row>
    <row r="13" spans="1:11" ht="15.75" x14ac:dyDescent="0.25">
      <c r="A13" s="51" t="s">
        <v>153</v>
      </c>
      <c r="B13" s="81">
        <v>84.66265413494861</v>
      </c>
      <c r="C13" s="81">
        <v>83.83916579969663</v>
      </c>
      <c r="D13" s="81"/>
      <c r="E13" s="81">
        <f t="shared" si="1"/>
        <v>-0.97267011490022037</v>
      </c>
      <c r="F13" s="81"/>
      <c r="G13" s="81">
        <v>0.79604822771032258</v>
      </c>
      <c r="H13" s="81">
        <v>0.78830530449919134</v>
      </c>
      <c r="I13" s="81"/>
      <c r="J13" s="81">
        <f t="shared" si="2"/>
        <v>-7.7429232111312363E-3</v>
      </c>
    </row>
    <row r="14" spans="1:11" ht="15.75" x14ac:dyDescent="0.25">
      <c r="A14" s="29" t="s">
        <v>69</v>
      </c>
      <c r="B14" s="80">
        <v>166.56969903527448</v>
      </c>
      <c r="C14" s="80">
        <v>141.57342532831004</v>
      </c>
      <c r="D14" s="80"/>
      <c r="E14" s="80">
        <f t="shared" si="1"/>
        <v>-15.006495089884853</v>
      </c>
      <c r="F14" s="80"/>
      <c r="G14" s="80">
        <v>2.7754875552910372</v>
      </c>
      <c r="H14" s="80">
        <v>2.3589841515859229</v>
      </c>
      <c r="I14" s="80"/>
      <c r="J14" s="80">
        <f t="shared" si="2"/>
        <v>-0.41650340370511429</v>
      </c>
    </row>
    <row r="15" spans="1:11" ht="15.75" x14ac:dyDescent="0.25">
      <c r="A15" s="51" t="s">
        <v>72</v>
      </c>
      <c r="B15" s="81">
        <v>116.74475150909956</v>
      </c>
      <c r="C15" s="81">
        <v>118.7078483551804</v>
      </c>
      <c r="D15" s="81"/>
      <c r="E15" s="81">
        <f t="shared" si="1"/>
        <v>1.6815289944129397</v>
      </c>
      <c r="F15" s="81"/>
      <c r="G15" s="81">
        <v>1.980173753867625</v>
      </c>
      <c r="H15" s="81">
        <v>2.013470949678664</v>
      </c>
      <c r="I15" s="81"/>
      <c r="J15" s="81">
        <f t="shared" si="2"/>
        <v>3.3297195811039071E-2</v>
      </c>
    </row>
    <row r="16" spans="1:11" ht="15.75" x14ac:dyDescent="0.25">
      <c r="A16" s="29" t="s">
        <v>154</v>
      </c>
      <c r="B16" s="80">
        <v>110.45420732271947</v>
      </c>
      <c r="C16" s="80">
        <v>110.49008077252405</v>
      </c>
      <c r="D16" s="80"/>
      <c r="E16" s="80">
        <f t="shared" si="1"/>
        <v>3.247811982369786E-2</v>
      </c>
      <c r="F16" s="80"/>
      <c r="G16" s="80">
        <v>1.2209558000303602</v>
      </c>
      <c r="H16" s="80">
        <v>1.2213523435180882</v>
      </c>
      <c r="I16" s="80"/>
      <c r="J16" s="80">
        <f t="shared" si="2"/>
        <v>3.9654348772799608E-4</v>
      </c>
    </row>
    <row r="17" spans="1:103" ht="15.75" x14ac:dyDescent="0.25">
      <c r="A17" s="51" t="s">
        <v>155</v>
      </c>
      <c r="B17" s="81">
        <v>123.86544586063205</v>
      </c>
      <c r="C17" s="81">
        <v>123.91285982069894</v>
      </c>
      <c r="D17" s="81"/>
      <c r="E17" s="81">
        <f t="shared" si="1"/>
        <v>3.8278601217189845E-2</v>
      </c>
      <c r="F17" s="81"/>
      <c r="G17" s="81">
        <v>2.5296935111669558</v>
      </c>
      <c r="H17" s="81">
        <v>2.5306618424581124</v>
      </c>
      <c r="I17" s="81"/>
      <c r="J17" s="81">
        <f t="shared" si="2"/>
        <v>9.6833129115658778E-4</v>
      </c>
    </row>
    <row r="18" spans="1:103" ht="15.75" x14ac:dyDescent="0.25">
      <c r="A18" s="28" t="s">
        <v>76</v>
      </c>
      <c r="B18" s="80">
        <v>108.01538994893802</v>
      </c>
      <c r="C18" s="80">
        <v>108.1256183831368</v>
      </c>
      <c r="D18" s="80"/>
      <c r="E18" s="80">
        <f t="shared" si="1"/>
        <v>0.10204882308981755</v>
      </c>
      <c r="F18" s="80"/>
      <c r="G18" s="80">
        <v>2.4985471880102401</v>
      </c>
      <c r="H18" s="80">
        <v>2.5010969260099483</v>
      </c>
      <c r="I18" s="80"/>
      <c r="J18" s="80">
        <f t="shared" si="2"/>
        <v>2.549737999708146E-3</v>
      </c>
    </row>
    <row r="19" spans="1:103" ht="15.75" x14ac:dyDescent="0.25">
      <c r="A19" s="51" t="s">
        <v>156</v>
      </c>
      <c r="B19" s="81">
        <v>106.72932345759908</v>
      </c>
      <c r="C19" s="81">
        <v>107.37806416441055</v>
      </c>
      <c r="D19" s="81"/>
      <c r="E19" s="81">
        <f t="shared" si="1"/>
        <v>0.60783736446075043</v>
      </c>
      <c r="F19" s="81"/>
      <c r="G19" s="81">
        <v>0.67516731936561547</v>
      </c>
      <c r="H19" s="81">
        <v>0.67927123860534777</v>
      </c>
      <c r="I19" s="81"/>
      <c r="J19" s="81">
        <f t="shared" si="2"/>
        <v>4.103919239732301E-3</v>
      </c>
    </row>
    <row r="20" spans="1:103" ht="15.75" x14ac:dyDescent="0.25">
      <c r="A20" s="29" t="s">
        <v>157</v>
      </c>
      <c r="B20" s="80">
        <v>108.49949726863063</v>
      </c>
      <c r="C20" s="80">
        <v>108.40701632919135</v>
      </c>
      <c r="D20" s="80"/>
      <c r="E20" s="80">
        <f t="shared" si="1"/>
        <v>-8.5236283823797443E-2</v>
      </c>
      <c r="F20" s="80"/>
      <c r="G20" s="80">
        <v>1.8233798686446245</v>
      </c>
      <c r="H20" s="80">
        <v>1.8218256874046008</v>
      </c>
      <c r="I20" s="80"/>
      <c r="J20" s="80">
        <f t="shared" si="2"/>
        <v>-1.5541812400237109E-3</v>
      </c>
    </row>
    <row r="21" spans="1:103" ht="15.75" x14ac:dyDescent="0.25">
      <c r="A21" s="48" t="s">
        <v>247</v>
      </c>
      <c r="B21" s="82">
        <v>165.57535287147465</v>
      </c>
      <c r="C21" s="82">
        <v>165.45847362967294</v>
      </c>
      <c r="D21" s="82"/>
      <c r="E21" s="82">
        <f t="shared" si="1"/>
        <v>-7.0589758544825632E-2</v>
      </c>
      <c r="F21" s="82"/>
      <c r="G21" s="82">
        <v>3.7323401020619404</v>
      </c>
      <c r="H21" s="82">
        <v>3.7297054521958239</v>
      </c>
      <c r="I21" s="82"/>
      <c r="J21" s="82">
        <f t="shared" si="2"/>
        <v>-2.6346498661165008E-3</v>
      </c>
    </row>
    <row r="22" spans="1:103" ht="15.75" x14ac:dyDescent="0.25">
      <c r="A22" s="28" t="s">
        <v>1</v>
      </c>
      <c r="B22" s="80">
        <v>171.88608557820604</v>
      </c>
      <c r="C22" s="80">
        <v>171.88608557820604</v>
      </c>
      <c r="D22" s="80"/>
      <c r="E22" s="80">
        <f t="shared" si="1"/>
        <v>0</v>
      </c>
      <c r="F22" s="80"/>
      <c r="G22" s="80">
        <v>2.8632040610111891</v>
      </c>
      <c r="H22" s="80">
        <v>2.8632040610111886</v>
      </c>
      <c r="I22" s="80"/>
      <c r="J22" s="80">
        <f t="shared" si="2"/>
        <v>0</v>
      </c>
    </row>
    <row r="23" spans="1:103" ht="15.75" x14ac:dyDescent="0.25">
      <c r="A23" s="51" t="s">
        <v>78</v>
      </c>
      <c r="B23" s="81">
        <v>171.88608557820604</v>
      </c>
      <c r="C23" s="81">
        <v>171.88608557820604</v>
      </c>
      <c r="D23" s="81"/>
      <c r="E23" s="81">
        <f t="shared" si="1"/>
        <v>0</v>
      </c>
      <c r="F23" s="81"/>
      <c r="G23" s="81">
        <v>2.8632040610111891</v>
      </c>
      <c r="H23" s="81">
        <v>2.8632040610111886</v>
      </c>
      <c r="I23" s="81"/>
      <c r="J23" s="81">
        <f t="shared" si="2"/>
        <v>0</v>
      </c>
    </row>
    <row r="24" spans="1:103" ht="15.75" x14ac:dyDescent="0.25">
      <c r="A24" s="29" t="s">
        <v>16</v>
      </c>
      <c r="B24" s="80">
        <v>147.70993005912783</v>
      </c>
      <c r="C24" s="80">
        <v>147.26217052658808</v>
      </c>
      <c r="D24" s="80"/>
      <c r="E24" s="80">
        <f t="shared" si="1"/>
        <v>-0.30313434740677492</v>
      </c>
      <c r="F24" s="80"/>
      <c r="G24" s="80">
        <v>0.86913604105075115</v>
      </c>
      <c r="H24" s="80">
        <v>0.86650139118463498</v>
      </c>
      <c r="I24" s="80"/>
      <c r="J24" s="80">
        <f t="shared" si="2"/>
        <v>-2.6346498661161677E-3</v>
      </c>
    </row>
    <row r="25" spans="1:103" ht="15.75" x14ac:dyDescent="0.25">
      <c r="A25" s="48" t="s">
        <v>128</v>
      </c>
      <c r="B25" s="82">
        <v>95.55118057600933</v>
      </c>
      <c r="C25" s="82">
        <v>95.677753211243598</v>
      </c>
      <c r="D25" s="82"/>
      <c r="E25" s="82">
        <f t="shared" si="1"/>
        <v>0.1324657994503653</v>
      </c>
      <c r="F25" s="82"/>
      <c r="G25" s="82">
        <v>3.7172401180403303</v>
      </c>
      <c r="H25" s="82">
        <v>3.7221641898801825</v>
      </c>
      <c r="I25" s="82"/>
      <c r="J25" s="82">
        <f t="shared" si="2"/>
        <v>4.9240718398522176E-3</v>
      </c>
    </row>
    <row r="26" spans="1:103" ht="15.75" x14ac:dyDescent="0.25">
      <c r="A26" s="28" t="s">
        <v>79</v>
      </c>
      <c r="B26" s="80">
        <v>93.273587093617223</v>
      </c>
      <c r="C26" s="80">
        <v>93.408530591040758</v>
      </c>
      <c r="D26" s="80"/>
      <c r="E26" s="80">
        <f t="shared" si="1"/>
        <v>0.14467493062970682</v>
      </c>
      <c r="F26" s="80"/>
      <c r="G26" s="80">
        <v>2.792638744563368</v>
      </c>
      <c r="H26" s="80">
        <v>2.7966789927298037</v>
      </c>
      <c r="I26" s="80"/>
      <c r="J26" s="80">
        <f t="shared" si="2"/>
        <v>4.0402481664356671E-3</v>
      </c>
    </row>
    <row r="27" spans="1:103" s="50" customFormat="1" ht="15.75" x14ac:dyDescent="0.25">
      <c r="A27" s="51" t="s">
        <v>80</v>
      </c>
      <c r="B27" s="81">
        <v>94.948036045192779</v>
      </c>
      <c r="C27" s="81">
        <v>94.948036045192779</v>
      </c>
      <c r="D27" s="81"/>
      <c r="E27" s="81">
        <f t="shared" si="1"/>
        <v>0</v>
      </c>
      <c r="F27" s="81"/>
      <c r="G27" s="81">
        <v>0.49211046646570711</v>
      </c>
      <c r="H27" s="81">
        <v>0.49211046646570711</v>
      </c>
      <c r="I27" s="81"/>
      <c r="J27" s="81">
        <f t="shared" si="2"/>
        <v>0</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row>
    <row r="28" spans="1:103" ht="15.75" x14ac:dyDescent="0.25">
      <c r="A28" s="29" t="s">
        <v>82</v>
      </c>
      <c r="B28" s="80">
        <v>95.821546888975803</v>
      </c>
      <c r="C28" s="80">
        <v>96.008720576921348</v>
      </c>
      <c r="D28" s="80"/>
      <c r="E28" s="80">
        <f t="shared" si="1"/>
        <v>0.19533569851717392</v>
      </c>
      <c r="F28" s="80"/>
      <c r="G28" s="80">
        <v>2.0683613886792691</v>
      </c>
      <c r="H28" s="80">
        <v>2.0724016368457048</v>
      </c>
      <c r="I28" s="80"/>
      <c r="J28" s="80">
        <f t="shared" si="2"/>
        <v>4.0402481664356671E-3</v>
      </c>
    </row>
    <row r="29" spans="1:103" s="50" customFormat="1" ht="15.75" x14ac:dyDescent="0.25">
      <c r="A29" s="51" t="s">
        <v>158</v>
      </c>
      <c r="B29" s="81">
        <v>73.197343718929019</v>
      </c>
      <c r="C29" s="81">
        <v>73.197343718929019</v>
      </c>
      <c r="D29" s="81"/>
      <c r="E29" s="81">
        <f t="shared" si="1"/>
        <v>0</v>
      </c>
      <c r="F29" s="81"/>
      <c r="G29" s="81">
        <v>0.23216688941839184</v>
      </c>
      <c r="H29" s="81">
        <v>0.23216688941839181</v>
      </c>
      <c r="I29" s="81"/>
      <c r="J29" s="81">
        <f t="shared" si="2"/>
        <v>0</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row>
    <row r="30" spans="1:103" ht="15.75" x14ac:dyDescent="0.25">
      <c r="A30" s="28" t="s">
        <v>83</v>
      </c>
      <c r="B30" s="80">
        <v>103.15946686452213</v>
      </c>
      <c r="C30" s="80">
        <v>103.25807668878504</v>
      </c>
      <c r="D30" s="80"/>
      <c r="E30" s="80">
        <f t="shared" si="1"/>
        <v>9.5589699384945881E-2</v>
      </c>
      <c r="F30" s="80"/>
      <c r="G30" s="80">
        <v>0.9246013734769627</v>
      </c>
      <c r="H30" s="80">
        <v>0.92548519715037825</v>
      </c>
      <c r="I30" s="80"/>
      <c r="J30" s="80">
        <f t="shared" si="2"/>
        <v>8.8382367341555135E-4</v>
      </c>
    </row>
    <row r="31" spans="1:103" s="50" customFormat="1" ht="15.75" x14ac:dyDescent="0.25">
      <c r="A31" s="51" t="s">
        <v>159</v>
      </c>
      <c r="B31" s="81">
        <v>103.15946686452213</v>
      </c>
      <c r="C31" s="81">
        <v>103.25807668878504</v>
      </c>
      <c r="D31" s="81"/>
      <c r="E31" s="81">
        <f t="shared" si="1"/>
        <v>9.5589699384945881E-2</v>
      </c>
      <c r="F31" s="81"/>
      <c r="G31" s="81">
        <v>0.9246013734769627</v>
      </c>
      <c r="H31" s="81">
        <v>0.92548519715037825</v>
      </c>
      <c r="I31" s="81"/>
      <c r="J31" s="81">
        <f t="shared" si="2"/>
        <v>8.8382367341555135E-4</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row>
    <row r="32" spans="1:103" ht="15.75" x14ac:dyDescent="0.25">
      <c r="A32" s="27" t="s">
        <v>129</v>
      </c>
      <c r="B32" s="83">
        <v>111.68178759455887</v>
      </c>
      <c r="C32" s="83">
        <v>111.92254601809422</v>
      </c>
      <c r="D32" s="83"/>
      <c r="E32" s="83">
        <f t="shared" si="1"/>
        <v>0.21557536705034686</v>
      </c>
      <c r="F32" s="83"/>
      <c r="G32" s="83">
        <v>26.011212210040593</v>
      </c>
      <c r="H32" s="83">
        <v>26.067285976236629</v>
      </c>
      <c r="I32" s="83"/>
      <c r="J32" s="83">
        <f t="shared" si="2"/>
        <v>5.607376619603599E-2</v>
      </c>
    </row>
    <row r="33" spans="1:103" s="50" customFormat="1" ht="15.75" x14ac:dyDescent="0.25">
      <c r="A33" s="54" t="s">
        <v>149</v>
      </c>
      <c r="B33" s="81">
        <v>134.90647399344866</v>
      </c>
      <c r="C33" s="81">
        <v>135.43745071256802</v>
      </c>
      <c r="D33" s="81"/>
      <c r="E33" s="81">
        <f t="shared" si="1"/>
        <v>0.39358876071815541</v>
      </c>
      <c r="F33" s="81"/>
      <c r="G33" s="81">
        <v>15.757613641099024</v>
      </c>
      <c r="H33" s="81">
        <v>15.81963383734778</v>
      </c>
      <c r="I33" s="81"/>
      <c r="J33" s="81">
        <f t="shared" si="2"/>
        <v>6.2020196248756321E-2</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row>
    <row r="34" spans="1:103" ht="15.75" x14ac:dyDescent="0.25">
      <c r="A34" s="29" t="s">
        <v>160</v>
      </c>
      <c r="B34" s="80">
        <v>134.90647399344866</v>
      </c>
      <c r="C34" s="80">
        <v>135.43745071256802</v>
      </c>
      <c r="D34" s="80"/>
      <c r="E34" s="80">
        <f t="shared" si="1"/>
        <v>0.39358876071815541</v>
      </c>
      <c r="F34" s="80"/>
      <c r="G34" s="80">
        <v>15.757613641099024</v>
      </c>
      <c r="H34" s="80">
        <v>15.81963383734778</v>
      </c>
      <c r="I34" s="80"/>
      <c r="J34" s="80">
        <f t="shared" si="2"/>
        <v>6.2020196248756321E-2</v>
      </c>
    </row>
    <row r="35" spans="1:103" s="50" customFormat="1" ht="15.75" x14ac:dyDescent="0.25">
      <c r="A35" s="54" t="s">
        <v>148</v>
      </c>
      <c r="B35" s="81">
        <v>108.90729270478667</v>
      </c>
      <c r="C35" s="81">
        <v>108.71610784466505</v>
      </c>
      <c r="D35" s="81"/>
      <c r="E35" s="81">
        <f t="shared" si="1"/>
        <v>-0.17554826253909361</v>
      </c>
      <c r="F35" s="81"/>
      <c r="G35" s="81">
        <v>3.3873477109407237</v>
      </c>
      <c r="H35" s="81">
        <v>3.3814012808880096</v>
      </c>
      <c r="I35" s="81"/>
      <c r="J35" s="81">
        <f t="shared" si="2"/>
        <v>-5.9464300527141134E-3</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row>
    <row r="36" spans="1:103" ht="15.75" x14ac:dyDescent="0.25">
      <c r="A36" s="29" t="s">
        <v>161</v>
      </c>
      <c r="B36" s="80">
        <v>103.91646130945674</v>
      </c>
      <c r="C36" s="80">
        <v>103.67821318481546</v>
      </c>
      <c r="D36" s="80"/>
      <c r="E36" s="80">
        <f t="shared" si="1"/>
        <v>-0.22926889699581565</v>
      </c>
      <c r="F36" s="80"/>
      <c r="G36" s="80">
        <v>2.5936488248655101</v>
      </c>
      <c r="H36" s="80">
        <v>2.587702394812796</v>
      </c>
      <c r="I36" s="80"/>
      <c r="J36" s="80">
        <f t="shared" si="2"/>
        <v>-5.9464300527141134E-3</v>
      </c>
    </row>
    <row r="37" spans="1:103" s="50" customFormat="1" ht="15.75" x14ac:dyDescent="0.25">
      <c r="A37" s="51" t="s">
        <v>162</v>
      </c>
      <c r="B37" s="81">
        <v>129.18152170154752</v>
      </c>
      <c r="C37" s="81">
        <v>129.18152170154752</v>
      </c>
      <c r="D37" s="81"/>
      <c r="E37" s="81">
        <f t="shared" si="1"/>
        <v>0</v>
      </c>
      <c r="F37" s="81"/>
      <c r="G37" s="81">
        <v>0.79369888607521399</v>
      </c>
      <c r="H37" s="81">
        <v>0.79369888607521399</v>
      </c>
      <c r="I37" s="81"/>
      <c r="J37" s="81">
        <f t="shared" si="2"/>
        <v>0</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row>
    <row r="38" spans="1:103" ht="15.75" x14ac:dyDescent="0.25">
      <c r="A38" s="28" t="s">
        <v>147</v>
      </c>
      <c r="B38" s="80">
        <v>102.12659867612302</v>
      </c>
      <c r="C38" s="80">
        <v>102.12659867612302</v>
      </c>
      <c r="D38" s="80"/>
      <c r="E38" s="80">
        <f t="shared" si="1"/>
        <v>0</v>
      </c>
      <c r="F38" s="80"/>
      <c r="G38" s="80">
        <v>1.6149744798120504</v>
      </c>
      <c r="H38" s="80">
        <v>1.6149744798120504</v>
      </c>
      <c r="I38" s="80"/>
      <c r="J38" s="80">
        <f t="shared" si="2"/>
        <v>0</v>
      </c>
    </row>
    <row r="39" spans="1:103" s="50" customFormat="1" ht="15.75" x14ac:dyDescent="0.25">
      <c r="A39" s="51" t="s">
        <v>84</v>
      </c>
      <c r="B39" s="81">
        <v>100</v>
      </c>
      <c r="C39" s="81">
        <v>100</v>
      </c>
      <c r="D39" s="81"/>
      <c r="E39" s="81">
        <f t="shared" si="1"/>
        <v>0</v>
      </c>
      <c r="F39" s="81"/>
      <c r="G39" s="81">
        <v>1.3959538897111055</v>
      </c>
      <c r="H39" s="81">
        <v>1.3959538897111055</v>
      </c>
      <c r="I39" s="81"/>
      <c r="J39" s="81">
        <f t="shared" si="2"/>
        <v>0</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row>
    <row r="40" spans="1:103" ht="15.75" x14ac:dyDescent="0.25">
      <c r="A40" s="29" t="s">
        <v>86</v>
      </c>
      <c r="B40" s="80">
        <v>118.13936217755054</v>
      </c>
      <c r="C40" s="80">
        <v>118.13936217755054</v>
      </c>
      <c r="D40" s="80"/>
      <c r="E40" s="80">
        <f t="shared" si="1"/>
        <v>0</v>
      </c>
      <c r="F40" s="80"/>
      <c r="G40" s="80">
        <v>0.21902059010094488</v>
      </c>
      <c r="H40" s="80">
        <v>0.21902059010094485</v>
      </c>
      <c r="I40" s="80"/>
      <c r="J40" s="80">
        <f t="shared" si="2"/>
        <v>0</v>
      </c>
    </row>
    <row r="41" spans="1:103" s="50" customFormat="1" ht="15.75" x14ac:dyDescent="0.25">
      <c r="A41" s="54" t="s">
        <v>146</v>
      </c>
      <c r="B41" s="81">
        <v>75.902813768821247</v>
      </c>
      <c r="C41" s="81">
        <v>75.902813768821247</v>
      </c>
      <c r="D41" s="81"/>
      <c r="E41" s="81">
        <f t="shared" si="1"/>
        <v>0</v>
      </c>
      <c r="F41" s="81"/>
      <c r="G41" s="81">
        <v>5.2512763781887966</v>
      </c>
      <c r="H41" s="81">
        <v>5.2512763781887966</v>
      </c>
      <c r="I41" s="81"/>
      <c r="J41" s="81">
        <f t="shared" si="2"/>
        <v>0</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row>
    <row r="42" spans="1:103" ht="15.75" x14ac:dyDescent="0.25">
      <c r="A42" s="29" t="s">
        <v>17</v>
      </c>
      <c r="B42" s="80">
        <v>58.452764165300515</v>
      </c>
      <c r="C42" s="80">
        <v>58.452764165300515</v>
      </c>
      <c r="D42" s="80"/>
      <c r="E42" s="80">
        <f t="shared" si="1"/>
        <v>0</v>
      </c>
      <c r="F42" s="80"/>
      <c r="G42" s="80">
        <v>2.6276990814307344</v>
      </c>
      <c r="H42" s="80">
        <v>2.6276990814307344</v>
      </c>
      <c r="I42" s="80"/>
      <c r="J42" s="80">
        <f t="shared" si="2"/>
        <v>0</v>
      </c>
    </row>
    <row r="43" spans="1:103" s="50" customFormat="1" ht="15.75" x14ac:dyDescent="0.25">
      <c r="A43" s="51" t="s">
        <v>88</v>
      </c>
      <c r="B43" s="81">
        <v>97.730952021833033</v>
      </c>
      <c r="C43" s="81">
        <v>97.730952021833033</v>
      </c>
      <c r="D43" s="81"/>
      <c r="E43" s="81">
        <f t="shared" si="1"/>
        <v>0</v>
      </c>
      <c r="F43" s="81"/>
      <c r="G43" s="81">
        <v>1.7075552927117359</v>
      </c>
      <c r="H43" s="81">
        <v>1.7075552927117357</v>
      </c>
      <c r="I43" s="81"/>
      <c r="J43" s="81">
        <f t="shared" si="2"/>
        <v>0</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row>
    <row r="44" spans="1:103" ht="15.75" x14ac:dyDescent="0.25">
      <c r="A44" s="29" t="s">
        <v>90</v>
      </c>
      <c r="B44" s="80">
        <v>135.54671882237798</v>
      </c>
      <c r="C44" s="80">
        <v>135.54671882237798</v>
      </c>
      <c r="D44" s="80"/>
      <c r="E44" s="80">
        <f t="shared" si="1"/>
        <v>0</v>
      </c>
      <c r="F44" s="80"/>
      <c r="G44" s="80">
        <v>0.91602200404632717</v>
      </c>
      <c r="H44" s="80">
        <v>0.91602200404632705</v>
      </c>
      <c r="I44" s="80"/>
      <c r="J44" s="80">
        <f t="shared" si="2"/>
        <v>0</v>
      </c>
    </row>
    <row r="45" spans="1:103" s="50" customFormat="1" ht="15.75" x14ac:dyDescent="0.25">
      <c r="A45" s="48" t="s">
        <v>250</v>
      </c>
      <c r="B45" s="82">
        <v>96.750323454440874</v>
      </c>
      <c r="C45" s="82">
        <v>96.725251955432171</v>
      </c>
      <c r="D45" s="82"/>
      <c r="E45" s="82">
        <f t="shared" si="1"/>
        <v>-2.5913607431515828E-2</v>
      </c>
      <c r="F45" s="82"/>
      <c r="G45" s="82">
        <v>8.430982779128497</v>
      </c>
      <c r="H45" s="82">
        <v>8.4287980073484938</v>
      </c>
      <c r="I45" s="82"/>
      <c r="J45" s="82">
        <f t="shared" si="2"/>
        <v>-2.1847717800032029E-3</v>
      </c>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row>
    <row r="46" spans="1:103" ht="15.75" x14ac:dyDescent="0.25">
      <c r="A46" s="28" t="s">
        <v>145</v>
      </c>
      <c r="B46" s="80">
        <v>99.751239924555378</v>
      </c>
      <c r="C46" s="80">
        <v>99.751239924555378</v>
      </c>
      <c r="D46" s="80"/>
      <c r="E46" s="80">
        <f t="shared" si="1"/>
        <v>0</v>
      </c>
      <c r="F46" s="80"/>
      <c r="G46" s="80">
        <v>2.0642836079038136</v>
      </c>
      <c r="H46" s="80">
        <v>2.0642836079038136</v>
      </c>
      <c r="I46" s="80"/>
      <c r="J46" s="80">
        <f t="shared" si="2"/>
        <v>0</v>
      </c>
    </row>
    <row r="47" spans="1:103" s="50" customFormat="1" ht="15.75" x14ac:dyDescent="0.25">
      <c r="A47" s="51" t="s">
        <v>163</v>
      </c>
      <c r="B47" s="81">
        <v>99.751239924555378</v>
      </c>
      <c r="C47" s="81">
        <v>99.751239924555378</v>
      </c>
      <c r="D47" s="81"/>
      <c r="E47" s="81">
        <f t="shared" si="1"/>
        <v>0</v>
      </c>
      <c r="F47" s="81"/>
      <c r="G47" s="81">
        <v>2.0642836079038136</v>
      </c>
      <c r="H47" s="81">
        <v>2.0642836079038136</v>
      </c>
      <c r="I47" s="81"/>
      <c r="J47" s="81">
        <f t="shared" si="2"/>
        <v>0</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row>
    <row r="48" spans="1:103" ht="15.75" x14ac:dyDescent="0.25">
      <c r="A48" s="28" t="s">
        <v>92</v>
      </c>
      <c r="B48" s="80">
        <v>89.29908472529749</v>
      </c>
      <c r="C48" s="80">
        <v>89.29908472529749</v>
      </c>
      <c r="D48" s="80"/>
      <c r="E48" s="80">
        <f t="shared" si="1"/>
        <v>0</v>
      </c>
      <c r="F48" s="80"/>
      <c r="G48" s="80">
        <v>0.27915391776153403</v>
      </c>
      <c r="H48" s="80">
        <v>0.27915391776153403</v>
      </c>
      <c r="I48" s="80"/>
      <c r="J48" s="80">
        <f t="shared" si="2"/>
        <v>0</v>
      </c>
    </row>
    <row r="49" spans="1:103" s="50" customFormat="1" ht="15.75" x14ac:dyDescent="0.25">
      <c r="A49" s="51" t="s">
        <v>93</v>
      </c>
      <c r="B49" s="81">
        <v>89.29908472529749</v>
      </c>
      <c r="C49" s="81">
        <v>89.29908472529749</v>
      </c>
      <c r="D49" s="81"/>
      <c r="E49" s="81">
        <f t="shared" si="1"/>
        <v>0</v>
      </c>
      <c r="F49" s="81"/>
      <c r="G49" s="81">
        <v>0.27915391776153403</v>
      </c>
      <c r="H49" s="81">
        <v>0.27915391776153403</v>
      </c>
      <c r="I49" s="81"/>
      <c r="J49" s="81">
        <f t="shared" si="2"/>
        <v>0</v>
      </c>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row>
    <row r="50" spans="1:103" ht="15.75" x14ac:dyDescent="0.25">
      <c r="A50" s="28" t="s">
        <v>94</v>
      </c>
      <c r="B50" s="80">
        <v>84.282724100293208</v>
      </c>
      <c r="C50" s="80">
        <v>84.34362547435741</v>
      </c>
      <c r="D50" s="80"/>
      <c r="E50" s="80">
        <f t="shared" si="1"/>
        <v>7.2258431029981196E-2</v>
      </c>
      <c r="F50" s="80"/>
      <c r="G50" s="80">
        <v>2.0758437335605504</v>
      </c>
      <c r="H50" s="80">
        <v>2.0773437056730555</v>
      </c>
      <c r="I50" s="80"/>
      <c r="J50" s="80">
        <f t="shared" si="2"/>
        <v>1.4999721125050769E-3</v>
      </c>
    </row>
    <row r="51" spans="1:103" s="50" customFormat="1" ht="15.75" x14ac:dyDescent="0.25">
      <c r="A51" s="51" t="s">
        <v>164</v>
      </c>
      <c r="B51" s="81">
        <v>83.759649892231678</v>
      </c>
      <c r="C51" s="81">
        <v>83.759649892231678</v>
      </c>
      <c r="D51" s="81"/>
      <c r="E51" s="81">
        <f t="shared" si="1"/>
        <v>0</v>
      </c>
      <c r="F51" s="81"/>
      <c r="G51" s="81">
        <v>1.8585852593101668</v>
      </c>
      <c r="H51" s="81">
        <v>1.8585852593101668</v>
      </c>
      <c r="I51" s="81"/>
      <c r="J51" s="81">
        <f t="shared" si="2"/>
        <v>0</v>
      </c>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row>
    <row r="52" spans="1:103" ht="15.75" x14ac:dyDescent="0.25">
      <c r="A52" s="29" t="s">
        <v>97</v>
      </c>
      <c r="B52" s="80">
        <v>89.039549026741824</v>
      </c>
      <c r="C52" s="80">
        <v>89.654286108510306</v>
      </c>
      <c r="D52" s="80"/>
      <c r="E52" s="80">
        <f t="shared" si="1"/>
        <v>0.69040902440313801</v>
      </c>
      <c r="F52" s="80"/>
      <c r="G52" s="80">
        <v>0.21725847425038336</v>
      </c>
      <c r="H52" s="80">
        <v>0.21875844636288858</v>
      </c>
      <c r="I52" s="80"/>
      <c r="J52" s="80">
        <f t="shared" si="2"/>
        <v>1.4999721125052157E-3</v>
      </c>
    </row>
    <row r="53" spans="1:103" s="50" customFormat="1" ht="15.75" x14ac:dyDescent="0.25">
      <c r="A53" s="54" t="s">
        <v>144</v>
      </c>
      <c r="B53" s="81">
        <v>92.171059003424617</v>
      </c>
      <c r="C53" s="81">
        <v>92.171059003424617</v>
      </c>
      <c r="D53" s="81"/>
      <c r="E53" s="81">
        <f t="shared" si="1"/>
        <v>0</v>
      </c>
      <c r="F53" s="81"/>
      <c r="G53" s="81">
        <v>0.81782704050723931</v>
      </c>
      <c r="H53" s="81">
        <v>0.81782704050723931</v>
      </c>
      <c r="I53" s="81"/>
      <c r="J53" s="81">
        <f t="shared" si="2"/>
        <v>0</v>
      </c>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row>
    <row r="54" spans="1:103" ht="15.75" x14ac:dyDescent="0.25">
      <c r="A54" s="29" t="s">
        <v>165</v>
      </c>
      <c r="B54" s="80">
        <v>92.171059003424617</v>
      </c>
      <c r="C54" s="80">
        <v>92.171059003424617</v>
      </c>
      <c r="D54" s="80"/>
      <c r="E54" s="80">
        <f t="shared" si="1"/>
        <v>0</v>
      </c>
      <c r="F54" s="80"/>
      <c r="G54" s="80">
        <v>0.81782704050723931</v>
      </c>
      <c r="H54" s="80">
        <v>0.81782704050723931</v>
      </c>
      <c r="I54" s="80"/>
      <c r="J54" s="80">
        <f t="shared" si="2"/>
        <v>0</v>
      </c>
    </row>
    <row r="55" spans="1:103" s="50" customFormat="1" ht="15.75" x14ac:dyDescent="0.25">
      <c r="A55" s="54" t="s">
        <v>143</v>
      </c>
      <c r="B55" s="81">
        <v>89.90396373020333</v>
      </c>
      <c r="C55" s="81">
        <v>90.196998597221537</v>
      </c>
      <c r="D55" s="81"/>
      <c r="E55" s="81">
        <f t="shared" si="1"/>
        <v>0.32594209961374077</v>
      </c>
      <c r="F55" s="81"/>
      <c r="G55" s="81">
        <v>0.49863268788442744</v>
      </c>
      <c r="H55" s="81">
        <v>0.50025794173667837</v>
      </c>
      <c r="I55" s="81"/>
      <c r="J55" s="81">
        <f t="shared" si="2"/>
        <v>1.6252538522509297E-3</v>
      </c>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row>
    <row r="56" spans="1:103" ht="15.75" x14ac:dyDescent="0.25">
      <c r="A56" s="29" t="s">
        <v>166</v>
      </c>
      <c r="B56" s="80">
        <v>89.90396373020333</v>
      </c>
      <c r="C56" s="80">
        <v>90.196998597221537</v>
      </c>
      <c r="D56" s="80"/>
      <c r="E56" s="80">
        <f t="shared" si="1"/>
        <v>0.32594209961374077</v>
      </c>
      <c r="F56" s="80"/>
      <c r="G56" s="80">
        <v>0.49863268788442744</v>
      </c>
      <c r="H56" s="80">
        <v>0.50025794173667837</v>
      </c>
      <c r="I56" s="80"/>
      <c r="J56" s="80">
        <f t="shared" si="2"/>
        <v>1.6252538522509297E-3</v>
      </c>
    </row>
    <row r="57" spans="1:103" s="50" customFormat="1" ht="15.75" x14ac:dyDescent="0.25">
      <c r="A57" s="54" t="s">
        <v>142</v>
      </c>
      <c r="B57" s="81">
        <v>111.040770619238</v>
      </c>
      <c r="C57" s="81">
        <v>110.82200499923997</v>
      </c>
      <c r="D57" s="81"/>
      <c r="E57" s="81">
        <f t="shared" si="1"/>
        <v>-0.19701378041421247</v>
      </c>
      <c r="F57" s="81"/>
      <c r="G57" s="81">
        <v>2.6952417915109321</v>
      </c>
      <c r="H57" s="81">
        <v>2.6899317937661729</v>
      </c>
      <c r="I57" s="81"/>
      <c r="J57" s="81">
        <f t="shared" si="2"/>
        <v>-5.309997744759265E-3</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row>
    <row r="58" spans="1:103" ht="15.75" x14ac:dyDescent="0.25">
      <c r="A58" s="29" t="s">
        <v>99</v>
      </c>
      <c r="B58" s="80">
        <v>98.273659225004067</v>
      </c>
      <c r="C58" s="80">
        <v>97.965080787634562</v>
      </c>
      <c r="D58" s="80"/>
      <c r="E58" s="80">
        <f t="shared" si="1"/>
        <v>-0.31399913242570188</v>
      </c>
      <c r="F58" s="80"/>
      <c r="G58" s="80">
        <v>1.691086756749608</v>
      </c>
      <c r="H58" s="80">
        <v>1.6857767590048482</v>
      </c>
      <c r="I58" s="80"/>
      <c r="J58" s="80">
        <f t="shared" si="2"/>
        <v>-5.3099977447597091E-3</v>
      </c>
    </row>
    <row r="59" spans="1:103" s="50" customFormat="1" ht="15.75" x14ac:dyDescent="0.25">
      <c r="A59" s="51" t="s">
        <v>167</v>
      </c>
      <c r="B59" s="81">
        <v>142.13883792729376</v>
      </c>
      <c r="C59" s="81">
        <v>142.13883792729376</v>
      </c>
      <c r="D59" s="81"/>
      <c r="E59" s="81">
        <f t="shared" si="1"/>
        <v>0</v>
      </c>
      <c r="F59" s="81"/>
      <c r="G59" s="81">
        <v>1.0041550347613244</v>
      </c>
      <c r="H59" s="81">
        <v>1.0041550347613244</v>
      </c>
      <c r="I59" s="81"/>
      <c r="J59" s="81">
        <f t="shared" si="2"/>
        <v>0</v>
      </c>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row>
    <row r="60" spans="1:103" ht="15.75" x14ac:dyDescent="0.25">
      <c r="A60" s="27" t="s">
        <v>2</v>
      </c>
      <c r="B60" s="83">
        <v>128.89396389136678</v>
      </c>
      <c r="C60" s="83">
        <v>128.83489574466313</v>
      </c>
      <c r="D60" s="83"/>
      <c r="E60" s="83">
        <f t="shared" si="1"/>
        <v>-4.5826930075199002E-2</v>
      </c>
      <c r="F60" s="83"/>
      <c r="G60" s="83">
        <v>6.985703122626008</v>
      </c>
      <c r="H60" s="83">
        <v>6.9825017893407413</v>
      </c>
      <c r="I60" s="83"/>
      <c r="J60" s="83">
        <f t="shared" si="2"/>
        <v>-3.2013332852667276E-3</v>
      </c>
    </row>
    <row r="61" spans="1:103" s="50" customFormat="1" ht="15.75" x14ac:dyDescent="0.25">
      <c r="A61" s="54" t="s">
        <v>141</v>
      </c>
      <c r="B61" s="81">
        <v>104.07085354039395</v>
      </c>
      <c r="C61" s="81">
        <v>103.97066521851897</v>
      </c>
      <c r="D61" s="81"/>
      <c r="E61" s="81">
        <f t="shared" si="1"/>
        <v>-9.6269338115972936E-2</v>
      </c>
      <c r="F61" s="81"/>
      <c r="G61" s="81">
        <v>3.3253924332685307</v>
      </c>
      <c r="H61" s="81">
        <v>3.3221910999832645</v>
      </c>
      <c r="I61" s="81"/>
      <c r="J61" s="81">
        <f t="shared" si="2"/>
        <v>-3.2013332852662835E-3</v>
      </c>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row>
    <row r="62" spans="1:103" ht="15.75" x14ac:dyDescent="0.25">
      <c r="A62" s="29" t="s">
        <v>102</v>
      </c>
      <c r="B62" s="80">
        <v>107.53108329120755</v>
      </c>
      <c r="C62" s="80">
        <v>107.39852289154166</v>
      </c>
      <c r="D62" s="80"/>
      <c r="E62" s="80">
        <f t="shared" si="1"/>
        <v>-0.12327635471401921</v>
      </c>
      <c r="F62" s="80"/>
      <c r="G62" s="80">
        <v>2.6114889520238775</v>
      </c>
      <c r="H62" s="80">
        <v>2.6082696036400628</v>
      </c>
      <c r="I62" s="80"/>
      <c r="J62" s="80">
        <f t="shared" si="2"/>
        <v>-3.2193483838147685E-3</v>
      </c>
    </row>
    <row r="63" spans="1:103" s="50" customFormat="1" ht="15.75" x14ac:dyDescent="0.25">
      <c r="A63" s="51" t="s">
        <v>168</v>
      </c>
      <c r="B63" s="81">
        <v>93.11064216538125</v>
      </c>
      <c r="C63" s="81">
        <v>93.112991779073511</v>
      </c>
      <c r="D63" s="81"/>
      <c r="E63" s="81">
        <f t="shared" si="1"/>
        <v>2.5234641686688875E-3</v>
      </c>
      <c r="F63" s="81"/>
      <c r="G63" s="81">
        <v>0.7139034812446533</v>
      </c>
      <c r="H63" s="81">
        <v>0.71392149634320146</v>
      </c>
      <c r="I63" s="81"/>
      <c r="J63" s="81">
        <f t="shared" si="2"/>
        <v>1.8015098548151975E-5</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row>
    <row r="64" spans="1:103" ht="15.75" x14ac:dyDescent="0.25">
      <c r="A64" s="28" t="s">
        <v>104</v>
      </c>
      <c r="B64" s="80">
        <v>164.55176733559358</v>
      </c>
      <c r="C64" s="80">
        <v>164.55176733559358</v>
      </c>
      <c r="D64" s="80"/>
      <c r="E64" s="80">
        <f t="shared" si="1"/>
        <v>0</v>
      </c>
      <c r="F64" s="80"/>
      <c r="G64" s="80">
        <v>3.6603106893574782</v>
      </c>
      <c r="H64" s="80">
        <v>3.6603106893574777</v>
      </c>
      <c r="I64" s="80"/>
      <c r="J64" s="80">
        <f t="shared" si="2"/>
        <v>0</v>
      </c>
    </row>
    <row r="65" spans="1:103" s="50" customFormat="1" ht="15.75" x14ac:dyDescent="0.25">
      <c r="A65" s="51" t="s">
        <v>19</v>
      </c>
      <c r="B65" s="81">
        <v>170.57949283205164</v>
      </c>
      <c r="C65" s="81">
        <v>170.57949283205164</v>
      </c>
      <c r="D65" s="81"/>
      <c r="E65" s="81">
        <f t="shared" si="1"/>
        <v>0</v>
      </c>
      <c r="F65" s="81"/>
      <c r="G65" s="81">
        <v>2.9887642592880894</v>
      </c>
      <c r="H65" s="81">
        <v>2.9887642592880894</v>
      </c>
      <c r="I65" s="81"/>
      <c r="J65" s="81">
        <f t="shared" si="2"/>
        <v>0</v>
      </c>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row>
    <row r="66" spans="1:103" ht="15.75" x14ac:dyDescent="0.25">
      <c r="A66" s="29" t="s">
        <v>106</v>
      </c>
      <c r="B66" s="80">
        <v>187.21568627450981</v>
      </c>
      <c r="C66" s="80">
        <v>187.21568627450981</v>
      </c>
      <c r="D66" s="80"/>
      <c r="E66" s="80">
        <f t="shared" si="1"/>
        <v>0</v>
      </c>
      <c r="F66" s="80"/>
      <c r="G66" s="80">
        <v>0.13145896731632162</v>
      </c>
      <c r="H66" s="80">
        <v>0.13145896731632162</v>
      </c>
      <c r="I66" s="80"/>
      <c r="J66" s="80">
        <f t="shared" si="2"/>
        <v>0</v>
      </c>
    </row>
    <row r="67" spans="1:103" s="50" customFormat="1" ht="15.75" x14ac:dyDescent="0.25">
      <c r="A67" s="51" t="s">
        <v>108</v>
      </c>
      <c r="B67" s="81">
        <v>134.32641403191377</v>
      </c>
      <c r="C67" s="81">
        <v>134.32641403191377</v>
      </c>
      <c r="D67" s="81"/>
      <c r="E67" s="81">
        <f t="shared" si="1"/>
        <v>0</v>
      </c>
      <c r="F67" s="81"/>
      <c r="G67" s="81">
        <v>0.54008746275306729</v>
      </c>
      <c r="H67" s="81">
        <v>0.54008746275306718</v>
      </c>
      <c r="I67" s="81"/>
      <c r="J67" s="81">
        <f t="shared" si="2"/>
        <v>0</v>
      </c>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row>
    <row r="68" spans="1:103" ht="15.75" x14ac:dyDescent="0.25">
      <c r="A68" s="27" t="s">
        <v>3</v>
      </c>
      <c r="B68" s="83">
        <v>104.48557194331185</v>
      </c>
      <c r="C68" s="83">
        <v>104.32087829575165</v>
      </c>
      <c r="D68" s="83"/>
      <c r="E68" s="83">
        <f t="shared" si="1"/>
        <v>-0.15762333927745731</v>
      </c>
      <c r="F68" s="83"/>
      <c r="G68" s="83">
        <v>5.6817919794379002</v>
      </c>
      <c r="H68" s="83">
        <v>5.6728361491891102</v>
      </c>
      <c r="I68" s="83"/>
      <c r="J68" s="83">
        <f t="shared" si="2"/>
        <v>-8.9558302487899866E-3</v>
      </c>
    </row>
    <row r="69" spans="1:103" s="50" customFormat="1" ht="15.75" x14ac:dyDescent="0.25">
      <c r="A69" s="54" t="s">
        <v>150</v>
      </c>
      <c r="B69" s="81">
        <v>98.236782086161739</v>
      </c>
      <c r="C69" s="81">
        <v>97.888944531669623</v>
      </c>
      <c r="D69" s="81"/>
      <c r="E69" s="81">
        <f t="shared" si="1"/>
        <v>-0.35408077005926186</v>
      </c>
      <c r="F69" s="81"/>
      <c r="G69" s="81">
        <v>2.5293184510674522</v>
      </c>
      <c r="H69" s="81">
        <v>2.5203626208186614</v>
      </c>
      <c r="I69" s="81"/>
      <c r="J69" s="81">
        <f t="shared" si="2"/>
        <v>-8.9558302487908747E-3</v>
      </c>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row>
    <row r="70" spans="1:103" ht="15.75" x14ac:dyDescent="0.25">
      <c r="A70" s="29" t="s">
        <v>109</v>
      </c>
      <c r="B70" s="80">
        <v>102.36470770277148</v>
      </c>
      <c r="C70" s="80">
        <v>102.36470770277148</v>
      </c>
      <c r="D70" s="80"/>
      <c r="E70" s="80">
        <f t="shared" si="1"/>
        <v>0</v>
      </c>
      <c r="F70" s="80"/>
      <c r="G70" s="80">
        <v>1.7735638245900225</v>
      </c>
      <c r="H70" s="80">
        <v>1.7735638245900227</v>
      </c>
      <c r="I70" s="80"/>
      <c r="J70" s="80">
        <f t="shared" si="2"/>
        <v>0</v>
      </c>
    </row>
    <row r="71" spans="1:103" s="50" customFormat="1" ht="15.75" x14ac:dyDescent="0.25">
      <c r="A71" s="51" t="s">
        <v>169</v>
      </c>
      <c r="B71" s="81">
        <v>71.285094010288802</v>
      </c>
      <c r="C71" s="81">
        <v>69.551117823886671</v>
      </c>
      <c r="D71" s="81"/>
      <c r="E71" s="81">
        <f t="shared" ref="E71:E115" si="3">((C71/B71-1)*100)</f>
        <v>-2.4324526894105802</v>
      </c>
      <c r="F71" s="81"/>
      <c r="G71" s="81">
        <v>0.36818106628666669</v>
      </c>
      <c r="H71" s="81">
        <v>0.35922523603787609</v>
      </c>
      <c r="I71" s="81"/>
      <c r="J71" s="81">
        <f t="shared" si="2"/>
        <v>-8.9558302487905972E-3</v>
      </c>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row>
    <row r="72" spans="1:103" ht="15.75" x14ac:dyDescent="0.25">
      <c r="A72" s="29" t="s">
        <v>170</v>
      </c>
      <c r="B72" s="80">
        <v>119.0218461506097</v>
      </c>
      <c r="C72" s="80">
        <v>119.0218461506097</v>
      </c>
      <c r="D72" s="80"/>
      <c r="E72" s="80">
        <f t="shared" si="3"/>
        <v>0</v>
      </c>
      <c r="F72" s="80"/>
      <c r="G72" s="80">
        <v>0.38757356019076283</v>
      </c>
      <c r="H72" s="80">
        <v>0.38757356019076278</v>
      </c>
      <c r="I72" s="80"/>
      <c r="J72" s="80">
        <f t="shared" ref="J72:J115" si="4">H72-G72</f>
        <v>0</v>
      </c>
    </row>
    <row r="73" spans="1:103" s="50" customFormat="1" ht="15.75" x14ac:dyDescent="0.25">
      <c r="A73" s="54" t="s">
        <v>111</v>
      </c>
      <c r="B73" s="81">
        <v>110.10484703497067</v>
      </c>
      <c r="C73" s="81">
        <v>110.10484703497067</v>
      </c>
      <c r="D73" s="81"/>
      <c r="E73" s="81">
        <f t="shared" si="3"/>
        <v>0</v>
      </c>
      <c r="F73" s="81"/>
      <c r="G73" s="81">
        <v>3.1524735283704484</v>
      </c>
      <c r="H73" s="81">
        <v>3.1524735283704484</v>
      </c>
      <c r="I73" s="81"/>
      <c r="J73" s="81">
        <f t="shared" si="4"/>
        <v>0</v>
      </c>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row>
    <row r="74" spans="1:103" ht="15.75" x14ac:dyDescent="0.25">
      <c r="A74" s="29" t="s">
        <v>171</v>
      </c>
      <c r="B74" s="80">
        <v>112.04659077801554</v>
      </c>
      <c r="C74" s="80">
        <v>112.04659077801554</v>
      </c>
      <c r="D74" s="80"/>
      <c r="E74" s="80">
        <f t="shared" si="3"/>
        <v>0</v>
      </c>
      <c r="F74" s="80"/>
      <c r="G74" s="80">
        <v>1.0942109741215607</v>
      </c>
      <c r="H74" s="80">
        <v>1.0942109741215604</v>
      </c>
      <c r="I74" s="80"/>
      <c r="J74" s="80">
        <f t="shared" si="4"/>
        <v>0</v>
      </c>
    </row>
    <row r="75" spans="1:103" s="50" customFormat="1" ht="15.75" x14ac:dyDescent="0.25">
      <c r="A75" s="51" t="s">
        <v>172</v>
      </c>
      <c r="B75" s="81">
        <v>96.264980533086117</v>
      </c>
      <c r="C75" s="81">
        <v>96.264980533086117</v>
      </c>
      <c r="D75" s="81"/>
      <c r="E75" s="81">
        <f t="shared" si="3"/>
        <v>0</v>
      </c>
      <c r="F75" s="81"/>
      <c r="G75" s="81">
        <v>0.3953011364548189</v>
      </c>
      <c r="H75" s="81">
        <v>0.3953011364548189</v>
      </c>
      <c r="I75" s="81"/>
      <c r="J75" s="81">
        <f t="shared" si="4"/>
        <v>0</v>
      </c>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row>
    <row r="76" spans="1:103" ht="15.75" x14ac:dyDescent="0.25">
      <c r="A76" s="29" t="s">
        <v>173</v>
      </c>
      <c r="B76" s="80">
        <v>112.6706111272193</v>
      </c>
      <c r="C76" s="80">
        <v>112.6706111272193</v>
      </c>
      <c r="D76" s="80"/>
      <c r="E76" s="80">
        <f t="shared" si="3"/>
        <v>0</v>
      </c>
      <c r="F76" s="80"/>
      <c r="G76" s="80">
        <v>1.6629614177940684</v>
      </c>
      <c r="H76" s="80">
        <v>1.6629614177940684</v>
      </c>
      <c r="I76" s="80"/>
      <c r="J76" s="80">
        <f t="shared" si="4"/>
        <v>0</v>
      </c>
    </row>
    <row r="77" spans="1:103" s="50" customFormat="1" ht="15.75" x14ac:dyDescent="0.25">
      <c r="A77" s="48" t="s">
        <v>4</v>
      </c>
      <c r="B77" s="82">
        <v>101.08289217802746</v>
      </c>
      <c r="C77" s="82">
        <v>100.73799601195277</v>
      </c>
      <c r="D77" s="82"/>
      <c r="E77" s="82">
        <f t="shared" si="3"/>
        <v>-0.34120132362978062</v>
      </c>
      <c r="F77" s="82"/>
      <c r="G77" s="82">
        <v>4.8024792690079154</v>
      </c>
      <c r="H77" s="82">
        <v>4.7860931461750145</v>
      </c>
      <c r="I77" s="82"/>
      <c r="J77" s="82">
        <f t="shared" si="4"/>
        <v>-1.6386122832900973E-2</v>
      </c>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row>
    <row r="78" spans="1:103" ht="15.75" x14ac:dyDescent="0.25">
      <c r="A78" s="28" t="s">
        <v>140</v>
      </c>
      <c r="B78" s="80">
        <v>84.892174087670739</v>
      </c>
      <c r="C78" s="80">
        <v>83.478840241196096</v>
      </c>
      <c r="D78" s="80"/>
      <c r="E78" s="80">
        <f t="shared" si="3"/>
        <v>-1.664857640487627</v>
      </c>
      <c r="F78" s="80"/>
      <c r="G78" s="80">
        <v>0.98423567483533048</v>
      </c>
      <c r="H78" s="80">
        <v>0.96784955200242939</v>
      </c>
      <c r="I78" s="80"/>
      <c r="J78" s="80">
        <f t="shared" si="4"/>
        <v>-1.6386122832901084E-2</v>
      </c>
    </row>
    <row r="79" spans="1:103" s="50" customFormat="1" ht="15.75" x14ac:dyDescent="0.25">
      <c r="A79" s="51" t="s">
        <v>174</v>
      </c>
      <c r="B79" s="81">
        <v>84.892174087670739</v>
      </c>
      <c r="C79" s="81">
        <v>83.478840241196096</v>
      </c>
      <c r="D79" s="81"/>
      <c r="E79" s="81">
        <f t="shared" si="3"/>
        <v>-1.664857640487627</v>
      </c>
      <c r="F79" s="81"/>
      <c r="G79" s="81">
        <v>0.98423567483533048</v>
      </c>
      <c r="H79" s="81">
        <v>0.96784955200242939</v>
      </c>
      <c r="I79" s="81"/>
      <c r="J79" s="81">
        <f t="shared" si="4"/>
        <v>-1.6386122832901084E-2</v>
      </c>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row>
    <row r="80" spans="1:103" ht="15.75" x14ac:dyDescent="0.25">
      <c r="A80" s="28" t="s">
        <v>139</v>
      </c>
      <c r="B80" s="80">
        <v>106.30932390895443</v>
      </c>
      <c r="C80" s="80">
        <v>106.30932390895443</v>
      </c>
      <c r="D80" s="80"/>
      <c r="E80" s="80">
        <f t="shared" si="3"/>
        <v>0</v>
      </c>
      <c r="F80" s="80"/>
      <c r="G80" s="80">
        <v>3.8182435941725856</v>
      </c>
      <c r="H80" s="80">
        <v>3.8182435941725861</v>
      </c>
      <c r="I80" s="80"/>
      <c r="J80" s="80">
        <f t="shared" si="4"/>
        <v>0</v>
      </c>
    </row>
    <row r="81" spans="1:103" s="50" customFormat="1" ht="15.75" x14ac:dyDescent="0.25">
      <c r="A81" s="51" t="s">
        <v>175</v>
      </c>
      <c r="B81" s="81">
        <v>106.30932390895443</v>
      </c>
      <c r="C81" s="81">
        <v>106.30932390895443</v>
      </c>
      <c r="D81" s="81"/>
      <c r="E81" s="81">
        <f t="shared" si="3"/>
        <v>0</v>
      </c>
      <c r="F81" s="81"/>
      <c r="G81" s="81">
        <v>3.8182435941725856</v>
      </c>
      <c r="H81" s="81">
        <v>3.8182435941725861</v>
      </c>
      <c r="I81" s="81"/>
      <c r="J81" s="81">
        <f t="shared" si="4"/>
        <v>0</v>
      </c>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row>
    <row r="82" spans="1:103" ht="15.75" x14ac:dyDescent="0.25">
      <c r="A82" s="27" t="s">
        <v>130</v>
      </c>
      <c r="B82" s="83">
        <v>96.583877981461171</v>
      </c>
      <c r="C82" s="83">
        <v>96.55495432689905</v>
      </c>
      <c r="D82" s="83"/>
      <c r="E82" s="83">
        <f t="shared" si="3"/>
        <v>-2.9946669326808006E-2</v>
      </c>
      <c r="F82" s="83"/>
      <c r="G82" s="83">
        <v>4.928867885639602</v>
      </c>
      <c r="H82" s="83">
        <v>4.9273918538723338</v>
      </c>
      <c r="I82" s="83"/>
      <c r="J82" s="83">
        <f t="shared" si="4"/>
        <v>-1.4760317672681822E-3</v>
      </c>
    </row>
    <row r="83" spans="1:103" s="50" customFormat="1" ht="15.75" x14ac:dyDescent="0.25">
      <c r="A83" s="54" t="s">
        <v>138</v>
      </c>
      <c r="B83" s="81">
        <v>85.206718663071939</v>
      </c>
      <c r="C83" s="81">
        <v>85.206718663071939</v>
      </c>
      <c r="D83" s="81"/>
      <c r="E83" s="81">
        <f t="shared" si="3"/>
        <v>0</v>
      </c>
      <c r="F83" s="81"/>
      <c r="G83" s="81">
        <v>2.3102760783773908</v>
      </c>
      <c r="H83" s="81">
        <v>2.3102760783773908</v>
      </c>
      <c r="I83" s="81"/>
      <c r="J83" s="81">
        <f t="shared" si="4"/>
        <v>0</v>
      </c>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row>
    <row r="84" spans="1:103" ht="15.75" x14ac:dyDescent="0.25">
      <c r="A84" s="29" t="s">
        <v>176</v>
      </c>
      <c r="B84" s="80">
        <v>62.910702791377297</v>
      </c>
      <c r="C84" s="80">
        <v>62.910702791377297</v>
      </c>
      <c r="D84" s="80"/>
      <c r="E84" s="80">
        <f t="shared" si="3"/>
        <v>0</v>
      </c>
      <c r="F84" s="80"/>
      <c r="G84" s="80">
        <v>0.70539899096977698</v>
      </c>
      <c r="H84" s="80">
        <v>0.70539899096977687</v>
      </c>
      <c r="I84" s="80"/>
      <c r="J84" s="80">
        <f t="shared" si="4"/>
        <v>0</v>
      </c>
    </row>
    <row r="85" spans="1:103" s="50" customFormat="1" ht="15.75" x14ac:dyDescent="0.25">
      <c r="A85" s="51" t="s">
        <v>177</v>
      </c>
      <c r="B85" s="81">
        <v>93.019379760728725</v>
      </c>
      <c r="C85" s="81">
        <v>93.019379760728725</v>
      </c>
      <c r="D85" s="81"/>
      <c r="E85" s="81">
        <f t="shared" si="3"/>
        <v>0</v>
      </c>
      <c r="F85" s="81"/>
      <c r="G85" s="81">
        <v>0.13993590130245315</v>
      </c>
      <c r="H85" s="81">
        <v>0.13993590130245312</v>
      </c>
      <c r="I85" s="81"/>
      <c r="J85" s="81">
        <f t="shared" si="4"/>
        <v>0</v>
      </c>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row>
    <row r="86" spans="1:103" ht="15.75" x14ac:dyDescent="0.25">
      <c r="A86" s="29" t="s">
        <v>112</v>
      </c>
      <c r="B86" s="80">
        <v>99.512809075157648</v>
      </c>
      <c r="C86" s="80">
        <v>99.512809075157648</v>
      </c>
      <c r="D86" s="80"/>
      <c r="E86" s="80">
        <f t="shared" si="3"/>
        <v>0</v>
      </c>
      <c r="F86" s="80"/>
      <c r="G86" s="80">
        <v>1.3558025249196901</v>
      </c>
      <c r="H86" s="80">
        <v>1.3558025249196899</v>
      </c>
      <c r="I86" s="80"/>
      <c r="J86" s="80">
        <f t="shared" si="4"/>
        <v>0</v>
      </c>
    </row>
    <row r="87" spans="1:103" s="50" customFormat="1" ht="15.75" x14ac:dyDescent="0.25">
      <c r="A87" s="51" t="s">
        <v>178</v>
      </c>
      <c r="B87" s="81">
        <v>141.31638512047454</v>
      </c>
      <c r="C87" s="81">
        <v>141.31638512047454</v>
      </c>
      <c r="D87" s="81"/>
      <c r="E87" s="81">
        <f t="shared" si="3"/>
        <v>0</v>
      </c>
      <c r="F87" s="81"/>
      <c r="G87" s="81">
        <v>0.1091386611854705</v>
      </c>
      <c r="H87" s="81">
        <v>0.1091386611854705</v>
      </c>
      <c r="I87" s="81"/>
      <c r="J87" s="81">
        <f t="shared" si="4"/>
        <v>0</v>
      </c>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row>
    <row r="88" spans="1:103" ht="15.75" x14ac:dyDescent="0.25">
      <c r="A88" s="28" t="s">
        <v>137</v>
      </c>
      <c r="B88" s="80">
        <v>109.8875751641438</v>
      </c>
      <c r="C88" s="80">
        <v>109.73481864623868</v>
      </c>
      <c r="D88" s="80"/>
      <c r="E88" s="80">
        <f t="shared" si="3"/>
        <v>-0.13901163773696323</v>
      </c>
      <c r="F88" s="80"/>
      <c r="G88" s="80">
        <v>0.74912184528017089</v>
      </c>
      <c r="H88" s="80">
        <v>0.74808047873440142</v>
      </c>
      <c r="I88" s="80"/>
      <c r="J88" s="80">
        <f t="shared" si="4"/>
        <v>-1.0413665457694732E-3</v>
      </c>
    </row>
    <row r="89" spans="1:103" s="50" customFormat="1" ht="15.75" x14ac:dyDescent="0.25">
      <c r="A89" s="51" t="s">
        <v>179</v>
      </c>
      <c r="B89" s="81">
        <v>109.8875751641438</v>
      </c>
      <c r="C89" s="81">
        <v>109.73481864623868</v>
      </c>
      <c r="D89" s="81"/>
      <c r="E89" s="81">
        <f t="shared" si="3"/>
        <v>-0.13901163773696323</v>
      </c>
      <c r="F89" s="81"/>
      <c r="G89" s="81">
        <v>0.74912184528017089</v>
      </c>
      <c r="H89" s="81">
        <v>0.74808047873440142</v>
      </c>
      <c r="I89" s="81"/>
      <c r="J89" s="81">
        <f t="shared" si="4"/>
        <v>-1.0413665457694732E-3</v>
      </c>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row>
    <row r="90" spans="1:103" ht="15.75" x14ac:dyDescent="0.25">
      <c r="A90" s="28" t="s">
        <v>136</v>
      </c>
      <c r="B90" s="80">
        <v>113.43778088472017</v>
      </c>
      <c r="C90" s="80">
        <v>113.43778088472017</v>
      </c>
      <c r="D90" s="80"/>
      <c r="E90" s="80">
        <f t="shared" si="3"/>
        <v>0</v>
      </c>
      <c r="F90" s="80"/>
      <c r="G90" s="80">
        <v>0.99682984485789294</v>
      </c>
      <c r="H90" s="80">
        <v>0.99682984485789294</v>
      </c>
      <c r="I90" s="80"/>
      <c r="J90" s="80">
        <f t="shared" si="4"/>
        <v>0</v>
      </c>
    </row>
    <row r="91" spans="1:103" s="50" customFormat="1" ht="15.75" x14ac:dyDescent="0.25">
      <c r="A91" s="51" t="s">
        <v>180</v>
      </c>
      <c r="B91" s="81">
        <v>143.42317105079044</v>
      </c>
      <c r="C91" s="81">
        <v>143.42317105079044</v>
      </c>
      <c r="D91" s="81"/>
      <c r="E91" s="81">
        <f t="shared" si="3"/>
        <v>0</v>
      </c>
      <c r="F91" s="81"/>
      <c r="G91" s="81">
        <v>0.17244843443115337</v>
      </c>
      <c r="H91" s="81">
        <v>0.17244843443115337</v>
      </c>
      <c r="I91" s="81"/>
      <c r="J91" s="81">
        <f t="shared" si="4"/>
        <v>0</v>
      </c>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row>
    <row r="92" spans="1:103" ht="15.75" x14ac:dyDescent="0.25">
      <c r="A92" s="29" t="s">
        <v>114</v>
      </c>
      <c r="B92" s="80">
        <v>108.68454631959902</v>
      </c>
      <c r="C92" s="80">
        <v>108.68454631959902</v>
      </c>
      <c r="D92" s="80"/>
      <c r="E92" s="80">
        <f t="shared" si="3"/>
        <v>0</v>
      </c>
      <c r="F92" s="80"/>
      <c r="G92" s="80">
        <v>0.82438141042673974</v>
      </c>
      <c r="H92" s="80">
        <v>0.82438141042673974</v>
      </c>
      <c r="I92" s="80"/>
      <c r="J92" s="80">
        <f t="shared" si="4"/>
        <v>0</v>
      </c>
    </row>
    <row r="93" spans="1:103" s="50" customFormat="1" ht="15.75" x14ac:dyDescent="0.25">
      <c r="A93" s="54" t="s">
        <v>151</v>
      </c>
      <c r="B93" s="81">
        <v>104.96548883841245</v>
      </c>
      <c r="C93" s="81">
        <v>104.91320514601701</v>
      </c>
      <c r="D93" s="81"/>
      <c r="E93" s="81">
        <f t="shared" si="3"/>
        <v>-4.9810364315017175E-2</v>
      </c>
      <c r="F93" s="81"/>
      <c r="G93" s="81">
        <v>0.87264011712414702</v>
      </c>
      <c r="H93" s="81">
        <v>0.87220545190264831</v>
      </c>
      <c r="I93" s="81"/>
      <c r="J93" s="81">
        <f t="shared" si="4"/>
        <v>-4.3466522149870901E-4</v>
      </c>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row>
    <row r="94" spans="1:103" ht="15.75" x14ac:dyDescent="0.25">
      <c r="A94" s="29" t="s">
        <v>116</v>
      </c>
      <c r="B94" s="80">
        <v>106.50868675389727</v>
      </c>
      <c r="C94" s="80">
        <v>106.50868675389727</v>
      </c>
      <c r="D94" s="80"/>
      <c r="E94" s="80">
        <f t="shared" si="3"/>
        <v>0</v>
      </c>
      <c r="F94" s="80"/>
      <c r="G94" s="80">
        <v>0.28983745606525213</v>
      </c>
      <c r="H94" s="80">
        <v>0.28983745606525213</v>
      </c>
      <c r="I94" s="80"/>
      <c r="J94" s="80">
        <f t="shared" si="4"/>
        <v>0</v>
      </c>
    </row>
    <row r="95" spans="1:103" s="50" customFormat="1" ht="15.75" x14ac:dyDescent="0.25">
      <c r="A95" s="51" t="s">
        <v>181</v>
      </c>
      <c r="B95" s="81">
        <v>104.21456137794401</v>
      </c>
      <c r="C95" s="81">
        <v>104.13683619164783</v>
      </c>
      <c r="D95" s="81"/>
      <c r="E95" s="81">
        <f t="shared" si="3"/>
        <v>-7.4581886896107896E-2</v>
      </c>
      <c r="F95" s="81"/>
      <c r="G95" s="81">
        <v>0.58280266105889478</v>
      </c>
      <c r="H95" s="81">
        <v>0.58236799583739629</v>
      </c>
      <c r="I95" s="81"/>
      <c r="J95" s="81">
        <f t="shared" si="4"/>
        <v>-4.3466522149848696E-4</v>
      </c>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row>
    <row r="96" spans="1:103" ht="15.75" x14ac:dyDescent="0.25">
      <c r="A96" s="27" t="s">
        <v>117</v>
      </c>
      <c r="B96" s="83">
        <v>133.11915518648536</v>
      </c>
      <c r="C96" s="83">
        <v>133.15497594268038</v>
      </c>
      <c r="D96" s="83"/>
      <c r="E96" s="83">
        <f t="shared" si="3"/>
        <v>2.690879170983429E-2</v>
      </c>
      <c r="F96" s="83"/>
      <c r="G96" s="83">
        <v>3.3257772455646495</v>
      </c>
      <c r="H96" s="83">
        <v>3.3266721720363912</v>
      </c>
      <c r="I96" s="83"/>
      <c r="J96" s="83">
        <f t="shared" si="4"/>
        <v>8.9492647174171935E-4</v>
      </c>
    </row>
    <row r="97" spans="1:103" s="50" customFormat="1" ht="15.75" x14ac:dyDescent="0.25">
      <c r="A97" s="54" t="s">
        <v>135</v>
      </c>
      <c r="B97" s="81">
        <v>140.40183998572448</v>
      </c>
      <c r="C97" s="81">
        <v>140.40183998572448</v>
      </c>
      <c r="D97" s="81"/>
      <c r="E97" s="81">
        <f t="shared" si="3"/>
        <v>0</v>
      </c>
      <c r="F97" s="81"/>
      <c r="G97" s="81">
        <v>0.93726084942762478</v>
      </c>
      <c r="H97" s="81">
        <v>0.93726084942762478</v>
      </c>
      <c r="I97" s="81"/>
      <c r="J97" s="81">
        <f t="shared" si="4"/>
        <v>0</v>
      </c>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row>
    <row r="98" spans="1:103" ht="15.75" x14ac:dyDescent="0.25">
      <c r="A98" s="29" t="s">
        <v>182</v>
      </c>
      <c r="B98" s="80">
        <v>140.40183998572448</v>
      </c>
      <c r="C98" s="80">
        <v>140.40183998572448</v>
      </c>
      <c r="D98" s="80"/>
      <c r="E98" s="80">
        <f t="shared" si="3"/>
        <v>0</v>
      </c>
      <c r="F98" s="80"/>
      <c r="G98" s="80">
        <v>0.93726084942762478</v>
      </c>
      <c r="H98" s="80">
        <v>0.93726084942762478</v>
      </c>
      <c r="I98" s="80"/>
      <c r="J98" s="80">
        <f t="shared" si="4"/>
        <v>0</v>
      </c>
    </row>
    <row r="99" spans="1:103" s="50" customFormat="1" ht="15.75" x14ac:dyDescent="0.25">
      <c r="A99" s="54" t="s">
        <v>118</v>
      </c>
      <c r="B99" s="81">
        <v>130.52120292839754</v>
      </c>
      <c r="C99" s="81">
        <v>130.57318999262236</v>
      </c>
      <c r="D99" s="81"/>
      <c r="E99" s="81">
        <f t="shared" si="3"/>
        <v>3.9830359404002813E-2</v>
      </c>
      <c r="F99" s="81"/>
      <c r="G99" s="81">
        <v>2.246845082828155</v>
      </c>
      <c r="H99" s="81">
        <v>2.2477400092998963</v>
      </c>
      <c r="I99" s="81"/>
      <c r="J99" s="81">
        <f t="shared" si="4"/>
        <v>8.9492647174127526E-4</v>
      </c>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row>
    <row r="100" spans="1:103" ht="15.75" x14ac:dyDescent="0.25">
      <c r="A100" s="29" t="s">
        <v>119</v>
      </c>
      <c r="B100" s="80">
        <v>130.52120292839754</v>
      </c>
      <c r="C100" s="80">
        <v>130.57318999262236</v>
      </c>
      <c r="D100" s="80"/>
      <c r="E100" s="80">
        <f t="shared" si="3"/>
        <v>3.9830359404002813E-2</v>
      </c>
      <c r="F100" s="80"/>
      <c r="G100" s="80">
        <v>2.246845082828155</v>
      </c>
      <c r="H100" s="80">
        <v>2.2477400092998963</v>
      </c>
      <c r="I100" s="80"/>
      <c r="J100" s="80">
        <f t="shared" si="4"/>
        <v>8.9492647174127526E-4</v>
      </c>
    </row>
    <row r="101" spans="1:103" s="50" customFormat="1" ht="15.75" x14ac:dyDescent="0.25">
      <c r="A101" s="54" t="s">
        <v>120</v>
      </c>
      <c r="B101" s="81">
        <v>129.55828833898522</v>
      </c>
      <c r="C101" s="81">
        <v>129.55828833898522</v>
      </c>
      <c r="D101" s="81"/>
      <c r="E101" s="81">
        <f t="shared" si="3"/>
        <v>0</v>
      </c>
      <c r="F101" s="81"/>
      <c r="G101" s="81">
        <v>0.14167131330887003</v>
      </c>
      <c r="H101" s="81">
        <v>0.14167131330887003</v>
      </c>
      <c r="I101" s="81"/>
      <c r="J101" s="81">
        <f t="shared" si="4"/>
        <v>0</v>
      </c>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row>
    <row r="102" spans="1:103" ht="15.75" x14ac:dyDescent="0.25">
      <c r="A102" s="29" t="s">
        <v>121</v>
      </c>
      <c r="B102" s="80">
        <v>129.55828833898522</v>
      </c>
      <c r="C102" s="80">
        <v>129.55828833898522</v>
      </c>
      <c r="D102" s="80"/>
      <c r="E102" s="80">
        <f t="shared" si="3"/>
        <v>0</v>
      </c>
      <c r="F102" s="80"/>
      <c r="G102" s="80">
        <v>0.14167131330887003</v>
      </c>
      <c r="H102" s="80">
        <v>0.14167131330887003</v>
      </c>
      <c r="I102" s="80"/>
      <c r="J102" s="80">
        <f t="shared" si="4"/>
        <v>0</v>
      </c>
    </row>
    <row r="103" spans="1:103" s="50" customFormat="1" ht="15.75" x14ac:dyDescent="0.25">
      <c r="A103" s="48" t="s">
        <v>131</v>
      </c>
      <c r="B103" s="82">
        <v>134.87824900074469</v>
      </c>
      <c r="C103" s="82">
        <v>134.87824900074469</v>
      </c>
      <c r="D103" s="82"/>
      <c r="E103" s="82">
        <f t="shared" si="3"/>
        <v>0</v>
      </c>
      <c r="F103" s="82"/>
      <c r="G103" s="82">
        <v>4.0791868484218821</v>
      </c>
      <c r="H103" s="82">
        <v>4.0791868484218821</v>
      </c>
      <c r="I103" s="82"/>
      <c r="J103" s="82">
        <f t="shared" si="4"/>
        <v>0</v>
      </c>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row>
    <row r="104" spans="1:103" ht="15.75" x14ac:dyDescent="0.25">
      <c r="A104" s="28" t="s">
        <v>122</v>
      </c>
      <c r="B104" s="80">
        <v>135.26559941819676</v>
      </c>
      <c r="C104" s="80">
        <v>135.26559941819676</v>
      </c>
      <c r="D104" s="80"/>
      <c r="E104" s="80">
        <f t="shared" si="3"/>
        <v>0</v>
      </c>
      <c r="F104" s="80"/>
      <c r="G104" s="80">
        <v>3.9619735883776421</v>
      </c>
      <c r="H104" s="80">
        <v>3.9619735883776417</v>
      </c>
      <c r="I104" s="80"/>
      <c r="J104" s="80">
        <f t="shared" si="4"/>
        <v>0</v>
      </c>
    </row>
    <row r="105" spans="1:103" s="50" customFormat="1" ht="15.75" x14ac:dyDescent="0.25">
      <c r="A105" s="51" t="s">
        <v>183</v>
      </c>
      <c r="B105" s="81">
        <v>135.26559941819676</v>
      </c>
      <c r="C105" s="81">
        <v>135.26559941819676</v>
      </c>
      <c r="D105" s="81"/>
      <c r="E105" s="81">
        <f t="shared" si="3"/>
        <v>0</v>
      </c>
      <c r="F105" s="81"/>
      <c r="G105" s="81">
        <v>3.9619735883776421</v>
      </c>
      <c r="H105" s="81">
        <v>3.9619735883776417</v>
      </c>
      <c r="I105" s="81"/>
      <c r="J105" s="81">
        <f t="shared" si="4"/>
        <v>0</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row>
    <row r="106" spans="1:103" ht="15.75" x14ac:dyDescent="0.25">
      <c r="A106" s="28" t="s">
        <v>123</v>
      </c>
      <c r="B106" s="80">
        <v>122.97492976527279</v>
      </c>
      <c r="C106" s="80">
        <v>122.97492976527279</v>
      </c>
      <c r="D106" s="80"/>
      <c r="E106" s="80">
        <f t="shared" si="3"/>
        <v>0</v>
      </c>
      <c r="F106" s="80"/>
      <c r="G106" s="80">
        <v>0.11721326004424017</v>
      </c>
      <c r="H106" s="80">
        <v>0.11721326004424018</v>
      </c>
      <c r="I106" s="80"/>
      <c r="J106" s="80">
        <f t="shared" si="4"/>
        <v>0</v>
      </c>
    </row>
    <row r="107" spans="1:103" s="50" customFormat="1" ht="15.75" x14ac:dyDescent="0.25">
      <c r="A107" s="51" t="s">
        <v>124</v>
      </c>
      <c r="B107" s="81">
        <v>122.97492976527279</v>
      </c>
      <c r="C107" s="81">
        <v>122.97492976527279</v>
      </c>
      <c r="D107" s="81"/>
      <c r="E107" s="81">
        <f t="shared" si="3"/>
        <v>0</v>
      </c>
      <c r="F107" s="81"/>
      <c r="G107" s="81">
        <v>0.11721326004424017</v>
      </c>
      <c r="H107" s="81">
        <v>0.11721326004424018</v>
      </c>
      <c r="I107" s="81"/>
      <c r="J107" s="81">
        <f t="shared" si="4"/>
        <v>0</v>
      </c>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row>
    <row r="108" spans="1:103" ht="15.75" x14ac:dyDescent="0.25">
      <c r="A108" s="27" t="s">
        <v>132</v>
      </c>
      <c r="B108" s="83">
        <v>97.458093527658392</v>
      </c>
      <c r="C108" s="83">
        <v>97.434349272752797</v>
      </c>
      <c r="D108" s="83"/>
      <c r="E108" s="83">
        <f t="shared" si="3"/>
        <v>-2.4363553652784198E-2</v>
      </c>
      <c r="F108" s="83"/>
      <c r="G108" s="83">
        <v>6.9985348752487155</v>
      </c>
      <c r="H108" s="83">
        <v>6.9968297834494741</v>
      </c>
      <c r="I108" s="83"/>
      <c r="J108" s="83">
        <f t="shared" si="4"/>
        <v>-1.7050917992413872E-3</v>
      </c>
    </row>
    <row r="109" spans="1:103" s="50" customFormat="1" ht="15.75" x14ac:dyDescent="0.25">
      <c r="A109" s="54" t="s">
        <v>125</v>
      </c>
      <c r="B109" s="81">
        <v>98.544299001170089</v>
      </c>
      <c r="C109" s="81">
        <v>98.524013947126747</v>
      </c>
      <c r="D109" s="81"/>
      <c r="E109" s="81">
        <f t="shared" si="3"/>
        <v>-2.0584705811443893E-2</v>
      </c>
      <c r="F109" s="81"/>
      <c r="G109" s="81">
        <v>5.1678145760265322</v>
      </c>
      <c r="H109" s="81">
        <v>5.1667507965991755</v>
      </c>
      <c r="I109" s="81"/>
      <c r="J109" s="81">
        <f>H109-G109</f>
        <v>-1.0637794273566925E-3</v>
      </c>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row>
    <row r="110" spans="1:103" ht="15.75" x14ac:dyDescent="0.25">
      <c r="A110" s="29" t="s">
        <v>184</v>
      </c>
      <c r="B110" s="80">
        <v>124.37826857483969</v>
      </c>
      <c r="C110" s="80">
        <v>124.37826857483969</v>
      </c>
      <c r="D110" s="80"/>
      <c r="E110" s="80">
        <f t="shared" si="3"/>
        <v>0</v>
      </c>
      <c r="F110" s="80"/>
      <c r="G110" s="80">
        <v>0.14470392788374487</v>
      </c>
      <c r="H110" s="80">
        <v>0.14470392788374484</v>
      </c>
      <c r="I110" s="80"/>
      <c r="J110" s="80">
        <f t="shared" si="4"/>
        <v>0</v>
      </c>
    </row>
    <row r="111" spans="1:103" s="50" customFormat="1" ht="15.75" x14ac:dyDescent="0.25">
      <c r="A111" s="51" t="s">
        <v>185</v>
      </c>
      <c r="B111" s="81">
        <v>97.958167766536903</v>
      </c>
      <c r="C111" s="81">
        <v>97.937422477230953</v>
      </c>
      <c r="D111" s="81"/>
      <c r="E111" s="81">
        <f t="shared" si="3"/>
        <v>-2.1177702461105952E-2</v>
      </c>
      <c r="F111" s="81"/>
      <c r="G111" s="81">
        <v>5.0231106481427874</v>
      </c>
      <c r="H111" s="81">
        <v>5.0220468687154307</v>
      </c>
      <c r="I111" s="81"/>
      <c r="J111" s="81">
        <f t="shared" si="4"/>
        <v>-1.0637794273566925E-3</v>
      </c>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row>
    <row r="112" spans="1:103" ht="15.75" x14ac:dyDescent="0.25">
      <c r="A112" s="28" t="s">
        <v>134</v>
      </c>
      <c r="B112" s="80">
        <v>77.037859093269233</v>
      </c>
      <c r="C112" s="80">
        <v>76.900802208963526</v>
      </c>
      <c r="D112" s="80"/>
      <c r="E112" s="80">
        <f t="shared" si="3"/>
        <v>-0.1779084802185027</v>
      </c>
      <c r="F112" s="80"/>
      <c r="G112" s="80">
        <v>0.36047318885361446</v>
      </c>
      <c r="H112" s="80">
        <v>0.35983187648172982</v>
      </c>
      <c r="I112" s="80"/>
      <c r="J112" s="80">
        <f t="shared" si="4"/>
        <v>-6.4131237188463919E-4</v>
      </c>
    </row>
    <row r="113" spans="1:103" s="50" customFormat="1" ht="15.75" x14ac:dyDescent="0.25">
      <c r="A113" s="51" t="s">
        <v>126</v>
      </c>
      <c r="B113" s="81">
        <v>77.037859093269233</v>
      </c>
      <c r="C113" s="81">
        <v>76.900802208963526</v>
      </c>
      <c r="D113" s="81"/>
      <c r="E113" s="81">
        <f t="shared" si="3"/>
        <v>-0.1779084802185027</v>
      </c>
      <c r="F113" s="81"/>
      <c r="G113" s="81">
        <v>0.36047318885361446</v>
      </c>
      <c r="H113" s="81">
        <v>0.35983187648172982</v>
      </c>
      <c r="I113" s="81"/>
      <c r="J113" s="81">
        <f t="shared" si="4"/>
        <v>-6.4131237188463919E-4</v>
      </c>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row>
    <row r="114" spans="1:103" ht="15.75" x14ac:dyDescent="0.25">
      <c r="A114" s="28" t="s">
        <v>133</v>
      </c>
      <c r="B114" s="80">
        <v>100.08487654320986</v>
      </c>
      <c r="C114" s="80">
        <v>100.08487654320986</v>
      </c>
      <c r="D114" s="80"/>
      <c r="E114" s="80">
        <f t="shared" si="3"/>
        <v>0</v>
      </c>
      <c r="F114" s="80"/>
      <c r="G114" s="80">
        <v>1.4702471103685686</v>
      </c>
      <c r="H114" s="80">
        <v>1.4702471103685688</v>
      </c>
      <c r="I114" s="80"/>
      <c r="J114" s="80">
        <f t="shared" si="4"/>
        <v>0</v>
      </c>
    </row>
    <row r="115" spans="1:103" s="50" customFormat="1" ht="15.75" x14ac:dyDescent="0.25">
      <c r="A115" s="51" t="s">
        <v>186</v>
      </c>
      <c r="B115" s="81">
        <v>100.08487654320986</v>
      </c>
      <c r="C115" s="81">
        <v>100.08487654320986</v>
      </c>
      <c r="D115" s="81"/>
      <c r="E115" s="81">
        <f t="shared" si="3"/>
        <v>0</v>
      </c>
      <c r="F115" s="81"/>
      <c r="G115" s="81">
        <v>1.4702471103685686</v>
      </c>
      <c r="H115" s="81">
        <v>1.4702471103685688</v>
      </c>
      <c r="I115" s="81"/>
      <c r="J115" s="81">
        <f t="shared" si="4"/>
        <v>0</v>
      </c>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row>
    <row r="116" spans="1:103" ht="15.75" x14ac:dyDescent="0.25">
      <c r="A116" s="38"/>
      <c r="B116" s="76"/>
      <c r="C116" s="76"/>
      <c r="D116" s="76"/>
      <c r="E116" s="76"/>
      <c r="F116" s="76"/>
      <c r="G116" s="76"/>
      <c r="H116" s="76"/>
      <c r="I116" s="76"/>
      <c r="J116" s="76"/>
    </row>
    <row r="117" spans="1:103" x14ac:dyDescent="0.25">
      <c r="A117" s="187" t="s">
        <v>54</v>
      </c>
      <c r="B117" s="73"/>
      <c r="C117" s="73"/>
    </row>
    <row r="118" spans="1:103" x14ac:dyDescent="0.25">
      <c r="A118" s="18"/>
      <c r="B118" s="84"/>
      <c r="C118" s="84"/>
    </row>
  </sheetData>
  <autoFilter ref="A1:H118"/>
  <mergeCells count="3">
    <mergeCell ref="G3:H3"/>
    <mergeCell ref="A3:A4"/>
    <mergeCell ref="B3:D3"/>
  </mergeCells>
  <printOptions horizontalCentered="1"/>
  <pageMargins left="0.7" right="0.7" top="0.75" bottom="0.75" header="0.3" footer="0.3"/>
  <pageSetup paperSize="9" scale="68" orientation="portrait" horizontalDpi="4294967295" verticalDpi="4294967295" r:id="rId1"/>
  <rowBreaks count="1" manualBreakCount="1">
    <brk id="6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18"/>
  <sheetViews>
    <sheetView view="pageBreakPreview" zoomScaleSheetLayoutView="100" workbookViewId="0">
      <selection activeCell="C1" sqref="C1"/>
    </sheetView>
  </sheetViews>
  <sheetFormatPr defaultRowHeight="15" x14ac:dyDescent="0.25"/>
  <cols>
    <col min="1" max="1" width="54.140625" style="4" customWidth="1"/>
    <col min="2" max="3" width="8.85546875" style="85" customWidth="1"/>
    <col min="4" max="4" width="0.85546875" style="73" customWidth="1"/>
    <col min="5" max="5" width="11.5703125" style="73" customWidth="1"/>
    <col min="6" max="6" width="1.140625" style="73" customWidth="1"/>
    <col min="7" max="8" width="9.28515625" style="73" customWidth="1"/>
    <col min="9" max="9" width="0.85546875" style="73" customWidth="1"/>
    <col min="10" max="10" width="12" style="73" customWidth="1"/>
  </cols>
  <sheetData>
    <row r="1" spans="1:13" ht="15.75" x14ac:dyDescent="0.25">
      <c r="A1" s="46" t="s">
        <v>253</v>
      </c>
      <c r="B1" s="86"/>
      <c r="C1" s="86"/>
      <c r="D1" s="87"/>
      <c r="E1" s="87"/>
      <c r="F1" s="87"/>
      <c r="G1" s="87"/>
      <c r="H1" s="87"/>
      <c r="I1" s="87"/>
      <c r="J1" s="87"/>
    </row>
    <row r="2" spans="1:13" ht="6" customHeight="1" x14ac:dyDescent="0.25">
      <c r="A2" s="36"/>
      <c r="B2" s="88"/>
      <c r="C2" s="88"/>
      <c r="D2" s="89"/>
      <c r="E2" s="89"/>
      <c r="F2" s="89"/>
      <c r="G2" s="89"/>
      <c r="H2" s="89"/>
      <c r="I2" s="89"/>
      <c r="J2" s="89"/>
    </row>
    <row r="3" spans="1:13" ht="45" x14ac:dyDescent="0.25">
      <c r="A3" s="192" t="s">
        <v>56</v>
      </c>
      <c r="B3" s="194" t="s">
        <v>242</v>
      </c>
      <c r="C3" s="194"/>
      <c r="D3" s="90"/>
      <c r="E3" s="186" t="s">
        <v>243</v>
      </c>
      <c r="F3" s="77"/>
      <c r="G3" s="191" t="s">
        <v>244</v>
      </c>
      <c r="H3" s="191"/>
      <c r="I3" s="77"/>
      <c r="J3" s="186" t="s">
        <v>245</v>
      </c>
    </row>
    <row r="4" spans="1:13" ht="36" customHeight="1" x14ac:dyDescent="0.25">
      <c r="A4" s="193"/>
      <c r="B4" s="71">
        <v>43617</v>
      </c>
      <c r="C4" s="100">
        <v>43647</v>
      </c>
      <c r="D4" s="106"/>
      <c r="E4" s="130" t="s">
        <v>262</v>
      </c>
      <c r="F4" s="106"/>
      <c r="G4" s="100">
        <v>43617</v>
      </c>
      <c r="H4" s="100">
        <v>43647</v>
      </c>
      <c r="I4" s="72"/>
      <c r="J4" s="130" t="s">
        <v>263</v>
      </c>
    </row>
    <row r="5" spans="1:13" s="50" customFormat="1" ht="15.75" x14ac:dyDescent="0.25">
      <c r="A5" s="55" t="s">
        <v>241</v>
      </c>
      <c r="B5" s="79">
        <v>114.24055006925742</v>
      </c>
      <c r="C5" s="79">
        <v>113.34192626971191</v>
      </c>
      <c r="D5" s="79"/>
      <c r="E5" s="79">
        <f>((C5/B5-1)*100)</f>
        <v>-0.78660668125348776</v>
      </c>
      <c r="F5" s="79"/>
      <c r="G5" s="79">
        <v>114.24055006925742</v>
      </c>
      <c r="H5" s="79">
        <v>113.34192626971191</v>
      </c>
      <c r="I5" s="91"/>
      <c r="J5" s="79">
        <f>((H5-G5))</f>
        <v>-0.89862379954551841</v>
      </c>
    </row>
    <row r="6" spans="1:13" ht="8.25" customHeight="1" x14ac:dyDescent="0.25">
      <c r="A6" s="33"/>
      <c r="B6" s="78"/>
      <c r="C6" s="78"/>
      <c r="D6" s="78"/>
      <c r="E6" s="78"/>
      <c r="F6" s="78"/>
      <c r="G6" s="78"/>
      <c r="H6" s="78"/>
      <c r="J6" s="78"/>
    </row>
    <row r="7" spans="1:13" ht="15.75" x14ac:dyDescent="0.25">
      <c r="A7" s="27" t="s">
        <v>127</v>
      </c>
      <c r="B7" s="78">
        <v>108.76160274435657</v>
      </c>
      <c r="C7" s="78">
        <v>104.65100169621206</v>
      </c>
      <c r="D7" s="78"/>
      <c r="E7" s="78">
        <f t="shared" ref="E7:E70" si="0">((C7/B7-1)*100)</f>
        <v>-3.7794597950219999</v>
      </c>
      <c r="F7" s="78"/>
      <c r="G7" s="78">
        <v>25.867982075285767</v>
      </c>
      <c r="H7" s="78">
        <v>24.890312092966841</v>
      </c>
      <c r="J7" s="78">
        <f>H7-G7</f>
        <v>-0.97766998231892543</v>
      </c>
      <c r="L7" s="1"/>
      <c r="M7" s="1"/>
    </row>
    <row r="8" spans="1:13" s="50" customFormat="1" ht="15.75" x14ac:dyDescent="0.25">
      <c r="A8" s="54" t="s">
        <v>57</v>
      </c>
      <c r="B8" s="81">
        <v>109.0131216845659</v>
      </c>
      <c r="C8" s="81">
        <v>104.48378782608502</v>
      </c>
      <c r="D8" s="81"/>
      <c r="E8" s="81">
        <f t="shared" si="0"/>
        <v>-4.1548519925763578</v>
      </c>
      <c r="F8" s="81"/>
      <c r="G8" s="81">
        <v>23.572892033330085</v>
      </c>
      <c r="H8" s="81">
        <v>22.593473258975393</v>
      </c>
      <c r="I8" s="91"/>
      <c r="J8" s="81">
        <f t="shared" ref="J8:J71" si="1">H8-G8</f>
        <v>-0.97941877435469138</v>
      </c>
      <c r="L8" s="1"/>
      <c r="M8" s="1"/>
    </row>
    <row r="9" spans="1:13" ht="15.75" x14ac:dyDescent="0.25">
      <c r="A9" s="29" t="s">
        <v>58</v>
      </c>
      <c r="B9" s="80">
        <v>108.13901319711466</v>
      </c>
      <c r="C9" s="80">
        <v>108.16709279656325</v>
      </c>
      <c r="D9" s="80"/>
      <c r="E9" s="80">
        <f t="shared" si="0"/>
        <v>2.5966206476657483E-2</v>
      </c>
      <c r="F9" s="80"/>
      <c r="G9" s="80">
        <v>3.1551218834128973</v>
      </c>
      <c r="H9" s="80">
        <v>3.1559411488757343</v>
      </c>
      <c r="J9" s="80">
        <f t="shared" si="1"/>
        <v>8.192654628369489E-4</v>
      </c>
      <c r="L9" s="1"/>
      <c r="M9" s="1"/>
    </row>
    <row r="10" spans="1:13" s="50" customFormat="1" ht="15.75" x14ac:dyDescent="0.25">
      <c r="A10" s="51" t="s">
        <v>62</v>
      </c>
      <c r="B10" s="81">
        <v>90.556678823849069</v>
      </c>
      <c r="C10" s="81">
        <v>89.792530455919618</v>
      </c>
      <c r="D10" s="81"/>
      <c r="E10" s="81">
        <f t="shared" si="0"/>
        <v>-0.84383435639890925</v>
      </c>
      <c r="F10" s="81"/>
      <c r="G10" s="81">
        <v>1.1725535978931312</v>
      </c>
      <c r="H10" s="81">
        <v>1.1626591877869172</v>
      </c>
      <c r="I10" s="91"/>
      <c r="J10" s="81">
        <f t="shared" si="1"/>
        <v>-9.8944101062139467E-3</v>
      </c>
      <c r="L10" s="1"/>
      <c r="M10" s="1"/>
    </row>
    <row r="11" spans="1:13" ht="15.75" x14ac:dyDescent="0.25">
      <c r="A11" s="29" t="s">
        <v>63</v>
      </c>
      <c r="B11" s="80">
        <v>102.5469862147021</v>
      </c>
      <c r="C11" s="80">
        <v>92.274239408314372</v>
      </c>
      <c r="D11" s="80"/>
      <c r="E11" s="80">
        <f t="shared" si="0"/>
        <v>-10.017599917446363</v>
      </c>
      <c r="F11" s="80"/>
      <c r="G11" s="80">
        <v>7.837586611756449</v>
      </c>
      <c r="H11" s="80">
        <v>7.0524485418073484</v>
      </c>
      <c r="J11" s="80">
        <f t="shared" si="1"/>
        <v>-0.78513806994910063</v>
      </c>
      <c r="L11" s="1"/>
      <c r="M11" s="1"/>
    </row>
    <row r="12" spans="1:13" s="50" customFormat="1" ht="15.75" x14ac:dyDescent="0.25">
      <c r="A12" s="51" t="s">
        <v>152</v>
      </c>
      <c r="B12" s="81">
        <v>102.71579756790327</v>
      </c>
      <c r="C12" s="81">
        <v>102.22790544045628</v>
      </c>
      <c r="D12" s="81"/>
      <c r="E12" s="81">
        <f t="shared" si="0"/>
        <v>-0.47499229816567734</v>
      </c>
      <c r="F12" s="81"/>
      <c r="G12" s="81">
        <v>3.6841726544731066</v>
      </c>
      <c r="H12" s="81">
        <v>3.6666731181132333</v>
      </c>
      <c r="I12" s="91"/>
      <c r="J12" s="81">
        <f t="shared" si="1"/>
        <v>-1.7499536359873336E-2</v>
      </c>
      <c r="L12" s="1"/>
      <c r="M12" s="1"/>
    </row>
    <row r="13" spans="1:13" ht="15.75" x14ac:dyDescent="0.25">
      <c r="A13" s="29" t="s">
        <v>153</v>
      </c>
      <c r="B13" s="80">
        <v>88.34582895302411</v>
      </c>
      <c r="C13" s="80">
        <v>88.34582895302411</v>
      </c>
      <c r="D13" s="80"/>
      <c r="E13" s="80">
        <f t="shared" si="0"/>
        <v>0</v>
      </c>
      <c r="F13" s="80"/>
      <c r="G13" s="80">
        <v>0.51881454204733368</v>
      </c>
      <c r="H13" s="80">
        <v>0.51881454204733368</v>
      </c>
      <c r="J13" s="80">
        <f t="shared" si="1"/>
        <v>0</v>
      </c>
      <c r="L13" s="1"/>
      <c r="M13" s="1"/>
    </row>
    <row r="14" spans="1:13" s="50" customFormat="1" ht="15.75" x14ac:dyDescent="0.25">
      <c r="A14" s="51" t="s">
        <v>69</v>
      </c>
      <c r="B14" s="81">
        <v>156.36022535530515</v>
      </c>
      <c r="C14" s="81">
        <v>141.99035648056091</v>
      </c>
      <c r="D14" s="81"/>
      <c r="E14" s="81">
        <f t="shared" si="0"/>
        <v>-9.1902329010404511</v>
      </c>
      <c r="F14" s="81"/>
      <c r="G14" s="81">
        <v>1.9465821651360347</v>
      </c>
      <c r="H14" s="81">
        <v>1.7676867305499173</v>
      </c>
      <c r="I14" s="91"/>
      <c r="J14" s="81">
        <f t="shared" si="1"/>
        <v>-0.17889543458611734</v>
      </c>
      <c r="L14" s="1"/>
      <c r="M14" s="1"/>
    </row>
    <row r="15" spans="1:13" ht="15.75" x14ac:dyDescent="0.25">
      <c r="A15" s="29" t="s">
        <v>72</v>
      </c>
      <c r="B15" s="80">
        <v>112.58371240102147</v>
      </c>
      <c r="C15" s="80">
        <v>113.58078672881297</v>
      </c>
      <c r="D15" s="80"/>
      <c r="E15" s="80">
        <f t="shared" si="0"/>
        <v>0.8856292855576875</v>
      </c>
      <c r="F15" s="80"/>
      <c r="G15" s="80">
        <v>1.7214500653337388</v>
      </c>
      <c r="H15" s="80">
        <v>1.7366957312485864</v>
      </c>
      <c r="J15" s="80">
        <f t="shared" si="1"/>
        <v>1.5245665914847661E-2</v>
      </c>
      <c r="L15" s="1"/>
      <c r="M15" s="1"/>
    </row>
    <row r="16" spans="1:13" s="50" customFormat="1" ht="15.75" x14ac:dyDescent="0.25">
      <c r="A16" s="51" t="s">
        <v>154</v>
      </c>
      <c r="B16" s="81">
        <v>106.09178468466718</v>
      </c>
      <c r="C16" s="81">
        <v>106.15848958577</v>
      </c>
      <c r="D16" s="81"/>
      <c r="E16" s="81">
        <f t="shared" si="0"/>
        <v>6.2874709197413559E-2</v>
      </c>
      <c r="F16" s="81"/>
      <c r="G16" s="81">
        <v>0.83599368074896452</v>
      </c>
      <c r="H16" s="81">
        <v>0.83651930934464414</v>
      </c>
      <c r="I16" s="91"/>
      <c r="J16" s="81">
        <f t="shared" si="1"/>
        <v>5.2562859567961695E-4</v>
      </c>
      <c r="L16" s="1"/>
      <c r="M16" s="1"/>
    </row>
    <row r="17" spans="1:13" ht="15.75" x14ac:dyDescent="0.25">
      <c r="A17" s="29" t="s">
        <v>155</v>
      </c>
      <c r="B17" s="80">
        <v>132.87063981808794</v>
      </c>
      <c r="C17" s="80">
        <v>132.6452106635833</v>
      </c>
      <c r="D17" s="80"/>
      <c r="E17" s="80">
        <f t="shared" si="0"/>
        <v>-0.16966062240181268</v>
      </c>
      <c r="F17" s="80"/>
      <c r="G17" s="80">
        <v>2.7006168325284303</v>
      </c>
      <c r="H17" s="80">
        <v>2.6960349492016746</v>
      </c>
      <c r="J17" s="80">
        <f t="shared" si="1"/>
        <v>-4.5818833267556869E-3</v>
      </c>
      <c r="L17" s="1"/>
      <c r="M17" s="1"/>
    </row>
    <row r="18" spans="1:13" s="50" customFormat="1" ht="15.75" x14ac:dyDescent="0.25">
      <c r="A18" s="54" t="s">
        <v>76</v>
      </c>
      <c r="B18" s="81">
        <v>106.2438739059444</v>
      </c>
      <c r="C18" s="81">
        <v>106.324828655928</v>
      </c>
      <c r="D18" s="81"/>
      <c r="E18" s="81">
        <f t="shared" si="0"/>
        <v>7.6197099190178363E-2</v>
      </c>
      <c r="F18" s="81"/>
      <c r="G18" s="81">
        <v>2.2950900419556777</v>
      </c>
      <c r="H18" s="81">
        <v>2.2968388339914503</v>
      </c>
      <c r="I18" s="91"/>
      <c r="J18" s="81">
        <f t="shared" si="1"/>
        <v>1.7487920357726061E-3</v>
      </c>
      <c r="L18" s="1"/>
      <c r="M18" s="1"/>
    </row>
    <row r="19" spans="1:13" ht="15.75" x14ac:dyDescent="0.25">
      <c r="A19" s="29" t="s">
        <v>156</v>
      </c>
      <c r="B19" s="80">
        <v>106.36510549555308</v>
      </c>
      <c r="C19" s="80">
        <v>106.25880042183827</v>
      </c>
      <c r="D19" s="80"/>
      <c r="E19" s="80">
        <f t="shared" si="0"/>
        <v>-9.9943560643811491E-2</v>
      </c>
      <c r="F19" s="80"/>
      <c r="G19" s="80">
        <v>0.52112942739051404</v>
      </c>
      <c r="H19" s="80">
        <v>0.52060859208521715</v>
      </c>
      <c r="J19" s="80">
        <f t="shared" si="1"/>
        <v>-5.2083530529689614E-4</v>
      </c>
      <c r="L19" s="1"/>
      <c r="M19" s="1"/>
    </row>
    <row r="20" spans="1:13" s="50" customFormat="1" ht="15.75" x14ac:dyDescent="0.25">
      <c r="A20" s="51" t="s">
        <v>157</v>
      </c>
      <c r="B20" s="81">
        <v>106.20831267723571</v>
      </c>
      <c r="C20" s="81">
        <v>106.34419691746177</v>
      </c>
      <c r="D20" s="81"/>
      <c r="E20" s="81">
        <f t="shared" si="0"/>
        <v>0.12794124753587877</v>
      </c>
      <c r="F20" s="81"/>
      <c r="G20" s="81">
        <v>1.7739606145651636</v>
      </c>
      <c r="H20" s="81">
        <v>1.7762302419062335</v>
      </c>
      <c r="I20" s="91"/>
      <c r="J20" s="81">
        <f t="shared" si="1"/>
        <v>2.2696273410698353E-3</v>
      </c>
      <c r="L20" s="1"/>
      <c r="M20" s="1"/>
    </row>
    <row r="21" spans="1:13" ht="15.75" x14ac:dyDescent="0.25">
      <c r="A21" s="27" t="s">
        <v>247</v>
      </c>
      <c r="B21" s="83">
        <v>165.87159121911355</v>
      </c>
      <c r="C21" s="83">
        <v>165.416263731746</v>
      </c>
      <c r="D21" s="83"/>
      <c r="E21" s="83">
        <f t="shared" si="0"/>
        <v>-0.27450601035476918</v>
      </c>
      <c r="F21" s="83"/>
      <c r="G21" s="83">
        <v>2.081898177005324</v>
      </c>
      <c r="H21" s="83">
        <v>2.0761832413799777</v>
      </c>
      <c r="J21" s="83">
        <f t="shared" si="1"/>
        <v>-5.7149356253463068E-3</v>
      </c>
      <c r="L21" s="1"/>
      <c r="M21" s="1"/>
    </row>
    <row r="22" spans="1:13" s="50" customFormat="1" ht="15.75" x14ac:dyDescent="0.25">
      <c r="A22" s="54" t="s">
        <v>1</v>
      </c>
      <c r="B22" s="81">
        <v>176.24762727642786</v>
      </c>
      <c r="C22" s="81">
        <v>176.24762727642786</v>
      </c>
      <c r="D22" s="81"/>
      <c r="E22" s="81">
        <f t="shared" si="0"/>
        <v>0</v>
      </c>
      <c r="F22" s="81"/>
      <c r="G22" s="81">
        <v>1.5329609607053734</v>
      </c>
      <c r="H22" s="81">
        <v>1.5329609607053734</v>
      </c>
      <c r="I22" s="91"/>
      <c r="J22" s="81">
        <f t="shared" si="1"/>
        <v>0</v>
      </c>
      <c r="L22" s="1"/>
      <c r="M22" s="1"/>
    </row>
    <row r="23" spans="1:13" ht="15.75" x14ac:dyDescent="0.25">
      <c r="A23" s="29" t="s">
        <v>78</v>
      </c>
      <c r="B23" s="80">
        <v>176.24762727642786</v>
      </c>
      <c r="C23" s="80">
        <v>176.24762727642786</v>
      </c>
      <c r="D23" s="80"/>
      <c r="E23" s="80">
        <f t="shared" si="0"/>
        <v>0</v>
      </c>
      <c r="F23" s="80"/>
      <c r="G23" s="80">
        <v>1.5329609607053734</v>
      </c>
      <c r="H23" s="80">
        <v>1.5329609607053734</v>
      </c>
      <c r="J23" s="80">
        <f t="shared" si="1"/>
        <v>0</v>
      </c>
      <c r="L23" s="1"/>
      <c r="M23" s="1"/>
    </row>
    <row r="24" spans="1:13" s="50" customFormat="1" ht="15.75" x14ac:dyDescent="0.25">
      <c r="A24" s="51" t="s">
        <v>16</v>
      </c>
      <c r="B24" s="81">
        <v>142.45172892292732</v>
      </c>
      <c r="C24" s="81">
        <v>140.96867687919618</v>
      </c>
      <c r="D24" s="81"/>
      <c r="E24" s="81">
        <f t="shared" si="0"/>
        <v>-1.0410909400289103</v>
      </c>
      <c r="F24" s="81"/>
      <c r="G24" s="81">
        <v>0.54893721629995018</v>
      </c>
      <c r="H24" s="81">
        <v>0.54322228067460454</v>
      </c>
      <c r="I24" s="91"/>
      <c r="J24" s="81">
        <f t="shared" si="1"/>
        <v>-5.7149356253456407E-3</v>
      </c>
      <c r="L24" s="1"/>
      <c r="M24" s="1"/>
    </row>
    <row r="25" spans="1:13" ht="15.75" x14ac:dyDescent="0.25">
      <c r="A25" s="27" t="s">
        <v>128</v>
      </c>
      <c r="B25" s="83">
        <v>89.026617978192107</v>
      </c>
      <c r="C25" s="83">
        <v>89.026617978192107</v>
      </c>
      <c r="D25" s="83"/>
      <c r="E25" s="83">
        <f t="shared" si="0"/>
        <v>0</v>
      </c>
      <c r="F25" s="83"/>
      <c r="G25" s="83">
        <v>2.9603439852099283</v>
      </c>
      <c r="H25" s="83">
        <v>2.9603439852099283</v>
      </c>
      <c r="J25" s="83">
        <f t="shared" si="1"/>
        <v>0</v>
      </c>
      <c r="L25" s="1"/>
      <c r="M25" s="1"/>
    </row>
    <row r="26" spans="1:13" s="50" customFormat="1" ht="15.75" x14ac:dyDescent="0.25">
      <c r="A26" s="54" t="s">
        <v>79</v>
      </c>
      <c r="B26" s="81">
        <v>85.711135080841416</v>
      </c>
      <c r="C26" s="81">
        <v>85.711135080841416</v>
      </c>
      <c r="D26" s="81"/>
      <c r="E26" s="81">
        <f t="shared" si="0"/>
        <v>0</v>
      </c>
      <c r="F26" s="81"/>
      <c r="G26" s="81">
        <v>2.2962808763791274</v>
      </c>
      <c r="H26" s="81">
        <v>2.2962808763791274</v>
      </c>
      <c r="I26" s="91"/>
      <c r="J26" s="81">
        <f t="shared" si="1"/>
        <v>0</v>
      </c>
      <c r="L26" s="1"/>
      <c r="M26" s="1"/>
    </row>
    <row r="27" spans="1:13" ht="15.75" x14ac:dyDescent="0.25">
      <c r="A27" s="29" t="s">
        <v>80</v>
      </c>
      <c r="B27" s="80">
        <v>95.301658375238262</v>
      </c>
      <c r="C27" s="80">
        <v>95.301658375238262</v>
      </c>
      <c r="D27" s="80"/>
      <c r="E27" s="80">
        <f t="shared" si="0"/>
        <v>0</v>
      </c>
      <c r="F27" s="80"/>
      <c r="G27" s="80">
        <v>0.4162687184888616</v>
      </c>
      <c r="H27" s="80">
        <v>0.4162687184888616</v>
      </c>
      <c r="J27" s="80">
        <f t="shared" si="1"/>
        <v>0</v>
      </c>
      <c r="L27" s="1"/>
      <c r="M27" s="1"/>
    </row>
    <row r="28" spans="1:13" s="50" customFormat="1" ht="15.75" x14ac:dyDescent="0.25">
      <c r="A28" s="51" t="s">
        <v>82</v>
      </c>
      <c r="B28" s="81">
        <v>88.102149477076139</v>
      </c>
      <c r="C28" s="81">
        <v>88.102149477076139</v>
      </c>
      <c r="D28" s="81"/>
      <c r="E28" s="81">
        <f t="shared" si="0"/>
        <v>0</v>
      </c>
      <c r="F28" s="81"/>
      <c r="G28" s="81">
        <v>1.7690448898439592</v>
      </c>
      <c r="H28" s="81">
        <v>1.7690448898439592</v>
      </c>
      <c r="I28" s="91"/>
      <c r="J28" s="81">
        <f t="shared" si="1"/>
        <v>0</v>
      </c>
      <c r="L28" s="1"/>
      <c r="M28" s="1"/>
    </row>
    <row r="29" spans="1:13" ht="15.75" x14ac:dyDescent="0.25">
      <c r="A29" s="29" t="s">
        <v>158</v>
      </c>
      <c r="B29" s="80">
        <v>47.350131881407542</v>
      </c>
      <c r="C29" s="80">
        <v>47.350131881407542</v>
      </c>
      <c r="D29" s="80"/>
      <c r="E29" s="80">
        <f t="shared" si="0"/>
        <v>0</v>
      </c>
      <c r="F29" s="80"/>
      <c r="G29" s="80">
        <v>0.11096726804630654</v>
      </c>
      <c r="H29" s="80">
        <v>0.11096726804630652</v>
      </c>
      <c r="J29" s="80">
        <f t="shared" si="1"/>
        <v>0</v>
      </c>
      <c r="L29" s="1"/>
      <c r="M29" s="1"/>
    </row>
    <row r="30" spans="1:13" s="50" customFormat="1" ht="15.75" x14ac:dyDescent="0.25">
      <c r="A30" s="54" t="s">
        <v>83</v>
      </c>
      <c r="B30" s="81">
        <v>102.77357825572916</v>
      </c>
      <c r="C30" s="81">
        <v>102.77357825572916</v>
      </c>
      <c r="D30" s="81"/>
      <c r="E30" s="81">
        <f t="shared" si="0"/>
        <v>0</v>
      </c>
      <c r="F30" s="81"/>
      <c r="G30" s="81">
        <v>0.664063108830801</v>
      </c>
      <c r="H30" s="81">
        <v>0.664063108830801</v>
      </c>
      <c r="I30" s="91"/>
      <c r="J30" s="81">
        <f t="shared" si="1"/>
        <v>0</v>
      </c>
      <c r="L30" s="1"/>
      <c r="M30" s="1"/>
    </row>
    <row r="31" spans="1:13" ht="15.75" x14ac:dyDescent="0.25">
      <c r="A31" s="29" t="s">
        <v>159</v>
      </c>
      <c r="B31" s="80">
        <v>102.77357825572916</v>
      </c>
      <c r="C31" s="80">
        <v>102.77357825572916</v>
      </c>
      <c r="D31" s="80"/>
      <c r="E31" s="80">
        <f t="shared" si="0"/>
        <v>0</v>
      </c>
      <c r="F31" s="80"/>
      <c r="G31" s="80">
        <v>0.664063108830801</v>
      </c>
      <c r="H31" s="80">
        <v>0.664063108830801</v>
      </c>
      <c r="J31" s="80">
        <f t="shared" si="1"/>
        <v>0</v>
      </c>
      <c r="L31" s="1"/>
      <c r="M31" s="1"/>
    </row>
    <row r="32" spans="1:13" s="50" customFormat="1" ht="15.75" x14ac:dyDescent="0.25">
      <c r="A32" s="48" t="s">
        <v>129</v>
      </c>
      <c r="B32" s="82">
        <v>123.73130519141529</v>
      </c>
      <c r="C32" s="82">
        <v>124.09707976215159</v>
      </c>
      <c r="D32" s="82"/>
      <c r="E32" s="82">
        <f t="shared" si="0"/>
        <v>0.29562006977170707</v>
      </c>
      <c r="F32" s="82"/>
      <c r="G32" s="82">
        <v>41.144732827613289</v>
      </c>
      <c r="H32" s="82">
        <v>41.266364915505662</v>
      </c>
      <c r="I32" s="91"/>
      <c r="J32" s="82">
        <f t="shared" si="1"/>
        <v>0.12163208789237245</v>
      </c>
      <c r="L32" s="1"/>
      <c r="M32" s="1"/>
    </row>
    <row r="33" spans="1:13" ht="15.75" x14ac:dyDescent="0.25">
      <c r="A33" s="28" t="s">
        <v>149</v>
      </c>
      <c r="B33" s="80">
        <v>136.16956229278637</v>
      </c>
      <c r="C33" s="80">
        <v>136.72975389502355</v>
      </c>
      <c r="D33" s="80"/>
      <c r="E33" s="80">
        <f t="shared" si="0"/>
        <v>0.41139267307968019</v>
      </c>
      <c r="F33" s="80"/>
      <c r="G33" s="80">
        <v>32.701300069744114</v>
      </c>
      <c r="H33" s="80">
        <v>32.835830822232843</v>
      </c>
      <c r="J33" s="80">
        <f t="shared" si="1"/>
        <v>0.13453075248872892</v>
      </c>
      <c r="L33" s="1"/>
      <c r="M33" s="1"/>
    </row>
    <row r="34" spans="1:13" s="50" customFormat="1" ht="15.75" x14ac:dyDescent="0.25">
      <c r="A34" s="51" t="s">
        <v>160</v>
      </c>
      <c r="B34" s="81">
        <v>136.16956229278637</v>
      </c>
      <c r="C34" s="81">
        <v>136.72975389502355</v>
      </c>
      <c r="D34" s="81"/>
      <c r="E34" s="81">
        <f t="shared" si="0"/>
        <v>0.41139267307968019</v>
      </c>
      <c r="F34" s="81"/>
      <c r="G34" s="81">
        <v>32.701300069744114</v>
      </c>
      <c r="H34" s="81">
        <v>32.835830822232843</v>
      </c>
      <c r="I34" s="91"/>
      <c r="J34" s="81">
        <f t="shared" si="1"/>
        <v>0.13453075248872892</v>
      </c>
      <c r="L34" s="1"/>
      <c r="M34" s="1"/>
    </row>
    <row r="35" spans="1:13" ht="15.75" x14ac:dyDescent="0.25">
      <c r="A35" s="28" t="s">
        <v>148</v>
      </c>
      <c r="B35" s="80">
        <v>107.6525882560056</v>
      </c>
      <c r="C35" s="80">
        <v>106.59611715064638</v>
      </c>
      <c r="D35" s="80"/>
      <c r="E35" s="80">
        <f t="shared" si="0"/>
        <v>-0.9813708360145168</v>
      </c>
      <c r="F35" s="80"/>
      <c r="G35" s="80">
        <v>1.3143517336162807</v>
      </c>
      <c r="H35" s="80">
        <v>1.3014530690199193</v>
      </c>
      <c r="J35" s="80">
        <f t="shared" si="1"/>
        <v>-1.2898664596361353E-2</v>
      </c>
      <c r="L35" s="1"/>
      <c r="M35" s="1"/>
    </row>
    <row r="36" spans="1:13" s="50" customFormat="1" ht="15.75" x14ac:dyDescent="0.25">
      <c r="A36" s="51" t="s">
        <v>161</v>
      </c>
      <c r="B36" s="81">
        <v>93.220198403556935</v>
      </c>
      <c r="C36" s="81">
        <v>91.050423709756174</v>
      </c>
      <c r="D36" s="81"/>
      <c r="E36" s="81">
        <f t="shared" si="0"/>
        <v>-2.3275799997846458</v>
      </c>
      <c r="F36" s="81"/>
      <c r="G36" s="81">
        <v>0.55416632715329894</v>
      </c>
      <c r="H36" s="81">
        <v>0.54126766255693748</v>
      </c>
      <c r="I36" s="91"/>
      <c r="J36" s="81">
        <f t="shared" si="1"/>
        <v>-1.2898664596361464E-2</v>
      </c>
      <c r="L36" s="1"/>
      <c r="M36" s="1"/>
    </row>
    <row r="37" spans="1:13" ht="15.75" x14ac:dyDescent="0.25">
      <c r="A37" s="29" t="s">
        <v>162</v>
      </c>
      <c r="B37" s="80">
        <v>121.34822619222746</v>
      </c>
      <c r="C37" s="80">
        <v>121.34822619222746</v>
      </c>
      <c r="D37" s="80"/>
      <c r="E37" s="80">
        <f t="shared" si="0"/>
        <v>0</v>
      </c>
      <c r="F37" s="80"/>
      <c r="G37" s="80">
        <v>0.76018540646298172</v>
      </c>
      <c r="H37" s="80">
        <v>0.76018540646298172</v>
      </c>
      <c r="J37" s="80">
        <f t="shared" si="1"/>
        <v>0</v>
      </c>
      <c r="L37" s="1"/>
      <c r="M37" s="1"/>
    </row>
    <row r="38" spans="1:13" s="50" customFormat="1" ht="15.75" x14ac:dyDescent="0.25">
      <c r="A38" s="54" t="s">
        <v>147</v>
      </c>
      <c r="B38" s="81">
        <v>101.33458127757973</v>
      </c>
      <c r="C38" s="81">
        <v>101.33458127757973</v>
      </c>
      <c r="D38" s="81"/>
      <c r="E38" s="81">
        <f t="shared" si="0"/>
        <v>0</v>
      </c>
      <c r="F38" s="81"/>
      <c r="G38" s="81">
        <v>3.0910336413052337</v>
      </c>
      <c r="H38" s="81">
        <v>3.0910336413052333</v>
      </c>
      <c r="I38" s="91"/>
      <c r="J38" s="81">
        <f t="shared" si="1"/>
        <v>0</v>
      </c>
      <c r="L38" s="1"/>
      <c r="M38" s="1"/>
    </row>
    <row r="39" spans="1:13" ht="15.75" x14ac:dyDescent="0.25">
      <c r="A39" s="29" t="s">
        <v>84</v>
      </c>
      <c r="B39" s="80">
        <v>100.00000000000001</v>
      </c>
      <c r="C39" s="80">
        <v>100.00000000000001</v>
      </c>
      <c r="D39" s="80"/>
      <c r="E39" s="80">
        <f t="shared" si="0"/>
        <v>0</v>
      </c>
      <c r="F39" s="80"/>
      <c r="G39" s="80">
        <v>2.7871770751551552</v>
      </c>
      <c r="H39" s="80">
        <v>2.7871770751551552</v>
      </c>
      <c r="J39" s="80">
        <f t="shared" si="1"/>
        <v>0</v>
      </c>
      <c r="L39" s="1"/>
      <c r="M39" s="1"/>
    </row>
    <row r="40" spans="1:13" s="50" customFormat="1" ht="15.75" x14ac:dyDescent="0.25">
      <c r="A40" s="51" t="s">
        <v>86</v>
      </c>
      <c r="B40" s="81">
        <v>115.47005383792515</v>
      </c>
      <c r="C40" s="81">
        <v>115.47005383792515</v>
      </c>
      <c r="D40" s="81"/>
      <c r="E40" s="81">
        <f t="shared" si="0"/>
        <v>0</v>
      </c>
      <c r="F40" s="81"/>
      <c r="G40" s="81">
        <v>0.30385656615007767</v>
      </c>
      <c r="H40" s="81">
        <v>0.30385656615007767</v>
      </c>
      <c r="I40" s="91"/>
      <c r="J40" s="81">
        <f t="shared" si="1"/>
        <v>0</v>
      </c>
      <c r="L40" s="1"/>
      <c r="M40" s="1"/>
    </row>
    <row r="41" spans="1:13" ht="15.75" x14ac:dyDescent="0.25">
      <c r="A41" s="28" t="s">
        <v>146</v>
      </c>
      <c r="B41" s="80">
        <v>81.29888301055604</v>
      </c>
      <c r="C41" s="80">
        <v>81.29888301055604</v>
      </c>
      <c r="D41" s="80"/>
      <c r="E41" s="80">
        <f t="shared" si="0"/>
        <v>0</v>
      </c>
      <c r="F41" s="80"/>
      <c r="G41" s="80">
        <v>4.0380473829476626</v>
      </c>
      <c r="H41" s="80">
        <v>4.0380473829476626</v>
      </c>
      <c r="J41" s="80">
        <f t="shared" si="1"/>
        <v>0</v>
      </c>
      <c r="L41" s="1"/>
      <c r="M41" s="1"/>
    </row>
    <row r="42" spans="1:13" s="50" customFormat="1" ht="15.75" x14ac:dyDescent="0.25">
      <c r="A42" s="51" t="s">
        <v>17</v>
      </c>
      <c r="B42" s="81">
        <v>65.412580507732187</v>
      </c>
      <c r="C42" s="81">
        <v>65.412580507732187</v>
      </c>
      <c r="D42" s="81"/>
      <c r="E42" s="81">
        <f t="shared" si="0"/>
        <v>0</v>
      </c>
      <c r="F42" s="81"/>
      <c r="G42" s="81">
        <v>2.0382435176981089</v>
      </c>
      <c r="H42" s="81">
        <v>2.0382435176981089</v>
      </c>
      <c r="I42" s="91"/>
      <c r="J42" s="81">
        <f t="shared" si="1"/>
        <v>0</v>
      </c>
      <c r="L42" s="1"/>
      <c r="M42" s="1"/>
    </row>
    <row r="43" spans="1:13" ht="15.75" x14ac:dyDescent="0.25">
      <c r="A43" s="29" t="s">
        <v>88</v>
      </c>
      <c r="B43" s="80">
        <v>88.888888888888886</v>
      </c>
      <c r="C43" s="80">
        <v>88.888888888888886</v>
      </c>
      <c r="D43" s="80"/>
      <c r="E43" s="80">
        <f t="shared" si="0"/>
        <v>0</v>
      </c>
      <c r="F43" s="80"/>
      <c r="G43" s="80">
        <v>0.98966613960571193</v>
      </c>
      <c r="H43" s="80">
        <v>0.98966613960571193</v>
      </c>
      <c r="J43" s="80">
        <f t="shared" si="1"/>
        <v>0</v>
      </c>
      <c r="L43" s="1"/>
      <c r="M43" s="1"/>
    </row>
    <row r="44" spans="1:13" s="50" customFormat="1" ht="15.75" x14ac:dyDescent="0.25">
      <c r="A44" s="51" t="s">
        <v>90</v>
      </c>
      <c r="B44" s="81">
        <v>136.95652173913044</v>
      </c>
      <c r="C44" s="81">
        <v>136.95652173913044</v>
      </c>
      <c r="D44" s="81"/>
      <c r="E44" s="81">
        <f t="shared" si="0"/>
        <v>0</v>
      </c>
      <c r="F44" s="81"/>
      <c r="G44" s="81">
        <v>1.0101377256438415</v>
      </c>
      <c r="H44" s="81">
        <v>1.0101377256438415</v>
      </c>
      <c r="I44" s="91"/>
      <c r="J44" s="81">
        <f t="shared" si="1"/>
        <v>0</v>
      </c>
      <c r="L44" s="1"/>
      <c r="M44" s="1"/>
    </row>
    <row r="45" spans="1:13" ht="15.75" x14ac:dyDescent="0.25">
      <c r="A45" s="27" t="s">
        <v>250</v>
      </c>
      <c r="B45" s="83">
        <v>95.397744600692448</v>
      </c>
      <c r="C45" s="83">
        <v>95.437510763730558</v>
      </c>
      <c r="D45" s="83"/>
      <c r="E45" s="83">
        <f t="shared" si="0"/>
        <v>4.1684594541058217E-2</v>
      </c>
      <c r="F45" s="83"/>
      <c r="G45" s="83">
        <v>7.0391485562828793</v>
      </c>
      <c r="H45" s="83">
        <v>7.0420827968177084</v>
      </c>
      <c r="J45" s="83">
        <f t="shared" si="1"/>
        <v>2.9342405348291578E-3</v>
      </c>
      <c r="L45" s="1"/>
      <c r="M45" s="1"/>
    </row>
    <row r="46" spans="1:13" s="50" customFormat="1" ht="15.75" x14ac:dyDescent="0.25">
      <c r="A46" s="54" t="s">
        <v>145</v>
      </c>
      <c r="B46" s="81">
        <v>97.470323631787636</v>
      </c>
      <c r="C46" s="81">
        <v>97.470323631787636</v>
      </c>
      <c r="D46" s="81"/>
      <c r="E46" s="81">
        <f t="shared" si="0"/>
        <v>0</v>
      </c>
      <c r="F46" s="81"/>
      <c r="G46" s="81">
        <v>2.1320678286991144</v>
      </c>
      <c r="H46" s="81">
        <v>2.1320678286991144</v>
      </c>
      <c r="I46" s="91"/>
      <c r="J46" s="81">
        <f t="shared" si="1"/>
        <v>0</v>
      </c>
      <c r="L46" s="1"/>
      <c r="M46" s="1"/>
    </row>
    <row r="47" spans="1:13" ht="15.75" x14ac:dyDescent="0.25">
      <c r="A47" s="29" t="s">
        <v>163</v>
      </c>
      <c r="B47" s="80">
        <v>97.470323631787636</v>
      </c>
      <c r="C47" s="80">
        <v>97.470323631787636</v>
      </c>
      <c r="D47" s="80"/>
      <c r="E47" s="80">
        <f t="shared" si="0"/>
        <v>0</v>
      </c>
      <c r="F47" s="80"/>
      <c r="G47" s="80">
        <v>2.1320678286991144</v>
      </c>
      <c r="H47" s="80">
        <v>2.1320678286991144</v>
      </c>
      <c r="J47" s="80">
        <f t="shared" si="1"/>
        <v>0</v>
      </c>
      <c r="L47" s="1"/>
      <c r="M47" s="1"/>
    </row>
    <row r="48" spans="1:13" s="50" customFormat="1" ht="15.75" x14ac:dyDescent="0.25">
      <c r="A48" s="54" t="s">
        <v>92</v>
      </c>
      <c r="B48" s="81">
        <v>78.462959039185378</v>
      </c>
      <c r="C48" s="81">
        <v>78.462959039185378</v>
      </c>
      <c r="D48" s="81"/>
      <c r="E48" s="81">
        <f t="shared" si="0"/>
        <v>0</v>
      </c>
      <c r="F48" s="81"/>
      <c r="G48" s="81">
        <v>0.25074522779879188</v>
      </c>
      <c r="H48" s="81">
        <v>0.25074522779879188</v>
      </c>
      <c r="I48" s="91"/>
      <c r="J48" s="81">
        <f t="shared" si="1"/>
        <v>0</v>
      </c>
      <c r="L48" s="1"/>
      <c r="M48" s="1"/>
    </row>
    <row r="49" spans="1:13" ht="15.75" x14ac:dyDescent="0.25">
      <c r="A49" s="29" t="s">
        <v>93</v>
      </c>
      <c r="B49" s="80">
        <v>78.462959039185378</v>
      </c>
      <c r="C49" s="80">
        <v>78.462959039185378</v>
      </c>
      <c r="D49" s="80"/>
      <c r="E49" s="80">
        <f t="shared" si="0"/>
        <v>0</v>
      </c>
      <c r="F49" s="80"/>
      <c r="G49" s="80">
        <v>0.25074522779879188</v>
      </c>
      <c r="H49" s="80">
        <v>0.25074522779879188</v>
      </c>
      <c r="J49" s="80">
        <f t="shared" si="1"/>
        <v>0</v>
      </c>
      <c r="L49" s="1"/>
      <c r="M49" s="1"/>
    </row>
    <row r="50" spans="1:13" s="50" customFormat="1" ht="15.75" x14ac:dyDescent="0.25">
      <c r="A50" s="54" t="s">
        <v>94</v>
      </c>
      <c r="B50" s="81">
        <v>79.642516666519128</v>
      </c>
      <c r="C50" s="81">
        <v>79.642516666519128</v>
      </c>
      <c r="D50" s="81"/>
      <c r="E50" s="81">
        <f t="shared" si="0"/>
        <v>0</v>
      </c>
      <c r="F50" s="81"/>
      <c r="G50" s="81">
        <v>1.620999621465572</v>
      </c>
      <c r="H50" s="81">
        <v>1.620999621465572</v>
      </c>
      <c r="I50" s="91"/>
      <c r="J50" s="81">
        <f t="shared" si="1"/>
        <v>0</v>
      </c>
      <c r="L50" s="1"/>
      <c r="M50" s="1"/>
    </row>
    <row r="51" spans="1:13" ht="15.75" x14ac:dyDescent="0.25">
      <c r="A51" s="29" t="s">
        <v>164</v>
      </c>
      <c r="B51" s="80">
        <v>79.391015868685159</v>
      </c>
      <c r="C51" s="80">
        <v>79.391015868685159</v>
      </c>
      <c r="D51" s="80"/>
      <c r="E51" s="80">
        <f t="shared" si="0"/>
        <v>0</v>
      </c>
      <c r="F51" s="80"/>
      <c r="G51" s="80">
        <v>1.4792756773178881</v>
      </c>
      <c r="H51" s="80">
        <v>1.4792756773178879</v>
      </c>
      <c r="J51" s="80">
        <f t="shared" si="1"/>
        <v>0</v>
      </c>
      <c r="L51" s="1"/>
      <c r="M51" s="1"/>
    </row>
    <row r="52" spans="1:13" s="50" customFormat="1" ht="15.75" x14ac:dyDescent="0.25">
      <c r="A52" s="51" t="s">
        <v>97</v>
      </c>
      <c r="B52" s="81">
        <v>82.36598150318423</v>
      </c>
      <c r="C52" s="81">
        <v>82.36598150318423</v>
      </c>
      <c r="D52" s="81"/>
      <c r="E52" s="81">
        <f t="shared" si="0"/>
        <v>0</v>
      </c>
      <c r="F52" s="81"/>
      <c r="G52" s="81">
        <v>0.14172394414768405</v>
      </c>
      <c r="H52" s="81">
        <v>0.14172394414768402</v>
      </c>
      <c r="I52" s="91"/>
      <c r="J52" s="81">
        <f t="shared" si="1"/>
        <v>0</v>
      </c>
      <c r="L52" s="1"/>
      <c r="M52" s="1"/>
    </row>
    <row r="53" spans="1:13" ht="15.75" x14ac:dyDescent="0.25">
      <c r="A53" s="28" t="s">
        <v>144</v>
      </c>
      <c r="B53" s="80">
        <v>94.095824175771995</v>
      </c>
      <c r="C53" s="80">
        <v>94.095824175771995</v>
      </c>
      <c r="D53" s="80"/>
      <c r="E53" s="80">
        <f t="shared" si="0"/>
        <v>0</v>
      </c>
      <c r="F53" s="80"/>
      <c r="G53" s="80">
        <v>0.71439537239761752</v>
      </c>
      <c r="H53" s="80">
        <v>0.71439537239761763</v>
      </c>
      <c r="J53" s="80">
        <f t="shared" si="1"/>
        <v>0</v>
      </c>
      <c r="L53" s="1"/>
      <c r="M53" s="1"/>
    </row>
    <row r="54" spans="1:13" s="50" customFormat="1" ht="15.75" x14ac:dyDescent="0.25">
      <c r="A54" s="51" t="s">
        <v>165</v>
      </c>
      <c r="B54" s="81">
        <v>94.095824175771995</v>
      </c>
      <c r="C54" s="81">
        <v>94.095824175771995</v>
      </c>
      <c r="D54" s="81"/>
      <c r="E54" s="81">
        <f t="shared" si="0"/>
        <v>0</v>
      </c>
      <c r="F54" s="81"/>
      <c r="G54" s="81">
        <v>0.71439537239761752</v>
      </c>
      <c r="H54" s="81">
        <v>0.71439537239761763</v>
      </c>
      <c r="I54" s="91"/>
      <c r="J54" s="81">
        <f t="shared" si="1"/>
        <v>0</v>
      </c>
      <c r="L54" s="1"/>
      <c r="M54" s="1"/>
    </row>
    <row r="55" spans="1:13" ht="15.75" x14ac:dyDescent="0.25">
      <c r="A55" s="28" t="s">
        <v>143</v>
      </c>
      <c r="B55" s="80">
        <v>84.328083788264692</v>
      </c>
      <c r="C55" s="80">
        <v>84.328083788264692</v>
      </c>
      <c r="D55" s="80"/>
      <c r="E55" s="80">
        <f t="shared" si="0"/>
        <v>0</v>
      </c>
      <c r="F55" s="80"/>
      <c r="G55" s="80">
        <v>0.23623326374309392</v>
      </c>
      <c r="H55" s="80">
        <v>0.23623326374309389</v>
      </c>
      <c r="J55" s="80">
        <f t="shared" si="1"/>
        <v>0</v>
      </c>
      <c r="L55" s="1"/>
      <c r="M55" s="1"/>
    </row>
    <row r="56" spans="1:13" s="50" customFormat="1" ht="15.75" x14ac:dyDescent="0.25">
      <c r="A56" s="51" t="s">
        <v>166</v>
      </c>
      <c r="B56" s="81">
        <v>84.328083788264692</v>
      </c>
      <c r="C56" s="81">
        <v>84.328083788264692</v>
      </c>
      <c r="D56" s="81"/>
      <c r="E56" s="81">
        <f t="shared" si="0"/>
        <v>0</v>
      </c>
      <c r="F56" s="81"/>
      <c r="G56" s="81">
        <v>0.23623326374309392</v>
      </c>
      <c r="H56" s="81">
        <v>0.23623326374309389</v>
      </c>
      <c r="I56" s="91"/>
      <c r="J56" s="81">
        <f t="shared" si="1"/>
        <v>0</v>
      </c>
      <c r="L56" s="1"/>
      <c r="M56" s="1"/>
    </row>
    <row r="57" spans="1:13" ht="15.75" x14ac:dyDescent="0.25">
      <c r="A57" s="28" t="s">
        <v>142</v>
      </c>
      <c r="B57" s="80">
        <v>116.00643126371419</v>
      </c>
      <c r="C57" s="80">
        <v>116.16971115550326</v>
      </c>
      <c r="D57" s="80"/>
      <c r="E57" s="80">
        <f t="shared" si="0"/>
        <v>0.14075072391279697</v>
      </c>
      <c r="F57" s="80"/>
      <c r="G57" s="80">
        <v>2.0847072421786899</v>
      </c>
      <c r="H57" s="80">
        <v>2.0876414827135186</v>
      </c>
      <c r="J57" s="80">
        <f t="shared" si="1"/>
        <v>2.9342405348287137E-3</v>
      </c>
      <c r="L57" s="1"/>
      <c r="M57" s="1"/>
    </row>
    <row r="58" spans="1:13" s="50" customFormat="1" ht="15.75" x14ac:dyDescent="0.25">
      <c r="A58" s="51" t="s">
        <v>99</v>
      </c>
      <c r="B58" s="81">
        <v>97.79497583525098</v>
      </c>
      <c r="C58" s="81">
        <v>98.075326859894318</v>
      </c>
      <c r="D58" s="81"/>
      <c r="E58" s="81">
        <f t="shared" si="0"/>
        <v>0.28667221628606576</v>
      </c>
      <c r="F58" s="81"/>
      <c r="G58" s="81">
        <v>1.0235524644986147</v>
      </c>
      <c r="H58" s="81">
        <v>1.0264867050334434</v>
      </c>
      <c r="I58" s="91"/>
      <c r="J58" s="81">
        <f t="shared" si="1"/>
        <v>2.9342405348287137E-3</v>
      </c>
      <c r="L58" s="1"/>
      <c r="M58" s="1"/>
    </row>
    <row r="59" spans="1:13" ht="15.75" x14ac:dyDescent="0.25">
      <c r="A59" s="29" t="s">
        <v>167</v>
      </c>
      <c r="B59" s="80">
        <v>141.40606992085807</v>
      </c>
      <c r="C59" s="80">
        <v>141.40606992085807</v>
      </c>
      <c r="D59" s="80"/>
      <c r="E59" s="80">
        <f t="shared" si="0"/>
        <v>0</v>
      </c>
      <c r="F59" s="80"/>
      <c r="G59" s="80">
        <v>1.0611547776800752</v>
      </c>
      <c r="H59" s="80">
        <v>1.0611547776800752</v>
      </c>
      <c r="J59" s="80">
        <f t="shared" si="1"/>
        <v>0</v>
      </c>
      <c r="L59" s="1"/>
      <c r="M59" s="1"/>
    </row>
    <row r="60" spans="1:13" s="56" customFormat="1" ht="15.75" x14ac:dyDescent="0.25">
      <c r="A60" s="48" t="s">
        <v>2</v>
      </c>
      <c r="B60" s="82">
        <v>139.97902354444747</v>
      </c>
      <c r="C60" s="82">
        <v>139.97902354444747</v>
      </c>
      <c r="D60" s="82"/>
      <c r="E60" s="82">
        <f t="shared" si="0"/>
        <v>0</v>
      </c>
      <c r="F60" s="82"/>
      <c r="G60" s="82">
        <v>4.681435878066182</v>
      </c>
      <c r="H60" s="82">
        <v>4.6814358780661811</v>
      </c>
      <c r="I60" s="92"/>
      <c r="J60" s="82">
        <f t="shared" si="1"/>
        <v>0</v>
      </c>
      <c r="L60" s="1"/>
      <c r="M60" s="1"/>
    </row>
    <row r="61" spans="1:13" ht="15.75" x14ac:dyDescent="0.25">
      <c r="A61" s="28" t="s">
        <v>141</v>
      </c>
      <c r="B61" s="80">
        <v>103.83009429757271</v>
      </c>
      <c r="C61" s="80">
        <v>103.83009429757271</v>
      </c>
      <c r="D61" s="80"/>
      <c r="E61" s="80">
        <f t="shared" si="0"/>
        <v>0</v>
      </c>
      <c r="F61" s="80"/>
      <c r="G61" s="80">
        <v>1.9565280614422067</v>
      </c>
      <c r="H61" s="80">
        <v>1.9565280614422069</v>
      </c>
      <c r="J61" s="80">
        <f t="shared" si="1"/>
        <v>0</v>
      </c>
      <c r="L61" s="1"/>
      <c r="M61" s="1"/>
    </row>
    <row r="62" spans="1:13" s="50" customFormat="1" ht="15.75" x14ac:dyDescent="0.25">
      <c r="A62" s="51" t="s">
        <v>102</v>
      </c>
      <c r="B62" s="81">
        <v>110.25895382509358</v>
      </c>
      <c r="C62" s="81">
        <v>110.25895382509358</v>
      </c>
      <c r="D62" s="81"/>
      <c r="E62" s="81">
        <f t="shared" si="0"/>
        <v>0</v>
      </c>
      <c r="F62" s="81"/>
      <c r="G62" s="81">
        <v>1.3661311098853925</v>
      </c>
      <c r="H62" s="81">
        <v>1.3661311098853925</v>
      </c>
      <c r="I62" s="91"/>
      <c r="J62" s="81">
        <f t="shared" si="1"/>
        <v>0</v>
      </c>
      <c r="L62" s="1"/>
      <c r="M62" s="1"/>
    </row>
    <row r="63" spans="1:13" ht="15.75" x14ac:dyDescent="0.25">
      <c r="A63" s="29" t="s">
        <v>168</v>
      </c>
      <c r="B63" s="80">
        <v>91.486907752272273</v>
      </c>
      <c r="C63" s="80">
        <v>91.486907752272273</v>
      </c>
      <c r="D63" s="80"/>
      <c r="E63" s="80">
        <f t="shared" si="0"/>
        <v>0</v>
      </c>
      <c r="F63" s="80"/>
      <c r="G63" s="80">
        <v>0.59039695155681426</v>
      </c>
      <c r="H63" s="80">
        <v>0.59039695155681426</v>
      </c>
      <c r="J63" s="80">
        <f t="shared" si="1"/>
        <v>0</v>
      </c>
      <c r="L63" s="1"/>
      <c r="M63" s="1"/>
    </row>
    <row r="64" spans="1:13" s="50" customFormat="1" ht="15.75" x14ac:dyDescent="0.25">
      <c r="A64" s="54" t="s">
        <v>104</v>
      </c>
      <c r="B64" s="81">
        <v>186.63389189408463</v>
      </c>
      <c r="C64" s="81">
        <v>186.63389189408463</v>
      </c>
      <c r="D64" s="81"/>
      <c r="E64" s="81">
        <f t="shared" si="0"/>
        <v>0</v>
      </c>
      <c r="F64" s="81"/>
      <c r="G64" s="81">
        <v>2.7249078166239746</v>
      </c>
      <c r="H64" s="81">
        <v>2.7249078166239742</v>
      </c>
      <c r="I64" s="91"/>
      <c r="J64" s="81">
        <f t="shared" si="1"/>
        <v>0</v>
      </c>
      <c r="L64" s="1"/>
      <c r="M64" s="1"/>
    </row>
    <row r="65" spans="1:13" ht="15.75" x14ac:dyDescent="0.25">
      <c r="A65" s="29" t="s">
        <v>19</v>
      </c>
      <c r="B65" s="80">
        <v>191.79759142754631</v>
      </c>
      <c r="C65" s="80">
        <v>191.79759142754631</v>
      </c>
      <c r="D65" s="80"/>
      <c r="E65" s="80">
        <f t="shared" si="0"/>
        <v>0</v>
      </c>
      <c r="F65" s="80"/>
      <c r="G65" s="80">
        <v>2.2834787696715639</v>
      </c>
      <c r="H65" s="80">
        <v>2.2834787696715635</v>
      </c>
      <c r="J65" s="80">
        <f t="shared" si="1"/>
        <v>0</v>
      </c>
      <c r="L65" s="1"/>
      <c r="M65" s="1"/>
    </row>
    <row r="66" spans="1:13" s="50" customFormat="1" ht="15.75" x14ac:dyDescent="0.25">
      <c r="A66" s="51" t="s">
        <v>106</v>
      </c>
      <c r="B66" s="81">
        <v>187.21568627450978</v>
      </c>
      <c r="C66" s="81">
        <v>187.21568627450978</v>
      </c>
      <c r="D66" s="81"/>
      <c r="E66" s="81">
        <f t="shared" si="0"/>
        <v>0</v>
      </c>
      <c r="F66" s="81"/>
      <c r="G66" s="81">
        <v>0.17524227089815556</v>
      </c>
      <c r="H66" s="81">
        <v>0.17524227089815553</v>
      </c>
      <c r="I66" s="91"/>
      <c r="J66" s="81">
        <f t="shared" si="1"/>
        <v>0</v>
      </c>
      <c r="L66" s="1"/>
      <c r="M66" s="1"/>
    </row>
    <row r="67" spans="1:13" ht="15.75" x14ac:dyDescent="0.25">
      <c r="A67" s="29" t="s">
        <v>108</v>
      </c>
      <c r="B67" s="80">
        <v>151.36551724137934</v>
      </c>
      <c r="C67" s="80">
        <v>151.36551724137934</v>
      </c>
      <c r="D67" s="80"/>
      <c r="E67" s="80">
        <f t="shared" si="0"/>
        <v>0</v>
      </c>
      <c r="F67" s="80"/>
      <c r="G67" s="80">
        <v>0.26618677605425545</v>
      </c>
      <c r="H67" s="80">
        <v>0.26618677605425545</v>
      </c>
      <c r="J67" s="80">
        <f t="shared" si="1"/>
        <v>0</v>
      </c>
      <c r="L67" s="1"/>
      <c r="M67" s="1"/>
    </row>
    <row r="68" spans="1:13" s="50" customFormat="1" ht="15.75" x14ac:dyDescent="0.25">
      <c r="A68" s="48" t="s">
        <v>3</v>
      </c>
      <c r="B68" s="82">
        <v>108.43651068276846</v>
      </c>
      <c r="C68" s="82">
        <v>108.3592588692495</v>
      </c>
      <c r="D68" s="82"/>
      <c r="E68" s="82">
        <f t="shared" si="0"/>
        <v>-7.1241515456865745E-2</v>
      </c>
      <c r="F68" s="82"/>
      <c r="G68" s="82">
        <v>5.448670881926037</v>
      </c>
      <c r="H68" s="82">
        <v>5.444789166217495</v>
      </c>
      <c r="I68" s="91"/>
      <c r="J68" s="82">
        <f t="shared" si="1"/>
        <v>-3.8817157085420106E-3</v>
      </c>
      <c r="L68" s="1"/>
      <c r="M68" s="1"/>
    </row>
    <row r="69" spans="1:13" ht="15.75" x14ac:dyDescent="0.25">
      <c r="A69" s="28" t="s">
        <v>150</v>
      </c>
      <c r="B69" s="80">
        <v>105.52398184381569</v>
      </c>
      <c r="C69" s="80">
        <v>105.38799631267338</v>
      </c>
      <c r="D69" s="80"/>
      <c r="E69" s="80">
        <f t="shared" si="0"/>
        <v>-0.12886694452411973</v>
      </c>
      <c r="F69" s="80"/>
      <c r="G69" s="80">
        <v>3.012188830019134</v>
      </c>
      <c r="H69" s="80">
        <v>3.0083071143105911</v>
      </c>
      <c r="J69" s="80">
        <f t="shared" si="1"/>
        <v>-3.8817157085428988E-3</v>
      </c>
      <c r="L69" s="1"/>
      <c r="M69" s="1"/>
    </row>
    <row r="70" spans="1:13" s="50" customFormat="1" ht="15.75" x14ac:dyDescent="0.25">
      <c r="A70" s="51" t="s">
        <v>109</v>
      </c>
      <c r="B70" s="81">
        <v>103.46219332142741</v>
      </c>
      <c r="C70" s="81">
        <v>103.46219332142741</v>
      </c>
      <c r="D70" s="81"/>
      <c r="E70" s="81">
        <f t="shared" si="0"/>
        <v>0</v>
      </c>
      <c r="F70" s="81"/>
      <c r="G70" s="81">
        <v>2.3594594461632648</v>
      </c>
      <c r="H70" s="81">
        <v>2.3594594461632643</v>
      </c>
      <c r="I70" s="91"/>
      <c r="J70" s="81">
        <f t="shared" si="1"/>
        <v>0</v>
      </c>
      <c r="L70" s="1"/>
      <c r="M70" s="1"/>
    </row>
    <row r="71" spans="1:13" ht="15.75" x14ac:dyDescent="0.25">
      <c r="A71" s="29" t="s">
        <v>169</v>
      </c>
      <c r="B71" s="80">
        <v>74.256426437246375</v>
      </c>
      <c r="C71" s="80">
        <v>68.256586511625031</v>
      </c>
      <c r="D71" s="80"/>
      <c r="E71" s="80">
        <f t="shared" ref="E71:E115" si="2">((C71/B71-1)*100)</f>
        <v>-8.0798931668113241</v>
      </c>
      <c r="F71" s="80"/>
      <c r="G71" s="80">
        <v>4.8041671200388533E-2</v>
      </c>
      <c r="H71" s="80">
        <v>4.4159955491846384E-2</v>
      </c>
      <c r="J71" s="80">
        <f t="shared" si="1"/>
        <v>-3.8817157085421494E-3</v>
      </c>
      <c r="L71" s="1"/>
      <c r="M71" s="1"/>
    </row>
    <row r="72" spans="1:13" s="50" customFormat="1" ht="15.75" x14ac:dyDescent="0.25">
      <c r="A72" s="51" t="s">
        <v>170</v>
      </c>
      <c r="B72" s="81">
        <v>118.72791236901358</v>
      </c>
      <c r="C72" s="81">
        <v>118.72791236901358</v>
      </c>
      <c r="D72" s="81"/>
      <c r="E72" s="81">
        <f t="shared" si="2"/>
        <v>0</v>
      </c>
      <c r="F72" s="81"/>
      <c r="G72" s="81">
        <v>0.60468771265548038</v>
      </c>
      <c r="H72" s="81">
        <v>0.60468771265548038</v>
      </c>
      <c r="I72" s="91"/>
      <c r="J72" s="81">
        <f t="shared" ref="J72:J115" si="3">H72-G72</f>
        <v>0</v>
      </c>
      <c r="L72" s="1"/>
      <c r="M72" s="1"/>
    </row>
    <row r="73" spans="1:13" ht="15.75" x14ac:dyDescent="0.25">
      <c r="A73" s="28" t="s">
        <v>111</v>
      </c>
      <c r="B73" s="80">
        <v>112.26732786649153</v>
      </c>
      <c r="C73" s="80">
        <v>112.26732786649153</v>
      </c>
      <c r="D73" s="80"/>
      <c r="E73" s="80">
        <f t="shared" si="2"/>
        <v>0</v>
      </c>
      <c r="F73" s="80"/>
      <c r="G73" s="80">
        <v>2.4364820519069035</v>
      </c>
      <c r="H73" s="80">
        <v>2.4364820519069035</v>
      </c>
      <c r="J73" s="80">
        <f t="shared" si="3"/>
        <v>0</v>
      </c>
      <c r="L73" s="1"/>
      <c r="M73" s="1"/>
    </row>
    <row r="74" spans="1:13" s="50" customFormat="1" ht="15.75" x14ac:dyDescent="0.25">
      <c r="A74" s="51" t="s">
        <v>171</v>
      </c>
      <c r="B74" s="81">
        <v>122.09635610194326</v>
      </c>
      <c r="C74" s="81">
        <v>122.09635610194326</v>
      </c>
      <c r="D74" s="81"/>
      <c r="E74" s="81">
        <f t="shared" si="2"/>
        <v>0</v>
      </c>
      <c r="F74" s="81"/>
      <c r="G74" s="81">
        <v>0.90627837124632582</v>
      </c>
      <c r="H74" s="81">
        <v>0.9062783712463256</v>
      </c>
      <c r="I74" s="91"/>
      <c r="J74" s="81">
        <f t="shared" si="3"/>
        <v>0</v>
      </c>
      <c r="L74" s="1"/>
      <c r="M74" s="1"/>
    </row>
    <row r="75" spans="1:13" ht="15.75" x14ac:dyDescent="0.25">
      <c r="A75" s="29" t="s">
        <v>172</v>
      </c>
      <c r="B75" s="80">
        <v>97.036904186395319</v>
      </c>
      <c r="C75" s="80">
        <v>97.036904186395319</v>
      </c>
      <c r="D75" s="80"/>
      <c r="E75" s="80">
        <f t="shared" si="2"/>
        <v>0</v>
      </c>
      <c r="F75" s="80"/>
      <c r="G75" s="80">
        <v>0.37848016506942944</v>
      </c>
      <c r="H75" s="80">
        <v>0.37848016506942939</v>
      </c>
      <c r="J75" s="80">
        <f t="shared" si="3"/>
        <v>0</v>
      </c>
      <c r="L75" s="1"/>
      <c r="M75" s="1"/>
    </row>
    <row r="76" spans="1:13" s="50" customFormat="1" ht="15.75" x14ac:dyDescent="0.25">
      <c r="A76" s="51" t="s">
        <v>173</v>
      </c>
      <c r="B76" s="81">
        <v>110.96157043944844</v>
      </c>
      <c r="C76" s="81">
        <v>110.96157043944844</v>
      </c>
      <c r="D76" s="81"/>
      <c r="E76" s="81">
        <f t="shared" si="2"/>
        <v>0</v>
      </c>
      <c r="F76" s="81"/>
      <c r="G76" s="81">
        <v>1.1517235155911485</v>
      </c>
      <c r="H76" s="81">
        <v>1.1517235155911485</v>
      </c>
      <c r="I76" s="91"/>
      <c r="J76" s="81">
        <f t="shared" si="3"/>
        <v>0</v>
      </c>
      <c r="L76" s="1"/>
      <c r="M76" s="1"/>
    </row>
    <row r="77" spans="1:13" ht="15.75" x14ac:dyDescent="0.25">
      <c r="A77" s="27" t="s">
        <v>4</v>
      </c>
      <c r="B77" s="83">
        <v>98.429327556033286</v>
      </c>
      <c r="C77" s="83">
        <v>97.687875805821136</v>
      </c>
      <c r="D77" s="83"/>
      <c r="E77" s="83">
        <f t="shared" si="2"/>
        <v>-0.75328336444243638</v>
      </c>
      <c r="F77" s="83"/>
      <c r="G77" s="83">
        <v>4.8721862777145688</v>
      </c>
      <c r="H77" s="83">
        <v>4.8354849089998977</v>
      </c>
      <c r="J77" s="83">
        <f t="shared" si="3"/>
        <v>-3.6701368714671112E-2</v>
      </c>
      <c r="L77" s="1"/>
      <c r="M77" s="1"/>
    </row>
    <row r="78" spans="1:13" s="50" customFormat="1" ht="15.75" x14ac:dyDescent="0.25">
      <c r="A78" s="54" t="s">
        <v>140</v>
      </c>
      <c r="B78" s="81">
        <v>76.911426194862997</v>
      </c>
      <c r="C78" s="81">
        <v>74.181984679052519</v>
      </c>
      <c r="D78" s="81"/>
      <c r="E78" s="81">
        <f t="shared" si="2"/>
        <v>-3.5488114716468289</v>
      </c>
      <c r="F78" s="81"/>
      <c r="G78" s="81">
        <v>1.0341876148647315</v>
      </c>
      <c r="H78" s="81">
        <v>0.9974862461500611</v>
      </c>
      <c r="I78" s="91"/>
      <c r="J78" s="81">
        <f t="shared" si="3"/>
        <v>-3.6701368714670446E-2</v>
      </c>
      <c r="L78" s="1"/>
      <c r="M78" s="1"/>
    </row>
    <row r="79" spans="1:13" ht="15.75" x14ac:dyDescent="0.25">
      <c r="A79" s="29" t="s">
        <v>174</v>
      </c>
      <c r="B79" s="80">
        <v>76.911426194862997</v>
      </c>
      <c r="C79" s="80">
        <v>74.181984679052519</v>
      </c>
      <c r="D79" s="80"/>
      <c r="E79" s="80">
        <f t="shared" si="2"/>
        <v>-3.5488114716468289</v>
      </c>
      <c r="F79" s="80"/>
      <c r="G79" s="80">
        <v>1.0341876148647315</v>
      </c>
      <c r="H79" s="80">
        <v>0.9974862461500611</v>
      </c>
      <c r="J79" s="80">
        <f t="shared" si="3"/>
        <v>-3.6701368714670446E-2</v>
      </c>
      <c r="L79" s="1"/>
      <c r="M79" s="1"/>
    </row>
    <row r="80" spans="1:13" s="50" customFormat="1" ht="15.75" x14ac:dyDescent="0.25">
      <c r="A80" s="54" t="s">
        <v>139</v>
      </c>
      <c r="B80" s="81">
        <v>106.45476405536553</v>
      </c>
      <c r="C80" s="81">
        <v>106.45476405536553</v>
      </c>
      <c r="D80" s="81"/>
      <c r="E80" s="81">
        <f t="shared" si="2"/>
        <v>0</v>
      </c>
      <c r="F80" s="81"/>
      <c r="G80" s="81">
        <v>3.8379986628498366</v>
      </c>
      <c r="H80" s="81">
        <v>3.837998662849837</v>
      </c>
      <c r="I80" s="91"/>
      <c r="J80" s="81">
        <f t="shared" si="3"/>
        <v>0</v>
      </c>
      <c r="L80" s="1"/>
      <c r="M80" s="1"/>
    </row>
    <row r="81" spans="1:13" ht="15.75" x14ac:dyDescent="0.25">
      <c r="A81" s="29" t="s">
        <v>175</v>
      </c>
      <c r="B81" s="80">
        <v>106.45476405536553</v>
      </c>
      <c r="C81" s="80">
        <v>106.45476405536553</v>
      </c>
      <c r="D81" s="80"/>
      <c r="E81" s="80">
        <f t="shared" si="2"/>
        <v>0</v>
      </c>
      <c r="F81" s="80"/>
      <c r="G81" s="80">
        <v>3.8379986628498366</v>
      </c>
      <c r="H81" s="80">
        <v>3.837998662849837</v>
      </c>
      <c r="J81" s="80">
        <f t="shared" si="3"/>
        <v>0</v>
      </c>
      <c r="L81" s="1"/>
      <c r="M81" s="1"/>
    </row>
    <row r="82" spans="1:13" s="50" customFormat="1" ht="15.75" x14ac:dyDescent="0.25">
      <c r="A82" s="48" t="s">
        <v>130</v>
      </c>
      <c r="B82" s="82">
        <v>97.430752157523003</v>
      </c>
      <c r="C82" s="82">
        <v>97.40711536635142</v>
      </c>
      <c r="D82" s="82"/>
      <c r="E82" s="82">
        <f t="shared" si="2"/>
        <v>-2.4260093089878421E-2</v>
      </c>
      <c r="F82" s="82"/>
      <c r="G82" s="82">
        <v>3.7764137667917206</v>
      </c>
      <c r="H82" s="82">
        <v>3.7754976052964375</v>
      </c>
      <c r="I82" s="91"/>
      <c r="J82" s="82">
        <f t="shared" si="3"/>
        <v>-9.1616149528306323E-4</v>
      </c>
      <c r="L82" s="1"/>
      <c r="M82" s="1"/>
    </row>
    <row r="83" spans="1:13" ht="15.75" x14ac:dyDescent="0.25">
      <c r="A83" s="28" t="s">
        <v>138</v>
      </c>
      <c r="B83" s="80">
        <v>86.949074263559538</v>
      </c>
      <c r="C83" s="80">
        <v>86.949074263559538</v>
      </c>
      <c r="D83" s="80"/>
      <c r="E83" s="80">
        <f t="shared" si="2"/>
        <v>0</v>
      </c>
      <c r="F83" s="80"/>
      <c r="G83" s="80">
        <v>1.8004427269134382</v>
      </c>
      <c r="H83" s="80">
        <v>1.800442726913438</v>
      </c>
      <c r="J83" s="80">
        <f t="shared" si="3"/>
        <v>0</v>
      </c>
      <c r="L83" s="1"/>
      <c r="M83" s="1"/>
    </row>
    <row r="84" spans="1:13" s="50" customFormat="1" ht="15.75" x14ac:dyDescent="0.25">
      <c r="A84" s="51" t="s">
        <v>176</v>
      </c>
      <c r="B84" s="81">
        <v>66.038802473499445</v>
      </c>
      <c r="C84" s="81">
        <v>66.038802473499445</v>
      </c>
      <c r="D84" s="81"/>
      <c r="E84" s="81">
        <f t="shared" si="2"/>
        <v>0</v>
      </c>
      <c r="F84" s="81"/>
      <c r="G84" s="81">
        <v>0.57893034760270246</v>
      </c>
      <c r="H84" s="81">
        <v>0.57893034760270246</v>
      </c>
      <c r="I84" s="91"/>
      <c r="J84" s="81">
        <f t="shared" si="3"/>
        <v>0</v>
      </c>
      <c r="L84" s="1"/>
      <c r="M84" s="1"/>
    </row>
    <row r="85" spans="1:13" ht="15.75" x14ac:dyDescent="0.25">
      <c r="A85" s="29" t="s">
        <v>177</v>
      </c>
      <c r="B85" s="80">
        <v>93.019379760728697</v>
      </c>
      <c r="C85" s="80">
        <v>93.019379760728697</v>
      </c>
      <c r="D85" s="80"/>
      <c r="E85" s="80">
        <f t="shared" si="2"/>
        <v>0</v>
      </c>
      <c r="F85" s="80"/>
      <c r="G85" s="80">
        <v>0.16102052378303694</v>
      </c>
      <c r="H85" s="80">
        <v>0.16102052378303694</v>
      </c>
      <c r="J85" s="80">
        <f t="shared" si="3"/>
        <v>0</v>
      </c>
      <c r="L85" s="1"/>
      <c r="M85" s="1"/>
    </row>
    <row r="86" spans="1:13" s="50" customFormat="1" ht="15.75" x14ac:dyDescent="0.25">
      <c r="A86" s="51" t="s">
        <v>112</v>
      </c>
      <c r="B86" s="81">
        <v>96.490564302582158</v>
      </c>
      <c r="C86" s="81">
        <v>96.490564302582158</v>
      </c>
      <c r="D86" s="81"/>
      <c r="E86" s="81">
        <f t="shared" si="2"/>
        <v>0</v>
      </c>
      <c r="F86" s="81"/>
      <c r="G86" s="81">
        <v>0.87180531202966682</v>
      </c>
      <c r="H86" s="81">
        <v>0.87180531202966682</v>
      </c>
      <c r="I86" s="91"/>
      <c r="J86" s="81">
        <f t="shared" si="3"/>
        <v>0</v>
      </c>
      <c r="L86" s="1"/>
      <c r="M86" s="1"/>
    </row>
    <row r="87" spans="1:13" ht="15.75" x14ac:dyDescent="0.25">
      <c r="A87" s="29" t="s">
        <v>178</v>
      </c>
      <c r="B87" s="80">
        <v>160.69798195713369</v>
      </c>
      <c r="C87" s="80">
        <v>160.69798195713369</v>
      </c>
      <c r="D87" s="80"/>
      <c r="E87" s="80">
        <f t="shared" si="2"/>
        <v>0</v>
      </c>
      <c r="F87" s="80"/>
      <c r="G87" s="80">
        <v>0.18868654349803177</v>
      </c>
      <c r="H87" s="80">
        <v>0.18868654349803177</v>
      </c>
      <c r="J87" s="80">
        <f t="shared" si="3"/>
        <v>0</v>
      </c>
      <c r="L87" s="1"/>
      <c r="M87" s="1"/>
    </row>
    <row r="88" spans="1:13" s="50" customFormat="1" ht="15.75" x14ac:dyDescent="0.25">
      <c r="A88" s="54" t="s">
        <v>137</v>
      </c>
      <c r="B88" s="81">
        <v>109.20090237870124</v>
      </c>
      <c r="C88" s="81">
        <v>109.00365101178689</v>
      </c>
      <c r="D88" s="81"/>
      <c r="E88" s="81">
        <f t="shared" si="2"/>
        <v>-0.18063162722804504</v>
      </c>
      <c r="F88" s="81"/>
      <c r="G88" s="81">
        <v>0.50719882743786915</v>
      </c>
      <c r="H88" s="81">
        <v>0.50628266594258653</v>
      </c>
      <c r="I88" s="91"/>
      <c r="J88" s="81">
        <f t="shared" si="3"/>
        <v>-9.1616149528261914E-4</v>
      </c>
      <c r="L88" s="1"/>
      <c r="M88" s="1"/>
    </row>
    <row r="89" spans="1:13" ht="15.75" x14ac:dyDescent="0.25">
      <c r="A89" s="29" t="s">
        <v>179</v>
      </c>
      <c r="B89" s="80">
        <v>109.20090237870124</v>
      </c>
      <c r="C89" s="80">
        <v>109.00365101178689</v>
      </c>
      <c r="D89" s="80"/>
      <c r="E89" s="80">
        <f t="shared" si="2"/>
        <v>-0.18063162722804504</v>
      </c>
      <c r="F89" s="80"/>
      <c r="G89" s="80">
        <v>0.50719882743786915</v>
      </c>
      <c r="H89" s="80">
        <v>0.50628266594258653</v>
      </c>
      <c r="J89" s="80">
        <f t="shared" si="3"/>
        <v>-9.1616149528261914E-4</v>
      </c>
      <c r="L89" s="1"/>
      <c r="M89" s="1"/>
    </row>
    <row r="90" spans="1:13" s="50" customFormat="1" ht="15.75" x14ac:dyDescent="0.25">
      <c r="A90" s="54" t="s">
        <v>136</v>
      </c>
      <c r="B90" s="81">
        <v>116.28683185440813</v>
      </c>
      <c r="C90" s="81">
        <v>116.28683185440813</v>
      </c>
      <c r="D90" s="81"/>
      <c r="E90" s="81">
        <f t="shared" si="2"/>
        <v>0</v>
      </c>
      <c r="F90" s="81"/>
      <c r="G90" s="81">
        <v>0.85008098359206474</v>
      </c>
      <c r="H90" s="81">
        <v>0.85008098359206463</v>
      </c>
      <c r="I90" s="91"/>
      <c r="J90" s="81">
        <f t="shared" si="3"/>
        <v>0</v>
      </c>
      <c r="L90" s="1"/>
      <c r="M90" s="1"/>
    </row>
    <row r="91" spans="1:13" ht="15.75" x14ac:dyDescent="0.25">
      <c r="A91" s="29" t="s">
        <v>180</v>
      </c>
      <c r="B91" s="80">
        <v>148.33644826479588</v>
      </c>
      <c r="C91" s="80">
        <v>148.33644826479588</v>
      </c>
      <c r="D91" s="80"/>
      <c r="E91" s="80">
        <f t="shared" si="2"/>
        <v>0</v>
      </c>
      <c r="F91" s="80"/>
      <c r="G91" s="80">
        <v>0.27544402136426072</v>
      </c>
      <c r="H91" s="80">
        <v>0.27544402136426072</v>
      </c>
      <c r="J91" s="80">
        <f t="shared" si="3"/>
        <v>0</v>
      </c>
      <c r="L91" s="1"/>
      <c r="M91" s="1"/>
    </row>
    <row r="92" spans="1:13" s="50" customFormat="1" ht="15.75" x14ac:dyDescent="0.25">
      <c r="A92" s="51" t="s">
        <v>114</v>
      </c>
      <c r="B92" s="81">
        <v>105.37375510792319</v>
      </c>
      <c r="C92" s="81">
        <v>105.37375510792319</v>
      </c>
      <c r="D92" s="81"/>
      <c r="E92" s="81">
        <f t="shared" si="2"/>
        <v>0</v>
      </c>
      <c r="F92" s="81"/>
      <c r="G92" s="81">
        <v>0.57463696222780403</v>
      </c>
      <c r="H92" s="81">
        <v>0.57463696222780392</v>
      </c>
      <c r="I92" s="91"/>
      <c r="J92" s="81">
        <f t="shared" si="3"/>
        <v>0</v>
      </c>
      <c r="L92" s="1"/>
      <c r="M92" s="1"/>
    </row>
    <row r="93" spans="1:13" ht="15.75" x14ac:dyDescent="0.25">
      <c r="A93" s="28" t="s">
        <v>151</v>
      </c>
      <c r="B93" s="80">
        <v>101.45365207503015</v>
      </c>
      <c r="C93" s="80">
        <v>101.45365207503015</v>
      </c>
      <c r="D93" s="80"/>
      <c r="E93" s="80">
        <f t="shared" si="2"/>
        <v>0</v>
      </c>
      <c r="F93" s="80"/>
      <c r="G93" s="80">
        <v>0.61869122884834871</v>
      </c>
      <c r="H93" s="80">
        <v>0.6186912288483486</v>
      </c>
      <c r="J93" s="80">
        <f t="shared" si="3"/>
        <v>0</v>
      </c>
      <c r="L93" s="1"/>
      <c r="M93" s="1"/>
    </row>
    <row r="94" spans="1:13" s="50" customFormat="1" ht="15.75" x14ac:dyDescent="0.25">
      <c r="A94" s="51" t="s">
        <v>116</v>
      </c>
      <c r="B94" s="81">
        <v>99.512038465418996</v>
      </c>
      <c r="C94" s="81">
        <v>99.512038465418996</v>
      </c>
      <c r="D94" s="81"/>
      <c r="E94" s="81">
        <f t="shared" si="2"/>
        <v>0</v>
      </c>
      <c r="F94" s="81"/>
      <c r="G94" s="81">
        <v>0.18686050434393739</v>
      </c>
      <c r="H94" s="81">
        <v>0.18686050434393739</v>
      </c>
      <c r="I94" s="91"/>
      <c r="J94" s="81">
        <f t="shared" si="3"/>
        <v>0</v>
      </c>
      <c r="L94" s="1"/>
      <c r="M94" s="1"/>
    </row>
    <row r="95" spans="1:13" ht="15.75" x14ac:dyDescent="0.25">
      <c r="A95" s="29" t="s">
        <v>181</v>
      </c>
      <c r="B95" s="80">
        <v>102.31750759960732</v>
      </c>
      <c r="C95" s="80">
        <v>102.31750759960732</v>
      </c>
      <c r="D95" s="80"/>
      <c r="E95" s="80">
        <f t="shared" si="2"/>
        <v>0</v>
      </c>
      <c r="F95" s="80"/>
      <c r="G95" s="80">
        <v>0.43183072450441129</v>
      </c>
      <c r="H95" s="80">
        <v>0.43183072450441129</v>
      </c>
      <c r="J95" s="80">
        <f t="shared" si="3"/>
        <v>0</v>
      </c>
      <c r="L95" s="1"/>
      <c r="M95" s="1"/>
    </row>
    <row r="96" spans="1:13" s="50" customFormat="1" ht="15.75" x14ac:dyDescent="0.25">
      <c r="A96" s="48" t="s">
        <v>117</v>
      </c>
      <c r="B96" s="82">
        <v>133.03091886109445</v>
      </c>
      <c r="C96" s="82">
        <v>133.09259306354915</v>
      </c>
      <c r="D96" s="82"/>
      <c r="E96" s="82">
        <f t="shared" si="2"/>
        <v>4.6360803174705367E-2</v>
      </c>
      <c r="F96" s="82"/>
      <c r="G96" s="82">
        <v>4.1872109268220488</v>
      </c>
      <c r="H96" s="82">
        <v>4.1891521514383419</v>
      </c>
      <c r="I96" s="91"/>
      <c r="J96" s="82">
        <f t="shared" si="3"/>
        <v>1.9412246162930913E-3</v>
      </c>
      <c r="L96" s="1"/>
      <c r="M96" s="1"/>
    </row>
    <row r="97" spans="1:13" ht="15.75" x14ac:dyDescent="0.25">
      <c r="A97" s="28" t="s">
        <v>135</v>
      </c>
      <c r="B97" s="80">
        <v>157.47727587664042</v>
      </c>
      <c r="C97" s="80">
        <v>157.47727587664042</v>
      </c>
      <c r="D97" s="80"/>
      <c r="E97" s="80">
        <f t="shared" si="2"/>
        <v>0</v>
      </c>
      <c r="F97" s="80"/>
      <c r="G97" s="80">
        <v>1.1422318661075501</v>
      </c>
      <c r="H97" s="80">
        <v>1.1422318661075501</v>
      </c>
      <c r="J97" s="80">
        <f t="shared" si="3"/>
        <v>0</v>
      </c>
      <c r="L97" s="1"/>
      <c r="M97" s="1"/>
    </row>
    <row r="98" spans="1:13" s="50" customFormat="1" ht="15.75" x14ac:dyDescent="0.25">
      <c r="A98" s="51" t="s">
        <v>182</v>
      </c>
      <c r="B98" s="81">
        <v>157.47727587664042</v>
      </c>
      <c r="C98" s="81">
        <v>157.47727587664042</v>
      </c>
      <c r="D98" s="81"/>
      <c r="E98" s="81">
        <f t="shared" si="2"/>
        <v>0</v>
      </c>
      <c r="F98" s="81"/>
      <c r="G98" s="81">
        <v>1.1422318661075501</v>
      </c>
      <c r="H98" s="81">
        <v>1.1422318661075501</v>
      </c>
      <c r="I98" s="91"/>
      <c r="J98" s="81">
        <f t="shared" si="3"/>
        <v>0</v>
      </c>
      <c r="L98" s="1"/>
      <c r="M98" s="1"/>
    </row>
    <row r="99" spans="1:13" ht="15.75" x14ac:dyDescent="0.25">
      <c r="A99" s="28" t="s">
        <v>118</v>
      </c>
      <c r="B99" s="80">
        <v>124.78434416753313</v>
      </c>
      <c r="C99" s="80">
        <v>124.86817453344798</v>
      </c>
      <c r="D99" s="80"/>
      <c r="E99" s="80">
        <f t="shared" si="2"/>
        <v>6.7180195139138199E-2</v>
      </c>
      <c r="F99" s="80"/>
      <c r="G99" s="80">
        <v>2.889578710322207</v>
      </c>
      <c r="H99" s="80">
        <v>2.8915199349385006</v>
      </c>
      <c r="J99" s="80">
        <f t="shared" si="3"/>
        <v>1.9412246162935354E-3</v>
      </c>
      <c r="L99" s="1"/>
      <c r="M99" s="1"/>
    </row>
    <row r="100" spans="1:13" s="50" customFormat="1" ht="15.75" x14ac:dyDescent="0.25">
      <c r="A100" s="51" t="s">
        <v>119</v>
      </c>
      <c r="B100" s="81">
        <v>124.78434416753313</v>
      </c>
      <c r="C100" s="81">
        <v>124.86817453344798</v>
      </c>
      <c r="D100" s="81"/>
      <c r="E100" s="81">
        <f t="shared" si="2"/>
        <v>6.7180195139138199E-2</v>
      </c>
      <c r="F100" s="81"/>
      <c r="G100" s="81">
        <v>2.889578710322207</v>
      </c>
      <c r="H100" s="81">
        <v>2.8915199349385006</v>
      </c>
      <c r="I100" s="91"/>
      <c r="J100" s="81">
        <f t="shared" si="3"/>
        <v>1.9412246162935354E-3</v>
      </c>
      <c r="L100" s="1"/>
      <c r="M100" s="1"/>
    </row>
    <row r="101" spans="1:13" ht="15.75" x14ac:dyDescent="0.25">
      <c r="A101" s="28" t="s">
        <v>120</v>
      </c>
      <c r="B101" s="80">
        <v>145.83654765374885</v>
      </c>
      <c r="C101" s="80">
        <v>145.83654765374885</v>
      </c>
      <c r="D101" s="80"/>
      <c r="E101" s="80">
        <f t="shared" si="2"/>
        <v>0</v>
      </c>
      <c r="F101" s="80"/>
      <c r="G101" s="80">
        <v>0.15540035039229169</v>
      </c>
      <c r="H101" s="80">
        <v>0.15540035039229166</v>
      </c>
      <c r="J101" s="80">
        <f t="shared" si="3"/>
        <v>0</v>
      </c>
      <c r="L101" s="1"/>
      <c r="M101" s="1"/>
    </row>
    <row r="102" spans="1:13" s="50" customFormat="1" ht="15.75" x14ac:dyDescent="0.25">
      <c r="A102" s="51" t="s">
        <v>121</v>
      </c>
      <c r="B102" s="81">
        <v>145.83654765374885</v>
      </c>
      <c r="C102" s="81">
        <v>145.83654765374885</v>
      </c>
      <c r="D102" s="81"/>
      <c r="E102" s="81">
        <f t="shared" si="2"/>
        <v>0</v>
      </c>
      <c r="F102" s="81"/>
      <c r="G102" s="81">
        <v>0.15540035039229169</v>
      </c>
      <c r="H102" s="81">
        <v>0.15540035039229166</v>
      </c>
      <c r="I102" s="91"/>
      <c r="J102" s="81">
        <f t="shared" si="3"/>
        <v>0</v>
      </c>
      <c r="L102" s="1"/>
      <c r="M102" s="1"/>
    </row>
    <row r="103" spans="1:13" ht="15.75" x14ac:dyDescent="0.25">
      <c r="A103" s="27" t="s">
        <v>131</v>
      </c>
      <c r="B103" s="83">
        <v>140.73891623846495</v>
      </c>
      <c r="C103" s="83">
        <v>140.73891623846495</v>
      </c>
      <c r="D103" s="83"/>
      <c r="E103" s="83">
        <f t="shared" si="2"/>
        <v>0</v>
      </c>
      <c r="F103" s="83"/>
      <c r="G103" s="83">
        <v>5.7587500152553233</v>
      </c>
      <c r="H103" s="83">
        <v>5.7587500152553224</v>
      </c>
      <c r="J103" s="83">
        <f t="shared" si="3"/>
        <v>0</v>
      </c>
      <c r="L103" s="1"/>
      <c r="M103" s="1"/>
    </row>
    <row r="104" spans="1:13" s="50" customFormat="1" ht="15.75" x14ac:dyDescent="0.25">
      <c r="A104" s="54" t="s">
        <v>122</v>
      </c>
      <c r="B104" s="81">
        <v>141.24603697691566</v>
      </c>
      <c r="C104" s="81">
        <v>141.24603697691566</v>
      </c>
      <c r="D104" s="81"/>
      <c r="E104" s="81">
        <f t="shared" si="2"/>
        <v>0</v>
      </c>
      <c r="F104" s="81"/>
      <c r="G104" s="81">
        <v>5.6190883833378695</v>
      </c>
      <c r="H104" s="81">
        <v>5.6190883833378695</v>
      </c>
      <c r="I104" s="91"/>
      <c r="J104" s="81">
        <f t="shared" si="3"/>
        <v>0</v>
      </c>
      <c r="L104" s="1"/>
      <c r="M104" s="1"/>
    </row>
    <row r="105" spans="1:13" ht="15.75" x14ac:dyDescent="0.25">
      <c r="A105" s="29" t="s">
        <v>183</v>
      </c>
      <c r="B105" s="80">
        <v>141.24603697691566</v>
      </c>
      <c r="C105" s="80">
        <v>141.24603697691566</v>
      </c>
      <c r="D105" s="80"/>
      <c r="E105" s="80">
        <f t="shared" si="2"/>
        <v>0</v>
      </c>
      <c r="F105" s="80"/>
      <c r="G105" s="80">
        <v>5.6190883833378695</v>
      </c>
      <c r="H105" s="80">
        <v>5.6190883833378695</v>
      </c>
      <c r="J105" s="80">
        <f t="shared" si="3"/>
        <v>0</v>
      </c>
      <c r="L105" s="1"/>
      <c r="M105" s="1"/>
    </row>
    <row r="106" spans="1:13" s="50" customFormat="1" ht="15.75" x14ac:dyDescent="0.25">
      <c r="A106" s="54" t="s">
        <v>123</v>
      </c>
      <c r="B106" s="81">
        <v>122.97492976527282</v>
      </c>
      <c r="C106" s="81">
        <v>122.97492976527282</v>
      </c>
      <c r="D106" s="81"/>
      <c r="E106" s="81">
        <f t="shared" si="2"/>
        <v>0</v>
      </c>
      <c r="F106" s="81"/>
      <c r="G106" s="81">
        <v>0.13966163191745351</v>
      </c>
      <c r="H106" s="81">
        <v>0.13966163191745351</v>
      </c>
      <c r="I106" s="91"/>
      <c r="J106" s="81">
        <f t="shared" si="3"/>
        <v>0</v>
      </c>
      <c r="L106" s="1"/>
      <c r="M106" s="1"/>
    </row>
    <row r="107" spans="1:13" ht="15.75" x14ac:dyDescent="0.25">
      <c r="A107" s="29" t="s">
        <v>124</v>
      </c>
      <c r="B107" s="80">
        <v>122.97492976527282</v>
      </c>
      <c r="C107" s="80">
        <v>122.97492976527282</v>
      </c>
      <c r="D107" s="80"/>
      <c r="E107" s="80">
        <f t="shared" si="2"/>
        <v>0</v>
      </c>
      <c r="F107" s="80"/>
      <c r="G107" s="80">
        <v>0.13966163191745351</v>
      </c>
      <c r="H107" s="80">
        <v>0.13966163191745351</v>
      </c>
      <c r="J107" s="80">
        <f t="shared" si="3"/>
        <v>0</v>
      </c>
      <c r="L107" s="1"/>
      <c r="M107" s="1"/>
    </row>
    <row r="108" spans="1:13" s="50" customFormat="1" ht="15.75" x14ac:dyDescent="0.25">
      <c r="A108" s="48" t="s">
        <v>132</v>
      </c>
      <c r="B108" s="82">
        <v>97.757606330319305</v>
      </c>
      <c r="C108" s="82">
        <v>97.753843418696192</v>
      </c>
      <c r="D108" s="82"/>
      <c r="E108" s="82">
        <f t="shared" si="2"/>
        <v>-3.8492264329725856E-3</v>
      </c>
      <c r="F108" s="82"/>
      <c r="G108" s="82">
        <v>6.4217767012843519</v>
      </c>
      <c r="H108" s="82">
        <v>6.4215295125580987</v>
      </c>
      <c r="I108" s="91"/>
      <c r="J108" s="82">
        <f t="shared" si="3"/>
        <v>-2.47188726253178E-4</v>
      </c>
      <c r="L108" s="1"/>
      <c r="M108" s="1"/>
    </row>
    <row r="109" spans="1:13" ht="15.75" x14ac:dyDescent="0.25">
      <c r="A109" s="28" t="s">
        <v>125</v>
      </c>
      <c r="B109" s="80">
        <v>98.400861052954625</v>
      </c>
      <c r="C109" s="80">
        <v>98.395401325724393</v>
      </c>
      <c r="D109" s="80"/>
      <c r="E109" s="80">
        <f t="shared" si="2"/>
        <v>-5.5484547307860232E-3</v>
      </c>
      <c r="F109" s="80"/>
      <c r="G109" s="80">
        <v>4.4550913406964403</v>
      </c>
      <c r="H109" s="80">
        <v>4.4548441519701862</v>
      </c>
      <c r="J109" s="80">
        <f t="shared" si="3"/>
        <v>-2.4718872625406618E-4</v>
      </c>
      <c r="L109" s="1"/>
      <c r="M109" s="1"/>
    </row>
    <row r="110" spans="1:13" s="50" customFormat="1" ht="15.75" x14ac:dyDescent="0.25">
      <c r="A110" s="51" t="s">
        <v>184</v>
      </c>
      <c r="B110" s="81">
        <v>120.99779181102143</v>
      </c>
      <c r="C110" s="81">
        <v>120.99779181102143</v>
      </c>
      <c r="D110" s="81"/>
      <c r="E110" s="81">
        <f t="shared" si="2"/>
        <v>0</v>
      </c>
      <c r="F110" s="81"/>
      <c r="G110" s="81">
        <v>0.19403048317947058</v>
      </c>
      <c r="H110" s="81">
        <v>0.19403048317947058</v>
      </c>
      <c r="I110" s="91"/>
      <c r="J110" s="81">
        <f t="shared" si="3"/>
        <v>0</v>
      </c>
      <c r="L110" s="1"/>
      <c r="M110" s="1"/>
    </row>
    <row r="111" spans="1:13" ht="15.75" x14ac:dyDescent="0.25">
      <c r="A111" s="29" t="s">
        <v>185</v>
      </c>
      <c r="B111" s="80">
        <v>97.571114410360536</v>
      </c>
      <c r="C111" s="80">
        <v>97.565454205003988</v>
      </c>
      <c r="D111" s="80"/>
      <c r="E111" s="80">
        <f t="shared" si="2"/>
        <v>-5.801107623659707E-3</v>
      </c>
      <c r="F111" s="80"/>
      <c r="G111" s="80">
        <v>4.2610608575169699</v>
      </c>
      <c r="H111" s="80">
        <v>4.260813668790715</v>
      </c>
      <c r="J111" s="80">
        <f t="shared" si="3"/>
        <v>-2.4718872625495436E-4</v>
      </c>
      <c r="L111" s="1"/>
      <c r="M111" s="1"/>
    </row>
    <row r="112" spans="1:13" s="50" customFormat="1" ht="15.75" x14ac:dyDescent="0.25">
      <c r="A112" s="54" t="s">
        <v>134</v>
      </c>
      <c r="B112" s="81">
        <v>82.187079446597053</v>
      </c>
      <c r="C112" s="81">
        <v>82.187079446597053</v>
      </c>
      <c r="D112" s="81"/>
      <c r="E112" s="81">
        <f t="shared" si="2"/>
        <v>0</v>
      </c>
      <c r="F112" s="81"/>
      <c r="G112" s="81">
        <v>0.35191697483416545</v>
      </c>
      <c r="H112" s="81">
        <v>0.35191697483416545</v>
      </c>
      <c r="I112" s="91"/>
      <c r="J112" s="81">
        <f t="shared" si="3"/>
        <v>0</v>
      </c>
      <c r="L112" s="1"/>
      <c r="M112" s="1"/>
    </row>
    <row r="113" spans="1:13" ht="15.75" x14ac:dyDescent="0.25">
      <c r="A113" s="29" t="s">
        <v>126</v>
      </c>
      <c r="B113" s="80">
        <v>82.187079446597053</v>
      </c>
      <c r="C113" s="80">
        <v>82.187079446597053</v>
      </c>
      <c r="D113" s="80"/>
      <c r="E113" s="80">
        <f t="shared" si="2"/>
        <v>0</v>
      </c>
      <c r="F113" s="80"/>
      <c r="G113" s="80">
        <v>0.35191697483416545</v>
      </c>
      <c r="H113" s="80">
        <v>0.35191697483416545</v>
      </c>
      <c r="J113" s="80">
        <f t="shared" si="3"/>
        <v>0</v>
      </c>
      <c r="L113" s="1"/>
      <c r="M113" s="1"/>
    </row>
    <row r="114" spans="1:13" s="50" customFormat="1" ht="15.75" x14ac:dyDescent="0.25">
      <c r="A114" s="54" t="s">
        <v>133</v>
      </c>
      <c r="B114" s="81">
        <v>100.08487654320987</v>
      </c>
      <c r="C114" s="81">
        <v>100.08487654320987</v>
      </c>
      <c r="D114" s="81"/>
      <c r="E114" s="81">
        <f t="shared" si="2"/>
        <v>0</v>
      </c>
      <c r="F114" s="81"/>
      <c r="G114" s="81">
        <v>1.6147683857537463</v>
      </c>
      <c r="H114" s="81">
        <v>1.6147683857537463</v>
      </c>
      <c r="I114" s="91"/>
      <c r="J114" s="81">
        <f t="shared" si="3"/>
        <v>0</v>
      </c>
      <c r="L114" s="1"/>
      <c r="M114" s="1"/>
    </row>
    <row r="115" spans="1:13" ht="15.75" x14ac:dyDescent="0.25">
      <c r="A115" s="29" t="s">
        <v>186</v>
      </c>
      <c r="B115" s="80">
        <v>100.08487654320987</v>
      </c>
      <c r="C115" s="80">
        <v>100.08487654320987</v>
      </c>
      <c r="D115" s="80"/>
      <c r="E115" s="80">
        <f t="shared" si="2"/>
        <v>0</v>
      </c>
      <c r="F115" s="80"/>
      <c r="G115" s="80">
        <v>1.6147683857537463</v>
      </c>
      <c r="H115" s="80">
        <v>1.6147683857537463</v>
      </c>
      <c r="J115" s="80">
        <f t="shared" si="3"/>
        <v>0</v>
      </c>
      <c r="L115" s="1"/>
      <c r="M115" s="1"/>
    </row>
    <row r="116" spans="1:13" ht="21.75" customHeight="1" x14ac:dyDescent="0.25">
      <c r="A116" s="38"/>
      <c r="B116" s="76"/>
      <c r="C116" s="76"/>
      <c r="D116" s="76"/>
      <c r="E116" s="76"/>
      <c r="F116" s="76"/>
      <c r="G116" s="76"/>
      <c r="H116" s="76"/>
      <c r="I116" s="72"/>
      <c r="J116" s="76"/>
    </row>
    <row r="117" spans="1:13" x14ac:dyDescent="0.25">
      <c r="A117" s="195" t="s">
        <v>54</v>
      </c>
      <c r="B117" s="196"/>
      <c r="C117" s="196"/>
    </row>
    <row r="118" spans="1:13" x14ac:dyDescent="0.25">
      <c r="A118" s="18"/>
      <c r="B118" s="84"/>
      <c r="C118" s="84"/>
    </row>
  </sheetData>
  <mergeCells count="4">
    <mergeCell ref="G3:H3"/>
    <mergeCell ref="A3:A4"/>
    <mergeCell ref="A117:C117"/>
    <mergeCell ref="B3:C3"/>
  </mergeCells>
  <pageMargins left="0.7" right="0.7" top="0.75" bottom="0.75" header="0.3" footer="0.3"/>
  <pageSetup paperSize="9" scale="73" fitToWidth="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18"/>
  <sheetViews>
    <sheetView view="pageBreakPreview" zoomScaleSheetLayoutView="100" workbookViewId="0">
      <selection activeCell="B1" sqref="B1"/>
    </sheetView>
  </sheetViews>
  <sheetFormatPr defaultRowHeight="15" x14ac:dyDescent="0.25"/>
  <cols>
    <col min="1" max="1" width="57.7109375" style="4" customWidth="1"/>
    <col min="2" max="2" width="9.7109375" style="3" bestFit="1" customWidth="1"/>
    <col min="3" max="3" width="8" style="85" customWidth="1"/>
    <col min="4" max="4" width="1.140625" customWidth="1"/>
    <col min="5" max="5" width="11.42578125" customWidth="1"/>
    <col min="6" max="6" width="1.7109375" customWidth="1"/>
    <col min="7" max="7" width="8.140625" customWidth="1"/>
    <col min="8" max="8" width="8.140625" style="73" customWidth="1"/>
    <col min="9" max="9" width="1.42578125" customWidth="1"/>
    <col min="10" max="10" width="12" bestFit="1" customWidth="1"/>
  </cols>
  <sheetData>
    <row r="1" spans="1:15" x14ac:dyDescent="0.25">
      <c r="A1" s="47" t="s">
        <v>259</v>
      </c>
      <c r="B1" s="70"/>
      <c r="C1" s="74"/>
      <c r="D1" s="35"/>
      <c r="I1" s="35"/>
    </row>
    <row r="2" spans="1:15" ht="7.5" customHeight="1" x14ac:dyDescent="0.25">
      <c r="A2" s="36"/>
      <c r="B2" s="37"/>
      <c r="C2" s="76"/>
      <c r="D2" s="23"/>
      <c r="E2" s="23"/>
      <c r="F2" s="23"/>
      <c r="G2" s="23"/>
      <c r="H2" s="72"/>
      <c r="I2" s="23"/>
      <c r="J2" s="23"/>
    </row>
    <row r="3" spans="1:15" ht="57" customHeight="1" x14ac:dyDescent="0.25">
      <c r="A3" s="192" t="s">
        <v>56</v>
      </c>
      <c r="B3" s="197" t="s">
        <v>242</v>
      </c>
      <c r="C3" s="197"/>
      <c r="D3" s="67"/>
      <c r="E3" s="188" t="s">
        <v>243</v>
      </c>
      <c r="F3" s="68"/>
      <c r="G3" s="198" t="s">
        <v>244</v>
      </c>
      <c r="H3" s="198"/>
      <c r="I3" s="67"/>
      <c r="J3" s="188" t="s">
        <v>245</v>
      </c>
    </row>
    <row r="4" spans="1:15" ht="30" x14ac:dyDescent="0.25">
      <c r="A4" s="193"/>
      <c r="B4" s="71">
        <v>43617</v>
      </c>
      <c r="C4" s="100">
        <v>43647</v>
      </c>
      <c r="D4" s="106"/>
      <c r="E4" s="130" t="s">
        <v>262</v>
      </c>
      <c r="F4" s="106"/>
      <c r="G4" s="100">
        <v>43617</v>
      </c>
      <c r="H4" s="100">
        <v>43647</v>
      </c>
      <c r="I4" s="72"/>
      <c r="J4" s="130" t="s">
        <v>263</v>
      </c>
      <c r="K4" s="73"/>
    </row>
    <row r="5" spans="1:15" s="50" customFormat="1" ht="15.75" x14ac:dyDescent="0.25">
      <c r="A5" s="55" t="s">
        <v>241</v>
      </c>
      <c r="B5" s="79">
        <v>107.21380941362357</v>
      </c>
      <c r="C5" s="79">
        <v>106.49510191977248</v>
      </c>
      <c r="D5" s="49"/>
      <c r="E5" s="49">
        <f>((C5/B5-1)*100)</f>
        <v>-0.67034974112183399</v>
      </c>
      <c r="F5" s="49"/>
      <c r="G5" s="79">
        <v>107.21380941362357</v>
      </c>
      <c r="H5" s="79">
        <v>106.49510191977248</v>
      </c>
      <c r="I5" s="49"/>
      <c r="J5" s="49">
        <f>H5-G5</f>
        <v>-0.71870749385108468</v>
      </c>
    </row>
    <row r="6" spans="1:15" ht="10.5" customHeight="1" x14ac:dyDescent="0.25">
      <c r="A6" s="33"/>
      <c r="B6" s="32"/>
      <c r="C6" s="78"/>
      <c r="D6" s="32"/>
      <c r="E6" s="32"/>
      <c r="F6" s="32"/>
      <c r="G6" s="32"/>
      <c r="H6" s="78"/>
      <c r="I6" s="32"/>
      <c r="J6" s="32"/>
    </row>
    <row r="7" spans="1:15" ht="15.75" x14ac:dyDescent="0.25">
      <c r="A7" s="27" t="s">
        <v>127</v>
      </c>
      <c r="B7" s="32">
        <v>113.52630266695839</v>
      </c>
      <c r="C7" s="78">
        <v>111.37248952357824</v>
      </c>
      <c r="D7" s="32"/>
      <c r="E7" s="32">
        <f t="shared" ref="E7:E70" si="0">((C7/B7-1)*100)</f>
        <v>-1.8971930669658077</v>
      </c>
      <c r="F7" s="32"/>
      <c r="G7" s="32">
        <v>36.79792853725916</v>
      </c>
      <c r="H7" s="78">
        <v>36.099800788263252</v>
      </c>
      <c r="I7" s="32"/>
      <c r="J7" s="32">
        <f>H7-G7</f>
        <v>-0.69812774899590835</v>
      </c>
      <c r="L7" s="1"/>
      <c r="N7" s="1"/>
    </row>
    <row r="8" spans="1:15" s="50" customFormat="1" ht="15.75" x14ac:dyDescent="0.25">
      <c r="A8" s="54" t="s">
        <v>57</v>
      </c>
      <c r="B8" s="52">
        <v>113.866486073286</v>
      </c>
      <c r="C8" s="81">
        <v>111.52624139805397</v>
      </c>
      <c r="D8" s="52"/>
      <c r="E8" s="52">
        <f t="shared" si="0"/>
        <v>-2.0552532671692547</v>
      </c>
      <c r="F8" s="52"/>
      <c r="G8" s="52">
        <v>34.12535907193034</v>
      </c>
      <c r="H8" s="81">
        <v>33.423996514671252</v>
      </c>
      <c r="I8" s="52"/>
      <c r="J8" s="52">
        <f t="shared" ref="J8:J71" si="1">H8-G8</f>
        <v>-0.70136255725908825</v>
      </c>
      <c r="L8" s="1"/>
      <c r="N8" s="1"/>
    </row>
    <row r="9" spans="1:15" ht="15.75" x14ac:dyDescent="0.25">
      <c r="A9" s="29" t="s">
        <v>58</v>
      </c>
      <c r="B9" s="21">
        <v>113.33857964355106</v>
      </c>
      <c r="C9" s="80">
        <v>113.35754124900421</v>
      </c>
      <c r="D9" s="21"/>
      <c r="E9" s="21">
        <f t="shared" si="0"/>
        <v>1.6730053890556817E-2</v>
      </c>
      <c r="F9" s="21"/>
      <c r="G9" s="21">
        <v>5.7816899715055001</v>
      </c>
      <c r="H9" s="80">
        <v>5.7826572513535179</v>
      </c>
      <c r="I9" s="21"/>
      <c r="J9" s="21">
        <f t="shared" si="1"/>
        <v>9.672798480178102E-4</v>
      </c>
      <c r="L9" s="1"/>
      <c r="N9" s="1"/>
    </row>
    <row r="10" spans="1:15" s="50" customFormat="1" ht="15.75" x14ac:dyDescent="0.25">
      <c r="A10" s="51" t="s">
        <v>62</v>
      </c>
      <c r="B10" s="52">
        <v>84.182519680468118</v>
      </c>
      <c r="C10" s="81">
        <v>83.521008001592605</v>
      </c>
      <c r="D10" s="52"/>
      <c r="E10" s="52">
        <f t="shared" si="0"/>
        <v>-0.78580646123020959</v>
      </c>
      <c r="F10" s="52"/>
      <c r="G10" s="52">
        <v>0.69733184104387747</v>
      </c>
      <c r="H10" s="81">
        <v>0.69185216238073899</v>
      </c>
      <c r="I10" s="52"/>
      <c r="J10" s="52">
        <f t="shared" si="1"/>
        <v>-5.4796786631384764E-3</v>
      </c>
      <c r="L10" s="1"/>
      <c r="N10" s="1"/>
    </row>
    <row r="11" spans="1:15" ht="15.75" x14ac:dyDescent="0.25">
      <c r="A11" s="29" t="s">
        <v>63</v>
      </c>
      <c r="B11" s="21">
        <v>112.91181477966877</v>
      </c>
      <c r="C11" s="80">
        <v>111.67274069602522</v>
      </c>
      <c r="D11" s="21"/>
      <c r="E11" s="21">
        <f t="shared" si="0"/>
        <v>-1.0973821349532287</v>
      </c>
      <c r="F11" s="21"/>
      <c r="G11" s="21">
        <v>10.731791849981825</v>
      </c>
      <c r="H11" s="80">
        <v>10.614023083459758</v>
      </c>
      <c r="I11" s="21"/>
      <c r="J11" s="21">
        <f t="shared" si="1"/>
        <v>-0.11776876652206703</v>
      </c>
      <c r="L11" s="1"/>
      <c r="N11" s="1"/>
    </row>
    <row r="12" spans="1:15" s="50" customFormat="1" ht="15.75" x14ac:dyDescent="0.25">
      <c r="A12" s="51" t="s">
        <v>152</v>
      </c>
      <c r="B12" s="52">
        <v>104.36221707150875</v>
      </c>
      <c r="C12" s="81">
        <v>104.36690349612498</v>
      </c>
      <c r="D12" s="52"/>
      <c r="E12" s="52">
        <f t="shared" si="0"/>
        <v>4.4905376176629375E-3</v>
      </c>
      <c r="F12" s="52"/>
      <c r="G12" s="52">
        <v>6.261710302048721</v>
      </c>
      <c r="H12" s="81">
        <v>6.2619914865053437</v>
      </c>
      <c r="I12" s="52"/>
      <c r="J12" s="52">
        <f t="shared" si="1"/>
        <v>2.8118445662261848E-4</v>
      </c>
      <c r="L12" s="1"/>
      <c r="N12" s="1"/>
      <c r="O12" s="4"/>
    </row>
    <row r="13" spans="1:15" ht="15.75" x14ac:dyDescent="0.25">
      <c r="A13" s="29" t="s">
        <v>153</v>
      </c>
      <c r="B13" s="21">
        <v>83.17332355285258</v>
      </c>
      <c r="C13" s="80">
        <v>82.016849024365598</v>
      </c>
      <c r="D13" s="21"/>
      <c r="E13" s="21">
        <f t="shared" si="0"/>
        <v>-1.3904392407165234</v>
      </c>
      <c r="F13" s="21"/>
      <c r="G13" s="21">
        <v>1.0331735303308363</v>
      </c>
      <c r="H13" s="80">
        <v>1.0188078801404201</v>
      </c>
      <c r="I13" s="21"/>
      <c r="J13" s="21">
        <f>H13-G13</f>
        <v>-1.4365650190416135E-2</v>
      </c>
      <c r="L13" s="1"/>
      <c r="N13" s="1"/>
    </row>
    <row r="14" spans="1:15" s="50" customFormat="1" ht="15.75" x14ac:dyDescent="0.25">
      <c r="A14" s="51" t="s">
        <v>69</v>
      </c>
      <c r="B14" s="52">
        <v>171.93391490751659</v>
      </c>
      <c r="C14" s="81">
        <v>141.3543632321975</v>
      </c>
      <c r="D14" s="52"/>
      <c r="E14" s="52">
        <f t="shared" si="0"/>
        <v>-17.785642635874289</v>
      </c>
      <c r="F14" s="52"/>
      <c r="G14" s="52">
        <v>3.4844722553798135</v>
      </c>
      <c r="H14" s="81">
        <v>2.8647364722917712</v>
      </c>
      <c r="I14" s="52"/>
      <c r="J14" s="52">
        <f t="shared" si="1"/>
        <v>-0.61973578308804234</v>
      </c>
      <c r="L14" s="1"/>
      <c r="N14" s="1"/>
    </row>
    <row r="15" spans="1:15" ht="15.75" x14ac:dyDescent="0.25">
      <c r="A15" s="29" t="s">
        <v>72</v>
      </c>
      <c r="B15" s="21">
        <v>119.70377375530886</v>
      </c>
      <c r="C15" s="80">
        <v>122.35383413326512</v>
      </c>
      <c r="D15" s="21"/>
      <c r="E15" s="21">
        <f t="shared" si="0"/>
        <v>2.2138486488933573</v>
      </c>
      <c r="F15" s="21"/>
      <c r="G15" s="21">
        <v>2.2014669664582187</v>
      </c>
      <c r="H15" s="80">
        <v>2.2502041131509878</v>
      </c>
      <c r="I15" s="21"/>
      <c r="J15" s="21">
        <f t="shared" si="1"/>
        <v>4.8737146692769073E-2</v>
      </c>
      <c r="L15" s="1"/>
      <c r="N15" s="1"/>
    </row>
    <row r="16" spans="1:15" s="50" customFormat="1" ht="15.75" x14ac:dyDescent="0.25">
      <c r="A16" s="51" t="s">
        <v>154</v>
      </c>
      <c r="B16" s="52">
        <v>112.58963471099938</v>
      </c>
      <c r="C16" s="81">
        <v>112.61041601339296</v>
      </c>
      <c r="D16" s="52"/>
      <c r="E16" s="52">
        <f t="shared" si="0"/>
        <v>1.8457562676110761E-2</v>
      </c>
      <c r="F16" s="52"/>
      <c r="G16" s="52">
        <v>1.550224080736343</v>
      </c>
      <c r="H16" s="81">
        <v>1.550510214317665</v>
      </c>
      <c r="I16" s="52"/>
      <c r="J16" s="52">
        <f t="shared" si="1"/>
        <v>2.8613358132201228E-4</v>
      </c>
      <c r="L16" s="1"/>
      <c r="N16" s="1"/>
    </row>
    <row r="17" spans="1:14" ht="15.75" x14ac:dyDescent="0.25">
      <c r="A17" s="29" t="s">
        <v>155</v>
      </c>
      <c r="B17" s="21">
        <v>116.23118924343296</v>
      </c>
      <c r="C17" s="80">
        <v>116.50990908793892</v>
      </c>
      <c r="D17" s="21"/>
      <c r="E17" s="21">
        <f t="shared" si="0"/>
        <v>0.23979780841973941</v>
      </c>
      <c r="F17" s="21"/>
      <c r="G17" s="21">
        <v>2.3834982744452127</v>
      </c>
      <c r="H17" s="80">
        <v>2.3892138510710543</v>
      </c>
      <c r="I17" s="21"/>
      <c r="J17" s="21">
        <f t="shared" si="1"/>
        <v>5.7155766258416563E-3</v>
      </c>
      <c r="L17" s="1"/>
      <c r="N17" s="1"/>
    </row>
    <row r="18" spans="1:14" s="50" customFormat="1" ht="15.75" x14ac:dyDescent="0.25">
      <c r="A18" s="54" t="s">
        <v>76</v>
      </c>
      <c r="B18" s="52">
        <v>109.35470044729676</v>
      </c>
      <c r="C18" s="81">
        <v>109.48706051995859</v>
      </c>
      <c r="D18" s="52"/>
      <c r="E18" s="52">
        <f>((C18/B18-1)*100)</f>
        <v>0.12103738762068161</v>
      </c>
      <c r="F18" s="52"/>
      <c r="G18" s="52">
        <v>2.6725694653288135</v>
      </c>
      <c r="H18" s="81">
        <v>2.6758042735919956</v>
      </c>
      <c r="I18" s="52"/>
      <c r="J18" s="52">
        <f t="shared" si="1"/>
        <v>3.2348082631821207E-3</v>
      </c>
      <c r="L18" s="1"/>
      <c r="N18" s="1"/>
    </row>
    <row r="19" spans="1:14" ht="15.75" x14ac:dyDescent="0.25">
      <c r="A19" s="29" t="s">
        <v>156</v>
      </c>
      <c r="B19" s="21">
        <v>106.93158588222433</v>
      </c>
      <c r="C19" s="80">
        <v>107.99962878219053</v>
      </c>
      <c r="D19" s="21"/>
      <c r="E19" s="21">
        <f t="shared" si="0"/>
        <v>0.99880955767601698</v>
      </c>
      <c r="F19" s="21"/>
      <c r="G19" s="21">
        <v>0.80692000180848489</v>
      </c>
      <c r="H19" s="80">
        <v>0.81497959590934754</v>
      </c>
      <c r="I19" s="21"/>
      <c r="J19" s="21">
        <f t="shared" si="1"/>
        <v>8.0595941008626548E-3</v>
      </c>
      <c r="L19" s="1"/>
      <c r="N19" s="1"/>
    </row>
    <row r="20" spans="1:14" s="50" customFormat="1" ht="15.75" x14ac:dyDescent="0.25">
      <c r="A20" s="51" t="s">
        <v>157</v>
      </c>
      <c r="B20" s="52">
        <v>110.43708933626871</v>
      </c>
      <c r="C20" s="81">
        <v>110.15148621788927</v>
      </c>
      <c r="D20" s="52"/>
      <c r="E20" s="52">
        <f t="shared" si="0"/>
        <v>-0.2586115951587753</v>
      </c>
      <c r="F20" s="52"/>
      <c r="G20" s="52">
        <v>1.8656494635203289</v>
      </c>
      <c r="H20" s="81">
        <v>1.8608246776826476</v>
      </c>
      <c r="I20" s="52"/>
      <c r="J20" s="52">
        <f t="shared" si="1"/>
        <v>-4.8247858376813113E-3</v>
      </c>
      <c r="L20" s="1"/>
      <c r="N20" s="1"/>
    </row>
    <row r="21" spans="1:14" ht="15.75" x14ac:dyDescent="0.25">
      <c r="A21" s="27" t="s">
        <v>247</v>
      </c>
      <c r="B21" s="31">
        <v>165.4730503365428</v>
      </c>
      <c r="C21" s="83">
        <v>165.4730503365428</v>
      </c>
      <c r="D21" s="31"/>
      <c r="E21" s="31">
        <f t="shared" si="0"/>
        <v>0</v>
      </c>
      <c r="F21" s="31"/>
      <c r="G21" s="31">
        <v>5.1440067254764577</v>
      </c>
      <c r="H21" s="83">
        <v>5.1440067254764577</v>
      </c>
      <c r="I21" s="31"/>
      <c r="J21" s="31">
        <f t="shared" si="1"/>
        <v>0</v>
      </c>
      <c r="L21" s="1"/>
      <c r="N21" s="1"/>
    </row>
    <row r="22" spans="1:14" s="50" customFormat="1" ht="15.75" x14ac:dyDescent="0.25">
      <c r="A22" s="54" t="s">
        <v>1</v>
      </c>
      <c r="B22" s="52">
        <v>170.50333298237297</v>
      </c>
      <c r="C22" s="81">
        <v>170.50333298237297</v>
      </c>
      <c r="D22" s="52"/>
      <c r="E22" s="52">
        <f t="shared" si="0"/>
        <v>0</v>
      </c>
      <c r="F22" s="52"/>
      <c r="G22" s="52">
        <v>4.0009961621569179</v>
      </c>
      <c r="H22" s="81">
        <v>4.0009961621569179</v>
      </c>
      <c r="I22" s="52"/>
      <c r="J22" s="52">
        <f t="shared" si="1"/>
        <v>0</v>
      </c>
      <c r="L22" s="1"/>
      <c r="N22" s="1"/>
    </row>
    <row r="23" spans="1:14" ht="15.75" x14ac:dyDescent="0.25">
      <c r="A23" s="29" t="s">
        <v>78</v>
      </c>
      <c r="B23" s="21">
        <v>170.50333298237297</v>
      </c>
      <c r="C23" s="80">
        <v>170.50333298237297</v>
      </c>
      <c r="D23" s="21"/>
      <c r="E23" s="21">
        <f t="shared" si="0"/>
        <v>0</v>
      </c>
      <c r="F23" s="21"/>
      <c r="G23" s="21">
        <v>4.0009961621569179</v>
      </c>
      <c r="H23" s="80">
        <v>4.0009961621569179</v>
      </c>
      <c r="I23" s="21"/>
      <c r="J23" s="21">
        <f t="shared" si="1"/>
        <v>0</v>
      </c>
      <c r="L23" s="1"/>
      <c r="N23" s="1"/>
    </row>
    <row r="24" spans="1:14" s="50" customFormat="1" ht="15.75" x14ac:dyDescent="0.25">
      <c r="A24" s="51" t="s">
        <v>16</v>
      </c>
      <c r="B24" s="52">
        <v>149.98407930419069</v>
      </c>
      <c r="C24" s="81">
        <v>149.98407930419069</v>
      </c>
      <c r="D24" s="52"/>
      <c r="E24" s="52">
        <f t="shared" si="0"/>
        <v>0</v>
      </c>
      <c r="F24" s="52"/>
      <c r="G24" s="52">
        <v>1.1430105633195398</v>
      </c>
      <c r="H24" s="81">
        <v>1.1430105633195398</v>
      </c>
      <c r="I24" s="52"/>
      <c r="J24" s="52">
        <f t="shared" si="1"/>
        <v>0</v>
      </c>
      <c r="L24" s="1"/>
      <c r="N24" s="1"/>
    </row>
    <row r="25" spans="1:14" ht="15.75" x14ac:dyDescent="0.25">
      <c r="A25" s="27" t="s">
        <v>128</v>
      </c>
      <c r="B25" s="31">
        <v>99.794078720471163</v>
      </c>
      <c r="C25" s="83">
        <v>100.00296105710285</v>
      </c>
      <c r="D25" s="31"/>
      <c r="E25" s="31">
        <f t="shared" si="0"/>
        <v>0.20931335737541801</v>
      </c>
      <c r="F25" s="31"/>
      <c r="G25" s="31">
        <v>4.3646333960992063</v>
      </c>
      <c r="H25" s="83">
        <v>4.3737691567977102</v>
      </c>
      <c r="I25" s="31"/>
      <c r="J25" s="31">
        <f t="shared" si="1"/>
        <v>9.1357606985038586E-3</v>
      </c>
      <c r="L25" s="1"/>
      <c r="N25" s="1"/>
    </row>
    <row r="26" spans="1:14" s="50" customFormat="1" ht="15.75" x14ac:dyDescent="0.25">
      <c r="A26" s="54" t="s">
        <v>79</v>
      </c>
      <c r="B26" s="52">
        <v>98.583795375565799</v>
      </c>
      <c r="C26" s="81">
        <v>98.81349360021315</v>
      </c>
      <c r="D26" s="52"/>
      <c r="E26" s="52">
        <f t="shared" si="0"/>
        <v>0.23299795242441856</v>
      </c>
      <c r="F26" s="52"/>
      <c r="G26" s="52">
        <v>3.2171867550974809</v>
      </c>
      <c r="H26" s="81">
        <v>3.2246827343625282</v>
      </c>
      <c r="I26" s="52"/>
      <c r="J26" s="52">
        <f t="shared" si="1"/>
        <v>7.4959792650473034E-3</v>
      </c>
      <c r="L26" s="1"/>
      <c r="N26" s="1"/>
    </row>
    <row r="27" spans="1:14" ht="15.75" x14ac:dyDescent="0.25">
      <c r="A27" s="29" t="s">
        <v>80</v>
      </c>
      <c r="B27" s="21">
        <v>94.723357065762102</v>
      </c>
      <c r="C27" s="80">
        <v>94.723357065762102</v>
      </c>
      <c r="D27" s="21"/>
      <c r="E27" s="21">
        <f t="shared" si="0"/>
        <v>0</v>
      </c>
      <c r="F27" s="21"/>
      <c r="G27" s="21">
        <v>0.55697991909831424</v>
      </c>
      <c r="H27" s="80">
        <v>0.55697991909831424</v>
      </c>
      <c r="I27" s="21"/>
      <c r="J27" s="21">
        <f t="shared" si="1"/>
        <v>0</v>
      </c>
      <c r="L27" s="1"/>
      <c r="N27" s="1"/>
    </row>
    <row r="28" spans="1:14" s="50" customFormat="1" ht="15.75" x14ac:dyDescent="0.25">
      <c r="A28" s="51" t="s">
        <v>82</v>
      </c>
      <c r="B28" s="52">
        <v>101.61757289670206</v>
      </c>
      <c r="C28" s="81">
        <v>101.94528392265562</v>
      </c>
      <c r="D28" s="52"/>
      <c r="E28" s="52">
        <f t="shared" si="0"/>
        <v>0.32249444324623511</v>
      </c>
      <c r="F28" s="52"/>
      <c r="G28" s="52">
        <v>2.3243747053723749</v>
      </c>
      <c r="H28" s="81">
        <v>2.3318706846374218</v>
      </c>
      <c r="I28" s="52"/>
      <c r="J28" s="52">
        <f t="shared" si="1"/>
        <v>7.4959792650468593E-3</v>
      </c>
      <c r="L28" s="1"/>
      <c r="N28" s="1"/>
    </row>
    <row r="29" spans="1:14" ht="15.75" x14ac:dyDescent="0.25">
      <c r="A29" s="29" t="s">
        <v>158</v>
      </c>
      <c r="B29" s="21">
        <v>86.549871325415509</v>
      </c>
      <c r="C29" s="80">
        <v>86.549871325415509</v>
      </c>
      <c r="D29" s="21"/>
      <c r="E29" s="21">
        <f t="shared" si="0"/>
        <v>0</v>
      </c>
      <c r="F29" s="21"/>
      <c r="G29" s="21">
        <v>0.33583213062679146</v>
      </c>
      <c r="H29" s="80">
        <v>0.33583213062679146</v>
      </c>
      <c r="I29" s="21"/>
      <c r="J29" s="21">
        <f t="shared" si="1"/>
        <v>0</v>
      </c>
      <c r="L29" s="1"/>
      <c r="N29" s="1"/>
    </row>
    <row r="30" spans="1:14" s="50" customFormat="1" ht="15.75" x14ac:dyDescent="0.25">
      <c r="A30" s="54" t="s">
        <v>83</v>
      </c>
      <c r="B30" s="52">
        <v>103.35155753027144</v>
      </c>
      <c r="C30" s="81">
        <v>103.49925412817953</v>
      </c>
      <c r="D30" s="52"/>
      <c r="E30" s="52">
        <f t="shared" si="0"/>
        <v>0.14290698799079848</v>
      </c>
      <c r="F30" s="52"/>
      <c r="G30" s="52">
        <v>1.147446641001725</v>
      </c>
      <c r="H30" s="81">
        <v>1.1490864224351822</v>
      </c>
      <c r="I30" s="52"/>
      <c r="J30" s="52">
        <f t="shared" si="1"/>
        <v>1.6397814334572214E-3</v>
      </c>
      <c r="L30" s="1"/>
      <c r="N30" s="1"/>
    </row>
    <row r="31" spans="1:14" ht="15.75" x14ac:dyDescent="0.25">
      <c r="A31" s="29" t="s">
        <v>159</v>
      </c>
      <c r="B31" s="21">
        <v>103.35155753027144</v>
      </c>
      <c r="C31" s="80">
        <v>103.49925412817953</v>
      </c>
      <c r="D31" s="21"/>
      <c r="E31" s="21">
        <f t="shared" si="0"/>
        <v>0.14290698799079848</v>
      </c>
      <c r="F31" s="21"/>
      <c r="G31" s="21">
        <v>1.147446641001725</v>
      </c>
      <c r="H31" s="80">
        <v>1.1490864224351822</v>
      </c>
      <c r="I31" s="21"/>
      <c r="J31" s="21">
        <f t="shared" si="1"/>
        <v>1.6397814334572214E-3</v>
      </c>
      <c r="L31" s="1"/>
      <c r="N31" s="1"/>
    </row>
    <row r="32" spans="1:14" s="50" customFormat="1" ht="15.75" x14ac:dyDescent="0.25">
      <c r="A32" s="48" t="s">
        <v>129</v>
      </c>
      <c r="B32" s="53">
        <v>88.476602297025693</v>
      </c>
      <c r="C32" s="82">
        <v>88.476602297025693</v>
      </c>
      <c r="D32" s="53"/>
      <c r="E32" s="53">
        <f t="shared" si="0"/>
        <v>0</v>
      </c>
      <c r="F32" s="53"/>
      <c r="G32" s="53">
        <v>13.067111829259325</v>
      </c>
      <c r="H32" s="82">
        <v>13.067111829259327</v>
      </c>
      <c r="I32" s="53"/>
      <c r="J32" s="53">
        <f>H32-G32</f>
        <v>0</v>
      </c>
      <c r="L32" s="1"/>
      <c r="N32" s="1"/>
    </row>
    <row r="33" spans="1:14" ht="15.75" x14ac:dyDescent="0.25">
      <c r="A33" s="28" t="s">
        <v>149</v>
      </c>
      <c r="B33" s="21">
        <v>111.95000764594712</v>
      </c>
      <c r="C33" s="80">
        <v>111.95000764594712</v>
      </c>
      <c r="D33" s="21"/>
      <c r="E33" s="21">
        <f t="shared" si="0"/>
        <v>0</v>
      </c>
      <c r="F33" s="21"/>
      <c r="G33" s="21">
        <v>1.2652305733947853</v>
      </c>
      <c r="H33" s="80">
        <v>1.2652305733947853</v>
      </c>
      <c r="I33" s="21"/>
      <c r="J33" s="21">
        <f t="shared" si="1"/>
        <v>0</v>
      </c>
      <c r="L33" s="1"/>
      <c r="N33" s="1"/>
    </row>
    <row r="34" spans="1:14" s="50" customFormat="1" ht="15.75" x14ac:dyDescent="0.25">
      <c r="A34" s="51" t="s">
        <v>160</v>
      </c>
      <c r="B34" s="52">
        <v>111.950007645947</v>
      </c>
      <c r="C34" s="81">
        <v>111.950007645947</v>
      </c>
      <c r="D34" s="52"/>
      <c r="E34" s="52">
        <f t="shared" si="0"/>
        <v>0</v>
      </c>
      <c r="F34" s="52"/>
      <c r="G34" s="52">
        <v>1.2652305733947853</v>
      </c>
      <c r="H34" s="81">
        <v>1.2652305733947853</v>
      </c>
      <c r="I34" s="52"/>
      <c r="J34" s="52">
        <f t="shared" si="1"/>
        <v>0</v>
      </c>
      <c r="L34" s="1"/>
      <c r="N34" s="1"/>
    </row>
    <row r="35" spans="1:14" ht="15.75" x14ac:dyDescent="0.25">
      <c r="A35" s="28" t="s">
        <v>148</v>
      </c>
      <c r="B35" s="21">
        <v>109.18451945588136</v>
      </c>
      <c r="C35" s="80">
        <v>109.18451945588136</v>
      </c>
      <c r="D35" s="21"/>
      <c r="E35" s="21">
        <f t="shared" si="0"/>
        <v>0</v>
      </c>
      <c r="F35" s="21"/>
      <c r="G35" s="21">
        <v>5.1604359894398808</v>
      </c>
      <c r="H35" s="80">
        <v>5.1604359894398808</v>
      </c>
      <c r="I35" s="21"/>
      <c r="J35" s="21">
        <f t="shared" si="1"/>
        <v>0</v>
      </c>
      <c r="L35" s="1"/>
      <c r="N35" s="1"/>
    </row>
    <row r="36" spans="1:14" s="50" customFormat="1" ht="15.75" x14ac:dyDescent="0.25">
      <c r="A36" s="51" t="s">
        <v>161</v>
      </c>
      <c r="B36" s="52">
        <v>105.23581389755472</v>
      </c>
      <c r="C36" s="81">
        <v>105.23581389755472</v>
      </c>
      <c r="D36" s="52"/>
      <c r="E36" s="52">
        <f t="shared" si="0"/>
        <v>0</v>
      </c>
      <c r="F36" s="52"/>
      <c r="G36" s="52">
        <v>4.3380721380091298</v>
      </c>
      <c r="H36" s="81">
        <v>4.3380721380091298</v>
      </c>
      <c r="I36" s="52"/>
      <c r="J36" s="52">
        <f t="shared" si="1"/>
        <v>0</v>
      </c>
      <c r="L36" s="1"/>
      <c r="N36" s="1"/>
    </row>
    <row r="37" spans="1:14" ht="15.75" x14ac:dyDescent="0.25">
      <c r="A37" s="29" t="s">
        <v>162</v>
      </c>
      <c r="B37" s="21">
        <v>136.12937001755307</v>
      </c>
      <c r="C37" s="80">
        <v>136.12937001755307</v>
      </c>
      <c r="D37" s="21"/>
      <c r="E37" s="21">
        <f t="shared" si="0"/>
        <v>0</v>
      </c>
      <c r="F37" s="21"/>
      <c r="G37" s="21">
        <v>0.82236385143075041</v>
      </c>
      <c r="H37" s="80">
        <v>0.82236385143075041</v>
      </c>
      <c r="I37" s="21"/>
      <c r="J37" s="21">
        <f t="shared" si="1"/>
        <v>0</v>
      </c>
      <c r="L37" s="1"/>
      <c r="N37" s="1"/>
    </row>
    <row r="38" spans="1:14" s="50" customFormat="1" ht="15.75" x14ac:dyDescent="0.25">
      <c r="A38" s="54" t="s">
        <v>147</v>
      </c>
      <c r="B38" s="52">
        <v>108.48689886243125</v>
      </c>
      <c r="C38" s="81">
        <v>108.48689886243125</v>
      </c>
      <c r="D38" s="52"/>
      <c r="E38" s="52">
        <f t="shared" si="0"/>
        <v>0</v>
      </c>
      <c r="F38" s="52"/>
      <c r="G38" s="52">
        <v>0.35246204551742605</v>
      </c>
      <c r="H38" s="81">
        <v>0.35246204551742605</v>
      </c>
      <c r="I38" s="52"/>
      <c r="J38" s="52">
        <f t="shared" si="1"/>
        <v>0</v>
      </c>
      <c r="L38" s="1"/>
      <c r="N38" s="1"/>
    </row>
    <row r="39" spans="1:14" ht="15.75" x14ac:dyDescent="0.25">
      <c r="A39" s="29" t="s">
        <v>84</v>
      </c>
      <c r="B39" s="21">
        <v>99.999999999999986</v>
      </c>
      <c r="C39" s="80">
        <v>99.999999999999986</v>
      </c>
      <c r="D39" s="21"/>
      <c r="E39" s="21">
        <f t="shared" si="0"/>
        <v>0</v>
      </c>
      <c r="F39" s="21"/>
      <c r="G39" s="21">
        <v>0.20600390916610048</v>
      </c>
      <c r="H39" s="80">
        <v>0.20600390916610048</v>
      </c>
      <c r="I39" s="21"/>
      <c r="J39" s="21">
        <f t="shared" si="1"/>
        <v>0</v>
      </c>
      <c r="L39" s="1"/>
      <c r="N39" s="1"/>
    </row>
    <row r="40" spans="1:14" s="50" customFormat="1" ht="15.75" x14ac:dyDescent="0.25">
      <c r="A40" s="51" t="s">
        <v>86</v>
      </c>
      <c r="B40" s="52">
        <v>123.19297953692291</v>
      </c>
      <c r="C40" s="81">
        <v>123.19297953692291</v>
      </c>
      <c r="D40" s="52"/>
      <c r="E40" s="52">
        <f t="shared" si="0"/>
        <v>0</v>
      </c>
      <c r="F40" s="52"/>
      <c r="G40" s="52">
        <v>0.14645813635132554</v>
      </c>
      <c r="H40" s="81">
        <v>0.14645813635132554</v>
      </c>
      <c r="I40" s="52"/>
      <c r="J40" s="52">
        <f t="shared" si="1"/>
        <v>0</v>
      </c>
      <c r="L40" s="1"/>
      <c r="N40" s="1"/>
    </row>
    <row r="41" spans="1:14" ht="15.75" x14ac:dyDescent="0.25">
      <c r="A41" s="28" t="s">
        <v>146</v>
      </c>
      <c r="B41" s="21">
        <v>73.233345970294536</v>
      </c>
      <c r="C41" s="80">
        <v>73.233345970294536</v>
      </c>
      <c r="D41" s="21"/>
      <c r="E41" s="21">
        <f t="shared" si="0"/>
        <v>0</v>
      </c>
      <c r="F41" s="21"/>
      <c r="G41" s="21">
        <v>6.2889832209072365</v>
      </c>
      <c r="H41" s="80">
        <v>6.2889832209072365</v>
      </c>
      <c r="I41" s="21"/>
      <c r="J41" s="21">
        <f t="shared" si="1"/>
        <v>0</v>
      </c>
      <c r="L41" s="1"/>
      <c r="N41" s="1"/>
    </row>
    <row r="42" spans="1:14" s="50" customFormat="1" ht="15.75" x14ac:dyDescent="0.25">
      <c r="A42" s="51" t="s">
        <v>17</v>
      </c>
      <c r="B42" s="52">
        <v>55.184358857463906</v>
      </c>
      <c r="C42" s="81">
        <v>55.184358857463906</v>
      </c>
      <c r="D42" s="52"/>
      <c r="E42" s="52">
        <f t="shared" si="0"/>
        <v>0</v>
      </c>
      <c r="F42" s="52"/>
      <c r="G42" s="52">
        <v>3.1318760128782275</v>
      </c>
      <c r="H42" s="81">
        <v>3.1318760128782275</v>
      </c>
      <c r="I42" s="52"/>
      <c r="J42" s="52">
        <f t="shared" si="1"/>
        <v>0</v>
      </c>
      <c r="L42" s="1"/>
      <c r="N42" s="1"/>
    </row>
    <row r="43" spans="1:14" ht="15.75" x14ac:dyDescent="0.25">
      <c r="A43" s="29" t="s">
        <v>88</v>
      </c>
      <c r="B43" s="21">
        <v>101.40901133922274</v>
      </c>
      <c r="C43" s="80">
        <v>101.40901133922274</v>
      </c>
      <c r="D43" s="21"/>
      <c r="E43" s="21">
        <f t="shared" si="0"/>
        <v>0</v>
      </c>
      <c r="F43" s="21"/>
      <c r="G43" s="21">
        <v>2.3215848694969501</v>
      </c>
      <c r="H43" s="80">
        <v>2.3215848694969496</v>
      </c>
      <c r="I43" s="21"/>
      <c r="J43" s="21">
        <f t="shared" si="1"/>
        <v>0</v>
      </c>
      <c r="L43" s="1"/>
      <c r="N43" s="1"/>
    </row>
    <row r="44" spans="1:14" s="50" customFormat="1" ht="15.75" x14ac:dyDescent="0.25">
      <c r="A44" s="51" t="s">
        <v>90</v>
      </c>
      <c r="B44" s="52">
        <v>134.11907242766719</v>
      </c>
      <c r="C44" s="81">
        <v>134.11907242766719</v>
      </c>
      <c r="D44" s="52"/>
      <c r="E44" s="52">
        <f t="shared" si="0"/>
        <v>0</v>
      </c>
      <c r="F44" s="52"/>
      <c r="G44" s="52">
        <v>0.83552233853205948</v>
      </c>
      <c r="H44" s="81">
        <v>0.83552233853205959</v>
      </c>
      <c r="I44" s="52"/>
      <c r="J44" s="52">
        <f t="shared" si="1"/>
        <v>0</v>
      </c>
      <c r="L44" s="1"/>
      <c r="N44" s="1"/>
    </row>
    <row r="45" spans="1:14" ht="15.75" x14ac:dyDescent="0.25">
      <c r="A45" s="27" t="s">
        <v>250</v>
      </c>
      <c r="B45" s="31">
        <v>97.616404537737125</v>
      </c>
      <c r="C45" s="83">
        <v>97.549816292826122</v>
      </c>
      <c r="D45" s="31"/>
      <c r="E45" s="31">
        <f t="shared" si="0"/>
        <v>-6.8214195376614661E-2</v>
      </c>
      <c r="F45" s="31"/>
      <c r="G45" s="31">
        <v>9.621455396121581</v>
      </c>
      <c r="H45" s="83">
        <v>9.6148921977395947</v>
      </c>
      <c r="I45" s="31"/>
      <c r="J45" s="31">
        <f t="shared" si="1"/>
        <v>-6.5631983819862683E-3</v>
      </c>
      <c r="L45" s="1"/>
      <c r="N45" s="1"/>
    </row>
    <row r="46" spans="1:14" s="50" customFormat="1" ht="15.75" x14ac:dyDescent="0.25">
      <c r="A46" s="54" t="s">
        <v>145</v>
      </c>
      <c r="B46" s="52">
        <v>101.91908481598317</v>
      </c>
      <c r="C46" s="81">
        <v>101.91908481598317</v>
      </c>
      <c r="D46" s="52"/>
      <c r="E46" s="52">
        <f t="shared" si="0"/>
        <v>0</v>
      </c>
      <c r="F46" s="52"/>
      <c r="G46" s="52">
        <v>2.0063059713458964</v>
      </c>
      <c r="H46" s="81">
        <v>2.0063059713458964</v>
      </c>
      <c r="I46" s="52"/>
      <c r="J46" s="52">
        <f t="shared" si="1"/>
        <v>0</v>
      </c>
      <c r="L46" s="1"/>
      <c r="N46" s="1"/>
    </row>
    <row r="47" spans="1:14" ht="15.75" x14ac:dyDescent="0.25">
      <c r="A47" s="29" t="s">
        <v>163</v>
      </c>
      <c r="B47" s="21">
        <v>101.91908481598317</v>
      </c>
      <c r="C47" s="80">
        <v>101.91908481598317</v>
      </c>
      <c r="D47" s="21"/>
      <c r="E47" s="21">
        <f t="shared" si="0"/>
        <v>0</v>
      </c>
      <c r="F47" s="21"/>
      <c r="G47" s="21">
        <v>2.0063059713458964</v>
      </c>
      <c r="H47" s="80">
        <v>2.0063059713458964</v>
      </c>
      <c r="I47" s="21"/>
      <c r="J47" s="21">
        <f t="shared" si="1"/>
        <v>0</v>
      </c>
      <c r="L47" s="1"/>
      <c r="N47" s="1"/>
    </row>
    <row r="48" spans="1:14" s="50" customFormat="1" ht="15.75" x14ac:dyDescent="0.25">
      <c r="A48" s="54" t="s">
        <v>92</v>
      </c>
      <c r="B48" s="52">
        <v>98.958137673647343</v>
      </c>
      <c r="C48" s="81">
        <v>98.958137673647343</v>
      </c>
      <c r="D48" s="52"/>
      <c r="E48" s="52">
        <f t="shared" si="0"/>
        <v>0</v>
      </c>
      <c r="F48" s="52"/>
      <c r="G48" s="52">
        <v>0.30345262153686298</v>
      </c>
      <c r="H48" s="81">
        <v>0.30345262153686298</v>
      </c>
      <c r="I48" s="52"/>
      <c r="J48" s="52">
        <f t="shared" si="1"/>
        <v>0</v>
      </c>
      <c r="L48" s="1"/>
      <c r="N48" s="1"/>
    </row>
    <row r="49" spans="1:14" ht="15.75" x14ac:dyDescent="0.25">
      <c r="A49" s="29" t="s">
        <v>93</v>
      </c>
      <c r="B49" s="21">
        <v>98.958137673647343</v>
      </c>
      <c r="C49" s="80">
        <v>98.958137673647343</v>
      </c>
      <c r="D49" s="21"/>
      <c r="E49" s="21">
        <f t="shared" si="0"/>
        <v>0</v>
      </c>
      <c r="F49" s="21"/>
      <c r="G49" s="21">
        <v>0.30345262153686298</v>
      </c>
      <c r="H49" s="80">
        <v>0.30345262153686298</v>
      </c>
      <c r="I49" s="21"/>
      <c r="J49" s="21">
        <f t="shared" si="1"/>
        <v>0</v>
      </c>
      <c r="L49" s="1"/>
      <c r="N49" s="1"/>
    </row>
    <row r="50" spans="1:14" s="50" customFormat="1" ht="15.75" x14ac:dyDescent="0.25">
      <c r="A50" s="54" t="s">
        <v>94</v>
      </c>
      <c r="B50" s="52">
        <v>87.138477669082221</v>
      </c>
      <c r="C50" s="81">
        <v>87.236859978817989</v>
      </c>
      <c r="D50" s="52"/>
      <c r="E50" s="52">
        <f t="shared" si="0"/>
        <v>0.11290340658622888</v>
      </c>
      <c r="F50" s="52"/>
      <c r="G50" s="52">
        <v>2.4648839307059713</v>
      </c>
      <c r="H50" s="81">
        <v>2.4676668686321346</v>
      </c>
      <c r="I50" s="52"/>
      <c r="J50" s="52">
        <f t="shared" si="1"/>
        <v>2.7829379261632425E-3</v>
      </c>
      <c r="L50" s="1"/>
      <c r="N50" s="1"/>
    </row>
    <row r="51" spans="1:14" ht="15.75" x14ac:dyDescent="0.25">
      <c r="A51" s="29" t="s">
        <v>164</v>
      </c>
      <c r="B51" s="21">
        <v>86.519016626455723</v>
      </c>
      <c r="C51" s="80">
        <v>86.519016626455723</v>
      </c>
      <c r="D51" s="21"/>
      <c r="E51" s="21">
        <f t="shared" si="0"/>
        <v>0</v>
      </c>
      <c r="F51" s="21"/>
      <c r="G51" s="21">
        <v>2.1830187753949244</v>
      </c>
      <c r="H51" s="80">
        <v>2.1830187753949244</v>
      </c>
      <c r="I51" s="21"/>
      <c r="J51" s="21">
        <f t="shared" si="1"/>
        <v>0</v>
      </c>
      <c r="L51" s="1"/>
      <c r="N51" s="1"/>
    </row>
    <row r="52" spans="1:14" s="50" customFormat="1" ht="15.75" x14ac:dyDescent="0.25">
      <c r="A52" s="51" t="s">
        <v>97</v>
      </c>
      <c r="B52" s="52">
        <v>92.25417116401475</v>
      </c>
      <c r="C52" s="81">
        <v>93.165023842827821</v>
      </c>
      <c r="D52" s="52"/>
      <c r="E52" s="52">
        <f t="shared" si="0"/>
        <v>0.987329534611181</v>
      </c>
      <c r="F52" s="52"/>
      <c r="G52" s="52">
        <v>0.28186515531104661</v>
      </c>
      <c r="H52" s="81">
        <v>0.28464809323721019</v>
      </c>
      <c r="I52" s="52"/>
      <c r="J52" s="52">
        <f t="shared" si="1"/>
        <v>2.7829379261635756E-3</v>
      </c>
      <c r="L52" s="1"/>
      <c r="N52" s="1"/>
    </row>
    <row r="53" spans="1:14" ht="15.75" x14ac:dyDescent="0.25">
      <c r="A53" s="28" t="s">
        <v>144</v>
      </c>
      <c r="B53" s="21">
        <v>90.917183609093854</v>
      </c>
      <c r="C53" s="80">
        <v>90.917183609093854</v>
      </c>
      <c r="D53" s="21"/>
      <c r="E53" s="21">
        <f t="shared" si="0"/>
        <v>0</v>
      </c>
      <c r="F53" s="21"/>
      <c r="G53" s="21">
        <v>0.90629488142774484</v>
      </c>
      <c r="H53" s="80">
        <v>0.90629488142774484</v>
      </c>
      <c r="I53" s="21"/>
      <c r="J53" s="21">
        <f t="shared" si="1"/>
        <v>0</v>
      </c>
      <c r="L53" s="1"/>
      <c r="N53" s="1"/>
    </row>
    <row r="54" spans="1:14" s="50" customFormat="1" ht="15.75" x14ac:dyDescent="0.25">
      <c r="A54" s="51" t="s">
        <v>165</v>
      </c>
      <c r="B54" s="52">
        <v>90.917183609093854</v>
      </c>
      <c r="C54" s="81">
        <v>90.917183609093854</v>
      </c>
      <c r="D54" s="52"/>
      <c r="E54" s="52">
        <f t="shared" si="0"/>
        <v>0</v>
      </c>
      <c r="F54" s="52"/>
      <c r="G54" s="52">
        <v>0.90629488142774484</v>
      </c>
      <c r="H54" s="81">
        <v>0.90629488142774484</v>
      </c>
      <c r="I54" s="52"/>
      <c r="J54" s="52">
        <f t="shared" si="1"/>
        <v>0</v>
      </c>
      <c r="L54" s="1"/>
      <c r="N54" s="1"/>
    </row>
    <row r="55" spans="1:14" ht="15.75" x14ac:dyDescent="0.25">
      <c r="A55" s="28" t="s">
        <v>143</v>
      </c>
      <c r="B55" s="21">
        <v>91.596399830228762</v>
      </c>
      <c r="C55" s="80">
        <v>91.978379006068536</v>
      </c>
      <c r="D55" s="21"/>
      <c r="E55" s="21">
        <f t="shared" si="0"/>
        <v>0.41702422425746732</v>
      </c>
      <c r="F55" s="21"/>
      <c r="G55" s="21">
        <v>0.72306985434261883</v>
      </c>
      <c r="H55" s="80">
        <v>0.72608523079353071</v>
      </c>
      <c r="I55" s="21"/>
      <c r="J55" s="21">
        <f t="shared" si="1"/>
        <v>3.0153764509118774E-3</v>
      </c>
      <c r="L55" s="1"/>
      <c r="N55" s="1"/>
    </row>
    <row r="56" spans="1:14" s="50" customFormat="1" ht="15.75" x14ac:dyDescent="0.25">
      <c r="A56" s="51" t="s">
        <v>166</v>
      </c>
      <c r="B56" s="52">
        <v>91.596399830228762</v>
      </c>
      <c r="C56" s="81">
        <v>91.978379006068536</v>
      </c>
      <c r="D56" s="52"/>
      <c r="E56" s="52">
        <f t="shared" si="0"/>
        <v>0.41702422425746732</v>
      </c>
      <c r="F56" s="52"/>
      <c r="G56" s="52">
        <v>0.72306985434261883</v>
      </c>
      <c r="H56" s="81">
        <v>0.72608523079353071</v>
      </c>
      <c r="I56" s="52"/>
      <c r="J56" s="52">
        <f t="shared" si="1"/>
        <v>3.0153764509118774E-3</v>
      </c>
      <c r="L56" s="1"/>
      <c r="N56" s="1"/>
    </row>
    <row r="57" spans="1:14" ht="15.75" x14ac:dyDescent="0.25">
      <c r="A57" s="28" t="s">
        <v>142</v>
      </c>
      <c r="B57" s="21">
        <v>108.46764724930981</v>
      </c>
      <c r="C57" s="80">
        <v>108.05091195213512</v>
      </c>
      <c r="D57" s="21"/>
      <c r="E57" s="21">
        <f t="shared" si="0"/>
        <v>-0.38420239374864495</v>
      </c>
      <c r="F57" s="21"/>
      <c r="G57" s="21">
        <v>3.2174481367624859</v>
      </c>
      <c r="H57" s="80">
        <v>3.2050866240034228</v>
      </c>
      <c r="I57" s="21"/>
      <c r="J57" s="21">
        <f t="shared" si="1"/>
        <v>-1.2361512759063054E-2</v>
      </c>
      <c r="L57" s="1"/>
      <c r="N57" s="1"/>
    </row>
    <row r="58" spans="1:14" s="50" customFormat="1" ht="15.75" x14ac:dyDescent="0.25">
      <c r="A58" s="51" t="s">
        <v>99</v>
      </c>
      <c r="B58" s="52">
        <v>98.46018245685859</v>
      </c>
      <c r="C58" s="81">
        <v>97.922122426978291</v>
      </c>
      <c r="D58" s="52"/>
      <c r="E58" s="52">
        <f t="shared" si="0"/>
        <v>-0.54647474385501882</v>
      </c>
      <c r="F58" s="52"/>
      <c r="G58" s="52">
        <v>2.2620464894424339</v>
      </c>
      <c r="H58" s="81">
        <v>2.2496849766833722</v>
      </c>
      <c r="I58" s="52"/>
      <c r="J58" s="52">
        <f t="shared" si="1"/>
        <v>-1.2361512759061721E-2</v>
      </c>
      <c r="L58" s="1"/>
      <c r="N58" s="1"/>
    </row>
    <row r="59" spans="1:14" ht="15.75" x14ac:dyDescent="0.25">
      <c r="A59" s="29" t="s">
        <v>167</v>
      </c>
      <c r="B59" s="21">
        <v>142.84203836678674</v>
      </c>
      <c r="C59" s="80">
        <v>142.84203836678674</v>
      </c>
      <c r="D59" s="21"/>
      <c r="E59" s="21">
        <f t="shared" si="0"/>
        <v>0</v>
      </c>
      <c r="F59" s="21"/>
      <c r="G59" s="21">
        <v>0.95540164732005117</v>
      </c>
      <c r="H59" s="80">
        <v>0.95540164732005106</v>
      </c>
      <c r="I59" s="21"/>
      <c r="J59" s="21">
        <f t="shared" si="1"/>
        <v>0</v>
      </c>
      <c r="L59" s="1"/>
      <c r="N59" s="1"/>
    </row>
    <row r="60" spans="1:14" s="56" customFormat="1" ht="15.75" x14ac:dyDescent="0.25">
      <c r="A60" s="48" t="s">
        <v>2</v>
      </c>
      <c r="B60" s="53">
        <v>124.48673344376182</v>
      </c>
      <c r="C60" s="82">
        <v>124.40418081048047</v>
      </c>
      <c r="D60" s="53"/>
      <c r="E60" s="53">
        <f t="shared" si="0"/>
        <v>-6.6314402344447299E-2</v>
      </c>
      <c r="F60" s="53"/>
      <c r="G60" s="53">
        <v>8.9566038318168903</v>
      </c>
      <c r="H60" s="82">
        <v>8.9506643135154604</v>
      </c>
      <c r="I60" s="53"/>
      <c r="J60" s="53">
        <f t="shared" si="1"/>
        <v>-5.9395183014299135E-3</v>
      </c>
      <c r="L60" s="1"/>
      <c r="N60" s="1"/>
    </row>
    <row r="61" spans="1:14" ht="15.75" x14ac:dyDescent="0.25">
      <c r="A61" s="28" t="s">
        <v>141</v>
      </c>
      <c r="B61" s="21">
        <v>104.16074830520073</v>
      </c>
      <c r="C61" s="80">
        <v>104.02315163494498</v>
      </c>
      <c r="D61" s="21"/>
      <c r="E61" s="21">
        <f t="shared" si="0"/>
        <v>-0.1321003088923467</v>
      </c>
      <c r="F61" s="21"/>
      <c r="G61" s="21">
        <v>4.4962183292613345</v>
      </c>
      <c r="H61" s="80">
        <v>4.4902788109599063</v>
      </c>
      <c r="I61" s="21"/>
      <c r="J61" s="21">
        <f t="shared" si="1"/>
        <v>-5.9395183014281372E-3</v>
      </c>
      <c r="L61" s="1"/>
      <c r="N61" s="1"/>
    </row>
    <row r="62" spans="1:14" s="50" customFormat="1" ht="15.75" x14ac:dyDescent="0.25">
      <c r="A62" s="51" t="s">
        <v>102</v>
      </c>
      <c r="B62" s="52">
        <v>106.69218106231537</v>
      </c>
      <c r="C62" s="81">
        <v>106.51885435304602</v>
      </c>
      <c r="D62" s="52"/>
      <c r="E62" s="52">
        <f t="shared" si="0"/>
        <v>-0.16245493113324905</v>
      </c>
      <c r="F62" s="52"/>
      <c r="G62" s="52">
        <v>3.6766764471210567</v>
      </c>
      <c r="H62" s="81">
        <v>3.670703504930894</v>
      </c>
      <c r="I62" s="52"/>
      <c r="J62" s="52">
        <f t="shared" si="1"/>
        <v>-5.9729421901626445E-3</v>
      </c>
      <c r="L62" s="1"/>
      <c r="N62" s="1"/>
    </row>
    <row r="63" spans="1:14" ht="15.75" x14ac:dyDescent="0.25">
      <c r="A63" s="29" t="s">
        <v>168</v>
      </c>
      <c r="B63" s="21">
        <v>94.140164690733911</v>
      </c>
      <c r="C63" s="80">
        <v>94.144004067901406</v>
      </c>
      <c r="D63" s="21"/>
      <c r="E63" s="21">
        <f t="shared" si="0"/>
        <v>4.0783624928986129E-3</v>
      </c>
      <c r="F63" s="21"/>
      <c r="G63" s="21">
        <v>0.81954188214027779</v>
      </c>
      <c r="H63" s="80">
        <v>0.81957530602901263</v>
      </c>
      <c r="I63" s="21"/>
      <c r="J63" s="21">
        <f t="shared" si="1"/>
        <v>3.3423888734840368E-5</v>
      </c>
      <c r="L63" s="1"/>
      <c r="N63" s="1"/>
    </row>
    <row r="64" spans="1:14" s="50" customFormat="1" ht="15.75" x14ac:dyDescent="0.25">
      <c r="A64" s="54" t="s">
        <v>104</v>
      </c>
      <c r="B64" s="52">
        <v>154.97075477391954</v>
      </c>
      <c r="C64" s="81">
        <v>154.97075477391954</v>
      </c>
      <c r="D64" s="52"/>
      <c r="E64" s="52">
        <f t="shared" si="0"/>
        <v>0</v>
      </c>
      <c r="F64" s="52"/>
      <c r="G64" s="52">
        <v>4.460385502555555</v>
      </c>
      <c r="H64" s="81">
        <v>4.460385502555555</v>
      </c>
      <c r="I64" s="52"/>
      <c r="J64" s="52">
        <f t="shared" si="1"/>
        <v>0</v>
      </c>
      <c r="L64" s="1"/>
      <c r="N64" s="1"/>
    </row>
    <row r="65" spans="1:14" ht="15.75" x14ac:dyDescent="0.25">
      <c r="A65" s="29" t="s">
        <v>19</v>
      </c>
      <c r="B65" s="21">
        <v>160.90089003441557</v>
      </c>
      <c r="C65" s="80">
        <v>160.90089003441557</v>
      </c>
      <c r="D65" s="21"/>
      <c r="E65" s="21">
        <f t="shared" si="0"/>
        <v>0</v>
      </c>
      <c r="F65" s="21"/>
      <c r="G65" s="21">
        <v>3.5920135893946687</v>
      </c>
      <c r="H65" s="80">
        <v>3.5920135893946692</v>
      </c>
      <c r="I65" s="21"/>
      <c r="J65" s="21">
        <f t="shared" si="1"/>
        <v>0</v>
      </c>
      <c r="L65" s="1"/>
      <c r="N65" s="1"/>
    </row>
    <row r="66" spans="1:14" s="50" customFormat="1" ht="15.75" x14ac:dyDescent="0.25">
      <c r="A66" s="51" t="s">
        <v>106</v>
      </c>
      <c r="B66" s="52">
        <v>187.21568627450984</v>
      </c>
      <c r="C66" s="81">
        <v>187.21568627450984</v>
      </c>
      <c r="D66" s="52"/>
      <c r="E66" s="52">
        <f t="shared" si="0"/>
        <v>0</v>
      </c>
      <c r="F66" s="52"/>
      <c r="G66" s="52">
        <v>9.4009949940457541E-2</v>
      </c>
      <c r="H66" s="81">
        <v>9.4009949940457554E-2</v>
      </c>
      <c r="I66" s="52"/>
      <c r="J66" s="52">
        <f t="shared" si="1"/>
        <v>0</v>
      </c>
      <c r="L66" s="1"/>
      <c r="N66" s="1"/>
    </row>
    <row r="67" spans="1:14" ht="15.75" x14ac:dyDescent="0.25">
      <c r="A67" s="29" t="s">
        <v>108</v>
      </c>
      <c r="B67" s="21">
        <v>130.02298850574718</v>
      </c>
      <c r="C67" s="80">
        <v>130.02298850574718</v>
      </c>
      <c r="D67" s="21"/>
      <c r="E67" s="21">
        <f t="shared" si="0"/>
        <v>0</v>
      </c>
      <c r="F67" s="21"/>
      <c r="G67" s="21">
        <v>0.7743619632204285</v>
      </c>
      <c r="H67" s="80">
        <v>0.7743619632204285</v>
      </c>
      <c r="I67" s="21"/>
      <c r="J67" s="21">
        <f t="shared" si="1"/>
        <v>0</v>
      </c>
      <c r="L67" s="1"/>
      <c r="N67" s="1"/>
    </row>
    <row r="68" spans="1:14" s="50" customFormat="1" ht="15.75" x14ac:dyDescent="0.25">
      <c r="A68" s="48" t="s">
        <v>3</v>
      </c>
      <c r="B68" s="53">
        <v>101.55348326688058</v>
      </c>
      <c r="C68" s="82">
        <v>101.32389688664436</v>
      </c>
      <c r="D68" s="53"/>
      <c r="E68" s="53">
        <f t="shared" si="0"/>
        <v>-0.22607435299177858</v>
      </c>
      <c r="F68" s="53"/>
      <c r="G68" s="53">
        <v>5.8811866188827144</v>
      </c>
      <c r="H68" s="82">
        <v>5.8678907642858364</v>
      </c>
      <c r="I68" s="53"/>
      <c r="J68" s="53">
        <f t="shared" si="1"/>
        <v>-1.3295854596877987E-2</v>
      </c>
      <c r="L68" s="1"/>
      <c r="N68" s="1"/>
    </row>
    <row r="69" spans="1:14" ht="15.75" x14ac:dyDescent="0.25">
      <c r="A69" s="28" t="s">
        <v>150</v>
      </c>
      <c r="B69" s="21">
        <v>90.618421990711624</v>
      </c>
      <c r="C69" s="80">
        <v>90.049104985332562</v>
      </c>
      <c r="D69" s="21"/>
      <c r="E69" s="21">
        <f t="shared" si="0"/>
        <v>-0.62825747002901444</v>
      </c>
      <c r="F69" s="21"/>
      <c r="G69" s="21">
        <v>2.1163066467422458</v>
      </c>
      <c r="H69" s="80">
        <v>2.1030107921453669</v>
      </c>
      <c r="I69" s="21"/>
      <c r="J69" s="21">
        <f t="shared" si="1"/>
        <v>-1.3295854596878875E-2</v>
      </c>
      <c r="L69" s="1"/>
      <c r="N69" s="1"/>
    </row>
    <row r="70" spans="1:14" s="50" customFormat="1" ht="15.75" x14ac:dyDescent="0.25">
      <c r="A70" s="51" t="s">
        <v>109</v>
      </c>
      <c r="B70" s="52">
        <v>100.67102693375224</v>
      </c>
      <c r="C70" s="81">
        <v>100.67102693375224</v>
      </c>
      <c r="D70" s="52"/>
      <c r="E70" s="52">
        <f t="shared" si="0"/>
        <v>0</v>
      </c>
      <c r="F70" s="52"/>
      <c r="G70" s="52">
        <v>1.2724318058119191</v>
      </c>
      <c r="H70" s="81">
        <v>1.2724318058119191</v>
      </c>
      <c r="I70" s="52"/>
      <c r="J70" s="52">
        <f t="shared" si="1"/>
        <v>0</v>
      </c>
      <c r="L70" s="1"/>
      <c r="N70" s="1"/>
    </row>
    <row r="71" spans="1:14" ht="15.75" x14ac:dyDescent="0.25">
      <c r="A71" s="29" t="s">
        <v>169</v>
      </c>
      <c r="B71" s="21">
        <v>71.10299112441021</v>
      </c>
      <c r="C71" s="80">
        <v>69.630455257047643</v>
      </c>
      <c r="D71" s="21"/>
      <c r="E71" s="21">
        <f t="shared" ref="E71:E115" si="2">((C71/B71-1)*100)</f>
        <v>-2.0709900442669738</v>
      </c>
      <c r="F71" s="21"/>
      <c r="G71" s="21">
        <v>0.64200475679180757</v>
      </c>
      <c r="H71" s="80">
        <v>0.62870890219492881</v>
      </c>
      <c r="I71" s="21"/>
      <c r="J71" s="21">
        <f t="shared" si="1"/>
        <v>-1.3295854596878764E-2</v>
      </c>
      <c r="L71" s="1"/>
      <c r="N71" s="1"/>
    </row>
    <row r="72" spans="1:14" s="50" customFormat="1" ht="15.75" x14ac:dyDescent="0.25">
      <c r="A72" s="51" t="s">
        <v>170</v>
      </c>
      <c r="B72" s="52">
        <v>119.78160871574715</v>
      </c>
      <c r="C72" s="81">
        <v>119.78160871574715</v>
      </c>
      <c r="D72" s="52"/>
      <c r="E72" s="52">
        <f t="shared" si="2"/>
        <v>0</v>
      </c>
      <c r="F72" s="52"/>
      <c r="G72" s="52">
        <v>0.20187008413851892</v>
      </c>
      <c r="H72" s="81">
        <v>0.20187008413851892</v>
      </c>
      <c r="I72" s="52"/>
      <c r="J72" s="52">
        <f t="shared" ref="J72:J115" si="3">H72-G72</f>
        <v>0</v>
      </c>
      <c r="L72" s="1"/>
      <c r="N72" s="1"/>
    </row>
    <row r="73" spans="1:14" ht="15.75" x14ac:dyDescent="0.25">
      <c r="A73" s="28" t="s">
        <v>111</v>
      </c>
      <c r="B73" s="21">
        <v>108.94328256743354</v>
      </c>
      <c r="C73" s="80">
        <v>108.94328256743354</v>
      </c>
      <c r="D73" s="21"/>
      <c r="E73" s="21">
        <f t="shared" si="2"/>
        <v>0</v>
      </c>
      <c r="F73" s="21"/>
      <c r="G73" s="21">
        <v>3.7648799721404691</v>
      </c>
      <c r="H73" s="80">
        <v>3.7648799721404691</v>
      </c>
      <c r="I73" s="21"/>
      <c r="J73" s="21">
        <f t="shared" si="3"/>
        <v>0</v>
      </c>
      <c r="L73" s="1"/>
      <c r="N73" s="1"/>
    </row>
    <row r="74" spans="1:14" s="50" customFormat="1" ht="15.75" x14ac:dyDescent="0.25">
      <c r="A74" s="51" t="s">
        <v>171</v>
      </c>
      <c r="B74" s="52">
        <v>106.62558214668248</v>
      </c>
      <c r="C74" s="81">
        <v>106.62558214668248</v>
      </c>
      <c r="D74" s="52"/>
      <c r="E74" s="52">
        <f t="shared" si="2"/>
        <v>0</v>
      </c>
      <c r="F74" s="52"/>
      <c r="G74" s="52">
        <v>1.2549546991219327</v>
      </c>
      <c r="H74" s="81">
        <v>1.2549546991219327</v>
      </c>
      <c r="I74" s="52"/>
      <c r="J74" s="52">
        <f t="shared" si="3"/>
        <v>0</v>
      </c>
      <c r="L74" s="1"/>
      <c r="N74" s="1"/>
    </row>
    <row r="75" spans="1:14" ht="15.75" x14ac:dyDescent="0.25">
      <c r="A75" s="29" t="s">
        <v>172</v>
      </c>
      <c r="B75" s="21">
        <v>95.663660600133539</v>
      </c>
      <c r="C75" s="80">
        <v>95.663660600133539</v>
      </c>
      <c r="D75" s="21"/>
      <c r="E75" s="21">
        <f t="shared" si="2"/>
        <v>0</v>
      </c>
      <c r="F75" s="21"/>
      <c r="G75" s="21">
        <v>0.40968855810090393</v>
      </c>
      <c r="H75" s="80">
        <v>0.40968855810090393</v>
      </c>
      <c r="I75" s="21"/>
      <c r="J75" s="21">
        <f t="shared" si="3"/>
        <v>0</v>
      </c>
      <c r="L75" s="1"/>
      <c r="N75" s="1"/>
    </row>
    <row r="76" spans="1:14" s="50" customFormat="1" ht="15.75" x14ac:dyDescent="0.25">
      <c r="A76" s="51" t="s">
        <v>173</v>
      </c>
      <c r="B76" s="52">
        <v>113.49049279677361</v>
      </c>
      <c r="C76" s="81">
        <v>113.49049279677361</v>
      </c>
      <c r="D76" s="52"/>
      <c r="E76" s="52">
        <f t="shared" si="2"/>
        <v>0</v>
      </c>
      <c r="F76" s="52"/>
      <c r="G76" s="52">
        <v>2.1002367149176315</v>
      </c>
      <c r="H76" s="81">
        <v>2.1002367149176315</v>
      </c>
      <c r="I76" s="52"/>
      <c r="J76" s="52">
        <f t="shared" si="3"/>
        <v>0</v>
      </c>
      <c r="L76" s="1"/>
      <c r="N76" s="1"/>
    </row>
    <row r="77" spans="1:14" ht="15.75" x14ac:dyDescent="0.25">
      <c r="A77" s="27" t="s">
        <v>4</v>
      </c>
      <c r="B77" s="31">
        <v>103.53539633280566</v>
      </c>
      <c r="C77" s="83">
        <v>103.55700875281795</v>
      </c>
      <c r="D77" s="31"/>
      <c r="E77" s="31">
        <f t="shared" si="2"/>
        <v>2.0874426310024674E-2</v>
      </c>
      <c r="F77" s="31"/>
      <c r="G77" s="31">
        <v>4.7428570211024885</v>
      </c>
      <c r="H77" s="83">
        <v>4.7438470652963485</v>
      </c>
      <c r="I77" s="31"/>
      <c r="J77" s="31">
        <f t="shared" si="3"/>
        <v>9.9004419385995135E-4</v>
      </c>
      <c r="L77" s="1"/>
      <c r="N77" s="1"/>
    </row>
    <row r="78" spans="1:14" s="50" customFormat="1" ht="15.75" x14ac:dyDescent="0.25">
      <c r="A78" s="54" t="s">
        <v>140</v>
      </c>
      <c r="B78" s="52">
        <v>94.062279060784689</v>
      </c>
      <c r="C78" s="81">
        <v>94.16119013744644</v>
      </c>
      <c r="D78" s="52"/>
      <c r="E78" s="52">
        <f t="shared" si="2"/>
        <v>0.10515487998949968</v>
      </c>
      <c r="F78" s="52"/>
      <c r="G78" s="52">
        <v>0.94151045958009616</v>
      </c>
      <c r="H78" s="81">
        <v>0.94250050377395633</v>
      </c>
      <c r="I78" s="52"/>
      <c r="J78" s="52">
        <f t="shared" si="3"/>
        <v>9.9004419386017339E-4</v>
      </c>
      <c r="L78" s="1"/>
      <c r="N78" s="1"/>
    </row>
    <row r="79" spans="1:14" ht="15.75" x14ac:dyDescent="0.25">
      <c r="A79" s="29" t="s">
        <v>174</v>
      </c>
      <c r="B79" s="21">
        <v>94.062279060784689</v>
      </c>
      <c r="C79" s="80">
        <v>94.16119013744644</v>
      </c>
      <c r="D79" s="21"/>
      <c r="E79" s="21">
        <f t="shared" si="2"/>
        <v>0.10515487998949968</v>
      </c>
      <c r="F79" s="21"/>
      <c r="G79" s="21">
        <v>0.94151045958009616</v>
      </c>
      <c r="H79" s="80">
        <v>0.94250050377395633</v>
      </c>
      <c r="I79" s="21"/>
      <c r="J79" s="21">
        <f t="shared" si="3"/>
        <v>9.9004419386017339E-4</v>
      </c>
      <c r="L79" s="1"/>
      <c r="N79" s="1"/>
    </row>
    <row r="80" spans="1:14" s="50" customFormat="1" ht="15.75" x14ac:dyDescent="0.25">
      <c r="A80" s="54" t="s">
        <v>139</v>
      </c>
      <c r="B80" s="52">
        <v>106.18404506983349</v>
      </c>
      <c r="C80" s="81">
        <v>106.18404506983349</v>
      </c>
      <c r="D80" s="52"/>
      <c r="E80" s="52">
        <f t="shared" si="2"/>
        <v>0</v>
      </c>
      <c r="F80" s="52"/>
      <c r="G80" s="52">
        <v>3.8013465615223918</v>
      </c>
      <c r="H80" s="81">
        <v>3.8013465615223918</v>
      </c>
      <c r="I80" s="52"/>
      <c r="J80" s="52">
        <f t="shared" si="3"/>
        <v>0</v>
      </c>
      <c r="L80" s="1"/>
      <c r="N80" s="1"/>
    </row>
    <row r="81" spans="1:14" ht="15.75" x14ac:dyDescent="0.25">
      <c r="A81" s="29" t="s">
        <v>175</v>
      </c>
      <c r="B81" s="21">
        <v>106.18404506983349</v>
      </c>
      <c r="C81" s="80">
        <v>106.18404506983349</v>
      </c>
      <c r="D81" s="21"/>
      <c r="E81" s="21">
        <f t="shared" si="2"/>
        <v>0</v>
      </c>
      <c r="F81" s="21"/>
      <c r="G81" s="21">
        <v>3.8013465615223918</v>
      </c>
      <c r="H81" s="80">
        <v>3.8013465615223918</v>
      </c>
      <c r="I81" s="21"/>
      <c r="J81" s="21">
        <f t="shared" si="3"/>
        <v>0</v>
      </c>
      <c r="L81" s="1"/>
      <c r="N81" s="1"/>
    </row>
    <row r="82" spans="1:14" s="50" customFormat="1" ht="15.75" x14ac:dyDescent="0.25">
      <c r="A82" s="48" t="s">
        <v>130</v>
      </c>
      <c r="B82" s="53">
        <v>96.127570641639068</v>
      </c>
      <c r="C82" s="82">
        <v>96.095798353079218</v>
      </c>
      <c r="D82" s="53"/>
      <c r="E82" s="53">
        <f t="shared" si="2"/>
        <v>-3.3052212125794789E-2</v>
      </c>
      <c r="F82" s="53"/>
      <c r="G82" s="53">
        <v>5.9145923694249598</v>
      </c>
      <c r="H82" s="82">
        <v>5.9126374658086416</v>
      </c>
      <c r="I82" s="53"/>
      <c r="J82" s="53">
        <f t="shared" si="3"/>
        <v>-1.9549036163182265E-3</v>
      </c>
      <c r="L82" s="1"/>
      <c r="N82" s="1"/>
    </row>
    <row r="83" spans="1:14" ht="15.75" x14ac:dyDescent="0.25">
      <c r="A83" s="28" t="s">
        <v>138</v>
      </c>
      <c r="B83" s="21">
        <v>84.259940346825161</v>
      </c>
      <c r="C83" s="80">
        <v>84.259940346825161</v>
      </c>
      <c r="D83" s="21"/>
      <c r="E83" s="21">
        <f t="shared" si="2"/>
        <v>0</v>
      </c>
      <c r="F83" s="21"/>
      <c r="G83" s="21">
        <v>2.7463500261114433</v>
      </c>
      <c r="H83" s="80">
        <v>2.7463500261114433</v>
      </c>
      <c r="I83" s="21"/>
      <c r="J83" s="21">
        <f t="shared" si="3"/>
        <v>0</v>
      </c>
      <c r="L83" s="1"/>
      <c r="N83" s="1"/>
    </row>
    <row r="84" spans="1:14" s="50" customFormat="1" ht="15.75" x14ac:dyDescent="0.25">
      <c r="A84" s="51" t="s">
        <v>176</v>
      </c>
      <c r="B84" s="52">
        <v>61.147813257881765</v>
      </c>
      <c r="C84" s="81">
        <v>61.147813257881765</v>
      </c>
      <c r="D84" s="52"/>
      <c r="E84" s="52">
        <f t="shared" si="2"/>
        <v>0</v>
      </c>
      <c r="F84" s="52"/>
      <c r="G84" s="52">
        <v>0.81357096602651158</v>
      </c>
      <c r="H84" s="81">
        <v>0.81357096602651169</v>
      </c>
      <c r="I84" s="52"/>
      <c r="J84" s="52">
        <f t="shared" si="3"/>
        <v>0</v>
      </c>
      <c r="L84" s="1"/>
      <c r="N84" s="1"/>
    </row>
    <row r="85" spans="1:14" ht="15.75" x14ac:dyDescent="0.25">
      <c r="A85" s="29" t="s">
        <v>177</v>
      </c>
      <c r="B85" s="21">
        <v>93.019379760728725</v>
      </c>
      <c r="C85" s="80">
        <v>93.019379760728725</v>
      </c>
      <c r="D85" s="21"/>
      <c r="E85" s="21">
        <f t="shared" si="2"/>
        <v>0</v>
      </c>
      <c r="F85" s="21"/>
      <c r="G85" s="21">
        <v>0.12190166612503898</v>
      </c>
      <c r="H85" s="80">
        <v>0.12190166612503898</v>
      </c>
      <c r="I85" s="21"/>
      <c r="J85" s="21">
        <f t="shared" si="3"/>
        <v>0</v>
      </c>
      <c r="L85" s="1"/>
      <c r="N85" s="1"/>
    </row>
    <row r="86" spans="1:14" s="50" customFormat="1" ht="15.75" x14ac:dyDescent="0.25">
      <c r="A86" s="51" t="s">
        <v>112</v>
      </c>
      <c r="B86" s="52">
        <v>100.84364932190539</v>
      </c>
      <c r="C86" s="81">
        <v>100.84364932190539</v>
      </c>
      <c r="D86" s="52"/>
      <c r="E86" s="52">
        <f t="shared" si="2"/>
        <v>0</v>
      </c>
      <c r="F86" s="52"/>
      <c r="G86" s="52">
        <v>1.7697781401107906</v>
      </c>
      <c r="H86" s="81">
        <v>1.7697781401107906</v>
      </c>
      <c r="I86" s="52"/>
      <c r="J86" s="52">
        <f t="shared" si="3"/>
        <v>0</v>
      </c>
      <c r="L86" s="1"/>
      <c r="N86" s="1"/>
    </row>
    <row r="87" spans="1:14" ht="15.75" x14ac:dyDescent="0.25">
      <c r="A87" s="29" t="s">
        <v>178</v>
      </c>
      <c r="B87" s="21">
        <v>95.898292058715697</v>
      </c>
      <c r="C87" s="80">
        <v>95.898292058715697</v>
      </c>
      <c r="D87" s="21"/>
      <c r="E87" s="21">
        <f t="shared" si="2"/>
        <v>0</v>
      </c>
      <c r="F87" s="21"/>
      <c r="G87" s="21">
        <v>4.1099253849101465E-2</v>
      </c>
      <c r="H87" s="80">
        <v>4.1099253849101458E-2</v>
      </c>
      <c r="I87" s="21"/>
      <c r="J87" s="21">
        <f t="shared" si="3"/>
        <v>0</v>
      </c>
      <c r="L87" s="1"/>
      <c r="N87" s="1"/>
    </row>
    <row r="88" spans="1:14" s="50" customFormat="1" ht="15.75" x14ac:dyDescent="0.25">
      <c r="A88" s="54" t="s">
        <v>137</v>
      </c>
      <c r="B88" s="52">
        <v>110.20202036502165</v>
      </c>
      <c r="C88" s="81">
        <v>110.06963918749896</v>
      </c>
      <c r="D88" s="52"/>
      <c r="E88" s="52">
        <f t="shared" si="2"/>
        <v>-0.12012590793182287</v>
      </c>
      <c r="F88" s="52"/>
      <c r="G88" s="52">
        <v>0.95604499994492953</v>
      </c>
      <c r="H88" s="81">
        <v>0.95489654220850895</v>
      </c>
      <c r="I88" s="52"/>
      <c r="J88" s="52">
        <f t="shared" si="3"/>
        <v>-1.1484577364205828E-3</v>
      </c>
      <c r="L88" s="1"/>
      <c r="N88" s="1"/>
    </row>
    <row r="89" spans="1:14" ht="15.75" x14ac:dyDescent="0.25">
      <c r="A89" s="29" t="s">
        <v>179</v>
      </c>
      <c r="B89" s="21">
        <v>110.20202036502165</v>
      </c>
      <c r="C89" s="80">
        <v>110.06963918749896</v>
      </c>
      <c r="D89" s="21"/>
      <c r="E89" s="21">
        <f t="shared" si="2"/>
        <v>-0.12012590793182287</v>
      </c>
      <c r="F89" s="21"/>
      <c r="G89" s="21">
        <v>0.95604499994492953</v>
      </c>
      <c r="H89" s="80">
        <v>0.95489654220850895</v>
      </c>
      <c r="I89" s="21"/>
      <c r="J89" s="21">
        <f t="shared" si="3"/>
        <v>-1.1484577364205828E-3</v>
      </c>
      <c r="L89" s="1"/>
      <c r="N89" s="1"/>
    </row>
    <row r="90" spans="1:14" s="50" customFormat="1" ht="15.75" x14ac:dyDescent="0.25">
      <c r="A90" s="54" t="s">
        <v>136</v>
      </c>
      <c r="B90" s="52">
        <v>111.66541646312453</v>
      </c>
      <c r="C90" s="81">
        <v>111.66541646312453</v>
      </c>
      <c r="D90" s="52"/>
      <c r="E90" s="52">
        <f t="shared" si="2"/>
        <v>0</v>
      </c>
      <c r="F90" s="52"/>
      <c r="G90" s="52">
        <v>1.1223480265812227</v>
      </c>
      <c r="H90" s="81">
        <v>1.1223480265812229</v>
      </c>
      <c r="I90" s="52"/>
      <c r="J90" s="52">
        <f t="shared" si="3"/>
        <v>0</v>
      </c>
      <c r="L90" s="1"/>
      <c r="N90" s="1"/>
    </row>
    <row r="91" spans="1:14" ht="15.75" x14ac:dyDescent="0.25">
      <c r="A91" s="29" t="s">
        <v>180</v>
      </c>
      <c r="B91" s="21">
        <v>131.2786805666201</v>
      </c>
      <c r="C91" s="80">
        <v>131.2786805666201</v>
      </c>
      <c r="D91" s="21"/>
      <c r="E91" s="21">
        <f t="shared" si="2"/>
        <v>0</v>
      </c>
      <c r="F91" s="21"/>
      <c r="G91" s="21">
        <v>8.4353585272818041E-2</v>
      </c>
      <c r="H91" s="80">
        <v>8.4353585272818041E-2</v>
      </c>
      <c r="I91" s="21"/>
      <c r="J91" s="21">
        <f t="shared" si="3"/>
        <v>0</v>
      </c>
      <c r="L91" s="1"/>
      <c r="N91" s="1"/>
    </row>
    <row r="92" spans="1:14" s="50" customFormat="1" ht="15.75" x14ac:dyDescent="0.25">
      <c r="A92" s="51" t="s">
        <v>114</v>
      </c>
      <c r="B92" s="52">
        <v>110.32591945742723</v>
      </c>
      <c r="C92" s="81">
        <v>110.32591945742723</v>
      </c>
      <c r="D92" s="52"/>
      <c r="E92" s="52">
        <f t="shared" si="2"/>
        <v>0</v>
      </c>
      <c r="F92" s="52"/>
      <c r="G92" s="52">
        <v>1.0379944413084048</v>
      </c>
      <c r="H92" s="81">
        <v>1.0379944413084048</v>
      </c>
      <c r="I92" s="52"/>
      <c r="J92" s="52">
        <f t="shared" si="3"/>
        <v>0</v>
      </c>
      <c r="L92" s="1"/>
      <c r="N92" s="1"/>
    </row>
    <row r="93" spans="1:14" ht="15.75" x14ac:dyDescent="0.25">
      <c r="A93" s="28" t="s">
        <v>151</v>
      </c>
      <c r="B93" s="21">
        <v>106.759867365784</v>
      </c>
      <c r="C93" s="80">
        <v>106.68086923838283</v>
      </c>
      <c r="D93" s="21"/>
      <c r="E93" s="21">
        <f t="shared" si="2"/>
        <v>-7.3996089870098647E-2</v>
      </c>
      <c r="F93" s="21"/>
      <c r="G93" s="21">
        <v>1.089849316787364</v>
      </c>
      <c r="H93" s="80">
        <v>1.0890428709074655</v>
      </c>
      <c r="I93" s="21"/>
      <c r="J93" s="21">
        <f t="shared" si="3"/>
        <v>-8.0644587989842087E-4</v>
      </c>
      <c r="L93" s="1"/>
      <c r="N93" s="1"/>
    </row>
    <row r="94" spans="1:14" s="50" customFormat="1" ht="15.75" x14ac:dyDescent="0.25">
      <c r="A94" s="51" t="s">
        <v>116</v>
      </c>
      <c r="B94" s="52">
        <v>109.77278188004401</v>
      </c>
      <c r="C94" s="81">
        <v>109.77278188004401</v>
      </c>
      <c r="D94" s="52"/>
      <c r="E94" s="52">
        <f t="shared" si="2"/>
        <v>0</v>
      </c>
      <c r="F94" s="52"/>
      <c r="G94" s="52">
        <v>0.37791636603414513</v>
      </c>
      <c r="H94" s="81">
        <v>0.37791636603414513</v>
      </c>
      <c r="I94" s="52"/>
      <c r="J94" s="52">
        <f t="shared" si="3"/>
        <v>0</v>
      </c>
      <c r="L94" s="1"/>
      <c r="N94" s="1"/>
    </row>
    <row r="95" spans="1:14" ht="15.75" x14ac:dyDescent="0.25">
      <c r="A95" s="29" t="s">
        <v>181</v>
      </c>
      <c r="B95" s="21">
        <v>105.22675174248658</v>
      </c>
      <c r="C95" s="80">
        <v>105.10755557336974</v>
      </c>
      <c r="D95" s="21"/>
      <c r="E95" s="21">
        <f t="shared" si="2"/>
        <v>-0.11327553796257606</v>
      </c>
      <c r="F95" s="21"/>
      <c r="G95" s="21">
        <v>0.71193295075321905</v>
      </c>
      <c r="H95" s="80">
        <v>0.71112650487332041</v>
      </c>
      <c r="I95" s="21"/>
      <c r="J95" s="21">
        <f t="shared" si="3"/>
        <v>-8.0644587989864291E-4</v>
      </c>
      <c r="L95" s="1"/>
      <c r="N95" s="1"/>
    </row>
    <row r="96" spans="1:14" s="50" customFormat="1" ht="15.75" x14ac:dyDescent="0.25">
      <c r="A96" s="48" t="s">
        <v>117</v>
      </c>
      <c r="B96" s="53">
        <v>133.24140936751891</v>
      </c>
      <c r="C96" s="82">
        <v>133.24140936751891</v>
      </c>
      <c r="D96" s="53"/>
      <c r="E96" s="53">
        <f t="shared" si="2"/>
        <v>0</v>
      </c>
      <c r="F96" s="53"/>
      <c r="G96" s="53">
        <v>2.588970237905508</v>
      </c>
      <c r="H96" s="82">
        <v>2.588970237905508</v>
      </c>
      <c r="I96" s="53"/>
      <c r="J96" s="53">
        <f t="shared" si="3"/>
        <v>0</v>
      </c>
      <c r="L96" s="1"/>
      <c r="N96" s="1"/>
    </row>
    <row r="97" spans="1:14" ht="15.75" x14ac:dyDescent="0.25">
      <c r="A97" s="28" t="s">
        <v>135</v>
      </c>
      <c r="B97" s="21">
        <v>123.26409156748828</v>
      </c>
      <c r="C97" s="80">
        <v>123.26409156748828</v>
      </c>
      <c r="D97" s="21"/>
      <c r="E97" s="21">
        <f>((C97/B97-1)*100)</f>
        <v>0</v>
      </c>
      <c r="F97" s="21"/>
      <c r="G97" s="21">
        <v>0.76194371852981257</v>
      </c>
      <c r="H97" s="80">
        <v>0.76194371852981257</v>
      </c>
      <c r="I97" s="21"/>
      <c r="J97" s="21">
        <f t="shared" si="3"/>
        <v>0</v>
      </c>
      <c r="L97" s="1"/>
      <c r="N97" s="1"/>
    </row>
    <row r="98" spans="1:14" s="50" customFormat="1" ht="15.75" x14ac:dyDescent="0.25">
      <c r="A98" s="51" t="s">
        <v>182</v>
      </c>
      <c r="B98" s="52">
        <v>123.26409156748828</v>
      </c>
      <c r="C98" s="81">
        <v>123.26409156748828</v>
      </c>
      <c r="D98" s="52"/>
      <c r="E98" s="52">
        <f t="shared" si="2"/>
        <v>0</v>
      </c>
      <c r="F98" s="52"/>
      <c r="G98" s="52">
        <v>0.76194371852981257</v>
      </c>
      <c r="H98" s="81">
        <v>0.76194371852981257</v>
      </c>
      <c r="I98" s="52"/>
      <c r="J98" s="52">
        <f t="shared" si="3"/>
        <v>0</v>
      </c>
      <c r="L98" s="1"/>
      <c r="N98" s="1"/>
    </row>
    <row r="99" spans="1:14" ht="15.75" x14ac:dyDescent="0.25">
      <c r="A99" s="28" t="s">
        <v>118</v>
      </c>
      <c r="B99" s="21">
        <v>139.88714267147293</v>
      </c>
      <c r="C99" s="80">
        <v>139.88714267147293</v>
      </c>
      <c r="D99" s="21"/>
      <c r="E99" s="21">
        <f t="shared" si="2"/>
        <v>0</v>
      </c>
      <c r="F99" s="21"/>
      <c r="G99" s="21">
        <v>1.6970980145401506</v>
      </c>
      <c r="H99" s="80">
        <v>1.6970980145401506</v>
      </c>
      <c r="I99" s="21"/>
      <c r="J99" s="21">
        <f t="shared" si="3"/>
        <v>0</v>
      </c>
      <c r="L99" s="1"/>
      <c r="N99" s="1"/>
    </row>
    <row r="100" spans="1:14" s="50" customFormat="1" ht="15.75" x14ac:dyDescent="0.25">
      <c r="A100" s="51" t="s">
        <v>119</v>
      </c>
      <c r="B100" s="52">
        <v>139.88714267147293</v>
      </c>
      <c r="C100" s="81">
        <v>139.88714267147293</v>
      </c>
      <c r="D100" s="52"/>
      <c r="E100" s="52">
        <f t="shared" si="2"/>
        <v>0</v>
      </c>
      <c r="F100" s="52"/>
      <c r="G100" s="52">
        <v>1.6970980145401506</v>
      </c>
      <c r="H100" s="81">
        <v>1.6970980145401506</v>
      </c>
      <c r="I100" s="52"/>
      <c r="J100" s="52">
        <f t="shared" si="3"/>
        <v>0</v>
      </c>
      <c r="L100" s="1"/>
      <c r="N100" s="1"/>
    </row>
    <row r="101" spans="1:14" ht="15.75" x14ac:dyDescent="0.25">
      <c r="A101" s="28" t="s">
        <v>120</v>
      </c>
      <c r="B101" s="21">
        <v>116.28043992448846</v>
      </c>
      <c r="C101" s="80">
        <v>116.28043992448846</v>
      </c>
      <c r="D101" s="21"/>
      <c r="E101" s="21">
        <f t="shared" si="2"/>
        <v>0</v>
      </c>
      <c r="F101" s="21"/>
      <c r="G101" s="21">
        <v>0.12992850483554472</v>
      </c>
      <c r="H101" s="80">
        <v>0.12992850483554469</v>
      </c>
      <c r="I101" s="21"/>
      <c r="J101" s="21">
        <f t="shared" si="3"/>
        <v>0</v>
      </c>
      <c r="L101" s="1"/>
      <c r="N101" s="1"/>
    </row>
    <row r="102" spans="1:14" s="50" customFormat="1" ht="15.75" x14ac:dyDescent="0.25">
      <c r="A102" s="51" t="s">
        <v>121</v>
      </c>
      <c r="B102" s="52">
        <v>116.28043992448846</v>
      </c>
      <c r="C102" s="81">
        <v>116.28043992448846</v>
      </c>
      <c r="D102" s="52"/>
      <c r="E102" s="52">
        <f t="shared" si="2"/>
        <v>0</v>
      </c>
      <c r="F102" s="52"/>
      <c r="G102" s="52">
        <v>0.12992850483554472</v>
      </c>
      <c r="H102" s="81">
        <v>0.12992850483554469</v>
      </c>
      <c r="I102" s="52"/>
      <c r="J102" s="52">
        <f t="shared" si="3"/>
        <v>0</v>
      </c>
      <c r="L102" s="1"/>
      <c r="N102" s="1"/>
    </row>
    <row r="103" spans="1:14" ht="15.75" x14ac:dyDescent="0.25">
      <c r="A103" s="27" t="s">
        <v>131</v>
      </c>
      <c r="B103" s="31">
        <v>125.16338189930224</v>
      </c>
      <c r="C103" s="83">
        <v>125.16338189930224</v>
      </c>
      <c r="D103" s="31"/>
      <c r="E103" s="31">
        <f t="shared" si="2"/>
        <v>0</v>
      </c>
      <c r="F103" s="31"/>
      <c r="G103" s="31">
        <v>2.6426120568224705</v>
      </c>
      <c r="H103" s="83">
        <v>2.6426120568224705</v>
      </c>
      <c r="I103" s="31"/>
      <c r="J103" s="31">
        <f t="shared" si="3"/>
        <v>0</v>
      </c>
      <c r="L103" s="1"/>
      <c r="N103" s="1"/>
    </row>
    <row r="104" spans="1:14" s="50" customFormat="1" ht="15.75" x14ac:dyDescent="0.25">
      <c r="A104" s="54" t="s">
        <v>122</v>
      </c>
      <c r="B104" s="52">
        <v>125.2492353809903</v>
      </c>
      <c r="C104" s="81">
        <v>125.2492353809903</v>
      </c>
      <c r="D104" s="52"/>
      <c r="E104" s="52">
        <f t="shared" si="2"/>
        <v>0</v>
      </c>
      <c r="F104" s="52"/>
      <c r="G104" s="52">
        <v>2.5445994828746676</v>
      </c>
      <c r="H104" s="81">
        <v>2.5445994828746676</v>
      </c>
      <c r="I104" s="52"/>
      <c r="J104" s="52">
        <f t="shared" si="3"/>
        <v>0</v>
      </c>
      <c r="L104" s="1"/>
      <c r="N104" s="1"/>
    </row>
    <row r="105" spans="1:14" ht="15.75" x14ac:dyDescent="0.25">
      <c r="A105" s="29" t="s">
        <v>183</v>
      </c>
      <c r="B105" s="21">
        <v>125.2492353809903</v>
      </c>
      <c r="C105" s="80">
        <v>125.2492353809903</v>
      </c>
      <c r="D105" s="21"/>
      <c r="E105" s="21">
        <f t="shared" si="2"/>
        <v>0</v>
      </c>
      <c r="F105" s="21"/>
      <c r="G105" s="21">
        <v>2.5445994828746676</v>
      </c>
      <c r="H105" s="80">
        <v>2.5445994828746676</v>
      </c>
      <c r="I105" s="21"/>
      <c r="J105" s="21">
        <f t="shared" si="3"/>
        <v>0</v>
      </c>
      <c r="L105" s="1"/>
      <c r="N105" s="1"/>
    </row>
    <row r="106" spans="1:14" s="50" customFormat="1" ht="15.75" x14ac:dyDescent="0.25">
      <c r="A106" s="54" t="s">
        <v>123</v>
      </c>
      <c r="B106" s="52">
        <v>122.97492976527282</v>
      </c>
      <c r="C106" s="81">
        <v>122.97492976527282</v>
      </c>
      <c r="D106" s="52"/>
      <c r="E106" s="52">
        <f>((C106/B106-1)*100)</f>
        <v>0</v>
      </c>
      <c r="F106" s="52"/>
      <c r="G106" s="52">
        <v>9.8012573947802661E-2</v>
      </c>
      <c r="H106" s="81">
        <v>9.8012573947802661E-2</v>
      </c>
      <c r="I106" s="52"/>
      <c r="J106" s="52">
        <f t="shared" si="3"/>
        <v>0</v>
      </c>
      <c r="L106" s="1"/>
      <c r="N106" s="1"/>
    </row>
    <row r="107" spans="1:14" ht="15.75" x14ac:dyDescent="0.25">
      <c r="A107" s="29" t="s">
        <v>124</v>
      </c>
      <c r="B107" s="21">
        <v>122.97492976527282</v>
      </c>
      <c r="C107" s="80">
        <v>122.97492976527282</v>
      </c>
      <c r="D107" s="21"/>
      <c r="E107" s="21">
        <f>((C107/B107-1)*100)</f>
        <v>0</v>
      </c>
      <c r="F107" s="21"/>
      <c r="G107" s="21">
        <v>9.8012573947802661E-2</v>
      </c>
      <c r="H107" s="80">
        <v>9.8012573947802661E-2</v>
      </c>
      <c r="I107" s="21"/>
      <c r="J107" s="21">
        <f t="shared" si="3"/>
        <v>0</v>
      </c>
      <c r="L107" s="1"/>
      <c r="N107" s="1"/>
    </row>
    <row r="108" spans="1:14" s="50" customFormat="1" ht="15.75" x14ac:dyDescent="0.25">
      <c r="A108" s="48" t="s">
        <v>132</v>
      </c>
      <c r="B108" s="53">
        <v>97.239666569186511</v>
      </c>
      <c r="C108" s="82">
        <v>97.20135043621562</v>
      </c>
      <c r="D108" s="53"/>
      <c r="E108" s="53">
        <f t="shared" si="2"/>
        <v>-3.9403809497462472E-2</v>
      </c>
      <c r="F108" s="53"/>
      <c r="G108" s="53">
        <v>7.4918513934528175</v>
      </c>
      <c r="H108" s="82">
        <v>7.4888993186019084</v>
      </c>
      <c r="I108" s="53"/>
      <c r="J108" s="53">
        <f t="shared" si="3"/>
        <v>-2.9520748509090922E-3</v>
      </c>
      <c r="L108" s="1"/>
      <c r="N108" s="1"/>
    </row>
    <row r="109" spans="1:14" ht="15.75" x14ac:dyDescent="0.25">
      <c r="A109" s="28" t="s">
        <v>125</v>
      </c>
      <c r="B109" s="21">
        <v>98.639133983214151</v>
      </c>
      <c r="C109" s="80">
        <v>98.609047062791575</v>
      </c>
      <c r="D109" s="21"/>
      <c r="E109" s="21">
        <f t="shared" si="2"/>
        <v>-3.0502011937472151E-2</v>
      </c>
      <c r="F109" s="21"/>
      <c r="G109" s="21">
        <v>5.7774256067285021</v>
      </c>
      <c r="H109" s="80">
        <v>5.7756633756802582</v>
      </c>
      <c r="I109" s="21"/>
      <c r="J109" s="21">
        <f t="shared" si="3"/>
        <v>-1.7622310482439119E-3</v>
      </c>
      <c r="L109" s="1"/>
      <c r="N109" s="1"/>
    </row>
    <row r="110" spans="1:14" s="50" customFormat="1" ht="15.75" x14ac:dyDescent="0.25">
      <c r="A110" s="51" t="s">
        <v>184</v>
      </c>
      <c r="B110" s="52">
        <v>130.270316498423</v>
      </c>
      <c r="C110" s="81">
        <v>130.270316498423</v>
      </c>
      <c r="D110" s="52"/>
      <c r="E110" s="52">
        <f t="shared" si="2"/>
        <v>0</v>
      </c>
      <c r="F110" s="52"/>
      <c r="G110" s="52">
        <v>0.10251362072913389</v>
      </c>
      <c r="H110" s="81">
        <v>0.10251362072913389</v>
      </c>
      <c r="I110" s="52"/>
      <c r="J110" s="52">
        <f t="shared" si="3"/>
        <v>0</v>
      </c>
      <c r="L110" s="1"/>
      <c r="N110" s="1"/>
    </row>
    <row r="111" spans="1:14" ht="15.75" x14ac:dyDescent="0.25">
      <c r="A111" s="29" t="s">
        <v>185</v>
      </c>
      <c r="B111" s="21">
        <v>98.20836849781378</v>
      </c>
      <c r="C111" s="80">
        <v>98.177871842254874</v>
      </c>
      <c r="D111" s="21"/>
      <c r="E111" s="21">
        <f t="shared" si="2"/>
        <v>-3.105301108793368E-2</v>
      </c>
      <c r="F111" s="21"/>
      <c r="G111" s="21">
        <v>5.6749119859993682</v>
      </c>
      <c r="H111" s="80">
        <v>5.6731497549511252</v>
      </c>
      <c r="I111" s="21"/>
      <c r="J111" s="21">
        <f t="shared" si="3"/>
        <v>-1.7622310482430237E-3</v>
      </c>
      <c r="L111" s="1"/>
      <c r="N111" s="1"/>
    </row>
    <row r="112" spans="1:14" s="50" customFormat="1" ht="15.75" x14ac:dyDescent="0.25">
      <c r="A112" s="54" t="s">
        <v>134</v>
      </c>
      <c r="B112" s="52">
        <v>73.280384582531369</v>
      </c>
      <c r="C112" s="81">
        <v>73.043314936300035</v>
      </c>
      <c r="D112" s="52"/>
      <c r="E112" s="52">
        <f t="shared" si="2"/>
        <v>-0.3235103739996581</v>
      </c>
      <c r="F112" s="52"/>
      <c r="G112" s="52">
        <v>0.36779154496822536</v>
      </c>
      <c r="H112" s="81">
        <v>0.36660170116555957</v>
      </c>
      <c r="I112" s="52"/>
      <c r="J112" s="52">
        <f t="shared" si="3"/>
        <v>-1.1898438026657909E-3</v>
      </c>
      <c r="L112" s="1"/>
      <c r="N112" s="1"/>
    </row>
    <row r="113" spans="1:14" ht="15.75" x14ac:dyDescent="0.25">
      <c r="A113" s="29" t="s">
        <v>126</v>
      </c>
      <c r="B113" s="21">
        <v>73.280384582531369</v>
      </c>
      <c r="C113" s="80">
        <v>73.043314936300035</v>
      </c>
      <c r="D113" s="21"/>
      <c r="E113" s="21">
        <f t="shared" si="2"/>
        <v>-0.3235103739996581</v>
      </c>
      <c r="F113" s="21"/>
      <c r="G113" s="21">
        <v>0.36779154496822536</v>
      </c>
      <c r="H113" s="80">
        <v>0.36660170116555957</v>
      </c>
      <c r="I113" s="21"/>
      <c r="J113" s="21">
        <f t="shared" si="3"/>
        <v>-1.1898438026657909E-3</v>
      </c>
      <c r="L113" s="1"/>
      <c r="N113" s="1"/>
    </row>
    <row r="114" spans="1:14" s="50" customFormat="1" ht="15.75" x14ac:dyDescent="0.25">
      <c r="A114" s="54" t="s">
        <v>133</v>
      </c>
      <c r="B114" s="52">
        <v>100.08487654320986</v>
      </c>
      <c r="C114" s="81">
        <v>100.08487654320986</v>
      </c>
      <c r="D114" s="52"/>
      <c r="E114" s="52">
        <f t="shared" si="2"/>
        <v>0</v>
      </c>
      <c r="F114" s="52"/>
      <c r="G114" s="52">
        <v>1.3466342417560904</v>
      </c>
      <c r="H114" s="81">
        <v>1.3466342417560904</v>
      </c>
      <c r="I114" s="52"/>
      <c r="J114" s="52">
        <f t="shared" si="3"/>
        <v>0</v>
      </c>
      <c r="L114" s="1"/>
      <c r="N114" s="1"/>
    </row>
    <row r="115" spans="1:14" ht="15.75" x14ac:dyDescent="0.25">
      <c r="A115" s="29" t="s">
        <v>186</v>
      </c>
      <c r="B115" s="21">
        <v>100.08487654320986</v>
      </c>
      <c r="C115" s="80">
        <v>100.08487654320986</v>
      </c>
      <c r="D115" s="21"/>
      <c r="E115" s="21">
        <f t="shared" si="2"/>
        <v>0</v>
      </c>
      <c r="F115" s="21"/>
      <c r="G115" s="21">
        <v>1.3466342417560904</v>
      </c>
      <c r="H115" s="80">
        <v>1.3466342417560904</v>
      </c>
      <c r="I115" s="21"/>
      <c r="J115" s="21">
        <f t="shared" si="3"/>
        <v>0</v>
      </c>
      <c r="L115" s="1"/>
      <c r="N115" s="1"/>
    </row>
    <row r="116" spans="1:14" ht="15.75" x14ac:dyDescent="0.25">
      <c r="A116" s="38"/>
      <c r="B116" s="37"/>
      <c r="C116" s="76"/>
      <c r="D116" s="37"/>
      <c r="E116" s="37"/>
      <c r="F116" s="37"/>
      <c r="G116" s="37"/>
      <c r="H116" s="76"/>
      <c r="I116" s="37"/>
      <c r="J116" s="37"/>
      <c r="N116" s="1"/>
    </row>
    <row r="117" spans="1:14" x14ac:dyDescent="0.25">
      <c r="A117" s="195" t="s">
        <v>54</v>
      </c>
      <c r="B117" s="196"/>
      <c r="C117" s="196"/>
    </row>
    <row r="118" spans="1:14" x14ac:dyDescent="0.25">
      <c r="A118" s="18"/>
      <c r="B118" s="6"/>
      <c r="C118" s="84"/>
    </row>
  </sheetData>
  <mergeCells count="4">
    <mergeCell ref="A3:A4"/>
    <mergeCell ref="B3:C3"/>
    <mergeCell ref="G3:H3"/>
    <mergeCell ref="A117:C117"/>
  </mergeCells>
  <pageMargins left="0.7" right="0.7" top="0.75" bottom="0.75" header="0.3" footer="0.3"/>
  <pageSetup paperSize="9" scale="68" fitToWidth="0" orientation="portrait" horizontalDpi="4294967295" verticalDpi="4294967295" r:id="rId1"/>
  <rowBreaks count="1" manualBreakCount="1">
    <brk id="6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27"/>
  <sheetViews>
    <sheetView view="pageBreakPreview" zoomScaleSheetLayoutView="100" workbookViewId="0">
      <selection activeCell="C1" sqref="C1"/>
    </sheetView>
  </sheetViews>
  <sheetFormatPr defaultRowHeight="15" x14ac:dyDescent="0.25"/>
  <cols>
    <col min="1" max="1" width="62.7109375" style="4" customWidth="1"/>
    <col min="2" max="2" width="9.7109375" style="115" customWidth="1"/>
    <col min="3" max="3" width="9.7109375" style="3" bestFit="1" customWidth="1"/>
    <col min="4" max="4" width="9.7109375" style="85" bestFit="1" customWidth="1"/>
    <col min="5" max="5" width="1.85546875" customWidth="1"/>
    <col min="6" max="6" width="10.140625" customWidth="1"/>
    <col min="7" max="7" width="9.7109375" style="73" customWidth="1"/>
    <col min="8" max="8" width="1.85546875" customWidth="1"/>
    <col min="9" max="9" width="9.7109375" style="73" customWidth="1"/>
    <col min="10" max="10" width="9.7109375" bestFit="1" customWidth="1"/>
    <col min="11" max="11" width="9.7109375" style="73" bestFit="1" customWidth="1"/>
    <col min="12" max="12" width="1.85546875" customWidth="1"/>
    <col min="13" max="13" width="10.28515625" customWidth="1"/>
    <col min="14" max="14" width="11" customWidth="1"/>
  </cols>
  <sheetData>
    <row r="1" spans="1:14" ht="15.75" x14ac:dyDescent="0.25">
      <c r="A1" s="46" t="s">
        <v>254</v>
      </c>
      <c r="B1" s="105"/>
      <c r="C1" s="70"/>
      <c r="D1" s="74"/>
      <c r="E1" s="35"/>
    </row>
    <row r="2" spans="1:14" ht="6" customHeight="1" x14ac:dyDescent="0.25">
      <c r="A2" s="36"/>
      <c r="B2" s="106"/>
      <c r="C2" s="37"/>
      <c r="D2" s="76"/>
      <c r="E2" s="23"/>
      <c r="F2" s="23"/>
      <c r="G2" s="72"/>
      <c r="H2" s="23"/>
      <c r="I2" s="72"/>
      <c r="J2" s="23"/>
      <c r="K2" s="72"/>
      <c r="L2" s="23"/>
      <c r="M2" s="23"/>
      <c r="N2" s="23"/>
    </row>
    <row r="3" spans="1:14" ht="47.25" customHeight="1" x14ac:dyDescent="0.25">
      <c r="A3" s="192" t="s">
        <v>56</v>
      </c>
      <c r="B3" s="197" t="s">
        <v>242</v>
      </c>
      <c r="C3" s="197"/>
      <c r="D3" s="197"/>
      <c r="E3" s="67"/>
      <c r="F3" s="198" t="s">
        <v>243</v>
      </c>
      <c r="G3" s="198"/>
      <c r="H3" s="23"/>
      <c r="I3" s="198" t="s">
        <v>244</v>
      </c>
      <c r="J3" s="198"/>
      <c r="K3" s="198"/>
      <c r="L3" s="198"/>
      <c r="M3" s="198" t="s">
        <v>245</v>
      </c>
      <c r="N3" s="198"/>
    </row>
    <row r="4" spans="1:14" s="73" customFormat="1" ht="40.5" customHeight="1" x14ac:dyDescent="0.25">
      <c r="A4" s="193"/>
      <c r="B4" s="182">
        <v>43282</v>
      </c>
      <c r="C4" s="183">
        <v>43617</v>
      </c>
      <c r="D4" s="182">
        <v>43647</v>
      </c>
      <c r="E4" s="184"/>
      <c r="F4" s="185" t="s">
        <v>264</v>
      </c>
      <c r="G4" s="185" t="s">
        <v>265</v>
      </c>
      <c r="H4" s="184"/>
      <c r="I4" s="182">
        <v>43282</v>
      </c>
      <c r="J4" s="182">
        <v>43617</v>
      </c>
      <c r="K4" s="182">
        <v>43647</v>
      </c>
      <c r="L4" s="184"/>
      <c r="M4" s="185" t="s">
        <v>264</v>
      </c>
      <c r="N4" s="185" t="s">
        <v>266</v>
      </c>
    </row>
    <row r="5" spans="1:14" s="50" customFormat="1" ht="15.75" x14ac:dyDescent="0.25">
      <c r="A5" s="55" t="s">
        <v>241</v>
      </c>
      <c r="B5" s="107">
        <v>109.32031589254262</v>
      </c>
      <c r="C5" s="79">
        <v>110.45321621384969</v>
      </c>
      <c r="D5" s="79">
        <v>109.65156527115069</v>
      </c>
      <c r="E5" s="79"/>
      <c r="F5" s="79">
        <f>((D5/C5-1)*100)</f>
        <v>-0.72578325030111523</v>
      </c>
      <c r="G5" s="79">
        <f>((D5/B5-1)*100)</f>
        <v>0.30300806936349733</v>
      </c>
      <c r="H5" s="79"/>
      <c r="I5" s="79">
        <v>109.32031589254262</v>
      </c>
      <c r="J5" s="79">
        <v>110.45321621385</v>
      </c>
      <c r="K5" s="79">
        <v>109.65156527115069</v>
      </c>
      <c r="M5" s="49">
        <f>K5-J5</f>
        <v>-0.80165094269931103</v>
      </c>
      <c r="N5" s="49">
        <f>K5-I5</f>
        <v>0.33124937860806369</v>
      </c>
    </row>
    <row r="6" spans="1:14" ht="6" customHeight="1" x14ac:dyDescent="0.25">
      <c r="A6" s="33"/>
      <c r="B6" s="108"/>
      <c r="C6"/>
      <c r="D6" s="73"/>
    </row>
    <row r="7" spans="1:14" ht="15.75" x14ac:dyDescent="0.25">
      <c r="A7" s="27" t="s">
        <v>127</v>
      </c>
      <c r="B7" s="109">
        <v>110.36854658887042</v>
      </c>
      <c r="C7" s="32">
        <v>111.68901837608128</v>
      </c>
      <c r="D7" s="78">
        <v>108.78066124537717</v>
      </c>
      <c r="E7" s="32"/>
      <c r="F7" s="32">
        <f t="shared" ref="F7:F70" si="0">((D7/C7-1)*100)</f>
        <v>-2.6039776989632335</v>
      </c>
      <c r="G7" s="78">
        <f t="shared" ref="G7:G70" si="1">((D7/B7-1)*100)</f>
        <v>-1.4387118364512008</v>
      </c>
      <c r="H7" s="32"/>
      <c r="I7" s="78">
        <v>31.383619755128485</v>
      </c>
      <c r="J7" s="32">
        <v>31.759099778631665</v>
      </c>
      <c r="K7" s="78">
        <v>30.932099903004612</v>
      </c>
      <c r="M7" s="32">
        <f>K7-J7</f>
        <v>-0.82699987562705246</v>
      </c>
      <c r="N7" s="32">
        <f t="shared" ref="N7:N70" si="2">K7-I7</f>
        <v>-0.45151985212387302</v>
      </c>
    </row>
    <row r="8" spans="1:14" s="50" customFormat="1" ht="15.75" x14ac:dyDescent="0.25">
      <c r="A8" s="54" t="s">
        <v>57</v>
      </c>
      <c r="B8" s="110">
        <v>110.61077753896659</v>
      </c>
      <c r="C8" s="52">
        <v>112.01432145518184</v>
      </c>
      <c r="D8" s="81">
        <v>108.83866587601852</v>
      </c>
      <c r="E8" s="52"/>
      <c r="F8" s="52">
        <f t="shared" si="0"/>
        <v>-2.8350442496176131</v>
      </c>
      <c r="G8" s="81">
        <f t="shared" si="1"/>
        <v>-1.6021148231453064</v>
      </c>
      <c r="H8" s="52"/>
      <c r="I8" s="81">
        <v>28.893916699423389</v>
      </c>
      <c r="J8" s="52">
        <v>29.260552590621419</v>
      </c>
      <c r="K8" s="81">
        <v>28.431002976994666</v>
      </c>
      <c r="M8" s="52">
        <f t="shared" ref="M8:M71" si="3">K8-J8</f>
        <v>-0.82954961362675306</v>
      </c>
      <c r="N8" s="52">
        <f t="shared" si="2"/>
        <v>-0.46291372242872342</v>
      </c>
    </row>
    <row r="9" spans="1:14" ht="15.75" x14ac:dyDescent="0.25">
      <c r="A9" s="29" t="s">
        <v>58</v>
      </c>
      <c r="B9" s="63">
        <v>111.51055149446526</v>
      </c>
      <c r="C9" s="21">
        <v>111.63052405461885</v>
      </c>
      <c r="D9" s="80">
        <v>111.65248091761207</v>
      </c>
      <c r="E9" s="21"/>
      <c r="F9" s="21">
        <f t="shared" si="0"/>
        <v>1.9669228626462143E-2</v>
      </c>
      <c r="G9" s="80">
        <f t="shared" si="1"/>
        <v>0.12727891777475353</v>
      </c>
      <c r="H9" s="21"/>
      <c r="I9" s="80">
        <v>4.5659000345877399</v>
      </c>
      <c r="J9" s="21">
        <v>4.5708124191936195</v>
      </c>
      <c r="K9" s="80">
        <v>4.5717114627384365</v>
      </c>
      <c r="M9" s="21">
        <f t="shared" si="3"/>
        <v>8.9904354481706861E-4</v>
      </c>
      <c r="N9" s="21">
        <f t="shared" si="2"/>
        <v>5.8114281506966847E-3</v>
      </c>
    </row>
    <row r="10" spans="1:14" s="50" customFormat="1" ht="15.75" x14ac:dyDescent="0.25">
      <c r="A10" s="57" t="s">
        <v>6</v>
      </c>
      <c r="B10" s="110">
        <v>115.43592557963179</v>
      </c>
      <c r="C10" s="52">
        <v>115.05704293847209</v>
      </c>
      <c r="D10" s="81">
        <v>115.01355248315309</v>
      </c>
      <c r="E10" s="52"/>
      <c r="F10" s="52">
        <f t="shared" si="0"/>
        <v>-3.7799037945251968E-2</v>
      </c>
      <c r="G10" s="81">
        <f t="shared" si="1"/>
        <v>-0.36589397482443831</v>
      </c>
      <c r="H10" s="52"/>
      <c r="I10" s="81">
        <v>1.4373554969233446</v>
      </c>
      <c r="J10" s="52">
        <v>1.4326378230776571</v>
      </c>
      <c r="K10" s="81">
        <v>1.4320962997632938</v>
      </c>
      <c r="M10" s="52">
        <f t="shared" si="3"/>
        <v>-5.4152331436330137E-4</v>
      </c>
      <c r="N10" s="52">
        <f t="shared" si="2"/>
        <v>-5.2591971600508547E-3</v>
      </c>
    </row>
    <row r="11" spans="1:14" ht="15.75" x14ac:dyDescent="0.25">
      <c r="A11" s="30" t="s">
        <v>7</v>
      </c>
      <c r="B11" s="63">
        <v>108.84590060664465</v>
      </c>
      <c r="C11" s="21">
        <v>109.49259216631441</v>
      </c>
      <c r="D11" s="80">
        <v>109.49308784766032</v>
      </c>
      <c r="E11" s="21"/>
      <c r="F11" s="21">
        <f t="shared" si="0"/>
        <v>4.5270765456351114E-4</v>
      </c>
      <c r="G11" s="80">
        <f t="shared" si="1"/>
        <v>0.59459036804199172</v>
      </c>
      <c r="H11" s="21"/>
      <c r="I11" s="80">
        <v>0.32640836591387307</v>
      </c>
      <c r="J11" s="21">
        <v>0.32834767216303479</v>
      </c>
      <c r="K11" s="80">
        <v>0.32834915861808023</v>
      </c>
      <c r="M11" s="21">
        <f t="shared" si="3"/>
        <v>1.4864550454407599E-6</v>
      </c>
      <c r="N11" s="21">
        <f t="shared" si="2"/>
        <v>1.9407927042071615E-3</v>
      </c>
    </row>
    <row r="12" spans="1:14" s="50" customFormat="1" ht="15.75" x14ac:dyDescent="0.25">
      <c r="A12" s="57" t="s">
        <v>59</v>
      </c>
      <c r="B12" s="110">
        <v>108.65062468658621</v>
      </c>
      <c r="C12" s="52">
        <v>108.48545944460228</v>
      </c>
      <c r="D12" s="81">
        <v>108.44054973933652</v>
      </c>
      <c r="E12" s="52"/>
      <c r="F12" s="52">
        <f t="shared" si="0"/>
        <v>-4.1396981213592809E-2</v>
      </c>
      <c r="G12" s="81">
        <f t="shared" si="1"/>
        <v>-0.19334904686988397</v>
      </c>
      <c r="H12" s="52"/>
      <c r="I12" s="81">
        <v>0.48753575807045424</v>
      </c>
      <c r="J12" s="52">
        <v>0.48679463061085793</v>
      </c>
      <c r="K12" s="81">
        <v>0.48659311232907515</v>
      </c>
      <c r="M12" s="52">
        <f t="shared" si="3"/>
        <v>-2.0151828178277542E-4</v>
      </c>
      <c r="N12" s="52">
        <f t="shared" si="2"/>
        <v>-9.4264574137908896E-4</v>
      </c>
    </row>
    <row r="13" spans="1:14" ht="15.75" x14ac:dyDescent="0.25">
      <c r="A13" s="30" t="s">
        <v>60</v>
      </c>
      <c r="B13" s="63">
        <v>99.881347260615541</v>
      </c>
      <c r="C13" s="21">
        <v>100.06900669232637</v>
      </c>
      <c r="D13" s="80">
        <v>100.06900669232637</v>
      </c>
      <c r="E13" s="21"/>
      <c r="F13" s="21">
        <f t="shared" si="0"/>
        <v>0</v>
      </c>
      <c r="G13" s="80">
        <f t="shared" si="1"/>
        <v>0.18788235927693631</v>
      </c>
      <c r="H13" s="21"/>
      <c r="I13" s="80">
        <v>0.35729554843070871</v>
      </c>
      <c r="J13" s="21">
        <v>0.35796684373669169</v>
      </c>
      <c r="K13" s="80">
        <v>0.35796684373669174</v>
      </c>
      <c r="M13" s="21">
        <f t="shared" si="3"/>
        <v>0</v>
      </c>
      <c r="N13" s="21">
        <f t="shared" si="2"/>
        <v>6.7129530598303289E-4</v>
      </c>
    </row>
    <row r="14" spans="1:14" s="50" customFormat="1" ht="15.75" x14ac:dyDescent="0.25">
      <c r="A14" s="57" t="s">
        <v>61</v>
      </c>
      <c r="B14" s="110">
        <v>112.287713627882</v>
      </c>
      <c r="C14" s="52">
        <v>112.73292698693768</v>
      </c>
      <c r="D14" s="81">
        <v>112.82704573087656</v>
      </c>
      <c r="E14" s="52"/>
      <c r="F14" s="52">
        <f t="shared" si="0"/>
        <v>8.3488246472818162E-2</v>
      </c>
      <c r="G14" s="81">
        <f t="shared" si="1"/>
        <v>0.48031265894494801</v>
      </c>
      <c r="H14" s="52"/>
      <c r="I14" s="81">
        <v>1.9573048652493588</v>
      </c>
      <c r="J14" s="52">
        <v>1.9650654496053777</v>
      </c>
      <c r="K14" s="81">
        <v>1.966706048291297</v>
      </c>
      <c r="M14" s="52">
        <f t="shared" si="3"/>
        <v>1.64059868591937E-3</v>
      </c>
      <c r="N14" s="52">
        <f>K14-I14</f>
        <v>9.4011830419382658E-3</v>
      </c>
    </row>
    <row r="15" spans="1:14" ht="15.75" x14ac:dyDescent="0.25">
      <c r="A15" s="29" t="s">
        <v>62</v>
      </c>
      <c r="B15" s="63">
        <v>93.038386304427078</v>
      </c>
      <c r="C15" s="21">
        <v>87.829164915983228</v>
      </c>
      <c r="D15" s="80">
        <v>87.108934967809986</v>
      </c>
      <c r="E15" s="21"/>
      <c r="F15" s="21">
        <f t="shared" si="0"/>
        <v>-0.82003506336671972</v>
      </c>
      <c r="G15" s="80">
        <f t="shared" si="1"/>
        <v>-6.3731235806429147</v>
      </c>
      <c r="H15" s="21"/>
      <c r="I15" s="80">
        <v>0.9707677464113349</v>
      </c>
      <c r="J15" s="21">
        <v>0.91641443796861588</v>
      </c>
      <c r="K15" s="80">
        <v>0.90889951825151827</v>
      </c>
      <c r="M15" s="21">
        <f t="shared" si="3"/>
        <v>-7.5149197170976123E-3</v>
      </c>
      <c r="N15" s="21">
        <f t="shared" si="2"/>
        <v>-6.1868228159816629E-2</v>
      </c>
    </row>
    <row r="16" spans="1:14" s="50" customFormat="1" ht="15.75" x14ac:dyDescent="0.25">
      <c r="A16" s="57" t="s">
        <v>188</v>
      </c>
      <c r="B16" s="110">
        <v>113.67322797235875</v>
      </c>
      <c r="C16" s="52">
        <v>109.04097291573478</v>
      </c>
      <c r="D16" s="81">
        <v>108.7803985768318</v>
      </c>
      <c r="E16" s="52"/>
      <c r="F16" s="52">
        <f t="shared" si="0"/>
        <v>-0.23896919839879738</v>
      </c>
      <c r="G16" s="81">
        <f t="shared" si="1"/>
        <v>-4.3042935287424982</v>
      </c>
      <c r="H16" s="52"/>
      <c r="I16" s="81">
        <v>0.10161969845525411</v>
      </c>
      <c r="J16" s="52">
        <v>9.7478632256831191E-2</v>
      </c>
      <c r="K16" s="81">
        <v>9.7245688350716925E-2</v>
      </c>
      <c r="M16" s="52">
        <f t="shared" si="3"/>
        <v>-2.329439061142663E-4</v>
      </c>
      <c r="N16" s="52">
        <f t="shared" si="2"/>
        <v>-4.3740101045371821E-3</v>
      </c>
    </row>
    <row r="17" spans="1:14" ht="15.75" x14ac:dyDescent="0.25">
      <c r="A17" s="30" t="s">
        <v>187</v>
      </c>
      <c r="B17" s="63">
        <v>88.683902742751869</v>
      </c>
      <c r="C17" s="21">
        <v>81.351784090699297</v>
      </c>
      <c r="D17" s="80">
        <v>80.33869058677756</v>
      </c>
      <c r="E17" s="21"/>
      <c r="F17" s="21">
        <f t="shared" si="0"/>
        <v>-1.2453242608573167</v>
      </c>
      <c r="G17" s="80">
        <f t="shared" si="1"/>
        <v>-9.4100641693470877</v>
      </c>
      <c r="H17" s="21"/>
      <c r="I17" s="80">
        <v>0.62256841405873886</v>
      </c>
      <c r="J17" s="21">
        <v>0.57109632792220544</v>
      </c>
      <c r="K17" s="80">
        <v>0.56398432679772503</v>
      </c>
      <c r="M17" s="21">
        <f t="shared" si="3"/>
        <v>-7.1120011244804049E-3</v>
      </c>
      <c r="N17" s="21">
        <f t="shared" si="2"/>
        <v>-5.8584087261013829E-2</v>
      </c>
    </row>
    <row r="18" spans="1:14" s="50" customFormat="1" ht="15.75" x14ac:dyDescent="0.25">
      <c r="A18" s="57" t="s">
        <v>189</v>
      </c>
      <c r="B18" s="110">
        <v>97.84870482924633</v>
      </c>
      <c r="C18" s="52">
        <v>98.34864106158652</v>
      </c>
      <c r="D18" s="81">
        <v>98.281191034732316</v>
      </c>
      <c r="E18" s="52"/>
      <c r="F18" s="52">
        <f t="shared" si="0"/>
        <v>-6.8582571275144222E-2</v>
      </c>
      <c r="G18" s="81">
        <f t="shared" si="1"/>
        <v>0.4419948186751288</v>
      </c>
      <c r="H18" s="52"/>
      <c r="I18" s="81">
        <v>0.24657963389734205</v>
      </c>
      <c r="J18" s="52">
        <v>0.24783947778957935</v>
      </c>
      <c r="K18" s="81">
        <v>0.24766950310307639</v>
      </c>
      <c r="M18" s="52">
        <f t="shared" si="3"/>
        <v>-1.69974686502955E-4</v>
      </c>
      <c r="N18" s="52">
        <f t="shared" si="2"/>
        <v>1.0898692057343395E-3</v>
      </c>
    </row>
    <row r="19" spans="1:14" ht="15.75" x14ac:dyDescent="0.25">
      <c r="A19" s="29" t="s">
        <v>63</v>
      </c>
      <c r="B19" s="63">
        <v>111.38297413406731</v>
      </c>
      <c r="C19" s="21">
        <v>108.68803627306093</v>
      </c>
      <c r="D19" s="80">
        <v>103.76764392709423</v>
      </c>
      <c r="E19" s="21"/>
      <c r="F19" s="21">
        <f t="shared" si="0"/>
        <v>-4.5270781538503719</v>
      </c>
      <c r="G19" s="80">
        <f t="shared" si="1"/>
        <v>-6.8370684713507597</v>
      </c>
      <c r="H19" s="21"/>
      <c r="I19" s="80">
        <v>9.630543875280436</v>
      </c>
      <c r="J19" s="21">
        <v>9.3975305488420791</v>
      </c>
      <c r="K19" s="80">
        <v>8.9720969963640353</v>
      </c>
      <c r="M19" s="21">
        <f t="shared" si="3"/>
        <v>-0.42543355247804371</v>
      </c>
      <c r="N19" s="21">
        <f t="shared" si="2"/>
        <v>-0.65844687891640064</v>
      </c>
    </row>
    <row r="20" spans="1:14" s="50" customFormat="1" ht="15.75" x14ac:dyDescent="0.25">
      <c r="A20" s="57" t="s">
        <v>190</v>
      </c>
      <c r="B20" s="110">
        <v>126.66620331166547</v>
      </c>
      <c r="C20" s="52">
        <v>124.88961566917608</v>
      </c>
      <c r="D20" s="81">
        <v>117.30579019115953</v>
      </c>
      <c r="E20" s="52"/>
      <c r="F20" s="52">
        <f t="shared" si="0"/>
        <v>-6.0724227850180723</v>
      </c>
      <c r="G20" s="81">
        <f t="shared" si="1"/>
        <v>-7.3898268644512877</v>
      </c>
      <c r="H20" s="52"/>
      <c r="I20" s="81">
        <v>4.9196702474202221</v>
      </c>
      <c r="J20" s="52">
        <v>4.850668215795543</v>
      </c>
      <c r="K20" s="81">
        <v>4.5561151338339441</v>
      </c>
      <c r="M20" s="52">
        <f t="shared" si="3"/>
        <v>-0.29455308196159891</v>
      </c>
      <c r="N20" s="52">
        <f t="shared" si="2"/>
        <v>-0.36355511358627801</v>
      </c>
    </row>
    <row r="21" spans="1:14" ht="15.75" x14ac:dyDescent="0.25">
      <c r="A21" s="30" t="s">
        <v>191</v>
      </c>
      <c r="B21" s="63">
        <v>105.10906797294132</v>
      </c>
      <c r="C21" s="21">
        <v>106.6697400368772</v>
      </c>
      <c r="D21" s="80">
        <v>95.801661617296318</v>
      </c>
      <c r="E21" s="21"/>
      <c r="F21" s="21">
        <f t="shared" si="0"/>
        <v>-10.188529957815252</v>
      </c>
      <c r="G21" s="80">
        <f t="shared" si="1"/>
        <v>-8.854998465062069</v>
      </c>
      <c r="H21" s="21"/>
      <c r="I21" s="80">
        <v>0.74832666885984045</v>
      </c>
      <c r="J21" s="21">
        <v>0.75943791310651587</v>
      </c>
      <c r="K21" s="80">
        <v>0.68206235381865155</v>
      </c>
      <c r="M21" s="21">
        <f t="shared" si="3"/>
        <v>-7.7375559287864326E-2</v>
      </c>
      <c r="N21" s="21">
        <f t="shared" si="2"/>
        <v>-6.6264315041188904E-2</v>
      </c>
    </row>
    <row r="22" spans="1:14" s="50" customFormat="1" ht="15.75" x14ac:dyDescent="0.25">
      <c r="A22" s="57" t="s">
        <v>192</v>
      </c>
      <c r="B22" s="110">
        <v>97.83059301241552</v>
      </c>
      <c r="C22" s="52">
        <v>93.507024857040051</v>
      </c>
      <c r="D22" s="81">
        <v>92.186051945241601</v>
      </c>
      <c r="E22" s="52"/>
      <c r="F22" s="52">
        <f t="shared" si="0"/>
        <v>-1.4126991141232947</v>
      </c>
      <c r="G22" s="81">
        <f t="shared" si="1"/>
        <v>-5.7697095492997512</v>
      </c>
      <c r="H22" s="52"/>
      <c r="I22" s="81">
        <v>3.9625469590003721</v>
      </c>
      <c r="J22" s="52">
        <v>3.7874244199400202</v>
      </c>
      <c r="K22" s="81">
        <v>3.7339195087114381</v>
      </c>
      <c r="M22" s="52">
        <f t="shared" si="3"/>
        <v>-5.3504911228582142E-2</v>
      </c>
      <c r="N22" s="52">
        <f t="shared" si="2"/>
        <v>-0.22862745028893405</v>
      </c>
    </row>
    <row r="23" spans="1:14" ht="15.75" x14ac:dyDescent="0.25">
      <c r="A23" s="29" t="s">
        <v>152</v>
      </c>
      <c r="B23" s="63">
        <v>103.7262361614726</v>
      </c>
      <c r="C23" s="21">
        <v>103.80519593336727</v>
      </c>
      <c r="D23" s="80">
        <v>103.64323183842063</v>
      </c>
      <c r="E23" s="21"/>
      <c r="F23" s="21">
        <f t="shared" si="0"/>
        <v>-0.15602696328477217</v>
      </c>
      <c r="G23" s="80">
        <f t="shared" si="1"/>
        <v>-8.0022495873421917E-2</v>
      </c>
      <c r="H23" s="21"/>
      <c r="I23" s="80">
        <v>5.0695772101144589</v>
      </c>
      <c r="J23" s="21">
        <v>5.0734363365508024</v>
      </c>
      <c r="K23" s="80">
        <v>5.0655204079006957</v>
      </c>
      <c r="M23" s="21">
        <f t="shared" si="3"/>
        <v>-7.9159286501067072E-3</v>
      </c>
      <c r="N23" s="21">
        <f t="shared" si="2"/>
        <v>-4.0568022137632553E-3</v>
      </c>
    </row>
    <row r="24" spans="1:14" s="50" customFormat="1" ht="15.75" x14ac:dyDescent="0.25">
      <c r="A24" s="57" t="s">
        <v>64</v>
      </c>
      <c r="B24" s="110">
        <v>99.002449958003879</v>
      </c>
      <c r="C24" s="52">
        <v>100.56325449030503</v>
      </c>
      <c r="D24" s="81">
        <v>100.56325449030503</v>
      </c>
      <c r="E24" s="52"/>
      <c r="F24" s="52">
        <f t="shared" si="0"/>
        <v>0</v>
      </c>
      <c r="G24" s="81">
        <f t="shared" si="1"/>
        <v>1.5765312201498238</v>
      </c>
      <c r="H24" s="52"/>
      <c r="I24" s="81">
        <v>8.7377154085780451E-2</v>
      </c>
      <c r="J24" s="52">
        <v>8.8754682199221197E-2</v>
      </c>
      <c r="K24" s="81">
        <v>8.8754682199221197E-2</v>
      </c>
      <c r="M24" s="52">
        <f t="shared" si="3"/>
        <v>0</v>
      </c>
      <c r="N24" s="52">
        <f t="shared" si="2"/>
        <v>1.3775281134407458E-3</v>
      </c>
    </row>
    <row r="25" spans="1:14" ht="15.75" x14ac:dyDescent="0.25">
      <c r="A25" s="30" t="s">
        <v>65</v>
      </c>
      <c r="B25" s="63">
        <v>103.27893455204139</v>
      </c>
      <c r="C25" s="21">
        <v>103.31944711052027</v>
      </c>
      <c r="D25" s="80">
        <v>103.26623983656613</v>
      </c>
      <c r="E25" s="21"/>
      <c r="F25" s="21">
        <f t="shared" si="0"/>
        <v>-5.149783070096392E-2</v>
      </c>
      <c r="G25" s="80">
        <f t="shared" si="1"/>
        <v>-1.2291679353904073E-2</v>
      </c>
      <c r="H25" s="21"/>
      <c r="I25" s="80">
        <v>3.241078216220584</v>
      </c>
      <c r="J25" s="21">
        <v>3.2423495729724601</v>
      </c>
      <c r="K25" s="80">
        <v>3.2406798332786373</v>
      </c>
      <c r="M25" s="21">
        <f t="shared" si="3"/>
        <v>-1.6697396938227804E-3</v>
      </c>
      <c r="N25" s="21">
        <f t="shared" si="2"/>
        <v>-3.9838294194671775E-4</v>
      </c>
    </row>
    <row r="26" spans="1:14" s="50" customFormat="1" ht="15.75" x14ac:dyDescent="0.25">
      <c r="A26" s="57" t="s">
        <v>193</v>
      </c>
      <c r="B26" s="110">
        <v>101.78024554854728</v>
      </c>
      <c r="C26" s="52">
        <v>97.745663363785681</v>
      </c>
      <c r="D26" s="81">
        <v>97.745663363785681</v>
      </c>
      <c r="E26" s="52"/>
      <c r="F26" s="52">
        <f t="shared" si="0"/>
        <v>0</v>
      </c>
      <c r="G26" s="81">
        <f t="shared" si="1"/>
        <v>-3.9640130194392054</v>
      </c>
      <c r="H26" s="52"/>
      <c r="I26" s="81">
        <v>0.26002440595169851</v>
      </c>
      <c r="J26" s="52">
        <v>0.2497170046460537</v>
      </c>
      <c r="K26" s="81">
        <v>0.2497170046460537</v>
      </c>
      <c r="M26" s="52">
        <f t="shared" si="3"/>
        <v>0</v>
      </c>
      <c r="N26" s="52">
        <f t="shared" si="2"/>
        <v>-1.0307401305644809E-2</v>
      </c>
    </row>
    <row r="27" spans="1:14" ht="15.75" x14ac:dyDescent="0.25">
      <c r="A27" s="30" t="s">
        <v>194</v>
      </c>
      <c r="B27" s="63">
        <v>102.72711994643154</v>
      </c>
      <c r="C27" s="21">
        <v>104.69163728230281</v>
      </c>
      <c r="D27" s="80">
        <v>104.69163728230281</v>
      </c>
      <c r="E27" s="21"/>
      <c r="F27" s="21">
        <f t="shared" si="0"/>
        <v>0</v>
      </c>
      <c r="G27" s="80">
        <f t="shared" si="1"/>
        <v>1.9123648525293913</v>
      </c>
      <c r="H27" s="21"/>
      <c r="I27" s="80">
        <v>2.9360905051770043E-2</v>
      </c>
      <c r="J27" s="21">
        <v>2.9922392680364614E-2</v>
      </c>
      <c r="K27" s="80">
        <v>2.9922392680364611E-2</v>
      </c>
      <c r="M27" s="21">
        <f t="shared" si="3"/>
        <v>0</v>
      </c>
      <c r="N27" s="21">
        <f t="shared" si="2"/>
        <v>5.6148762859456816E-4</v>
      </c>
    </row>
    <row r="28" spans="1:14" s="50" customFormat="1" ht="15.75" x14ac:dyDescent="0.25">
      <c r="A28" s="57" t="s">
        <v>66</v>
      </c>
      <c r="B28" s="110">
        <v>100.34221266535803</v>
      </c>
      <c r="C28" s="52">
        <v>101.6218237076237</v>
      </c>
      <c r="D28" s="81">
        <v>102.31487251659826</v>
      </c>
      <c r="E28" s="52"/>
      <c r="F28" s="52">
        <f t="shared" si="0"/>
        <v>0.68198816325961698</v>
      </c>
      <c r="G28" s="81">
        <f t="shared" si="1"/>
        <v>1.9659321823199738</v>
      </c>
      <c r="H28" s="52"/>
      <c r="I28" s="81">
        <v>0.8202336879808515</v>
      </c>
      <c r="J28" s="52">
        <v>0.83069369336142762</v>
      </c>
      <c r="K28" s="81">
        <v>0.8363589260230968</v>
      </c>
      <c r="M28" s="52">
        <f t="shared" si="3"/>
        <v>5.6652326616691839E-3</v>
      </c>
      <c r="N28" s="52">
        <f t="shared" si="2"/>
        <v>1.6125238042245305E-2</v>
      </c>
    </row>
    <row r="29" spans="1:14" ht="15.75" x14ac:dyDescent="0.25">
      <c r="A29" s="30" t="s">
        <v>8</v>
      </c>
      <c r="B29" s="63">
        <v>112.86350453971471</v>
      </c>
      <c r="C29" s="21">
        <v>112.9521774786206</v>
      </c>
      <c r="D29" s="80">
        <v>110.82334336902491</v>
      </c>
      <c r="E29" s="21"/>
      <c r="F29" s="21">
        <f t="shared" si="0"/>
        <v>-1.8847216203500161</v>
      </c>
      <c r="G29" s="80">
        <f t="shared" si="1"/>
        <v>-1.807635850942324</v>
      </c>
      <c r="H29" s="21"/>
      <c r="I29" s="80">
        <v>0.63150284082377328</v>
      </c>
      <c r="J29" s="21">
        <v>0.63199899069127585</v>
      </c>
      <c r="K29" s="80">
        <v>0.62008756907332341</v>
      </c>
      <c r="M29" s="21">
        <f t="shared" si="3"/>
        <v>-1.1911421617952445E-2</v>
      </c>
      <c r="N29" s="21">
        <f t="shared" si="2"/>
        <v>-1.1415271750449874E-2</v>
      </c>
    </row>
    <row r="30" spans="1:14" s="50" customFormat="1" ht="15.75" x14ac:dyDescent="0.25">
      <c r="A30" s="51" t="s">
        <v>153</v>
      </c>
      <c r="B30" s="110">
        <v>85.410910098587394</v>
      </c>
      <c r="C30" s="52">
        <v>84.66265413494861</v>
      </c>
      <c r="D30" s="81">
        <v>83.83916579969663</v>
      </c>
      <c r="E30" s="52"/>
      <c r="F30" s="52">
        <f t="shared" si="0"/>
        <v>-0.97267011490022037</v>
      </c>
      <c r="G30" s="81">
        <f t="shared" si="1"/>
        <v>-1.8402149058902917</v>
      </c>
      <c r="H30" s="52"/>
      <c r="I30" s="81">
        <v>0.80308377177416523</v>
      </c>
      <c r="J30" s="52">
        <v>0.79604822771032258</v>
      </c>
      <c r="K30" s="81">
        <v>0.78830530449919134</v>
      </c>
      <c r="M30" s="52">
        <f t="shared" si="3"/>
        <v>-7.7429232111312363E-3</v>
      </c>
      <c r="N30" s="52">
        <f t="shared" si="2"/>
        <v>-1.4778467274973894E-2</v>
      </c>
    </row>
    <row r="31" spans="1:14" ht="15.75" x14ac:dyDescent="0.25">
      <c r="A31" s="30" t="s">
        <v>195</v>
      </c>
      <c r="B31" s="63">
        <v>94.892301729238596</v>
      </c>
      <c r="C31" s="21">
        <v>93.189453780037027</v>
      </c>
      <c r="D31" s="80">
        <v>93.189453780037027</v>
      </c>
      <c r="E31" s="21"/>
      <c r="F31" s="21">
        <f t="shared" si="0"/>
        <v>0</v>
      </c>
      <c r="G31" s="80">
        <f t="shared" si="1"/>
        <v>-1.7945058958105942</v>
      </c>
      <c r="H31" s="21"/>
      <c r="I31" s="80">
        <v>3.1955052596398581E-2</v>
      </c>
      <c r="J31" s="21">
        <v>3.1381617293546826E-2</v>
      </c>
      <c r="K31" s="80">
        <v>3.1381617293546826E-2</v>
      </c>
      <c r="M31" s="21">
        <f t="shared" si="3"/>
        <v>0</v>
      </c>
      <c r="N31" s="21">
        <f t="shared" si="2"/>
        <v>-5.734353028517547E-4</v>
      </c>
    </row>
    <row r="32" spans="1:14" s="50" customFormat="1" ht="15.75" x14ac:dyDescent="0.25">
      <c r="A32" s="57" t="s">
        <v>67</v>
      </c>
      <c r="B32" s="110">
        <v>133.63675374112734</v>
      </c>
      <c r="C32" s="52">
        <v>132.66675318182558</v>
      </c>
      <c r="D32" s="81">
        <v>132.66675318182558</v>
      </c>
      <c r="E32" s="52"/>
      <c r="F32" s="52">
        <f t="shared" si="0"/>
        <v>0</v>
      </c>
      <c r="G32" s="81">
        <f t="shared" si="1"/>
        <v>-0.72584863979917591</v>
      </c>
      <c r="H32" s="52"/>
      <c r="I32" s="81">
        <v>2.6638277154132247E-2</v>
      </c>
      <c r="J32" s="52">
        <v>2.6444923581743034E-2</v>
      </c>
      <c r="K32" s="81">
        <v>2.6444923581743034E-2</v>
      </c>
      <c r="M32" s="52">
        <f t="shared" si="3"/>
        <v>0</v>
      </c>
      <c r="N32" s="52">
        <f t="shared" si="2"/>
        <v>-1.9335357238921269E-4</v>
      </c>
    </row>
    <row r="33" spans="1:14" ht="15.75" x14ac:dyDescent="0.25">
      <c r="A33" s="30" t="s">
        <v>68</v>
      </c>
      <c r="B33" s="63">
        <v>83.966610576122875</v>
      </c>
      <c r="C33" s="21">
        <v>83.259595286191669</v>
      </c>
      <c r="D33" s="80">
        <v>82.386317428892809</v>
      </c>
      <c r="E33" s="21"/>
      <c r="F33" s="21">
        <f t="shared" si="0"/>
        <v>-1.0488615207617902</v>
      </c>
      <c r="G33" s="80">
        <f t="shared" si="1"/>
        <v>-1.8820494675051758</v>
      </c>
      <c r="H33" s="21"/>
      <c r="I33" s="80">
        <v>0.74449044202363446</v>
      </c>
      <c r="J33" s="21">
        <v>0.73822168683503264</v>
      </c>
      <c r="K33" s="80">
        <v>0.73047876362390141</v>
      </c>
      <c r="M33" s="21">
        <f t="shared" si="3"/>
        <v>-7.7429232111312363E-3</v>
      </c>
      <c r="N33" s="21">
        <f t="shared" si="2"/>
        <v>-1.4011678399733052E-2</v>
      </c>
    </row>
    <row r="34" spans="1:14" s="50" customFormat="1" ht="15.75" x14ac:dyDescent="0.25">
      <c r="A34" s="51" t="s">
        <v>69</v>
      </c>
      <c r="B34" s="110">
        <v>126.74562788124301</v>
      </c>
      <c r="C34" s="52">
        <v>166.56969903527448</v>
      </c>
      <c r="D34" s="81">
        <v>141.57342532831004</v>
      </c>
      <c r="E34" s="52"/>
      <c r="F34" s="52">
        <f t="shared" si="0"/>
        <v>-15.006495089884853</v>
      </c>
      <c r="G34" s="81">
        <f t="shared" si="1"/>
        <v>11.698863065288734</v>
      </c>
      <c r="H34" s="52"/>
      <c r="I34" s="81">
        <v>2.1119142011383603</v>
      </c>
      <c r="J34" s="52">
        <v>2.7754875552910372</v>
      </c>
      <c r="K34" s="81">
        <v>2.3589841515859229</v>
      </c>
      <c r="M34" s="52">
        <f t="shared" si="3"/>
        <v>-0.41650340370511429</v>
      </c>
      <c r="N34" s="52">
        <f t="shared" si="2"/>
        <v>0.24706995044756264</v>
      </c>
    </row>
    <row r="35" spans="1:14" ht="15.75" x14ac:dyDescent="0.25">
      <c r="A35" s="30" t="s">
        <v>70</v>
      </c>
      <c r="B35" s="63">
        <v>123.32569434145263</v>
      </c>
      <c r="C35" s="21">
        <v>127.98245266194866</v>
      </c>
      <c r="D35" s="80">
        <v>129.94989637036258</v>
      </c>
      <c r="E35" s="21"/>
      <c r="F35" s="21">
        <f t="shared" si="0"/>
        <v>1.5372761401992507</v>
      </c>
      <c r="G35" s="80">
        <f t="shared" si="1"/>
        <v>5.371307304842321</v>
      </c>
      <c r="H35" s="21"/>
      <c r="I35" s="80">
        <v>0.29655664469824855</v>
      </c>
      <c r="J35" s="21">
        <v>0.30775457575447579</v>
      </c>
      <c r="K35" s="80">
        <v>0.31248561341792075</v>
      </c>
      <c r="M35" s="21">
        <f t="shared" si="3"/>
        <v>4.7310376634449591E-3</v>
      </c>
      <c r="N35" s="21">
        <f t="shared" si="2"/>
        <v>1.5928968719672199E-2</v>
      </c>
    </row>
    <row r="36" spans="1:14" s="50" customFormat="1" ht="15.75" x14ac:dyDescent="0.25">
      <c r="A36" s="57" t="s">
        <v>9</v>
      </c>
      <c r="B36" s="110">
        <v>115.023837233565</v>
      </c>
      <c r="C36" s="52">
        <v>119.17287102187989</v>
      </c>
      <c r="D36" s="81">
        <v>117.38148921097616</v>
      </c>
      <c r="E36" s="52"/>
      <c r="F36" s="52">
        <f t="shared" si="0"/>
        <v>-1.5031792013929346</v>
      </c>
      <c r="G36" s="81">
        <f t="shared" si="1"/>
        <v>2.0497072903451707</v>
      </c>
      <c r="H36" s="52"/>
      <c r="I36" s="81">
        <v>0.31645531082132389</v>
      </c>
      <c r="J36" s="52">
        <v>0.32787019497636422</v>
      </c>
      <c r="K36" s="81">
        <v>0.32294171839791302</v>
      </c>
      <c r="M36" s="52">
        <f t="shared" si="3"/>
        <v>-4.9284765784511908E-3</v>
      </c>
      <c r="N36" s="52">
        <f t="shared" si="2"/>
        <v>6.4864075765891371E-3</v>
      </c>
    </row>
    <row r="37" spans="1:14" ht="15.75" x14ac:dyDescent="0.25">
      <c r="A37" s="30" t="s">
        <v>10</v>
      </c>
      <c r="B37" s="63">
        <v>97.680763971368478</v>
      </c>
      <c r="C37" s="21">
        <v>96.042915399088855</v>
      </c>
      <c r="D37" s="80">
        <v>95.368687357631629</v>
      </c>
      <c r="E37" s="21"/>
      <c r="F37" s="21">
        <f t="shared" si="0"/>
        <v>-0.7020070545084911</v>
      </c>
      <c r="G37" s="80">
        <f t="shared" si="1"/>
        <v>-2.3669722878237875</v>
      </c>
      <c r="H37" s="21"/>
      <c r="I37" s="80">
        <v>0.15411424721576783</v>
      </c>
      <c r="J37" s="21">
        <v>0.15153015809209675</v>
      </c>
      <c r="K37" s="80">
        <v>0.15046640569258235</v>
      </c>
      <c r="M37" s="21">
        <f t="shared" si="3"/>
        <v>-1.0637523995143949E-3</v>
      </c>
      <c r="N37" s="21">
        <f t="shared" si="2"/>
        <v>-3.6478415231854799E-3</v>
      </c>
    </row>
    <row r="38" spans="1:14" s="50" customFormat="1" ht="15.75" x14ac:dyDescent="0.25">
      <c r="A38" s="57" t="s">
        <v>196</v>
      </c>
      <c r="B38" s="110">
        <v>93.696398566818146</v>
      </c>
      <c r="C38" s="52">
        <v>114.24617614396963</v>
      </c>
      <c r="D38" s="81">
        <v>101.44243866543235</v>
      </c>
      <c r="E38" s="52"/>
      <c r="F38" s="52">
        <f t="shared" si="0"/>
        <v>-11.207147504352699</v>
      </c>
      <c r="G38" s="81">
        <f t="shared" si="1"/>
        <v>8.2671695146214539</v>
      </c>
      <c r="H38" s="52"/>
      <c r="I38" s="81">
        <v>0.41203802405781315</v>
      </c>
      <c r="J38" s="52">
        <v>0.50240744996140019</v>
      </c>
      <c r="K38" s="81">
        <v>0.44610190597136906</v>
      </c>
      <c r="M38" s="52">
        <f t="shared" si="3"/>
        <v>-5.6305543990031126E-2</v>
      </c>
      <c r="N38" s="52">
        <f t="shared" si="2"/>
        <v>3.4063881913555916E-2</v>
      </c>
    </row>
    <row r="39" spans="1:14" ht="15.75" x14ac:dyDescent="0.25">
      <c r="A39" s="30" t="s">
        <v>71</v>
      </c>
      <c r="B39" s="63">
        <v>189.62721308970356</v>
      </c>
      <c r="C39" s="21">
        <v>324.00583687966434</v>
      </c>
      <c r="D39" s="80">
        <v>237.4961667629718</v>
      </c>
      <c r="E39" s="21"/>
      <c r="F39" s="21">
        <f t="shared" si="0"/>
        <v>-26.700034465373601</v>
      </c>
      <c r="G39" s="80">
        <f t="shared" si="1"/>
        <v>25.243715231222485</v>
      </c>
      <c r="H39" s="21"/>
      <c r="I39" s="80">
        <v>0.78510341165506803</v>
      </c>
      <c r="J39" s="21">
        <v>1.341464042980191</v>
      </c>
      <c r="K39" s="80">
        <v>0.9832926811638858</v>
      </c>
      <c r="M39" s="21">
        <f t="shared" si="3"/>
        <v>-0.35817136181630516</v>
      </c>
      <c r="N39" s="21">
        <f t="shared" si="2"/>
        <v>0.19818926950881777</v>
      </c>
    </row>
    <row r="40" spans="1:14" s="50" customFormat="1" ht="15.75" x14ac:dyDescent="0.25">
      <c r="A40" s="57" t="s">
        <v>197</v>
      </c>
      <c r="B40" s="110">
        <v>106.13079727113328</v>
      </c>
      <c r="C40" s="52">
        <v>103.84105797326575</v>
      </c>
      <c r="D40" s="81">
        <v>103.29094291156541</v>
      </c>
      <c r="E40" s="52"/>
      <c r="F40" s="52">
        <f t="shared" si="0"/>
        <v>-0.52976642614905867</v>
      </c>
      <c r="G40" s="81">
        <f t="shared" si="1"/>
        <v>-2.6758061115030207</v>
      </c>
      <c r="H40" s="52"/>
      <c r="I40" s="81">
        <v>0.14764656269013876</v>
      </c>
      <c r="J40" s="52">
        <v>0.14446113352650963</v>
      </c>
      <c r="K40" s="81">
        <v>0.1436958269422518</v>
      </c>
      <c r="M40" s="52">
        <f t="shared" si="3"/>
        <v>-7.6530658425782994E-4</v>
      </c>
      <c r="N40" s="52">
        <f t="shared" si="2"/>
        <v>-3.9507357478869576E-3</v>
      </c>
    </row>
    <row r="41" spans="1:14" ht="15.75" x14ac:dyDescent="0.25">
      <c r="A41" s="29" t="s">
        <v>72</v>
      </c>
      <c r="B41" s="63">
        <v>116.19572978117461</v>
      </c>
      <c r="C41" s="21">
        <v>116.74475150909956</v>
      </c>
      <c r="D41" s="80">
        <v>118.7078483551804</v>
      </c>
      <c r="E41" s="21"/>
      <c r="F41" s="21">
        <f t="shared" si="0"/>
        <v>1.6815289944129397</v>
      </c>
      <c r="G41" s="80">
        <f t="shared" si="1"/>
        <v>2.1619715102583648</v>
      </c>
      <c r="H41" s="21"/>
      <c r="I41" s="80">
        <v>1.9708614858479763</v>
      </c>
      <c r="J41" s="21">
        <v>1.980173753867625</v>
      </c>
      <c r="K41" s="80">
        <v>2.013470949678664</v>
      </c>
      <c r="M41" s="21">
        <f t="shared" si="3"/>
        <v>3.3297195811039071E-2</v>
      </c>
      <c r="N41" s="21">
        <f t="shared" si="2"/>
        <v>4.2609463830687755E-2</v>
      </c>
    </row>
    <row r="42" spans="1:14" s="50" customFormat="1" ht="15.75" x14ac:dyDescent="0.25">
      <c r="A42" s="57" t="s">
        <v>11</v>
      </c>
      <c r="B42" s="110">
        <v>134.8666507817714</v>
      </c>
      <c r="C42" s="52">
        <v>119.74088599370405</v>
      </c>
      <c r="D42" s="81">
        <v>96.410859612975713</v>
      </c>
      <c r="E42" s="52"/>
      <c r="F42" s="52">
        <f t="shared" si="0"/>
        <v>-19.483759609023632</v>
      </c>
      <c r="G42" s="81">
        <f t="shared" si="1"/>
        <v>-28.513936503859092</v>
      </c>
      <c r="H42" s="52"/>
      <c r="I42" s="81">
        <v>6.7672523355210124E-2</v>
      </c>
      <c r="J42" s="52">
        <v>6.0082814076063015E-2</v>
      </c>
      <c r="K42" s="81">
        <v>4.8376423015146296E-2</v>
      </c>
      <c r="M42" s="52">
        <f t="shared" si="3"/>
        <v>-1.170639106091672E-2</v>
      </c>
      <c r="N42" s="52">
        <f t="shared" si="2"/>
        <v>-1.9296100340063828E-2</v>
      </c>
    </row>
    <row r="43" spans="1:14" ht="15.75" x14ac:dyDescent="0.25">
      <c r="A43" s="30" t="s">
        <v>198</v>
      </c>
      <c r="B43" s="63">
        <v>136.53237726012918</v>
      </c>
      <c r="C43" s="21">
        <v>143.3272929217033</v>
      </c>
      <c r="D43" s="80">
        <v>142.34869715506983</v>
      </c>
      <c r="E43" s="21"/>
      <c r="F43" s="21">
        <f t="shared" si="0"/>
        <v>-0.68277000610628136</v>
      </c>
      <c r="G43" s="80">
        <f t="shared" si="1"/>
        <v>4.2600297538649468</v>
      </c>
      <c r="H43" s="21"/>
      <c r="I43" s="80">
        <v>0.53905538220469662</v>
      </c>
      <c r="J43" s="21">
        <v>0.56588298114131996</v>
      </c>
      <c r="K43" s="80">
        <v>0.56201930187642701</v>
      </c>
      <c r="M43" s="21">
        <f t="shared" si="3"/>
        <v>-3.8636792648929497E-3</v>
      </c>
      <c r="N43" s="21">
        <f t="shared" si="2"/>
        <v>2.2963919671730393E-2</v>
      </c>
    </row>
    <row r="44" spans="1:14" s="50" customFormat="1" ht="15.75" x14ac:dyDescent="0.25">
      <c r="A44" s="57" t="s">
        <v>199</v>
      </c>
      <c r="B44" s="110">
        <v>110.47436497893608</v>
      </c>
      <c r="C44" s="52">
        <v>108.93222829982167</v>
      </c>
      <c r="D44" s="81">
        <v>116.40328284670814</v>
      </c>
      <c r="E44" s="52"/>
      <c r="F44" s="52">
        <f t="shared" si="0"/>
        <v>6.8584427799671666</v>
      </c>
      <c r="G44" s="81">
        <f t="shared" si="1"/>
        <v>5.3667815777013184</v>
      </c>
      <c r="H44" s="52"/>
      <c r="I44" s="81">
        <v>0.85325701142317967</v>
      </c>
      <c r="J44" s="52">
        <v>0.84134620356944689</v>
      </c>
      <c r="K44" s="81">
        <v>0.89904945152268323</v>
      </c>
      <c r="M44" s="52">
        <f>K44-J44</f>
        <v>5.7703247953236336E-2</v>
      </c>
      <c r="N44" s="52">
        <f>K44-I44</f>
        <v>4.5792440099503562E-2</v>
      </c>
    </row>
    <row r="45" spans="1:14" ht="15.75" x14ac:dyDescent="0.25">
      <c r="A45" s="30" t="s">
        <v>73</v>
      </c>
      <c r="B45" s="63">
        <v>112.20757420475927</v>
      </c>
      <c r="C45" s="21">
        <v>115.01205373503771</v>
      </c>
      <c r="D45" s="80">
        <v>114.80879669359203</v>
      </c>
      <c r="E45" s="21"/>
      <c r="F45" s="21">
        <f t="shared" si="0"/>
        <v>-0.17672672980342252</v>
      </c>
      <c r="G45" s="80">
        <f t="shared" si="1"/>
        <v>2.318223620168447</v>
      </c>
      <c r="H45" s="21"/>
      <c r="I45" s="80">
        <v>8.0013307067045056E-2</v>
      </c>
      <c r="J45" s="21">
        <v>8.201313357973597E-2</v>
      </c>
      <c r="K45" s="80">
        <v>8.1868194450751192E-2</v>
      </c>
      <c r="M45" s="21">
        <f t="shared" si="3"/>
        <v>-1.449391289847779E-4</v>
      </c>
      <c r="N45" s="21">
        <f t="shared" si="2"/>
        <v>1.8548873837061358E-3</v>
      </c>
    </row>
    <row r="46" spans="1:14" s="50" customFormat="1" ht="15.75" x14ac:dyDescent="0.25">
      <c r="A46" s="57" t="s">
        <v>240</v>
      </c>
      <c r="B46" s="110">
        <v>101.14640867471341</v>
      </c>
      <c r="C46" s="52">
        <v>100.06814960686819</v>
      </c>
      <c r="D46" s="81">
        <v>99.661375362941783</v>
      </c>
      <c r="E46" s="52"/>
      <c r="F46" s="52">
        <f t="shared" si="0"/>
        <v>-0.40649721767063163</v>
      </c>
      <c r="G46" s="81">
        <f t="shared" si="1"/>
        <v>-1.4682017198924924</v>
      </c>
      <c r="H46" s="52"/>
      <c r="I46" s="81">
        <v>0.2915577490862471</v>
      </c>
      <c r="J46" s="52">
        <v>0.28844963293193243</v>
      </c>
      <c r="K46" s="81">
        <v>0.28727709319968298</v>
      </c>
      <c r="M46" s="52">
        <f t="shared" si="3"/>
        <v>-1.1725397322494557E-3</v>
      </c>
      <c r="N46" s="52">
        <f t="shared" si="2"/>
        <v>-4.280655886564122E-3</v>
      </c>
    </row>
    <row r="47" spans="1:14" ht="15.75" x14ac:dyDescent="0.25">
      <c r="A47" s="30" t="s">
        <v>12</v>
      </c>
      <c r="B47" s="63">
        <v>116.82634593563651</v>
      </c>
      <c r="C47" s="21">
        <v>119.42064011424131</v>
      </c>
      <c r="D47" s="80">
        <v>113.11536755137179</v>
      </c>
      <c r="E47" s="21"/>
      <c r="F47" s="21">
        <f t="shared" si="0"/>
        <v>-5.279885082543279</v>
      </c>
      <c r="G47" s="80">
        <f t="shared" si="1"/>
        <v>-3.1764910171111715</v>
      </c>
      <c r="H47" s="21"/>
      <c r="I47" s="80">
        <v>0.13930551271159763</v>
      </c>
      <c r="J47" s="21">
        <v>0.14239898856912686</v>
      </c>
      <c r="K47" s="80">
        <v>0.13488048561397301</v>
      </c>
      <c r="M47" s="21">
        <f>K47-J47</f>
        <v>-7.5185029551538551E-3</v>
      </c>
      <c r="N47" s="21">
        <f>K47-I47</f>
        <v>-4.4250270976246286E-3</v>
      </c>
    </row>
    <row r="48" spans="1:14" s="50" customFormat="1" ht="15.75" x14ac:dyDescent="0.25">
      <c r="A48" s="51" t="s">
        <v>154</v>
      </c>
      <c r="B48" s="110">
        <v>110.84478143633518</v>
      </c>
      <c r="C48" s="52">
        <v>110.45420732271947</v>
      </c>
      <c r="D48" s="81">
        <v>110.49008077252405</v>
      </c>
      <c r="E48" s="52"/>
      <c r="F48" s="52">
        <f t="shared" si="0"/>
        <v>3.247811982369786E-2</v>
      </c>
      <c r="G48" s="81">
        <f t="shared" si="1"/>
        <v>-0.31999762119144792</v>
      </c>
      <c r="H48" s="52"/>
      <c r="I48" s="81">
        <v>1.2252731885746238</v>
      </c>
      <c r="J48" s="52">
        <v>1.2209558000303602</v>
      </c>
      <c r="K48" s="81">
        <v>1.2213523435180882</v>
      </c>
      <c r="M48" s="52">
        <f t="shared" si="3"/>
        <v>3.9654348772799608E-4</v>
      </c>
      <c r="N48" s="52">
        <f t="shared" si="2"/>
        <v>-3.9208450565355601E-3</v>
      </c>
    </row>
    <row r="49" spans="1:14" ht="15.75" x14ac:dyDescent="0.25">
      <c r="A49" s="30" t="s">
        <v>239</v>
      </c>
      <c r="B49" s="63">
        <v>116.1690521361426</v>
      </c>
      <c r="C49" s="21">
        <v>115.65184423706198</v>
      </c>
      <c r="D49" s="80">
        <v>115.65184423706198</v>
      </c>
      <c r="E49" s="21"/>
      <c r="F49" s="21">
        <f t="shared" si="0"/>
        <v>0</v>
      </c>
      <c r="G49" s="80">
        <f t="shared" si="1"/>
        <v>-0.44522003887444983</v>
      </c>
      <c r="H49" s="21"/>
      <c r="I49" s="80">
        <v>0.69229780556345177</v>
      </c>
      <c r="J49" s="21">
        <v>0.68921555700439519</v>
      </c>
      <c r="K49" s="80">
        <v>0.68921555700439519</v>
      </c>
      <c r="M49" s="21">
        <f t="shared" si="3"/>
        <v>0</v>
      </c>
      <c r="N49" s="21">
        <f t="shared" si="2"/>
        <v>-3.0822485590565885E-3</v>
      </c>
    </row>
    <row r="50" spans="1:14" s="50" customFormat="1" ht="15.75" x14ac:dyDescent="0.25">
      <c r="A50" s="57" t="s">
        <v>238</v>
      </c>
      <c r="B50" s="110">
        <v>106.47697523975644</v>
      </c>
      <c r="C50" s="52">
        <v>105.55484165859404</v>
      </c>
      <c r="D50" s="81">
        <v>105.92807152573772</v>
      </c>
      <c r="E50" s="52"/>
      <c r="F50" s="52">
        <f t="shared" si="0"/>
        <v>0.35358858132803483</v>
      </c>
      <c r="G50" s="81">
        <f t="shared" si="1"/>
        <v>-0.51551399988846169</v>
      </c>
      <c r="H50" s="52"/>
      <c r="I50" s="81">
        <v>3.0725907728285973E-2</v>
      </c>
      <c r="J50" s="52">
        <v>3.045980896595589E-2</v>
      </c>
      <c r="K50" s="81">
        <v>3.0567511372353841E-2</v>
      </c>
      <c r="M50" s="52">
        <f t="shared" si="3"/>
        <v>1.077024063979512E-4</v>
      </c>
      <c r="N50" s="52">
        <f t="shared" si="2"/>
        <v>-1.5839635593213261E-4</v>
      </c>
    </row>
    <row r="51" spans="1:14" ht="15.75" x14ac:dyDescent="0.25">
      <c r="A51" s="30" t="s">
        <v>237</v>
      </c>
      <c r="B51" s="63">
        <v>105.92348959243179</v>
      </c>
      <c r="C51" s="21">
        <v>103.97474651160981</v>
      </c>
      <c r="D51" s="80">
        <v>103.97474651160981</v>
      </c>
      <c r="E51" s="21"/>
      <c r="F51" s="21">
        <f t="shared" si="0"/>
        <v>0</v>
      </c>
      <c r="G51" s="80">
        <f t="shared" si="1"/>
        <v>-1.8397648041244441</v>
      </c>
      <c r="H51" s="21"/>
      <c r="I51" s="80">
        <v>0.15265566984615164</v>
      </c>
      <c r="J51" s="21">
        <v>0.14984716456082167</v>
      </c>
      <c r="K51" s="80">
        <v>0.14984716456082164</v>
      </c>
      <c r="M51" s="21">
        <f t="shared" si="3"/>
        <v>0</v>
      </c>
      <c r="N51" s="21">
        <f t="shared" si="2"/>
        <v>-2.8085052853299985E-3</v>
      </c>
    </row>
    <row r="52" spans="1:14" s="50" customFormat="1" ht="15.75" x14ac:dyDescent="0.25">
      <c r="A52" s="57" t="s">
        <v>74</v>
      </c>
      <c r="B52" s="110">
        <v>102.31607001827823</v>
      </c>
      <c r="C52" s="52">
        <v>103.04099216458008</v>
      </c>
      <c r="D52" s="81">
        <v>103.30625566025651</v>
      </c>
      <c r="E52" s="52"/>
      <c r="F52" s="52">
        <f t="shared" si="0"/>
        <v>0.25743491993239775</v>
      </c>
      <c r="G52" s="81">
        <f t="shared" si="1"/>
        <v>0.96777137921872924</v>
      </c>
      <c r="H52" s="52"/>
      <c r="I52" s="81">
        <v>0.12267818928308523</v>
      </c>
      <c r="J52" s="52">
        <v>0.12354737958978511</v>
      </c>
      <c r="K52" s="81">
        <v>0.12386543368751064</v>
      </c>
      <c r="M52" s="52">
        <f t="shared" si="3"/>
        <v>3.1805409772553417E-4</v>
      </c>
      <c r="N52" s="52">
        <f t="shared" si="2"/>
        <v>1.1872444044254138E-3</v>
      </c>
    </row>
    <row r="53" spans="1:14" ht="15.75" x14ac:dyDescent="0.25">
      <c r="A53" s="30" t="s">
        <v>236</v>
      </c>
      <c r="B53" s="63">
        <v>102.63115584382041</v>
      </c>
      <c r="C53" s="21">
        <v>103.6836636791738</v>
      </c>
      <c r="D53" s="80">
        <v>103.85180312804542</v>
      </c>
      <c r="E53" s="21"/>
      <c r="F53" s="21">
        <f t="shared" si="0"/>
        <v>0.16216580597681052</v>
      </c>
      <c r="G53" s="80">
        <f t="shared" si="1"/>
        <v>1.1893535390778753</v>
      </c>
      <c r="H53" s="21"/>
      <c r="I53" s="80">
        <v>0.1489328493253512</v>
      </c>
      <c r="J53" s="21">
        <v>0.15046019245588138</v>
      </c>
      <c r="K53" s="80">
        <v>0.15070418743965169</v>
      </c>
      <c r="M53" s="21">
        <f t="shared" si="3"/>
        <v>2.4399498377031259E-4</v>
      </c>
      <c r="N53" s="21">
        <f t="shared" si="2"/>
        <v>1.7713381143004969E-3</v>
      </c>
    </row>
    <row r="54" spans="1:14" s="50" customFormat="1" ht="15.75" x14ac:dyDescent="0.25">
      <c r="A54" s="57" t="s">
        <v>75</v>
      </c>
      <c r="B54" s="110">
        <v>109.12176433263537</v>
      </c>
      <c r="C54" s="52">
        <v>108.3422537368497</v>
      </c>
      <c r="D54" s="81">
        <v>107.95995210508654</v>
      </c>
      <c r="E54" s="52"/>
      <c r="F54" s="52">
        <f t="shared" si="0"/>
        <v>-0.35286475827955854</v>
      </c>
      <c r="G54" s="81">
        <f t="shared" si="1"/>
        <v>-1.0646934043398337</v>
      </c>
      <c r="H54" s="52"/>
      <c r="I54" s="81">
        <v>7.7982766828297981E-2</v>
      </c>
      <c r="J54" s="52">
        <v>7.7425697453521E-2</v>
      </c>
      <c r="K54" s="81">
        <v>7.7152489453355372E-2</v>
      </c>
      <c r="M54" s="52">
        <f t="shared" si="3"/>
        <v>-2.7320800016562841E-4</v>
      </c>
      <c r="N54" s="52">
        <f t="shared" si="2"/>
        <v>-8.30277374942609E-4</v>
      </c>
    </row>
    <row r="55" spans="1:14" ht="15.75" x14ac:dyDescent="0.25">
      <c r="A55" s="29" t="s">
        <v>155</v>
      </c>
      <c r="B55" s="63">
        <v>124.66365092962191</v>
      </c>
      <c r="C55" s="21">
        <v>123.86544586063205</v>
      </c>
      <c r="D55" s="80">
        <v>123.91285982069894</v>
      </c>
      <c r="E55" s="21"/>
      <c r="F55" s="21">
        <f t="shared" si="0"/>
        <v>3.8278601217189845E-2</v>
      </c>
      <c r="G55" s="80">
        <f t="shared" si="1"/>
        <v>-0.60225342617858946</v>
      </c>
      <c r="H55" s="21"/>
      <c r="I55" s="80">
        <v>2.5459951856942986</v>
      </c>
      <c r="J55" s="21">
        <v>2.5296935111669558</v>
      </c>
      <c r="K55" s="80">
        <v>2.5306618424581124</v>
      </c>
      <c r="M55" s="21">
        <f t="shared" si="3"/>
        <v>9.6833129115658778E-4</v>
      </c>
      <c r="N55" s="21">
        <f t="shared" si="2"/>
        <v>-1.5333343236186181E-2</v>
      </c>
    </row>
    <row r="56" spans="1:14" s="50" customFormat="1" ht="15.75" x14ac:dyDescent="0.25">
      <c r="A56" s="57" t="s">
        <v>235</v>
      </c>
      <c r="B56" s="110">
        <v>108.45078857403423</v>
      </c>
      <c r="C56" s="52">
        <v>110.89123993452979</v>
      </c>
      <c r="D56" s="81">
        <v>111.05488794102149</v>
      </c>
      <c r="E56" s="52"/>
      <c r="F56" s="52">
        <f t="shared" si="0"/>
        <v>0.14757523370494408</v>
      </c>
      <c r="G56" s="81">
        <f t="shared" si="1"/>
        <v>2.4011806656523804</v>
      </c>
      <c r="H56" s="52"/>
      <c r="I56" s="81">
        <v>0.6417205707431155</v>
      </c>
      <c r="J56" s="52">
        <v>0.65616110972415675</v>
      </c>
      <c r="K56" s="81">
        <v>0.65712944101531312</v>
      </c>
      <c r="M56" s="52">
        <f t="shared" si="3"/>
        <v>9.6833129115636574E-4</v>
      </c>
      <c r="N56" s="52">
        <f t="shared" si="2"/>
        <v>1.5408870272197617E-2</v>
      </c>
    </row>
    <row r="57" spans="1:14" ht="15.75" x14ac:dyDescent="0.25">
      <c r="A57" s="30" t="s">
        <v>234</v>
      </c>
      <c r="B57" s="63">
        <v>131.27716936025371</v>
      </c>
      <c r="C57" s="21">
        <v>129.15785802901871</v>
      </c>
      <c r="D57" s="80">
        <v>129.15785802901871</v>
      </c>
      <c r="E57" s="21"/>
      <c r="F57" s="21">
        <f t="shared" si="0"/>
        <v>0</v>
      </c>
      <c r="G57" s="80">
        <f t="shared" si="1"/>
        <v>-1.6143792112238042</v>
      </c>
      <c r="H57" s="21"/>
      <c r="I57" s="80">
        <v>1.9042746149511833</v>
      </c>
      <c r="J57" s="21">
        <v>1.873532401442799</v>
      </c>
      <c r="K57" s="80">
        <v>1.873532401442799</v>
      </c>
      <c r="M57" s="21">
        <f t="shared" si="3"/>
        <v>0</v>
      </c>
      <c r="N57" s="21">
        <f t="shared" si="2"/>
        <v>-3.0742213508384353E-2</v>
      </c>
    </row>
    <row r="58" spans="1:14" s="50" customFormat="1" ht="15.75" x14ac:dyDescent="0.25">
      <c r="A58" s="54" t="s">
        <v>76</v>
      </c>
      <c r="B58" s="110">
        <v>107.63304679997371</v>
      </c>
      <c r="C58" s="52">
        <v>108.01538994893802</v>
      </c>
      <c r="D58" s="81">
        <v>108.1256183831368</v>
      </c>
      <c r="E58" s="52"/>
      <c r="F58" s="52">
        <f t="shared" si="0"/>
        <v>0.10204882308981755</v>
      </c>
      <c r="G58" s="81">
        <f t="shared" si="1"/>
        <v>0.45763972851060597</v>
      </c>
      <c r="H58" s="52"/>
      <c r="I58" s="81">
        <v>2.4897030557051001</v>
      </c>
      <c r="J58" s="52">
        <v>2.4985471880102401</v>
      </c>
      <c r="K58" s="81">
        <v>2.5010969260099483</v>
      </c>
      <c r="M58" s="52">
        <f t="shared" si="3"/>
        <v>2.549737999708146E-3</v>
      </c>
      <c r="N58" s="52">
        <f t="shared" si="2"/>
        <v>1.1393870304848175E-2</v>
      </c>
    </row>
    <row r="59" spans="1:14" ht="15.75" x14ac:dyDescent="0.25">
      <c r="A59" s="29" t="s">
        <v>156</v>
      </c>
      <c r="B59" s="63">
        <v>106.4893250295934</v>
      </c>
      <c r="C59" s="21">
        <v>106.72932345759908</v>
      </c>
      <c r="D59" s="80">
        <v>107.37806416441055</v>
      </c>
      <c r="E59" s="21"/>
      <c r="F59" s="21">
        <f t="shared" si="0"/>
        <v>0.60783736446075043</v>
      </c>
      <c r="G59" s="80">
        <f t="shared" si="1"/>
        <v>0.83458049393230205</v>
      </c>
      <c r="H59" s="21"/>
      <c r="I59" s="80">
        <v>0.67364909466373268</v>
      </c>
      <c r="J59" s="21">
        <v>0.67516731936561547</v>
      </c>
      <c r="K59" s="80">
        <v>0.67927123860534777</v>
      </c>
      <c r="M59" s="21">
        <f t="shared" si="3"/>
        <v>4.103919239732301E-3</v>
      </c>
      <c r="N59" s="21">
        <f t="shared" si="2"/>
        <v>5.6221439416150876E-3</v>
      </c>
    </row>
    <row r="60" spans="1:14" s="50" customFormat="1" ht="15.75" x14ac:dyDescent="0.25">
      <c r="A60" s="57" t="s">
        <v>13</v>
      </c>
      <c r="B60" s="110">
        <v>108.58458733391625</v>
      </c>
      <c r="C60" s="52">
        <v>108.46499577523291</v>
      </c>
      <c r="D60" s="81">
        <v>109.21729396942062</v>
      </c>
      <c r="E60" s="52"/>
      <c r="F60" s="52">
        <f t="shared" si="0"/>
        <v>0.69358615543273494</v>
      </c>
      <c r="G60" s="81">
        <f t="shared" si="1"/>
        <v>0.5826854906753054</v>
      </c>
      <c r="H60" s="52"/>
      <c r="I60" s="81">
        <v>0.52512782235904898</v>
      </c>
      <c r="J60" s="52">
        <v>0.52454946352999343</v>
      </c>
      <c r="K60" s="81">
        <v>0.52818766598743405</v>
      </c>
      <c r="M60" s="52">
        <f t="shared" si="3"/>
        <v>3.6382024574406202E-3</v>
      </c>
      <c r="N60" s="52">
        <f t="shared" si="2"/>
        <v>3.0598436283850727E-3</v>
      </c>
    </row>
    <row r="61" spans="1:14" ht="15.75" x14ac:dyDescent="0.25">
      <c r="A61" s="30" t="s">
        <v>14</v>
      </c>
      <c r="B61" s="63">
        <v>99.688059588572472</v>
      </c>
      <c r="C61" s="21">
        <v>101.09529466487749</v>
      </c>
      <c r="D61" s="80">
        <v>101.4078855929247</v>
      </c>
      <c r="E61" s="21"/>
      <c r="F61" s="21">
        <f t="shared" si="0"/>
        <v>0.30920423060580848</v>
      </c>
      <c r="G61" s="80">
        <f t="shared" si="1"/>
        <v>1.7252076241128567</v>
      </c>
      <c r="H61" s="21"/>
      <c r="I61" s="80">
        <v>0.14852127230468384</v>
      </c>
      <c r="J61" s="21">
        <v>0.15061785583562212</v>
      </c>
      <c r="K61" s="80">
        <v>0.15108357261791364</v>
      </c>
      <c r="M61" s="21">
        <f t="shared" si="3"/>
        <v>4.6571678229151425E-4</v>
      </c>
      <c r="N61" s="21">
        <f t="shared" si="2"/>
        <v>2.5623003132297928E-3</v>
      </c>
    </row>
    <row r="62" spans="1:14" s="50" customFormat="1" ht="15.75" x14ac:dyDescent="0.25">
      <c r="A62" s="51" t="s">
        <v>157</v>
      </c>
      <c r="B62" s="110">
        <v>108.06357203678044</v>
      </c>
      <c r="C62" s="52">
        <v>108.49949726863063</v>
      </c>
      <c r="D62" s="81">
        <v>108.40701632919135</v>
      </c>
      <c r="E62" s="52"/>
      <c r="F62" s="52">
        <f t="shared" si="0"/>
        <v>-8.5236283823797443E-2</v>
      </c>
      <c r="G62" s="81">
        <f t="shared" si="1"/>
        <v>0.31781689790340018</v>
      </c>
      <c r="H62" s="52"/>
      <c r="I62" s="81">
        <v>1.8160539610413668</v>
      </c>
      <c r="J62" s="52">
        <v>1.8233798686446245</v>
      </c>
      <c r="K62" s="81">
        <v>1.8218256874046008</v>
      </c>
      <c r="M62" s="52">
        <f t="shared" si="3"/>
        <v>-1.5541812400237109E-3</v>
      </c>
      <c r="N62" s="52">
        <f t="shared" si="2"/>
        <v>5.7717263632339755E-3</v>
      </c>
    </row>
    <row r="63" spans="1:14" ht="15.75" x14ac:dyDescent="0.25">
      <c r="A63" s="30" t="s">
        <v>233</v>
      </c>
      <c r="B63" s="63">
        <v>112.28044618833403</v>
      </c>
      <c r="C63" s="21">
        <v>110.55211978016547</v>
      </c>
      <c r="D63" s="80">
        <v>109.83724001642958</v>
      </c>
      <c r="E63" s="21"/>
      <c r="F63" s="21">
        <f t="shared" si="0"/>
        <v>-0.64664500794506807</v>
      </c>
      <c r="G63" s="80">
        <f t="shared" si="1"/>
        <v>-2.175985449689366</v>
      </c>
      <c r="H63" s="21"/>
      <c r="I63" s="80">
        <v>0.69228307707323533</v>
      </c>
      <c r="J63" s="21">
        <v>0.68162680374469031</v>
      </c>
      <c r="K63" s="80">
        <v>0.67721909804545977</v>
      </c>
      <c r="M63" s="21">
        <f t="shared" si="3"/>
        <v>-4.4077056992305463E-3</v>
      </c>
      <c r="N63" s="21">
        <f t="shared" si="2"/>
        <v>-1.5063979027775565E-2</v>
      </c>
    </row>
    <row r="64" spans="1:14" s="50" customFormat="1" ht="15.75" x14ac:dyDescent="0.25">
      <c r="A64" s="57" t="s">
        <v>77</v>
      </c>
      <c r="B64" s="110">
        <v>112.84487224125824</v>
      </c>
      <c r="C64" s="52">
        <v>118.99872688076667</v>
      </c>
      <c r="D64" s="81">
        <v>119.8009683182908</v>
      </c>
      <c r="E64" s="52"/>
      <c r="F64" s="52">
        <f t="shared" si="0"/>
        <v>0.67415968099218126</v>
      </c>
      <c r="G64" s="81">
        <f t="shared" si="1"/>
        <v>6.1642996610077994</v>
      </c>
      <c r="H64" s="52"/>
      <c r="I64" s="81">
        <v>0.46685559700745161</v>
      </c>
      <c r="J64" s="52">
        <v>0.49231498585307393</v>
      </c>
      <c r="K64" s="81">
        <v>0.49563397499117773</v>
      </c>
      <c r="M64" s="52">
        <f t="shared" si="3"/>
        <v>3.3189891381038006E-3</v>
      </c>
      <c r="N64" s="52">
        <f t="shared" si="2"/>
        <v>2.8778377983726122E-2</v>
      </c>
    </row>
    <row r="65" spans="1:14" ht="15.75" x14ac:dyDescent="0.25">
      <c r="A65" s="30" t="s">
        <v>232</v>
      </c>
      <c r="B65" s="63">
        <v>101.02321513505834</v>
      </c>
      <c r="C65" s="21">
        <v>99.873338433022369</v>
      </c>
      <c r="D65" s="80">
        <v>99.80175730326728</v>
      </c>
      <c r="E65" s="21"/>
      <c r="F65" s="21">
        <f t="shared" si="0"/>
        <v>-7.1671910520032522E-2</v>
      </c>
      <c r="G65" s="80">
        <f t="shared" si="1"/>
        <v>-1.2090862779986611</v>
      </c>
      <c r="H65" s="21"/>
      <c r="I65" s="80">
        <v>0.65691528696068002</v>
      </c>
      <c r="J65" s="21">
        <v>0.64943807904686046</v>
      </c>
      <c r="K65" s="80">
        <v>0.64897261436796294</v>
      </c>
      <c r="M65" s="21">
        <f t="shared" si="3"/>
        <v>-4.654646788975203E-4</v>
      </c>
      <c r="N65" s="21">
        <f t="shared" si="2"/>
        <v>-7.9426725927170816E-3</v>
      </c>
    </row>
    <row r="66" spans="1:14" s="50" customFormat="1" ht="15.75" x14ac:dyDescent="0.25">
      <c r="A66" s="48" t="s">
        <v>247</v>
      </c>
      <c r="B66" s="111">
        <v>170.0017273169581</v>
      </c>
      <c r="C66" s="53">
        <v>165.57535287147465</v>
      </c>
      <c r="D66" s="82">
        <v>165.45847362967294</v>
      </c>
      <c r="E66" s="53"/>
      <c r="F66" s="53">
        <f t="shared" si="0"/>
        <v>-7.0589758544825632E-2</v>
      </c>
      <c r="G66" s="82">
        <f t="shared" si="1"/>
        <v>-2.6724750148064857</v>
      </c>
      <c r="H66" s="53"/>
      <c r="I66" s="82">
        <v>3.8321178441178132</v>
      </c>
      <c r="J66" s="53">
        <v>3.7323401020619404</v>
      </c>
      <c r="K66" s="82">
        <v>3.7297054521958239</v>
      </c>
      <c r="M66" s="53">
        <f t="shared" si="3"/>
        <v>-2.6346498661165008E-3</v>
      </c>
      <c r="N66" s="53">
        <f>K66-I66</f>
        <v>-0.10241239192198925</v>
      </c>
    </row>
    <row r="67" spans="1:14" ht="15.75" x14ac:dyDescent="0.25">
      <c r="A67" s="28" t="s">
        <v>1</v>
      </c>
      <c r="B67" s="63">
        <v>172.86078556772566</v>
      </c>
      <c r="C67" s="21">
        <v>171.88608557820604</v>
      </c>
      <c r="D67" s="80">
        <v>171.88608557820604</v>
      </c>
      <c r="E67" s="21"/>
      <c r="F67" s="21">
        <f t="shared" si="0"/>
        <v>0</v>
      </c>
      <c r="G67" s="80">
        <f t="shared" si="1"/>
        <v>-0.56386414438556187</v>
      </c>
      <c r="H67" s="21"/>
      <c r="I67" s="80">
        <v>2.8794401918118435</v>
      </c>
      <c r="J67" s="21">
        <v>2.8632040610111891</v>
      </c>
      <c r="K67" s="80">
        <v>2.8632040610111886</v>
      </c>
      <c r="M67" s="21">
        <f t="shared" si="3"/>
        <v>0</v>
      </c>
      <c r="N67" s="21">
        <f t="shared" si="2"/>
        <v>-1.6236130800654891E-2</v>
      </c>
    </row>
    <row r="68" spans="1:14" s="50" customFormat="1" ht="15.75" x14ac:dyDescent="0.25">
      <c r="A68" s="51" t="s">
        <v>78</v>
      </c>
      <c r="B68" s="110">
        <v>172.86078556772566</v>
      </c>
      <c r="C68" s="52">
        <v>171.88608557820604</v>
      </c>
      <c r="D68" s="81">
        <v>171.88608557820604</v>
      </c>
      <c r="E68" s="52"/>
      <c r="F68" s="52">
        <f t="shared" si="0"/>
        <v>0</v>
      </c>
      <c r="G68" s="81">
        <f t="shared" si="1"/>
        <v>-0.56386414438556187</v>
      </c>
      <c r="H68" s="52"/>
      <c r="I68" s="81">
        <v>2.8794401918118435</v>
      </c>
      <c r="J68" s="52">
        <v>2.8632040610111891</v>
      </c>
      <c r="K68" s="81">
        <v>2.8632040610111886</v>
      </c>
      <c r="M68" s="52">
        <f t="shared" si="3"/>
        <v>0</v>
      </c>
      <c r="N68" s="52">
        <f t="shared" si="2"/>
        <v>-1.6236130800654891E-2</v>
      </c>
    </row>
    <row r="69" spans="1:14" ht="15.75" x14ac:dyDescent="0.25">
      <c r="A69" s="30" t="s">
        <v>15</v>
      </c>
      <c r="B69" s="63">
        <v>172.86078556772566</v>
      </c>
      <c r="C69" s="21">
        <v>171.88608557820604</v>
      </c>
      <c r="D69" s="80">
        <v>171.88608557820604</v>
      </c>
      <c r="E69" s="21"/>
      <c r="F69" s="21">
        <f t="shared" si="0"/>
        <v>0</v>
      </c>
      <c r="G69" s="80">
        <f t="shared" si="1"/>
        <v>-0.56386414438556187</v>
      </c>
      <c r="H69" s="21"/>
      <c r="I69" s="80">
        <v>2.8794401918118435</v>
      </c>
      <c r="J69" s="21">
        <v>2.8632040610111891</v>
      </c>
      <c r="K69" s="80">
        <v>2.8632040610111886</v>
      </c>
      <c r="M69" s="21">
        <f t="shared" si="3"/>
        <v>0</v>
      </c>
      <c r="N69" s="21">
        <f t="shared" si="2"/>
        <v>-1.6236130800654891E-2</v>
      </c>
    </row>
    <row r="70" spans="1:14" s="50" customFormat="1" ht="15.75" x14ac:dyDescent="0.25">
      <c r="A70" s="54" t="s">
        <v>16</v>
      </c>
      <c r="B70" s="110">
        <v>161.90785187193936</v>
      </c>
      <c r="C70" s="52">
        <v>147.70993005912783</v>
      </c>
      <c r="D70" s="81">
        <v>147.26217052658808</v>
      </c>
      <c r="E70" s="52"/>
      <c r="F70" s="52">
        <f t="shared" si="0"/>
        <v>-0.30313434740677492</v>
      </c>
      <c r="G70" s="81">
        <f t="shared" si="1"/>
        <v>-9.0456893696145393</v>
      </c>
      <c r="H70" s="52"/>
      <c r="I70" s="81">
        <v>0.95267765230596968</v>
      </c>
      <c r="J70" s="52">
        <v>0.86913604105075115</v>
      </c>
      <c r="K70" s="81">
        <v>0.86650139118463498</v>
      </c>
      <c r="M70" s="52">
        <f t="shared" si="3"/>
        <v>-2.6346498661161677E-3</v>
      </c>
      <c r="N70" s="52">
        <f t="shared" si="2"/>
        <v>-8.6176261121334696E-2</v>
      </c>
    </row>
    <row r="71" spans="1:14" s="50" customFormat="1" ht="15.75" x14ac:dyDescent="0.25">
      <c r="A71" s="29" t="s">
        <v>16</v>
      </c>
      <c r="B71" s="63">
        <v>161.90785187193936</v>
      </c>
      <c r="C71" s="21">
        <v>147.70993005912783</v>
      </c>
      <c r="D71" s="80">
        <v>147.26217052658808</v>
      </c>
      <c r="E71" s="21"/>
      <c r="F71" s="21">
        <f t="shared" ref="F71:F134" si="4">((D71/C71-1)*100)</f>
        <v>-0.30313434740677492</v>
      </c>
      <c r="G71" s="80">
        <f t="shared" ref="G71:G134" si="5">((D71/B71-1)*100)</f>
        <v>-9.0456893696145393</v>
      </c>
      <c r="H71" s="21"/>
      <c r="I71" s="80">
        <v>0.95267765230596968</v>
      </c>
      <c r="J71" s="21">
        <v>0.86913604105075115</v>
      </c>
      <c r="K71" s="80">
        <v>0.86650139118463498</v>
      </c>
      <c r="L71"/>
      <c r="M71" s="21">
        <f t="shared" si="3"/>
        <v>-2.6346498661161677E-3</v>
      </c>
      <c r="N71" s="21">
        <f t="shared" ref="N71:N134" si="6">K71-I71</f>
        <v>-8.6176261121334696E-2</v>
      </c>
    </row>
    <row r="72" spans="1:14" s="4" customFormat="1" ht="15.75" x14ac:dyDescent="0.25">
      <c r="A72" s="57" t="s">
        <v>16</v>
      </c>
      <c r="B72" s="110">
        <v>161.90785187193936</v>
      </c>
      <c r="C72" s="52">
        <v>147.70993005912783</v>
      </c>
      <c r="D72" s="81">
        <v>147.26217052658808</v>
      </c>
      <c r="E72" s="52"/>
      <c r="F72" s="52">
        <f t="shared" si="4"/>
        <v>-0.30313434740677492</v>
      </c>
      <c r="G72" s="81">
        <f t="shared" si="5"/>
        <v>-9.0456893696145393</v>
      </c>
      <c r="H72" s="52"/>
      <c r="I72" s="81">
        <v>0.95267765230596968</v>
      </c>
      <c r="J72" s="52">
        <v>0.86913604105075115</v>
      </c>
      <c r="K72" s="81">
        <v>0.86650139118463498</v>
      </c>
      <c r="L72" s="50"/>
      <c r="M72" s="52">
        <f t="shared" ref="M72:M135" si="7">K72-J72</f>
        <v>-2.6346498661161677E-3</v>
      </c>
      <c r="N72" s="52">
        <f t="shared" si="6"/>
        <v>-8.6176261121334696E-2</v>
      </c>
    </row>
    <row r="73" spans="1:14" s="50" customFormat="1" ht="15.75" x14ac:dyDescent="0.25">
      <c r="A73" s="27" t="s">
        <v>128</v>
      </c>
      <c r="B73" s="112">
        <v>98.020402304070203</v>
      </c>
      <c r="C73" s="31">
        <v>95.55118057600933</v>
      </c>
      <c r="D73" s="83">
        <v>95.677753211243598</v>
      </c>
      <c r="E73" s="31"/>
      <c r="F73" s="31">
        <f t="shared" si="4"/>
        <v>0.1324657994503653</v>
      </c>
      <c r="G73" s="83">
        <f t="shared" si="5"/>
        <v>-2.3899606997729417</v>
      </c>
      <c r="H73" s="31"/>
      <c r="I73" s="83">
        <v>3.8133005749865769</v>
      </c>
      <c r="J73" s="31">
        <v>3.7172401180403303</v>
      </c>
      <c r="K73" s="83">
        <v>3.7221641898801825</v>
      </c>
      <c r="L73"/>
      <c r="M73" s="31">
        <f t="shared" si="7"/>
        <v>4.9240718398522176E-3</v>
      </c>
      <c r="N73" s="31">
        <f t="shared" si="6"/>
        <v>-9.1136385106394435E-2</v>
      </c>
    </row>
    <row r="74" spans="1:14" s="4" customFormat="1" ht="15.75" x14ac:dyDescent="0.25">
      <c r="A74" s="54" t="s">
        <v>79</v>
      </c>
      <c r="B74" s="110">
        <v>96.432402774304293</v>
      </c>
      <c r="C74" s="52">
        <v>93.273587093617223</v>
      </c>
      <c r="D74" s="81">
        <v>93.408530591040758</v>
      </c>
      <c r="E74" s="52"/>
      <c r="F74" s="52">
        <f t="shared" si="4"/>
        <v>0.14467493062970682</v>
      </c>
      <c r="G74" s="81">
        <f t="shared" si="5"/>
        <v>-3.1357428584878999</v>
      </c>
      <c r="H74" s="52"/>
      <c r="I74" s="81">
        <v>2.8872146189528354</v>
      </c>
      <c r="J74" s="52">
        <v>2.792638744563368</v>
      </c>
      <c r="K74" s="81">
        <v>2.7966789927298037</v>
      </c>
      <c r="L74" s="50"/>
      <c r="M74" s="52">
        <f t="shared" si="7"/>
        <v>4.0402481664356671E-3</v>
      </c>
      <c r="N74" s="52">
        <f t="shared" si="6"/>
        <v>-9.0535626223031684E-2</v>
      </c>
    </row>
    <row r="75" spans="1:14" s="50" customFormat="1" ht="15.75" x14ac:dyDescent="0.25">
      <c r="A75" s="29" t="s">
        <v>80</v>
      </c>
      <c r="B75" s="63">
        <v>96.114689663375188</v>
      </c>
      <c r="C75" s="21">
        <v>94.948036045192779</v>
      </c>
      <c r="D75" s="80">
        <v>94.948036045192779</v>
      </c>
      <c r="E75" s="21"/>
      <c r="F75" s="21">
        <f t="shared" si="4"/>
        <v>0</v>
      </c>
      <c r="G75" s="80">
        <f t="shared" si="5"/>
        <v>-1.2138140613764725</v>
      </c>
      <c r="H75" s="21"/>
      <c r="I75" s="80">
        <v>0.49815716822133244</v>
      </c>
      <c r="J75" s="21">
        <v>0.49211046646570711</v>
      </c>
      <c r="K75" s="80">
        <v>0.49211046646570711</v>
      </c>
      <c r="L75"/>
      <c r="M75" s="21">
        <f t="shared" si="7"/>
        <v>0</v>
      </c>
      <c r="N75" s="21">
        <f t="shared" si="6"/>
        <v>-6.0467017556253277E-3</v>
      </c>
    </row>
    <row r="76" spans="1:14" s="4" customFormat="1" ht="15.75" x14ac:dyDescent="0.25">
      <c r="A76" s="57" t="s">
        <v>81</v>
      </c>
      <c r="B76" s="110">
        <v>96.114689663375188</v>
      </c>
      <c r="C76" s="52">
        <v>94.948036045192779</v>
      </c>
      <c r="D76" s="81">
        <v>94.948036045192779</v>
      </c>
      <c r="E76" s="52"/>
      <c r="F76" s="52">
        <f t="shared" si="4"/>
        <v>0</v>
      </c>
      <c r="G76" s="81">
        <f t="shared" si="5"/>
        <v>-1.2138140613764725</v>
      </c>
      <c r="H76" s="52"/>
      <c r="I76" s="81">
        <v>0.49815716822133244</v>
      </c>
      <c r="J76" s="52">
        <v>0.49211046646570711</v>
      </c>
      <c r="K76" s="81">
        <v>0.49211046646570711</v>
      </c>
      <c r="L76" s="50"/>
      <c r="M76" s="52">
        <f t="shared" si="7"/>
        <v>0</v>
      </c>
      <c r="N76" s="52">
        <f t="shared" si="6"/>
        <v>-6.0467017556253277E-3</v>
      </c>
    </row>
    <row r="77" spans="1:14" s="50" customFormat="1" ht="15.75" x14ac:dyDescent="0.25">
      <c r="A77" s="29" t="s">
        <v>82</v>
      </c>
      <c r="B77" s="63">
        <v>99.296721542014737</v>
      </c>
      <c r="C77" s="21">
        <v>95.821546888975803</v>
      </c>
      <c r="D77" s="80">
        <v>96.008720576921348</v>
      </c>
      <c r="E77" s="21"/>
      <c r="F77" s="21">
        <f t="shared" si="4"/>
        <v>0.19533569851717392</v>
      </c>
      <c r="G77" s="80">
        <f t="shared" si="5"/>
        <v>-3.3112885441058171</v>
      </c>
      <c r="H77" s="21"/>
      <c r="I77" s="80">
        <v>2.1433749665710025</v>
      </c>
      <c r="J77" s="21">
        <v>2.0683613886792691</v>
      </c>
      <c r="K77" s="80">
        <v>2.0724016368457048</v>
      </c>
      <c r="L77"/>
      <c r="M77" s="21">
        <f t="shared" si="7"/>
        <v>4.0402481664356671E-3</v>
      </c>
      <c r="N77" s="21">
        <f t="shared" si="6"/>
        <v>-7.0973329725297685E-2</v>
      </c>
    </row>
    <row r="78" spans="1:14" s="4" customFormat="1" ht="15.75" x14ac:dyDescent="0.25">
      <c r="A78" s="57" t="s">
        <v>231</v>
      </c>
      <c r="B78" s="110">
        <v>92.738243727404665</v>
      </c>
      <c r="C78" s="52">
        <v>86.716120813466944</v>
      </c>
      <c r="D78" s="81">
        <v>86.697608604382864</v>
      </c>
      <c r="E78" s="52"/>
      <c r="F78" s="52">
        <f t="shared" si="4"/>
        <v>-2.1348059519288309E-2</v>
      </c>
      <c r="G78" s="81">
        <f t="shared" si="5"/>
        <v>-6.5136397674056434</v>
      </c>
      <c r="H78" s="52"/>
      <c r="I78" s="81">
        <v>0.913683810109016</v>
      </c>
      <c r="J78" s="52">
        <v>0.85435212570570807</v>
      </c>
      <c r="K78" s="81">
        <v>0.85416973810540808</v>
      </c>
      <c r="L78" s="50"/>
      <c r="M78" s="52">
        <f t="shared" si="7"/>
        <v>-1.8238760029998247E-4</v>
      </c>
      <c r="N78" s="52">
        <f t="shared" si="6"/>
        <v>-5.9514072003607921E-2</v>
      </c>
    </row>
    <row r="79" spans="1:14" s="50" customFormat="1" ht="15.75" x14ac:dyDescent="0.25">
      <c r="A79" s="30" t="s">
        <v>230</v>
      </c>
      <c r="B79" s="63">
        <v>104.79196611626548</v>
      </c>
      <c r="C79" s="21">
        <v>103.97404688844966</v>
      </c>
      <c r="D79" s="80">
        <v>104.47167342567215</v>
      </c>
      <c r="E79" s="21"/>
      <c r="F79" s="21">
        <f t="shared" si="4"/>
        <v>0.47860649086437501</v>
      </c>
      <c r="G79" s="80">
        <f t="shared" si="5"/>
        <v>-0.30564622696168664</v>
      </c>
      <c r="H79" s="21"/>
      <c r="I79" s="80">
        <v>0.69615465565154167</v>
      </c>
      <c r="J79" s="21">
        <v>0.69072104943635559</v>
      </c>
      <c r="K79" s="80">
        <v>0.69402688521272449</v>
      </c>
      <c r="L79"/>
      <c r="M79" s="21">
        <f t="shared" si="7"/>
        <v>3.3058357763688928E-3</v>
      </c>
      <c r="N79" s="21">
        <f t="shared" si="6"/>
        <v>-2.1277704388171781E-3</v>
      </c>
    </row>
    <row r="80" spans="1:14" s="4" customFormat="1" ht="15.75" x14ac:dyDescent="0.25">
      <c r="A80" s="57" t="s">
        <v>229</v>
      </c>
      <c r="B80" s="110">
        <v>104.81923961863676</v>
      </c>
      <c r="C80" s="52">
        <v>102.80584844906807</v>
      </c>
      <c r="D80" s="81">
        <v>102.98596410699716</v>
      </c>
      <c r="E80" s="52"/>
      <c r="F80" s="52">
        <f t="shared" si="4"/>
        <v>0.17519981659246397</v>
      </c>
      <c r="G80" s="81">
        <f t="shared" si="5"/>
        <v>-1.7489876079139655</v>
      </c>
      <c r="H80" s="52"/>
      <c r="I80" s="81">
        <v>0.53353650081044479</v>
      </c>
      <c r="J80" s="52">
        <v>0.52328821353720512</v>
      </c>
      <c r="K80" s="81">
        <v>0.52420501352757221</v>
      </c>
      <c r="L80" s="50"/>
      <c r="M80" s="52">
        <f t="shared" si="7"/>
        <v>9.1679999036708981E-4</v>
      </c>
      <c r="N80" s="52">
        <f t="shared" si="6"/>
        <v>-9.3314872828725859E-3</v>
      </c>
    </row>
    <row r="81" spans="1:14" s="50" customFormat="1" ht="15.75" x14ac:dyDescent="0.25">
      <c r="A81" s="29" t="s">
        <v>158</v>
      </c>
      <c r="B81" s="63">
        <v>77.45852685482852</v>
      </c>
      <c r="C81" s="21">
        <v>73.197343718929019</v>
      </c>
      <c r="D81" s="80">
        <v>73.197343718929019</v>
      </c>
      <c r="E81" s="21"/>
      <c r="F81" s="21">
        <f t="shared" si="4"/>
        <v>0</v>
      </c>
      <c r="G81" s="80">
        <f t="shared" si="5"/>
        <v>-5.5012447420872519</v>
      </c>
      <c r="H81" s="21"/>
      <c r="I81" s="80">
        <v>0.2456824841605007</v>
      </c>
      <c r="J81" s="21">
        <v>0.23216688941839184</v>
      </c>
      <c r="K81" s="80">
        <v>0.23216688941839181</v>
      </c>
      <c r="L81"/>
      <c r="M81" s="21">
        <f t="shared" si="7"/>
        <v>0</v>
      </c>
      <c r="N81" s="21">
        <f t="shared" si="6"/>
        <v>-1.3515594742108894E-2</v>
      </c>
    </row>
    <row r="82" spans="1:14" s="4" customFormat="1" ht="15.75" x14ac:dyDescent="0.25">
      <c r="A82" s="57" t="s">
        <v>228</v>
      </c>
      <c r="B82" s="110">
        <v>77.45852685482852</v>
      </c>
      <c r="C82" s="52">
        <v>73.197343718929019</v>
      </c>
      <c r="D82" s="81">
        <v>73.197343718929019</v>
      </c>
      <c r="E82" s="52"/>
      <c r="F82" s="52">
        <f t="shared" si="4"/>
        <v>0</v>
      </c>
      <c r="G82" s="81">
        <f t="shared" si="5"/>
        <v>-5.5012447420872519</v>
      </c>
      <c r="H82" s="52"/>
      <c r="I82" s="81">
        <v>0.2456824841605007</v>
      </c>
      <c r="J82" s="52">
        <v>0.23216688941839184</v>
      </c>
      <c r="K82" s="81">
        <v>0.23216688941839181</v>
      </c>
      <c r="L82" s="50"/>
      <c r="M82" s="52">
        <f t="shared" si="7"/>
        <v>0</v>
      </c>
      <c r="N82" s="52">
        <f t="shared" si="6"/>
        <v>-1.3515594742108894E-2</v>
      </c>
    </row>
    <row r="83" spans="1:14" s="50" customFormat="1" ht="15.75" x14ac:dyDescent="0.25">
      <c r="A83" s="28" t="s">
        <v>83</v>
      </c>
      <c r="B83" s="63">
        <v>103.32510445653406</v>
      </c>
      <c r="C83" s="21">
        <v>103.15946686452213</v>
      </c>
      <c r="D83" s="80">
        <v>103.25807668878504</v>
      </c>
      <c r="E83" s="21"/>
      <c r="F83" s="21">
        <f t="shared" si="4"/>
        <v>9.5589699384945881E-2</v>
      </c>
      <c r="G83" s="80">
        <f t="shared" si="5"/>
        <v>-6.4870747628642533E-2</v>
      </c>
      <c r="H83" s="21"/>
      <c r="I83" s="80">
        <v>0.92608595603374111</v>
      </c>
      <c r="J83" s="21">
        <v>0.9246013734769627</v>
      </c>
      <c r="K83" s="80">
        <v>0.92548519715037825</v>
      </c>
      <c r="L83"/>
      <c r="M83" s="21">
        <f t="shared" si="7"/>
        <v>8.8382367341555135E-4</v>
      </c>
      <c r="N83" s="21">
        <f t="shared" si="6"/>
        <v>-6.0075888336286187E-4</v>
      </c>
    </row>
    <row r="84" spans="1:14" s="4" customFormat="1" ht="15.75" x14ac:dyDescent="0.25">
      <c r="A84" s="51" t="s">
        <v>159</v>
      </c>
      <c r="B84" s="110">
        <v>103.32510445653406</v>
      </c>
      <c r="C84" s="52">
        <v>103.15946686452213</v>
      </c>
      <c r="D84" s="81">
        <v>103.25807668878504</v>
      </c>
      <c r="E84" s="52"/>
      <c r="F84" s="52">
        <f t="shared" si="4"/>
        <v>9.5589699384945881E-2</v>
      </c>
      <c r="G84" s="81">
        <f t="shared" si="5"/>
        <v>-6.4870747628642533E-2</v>
      </c>
      <c r="H84" s="52"/>
      <c r="I84" s="81">
        <v>0.92608595603374111</v>
      </c>
      <c r="J84" s="52">
        <v>0.9246013734769627</v>
      </c>
      <c r="K84" s="81">
        <v>0.92548519715037825</v>
      </c>
      <c r="L84" s="50"/>
      <c r="M84" s="52">
        <f t="shared" si="7"/>
        <v>8.8382367341555135E-4</v>
      </c>
      <c r="N84" s="52">
        <f t="shared" si="6"/>
        <v>-6.0075888336286187E-4</v>
      </c>
    </row>
    <row r="85" spans="1:14" s="50" customFormat="1" ht="15.75" x14ac:dyDescent="0.25">
      <c r="A85" s="30" t="s">
        <v>159</v>
      </c>
      <c r="B85" s="63">
        <v>103.32510445653406</v>
      </c>
      <c r="C85" s="21">
        <v>103.15946686452213</v>
      </c>
      <c r="D85" s="80">
        <v>103.25807668878504</v>
      </c>
      <c r="E85" s="21"/>
      <c r="F85" s="21">
        <f t="shared" si="4"/>
        <v>9.5589699384945881E-2</v>
      </c>
      <c r="G85" s="80">
        <f t="shared" si="5"/>
        <v>-6.4870747628642533E-2</v>
      </c>
      <c r="H85" s="21"/>
      <c r="I85" s="80">
        <v>0.92608595603374111</v>
      </c>
      <c r="J85" s="21">
        <v>0.9246013734769627</v>
      </c>
      <c r="K85" s="80">
        <v>0.92548519715037825</v>
      </c>
      <c r="L85"/>
      <c r="M85" s="21">
        <f t="shared" si="7"/>
        <v>8.8382367341555135E-4</v>
      </c>
      <c r="N85" s="21">
        <f t="shared" si="6"/>
        <v>-6.0075888336286187E-4</v>
      </c>
    </row>
    <row r="86" spans="1:14" s="4" customFormat="1" ht="15.75" x14ac:dyDescent="0.25">
      <c r="A86" s="48" t="s">
        <v>129</v>
      </c>
      <c r="B86" s="111">
        <v>108.59227296915277</v>
      </c>
      <c r="C86" s="53">
        <v>111.68178759455887</v>
      </c>
      <c r="D86" s="82">
        <v>111.92254601809422</v>
      </c>
      <c r="E86" s="53"/>
      <c r="F86" s="53">
        <f t="shared" si="4"/>
        <v>0.21557536705034686</v>
      </c>
      <c r="G86" s="82">
        <f t="shared" si="5"/>
        <v>3.0667679733413999</v>
      </c>
      <c r="H86" s="53"/>
      <c r="I86" s="82">
        <v>25.291649761423614</v>
      </c>
      <c r="J86" s="53">
        <v>26.011212210040593</v>
      </c>
      <c r="K86" s="82">
        <v>26.067285976236629</v>
      </c>
      <c r="L86" s="50"/>
      <c r="M86" s="53">
        <f t="shared" si="7"/>
        <v>5.607376619603599E-2</v>
      </c>
      <c r="N86" s="53">
        <f t="shared" si="6"/>
        <v>0.77563621481301581</v>
      </c>
    </row>
    <row r="87" spans="1:14" s="50" customFormat="1" ht="15.75" x14ac:dyDescent="0.25">
      <c r="A87" s="28" t="s">
        <v>149</v>
      </c>
      <c r="B87" s="63">
        <v>129.05990947050637</v>
      </c>
      <c r="C87" s="21">
        <v>134.90647399344866</v>
      </c>
      <c r="D87" s="80">
        <v>135.43745071256802</v>
      </c>
      <c r="E87" s="21"/>
      <c r="F87" s="21">
        <f t="shared" si="4"/>
        <v>0.39358876071815541</v>
      </c>
      <c r="G87" s="80">
        <f t="shared" si="5"/>
        <v>4.9415354994643668</v>
      </c>
      <c r="H87" s="21"/>
      <c r="I87" s="80">
        <v>15.074711611617811</v>
      </c>
      <c r="J87" s="21">
        <v>15.757613641099024</v>
      </c>
      <c r="K87" s="80">
        <v>15.81963383734778</v>
      </c>
      <c r="L87"/>
      <c r="M87" s="21">
        <f t="shared" si="7"/>
        <v>6.2020196248756321E-2</v>
      </c>
      <c r="N87" s="21">
        <f t="shared" si="6"/>
        <v>0.7449222257299688</v>
      </c>
    </row>
    <row r="88" spans="1:14" s="4" customFormat="1" ht="15.75" x14ac:dyDescent="0.25">
      <c r="A88" s="51" t="s">
        <v>160</v>
      </c>
      <c r="B88" s="110">
        <v>129.05990947050637</v>
      </c>
      <c r="C88" s="52">
        <v>134.90647399344866</v>
      </c>
      <c r="D88" s="81">
        <v>135.43745071256802</v>
      </c>
      <c r="E88" s="52"/>
      <c r="F88" s="52">
        <f t="shared" si="4"/>
        <v>0.39358876071815541</v>
      </c>
      <c r="G88" s="81">
        <f t="shared" si="5"/>
        <v>4.9415354994643668</v>
      </c>
      <c r="H88" s="52"/>
      <c r="I88" s="81">
        <v>15.074711611617811</v>
      </c>
      <c r="J88" s="52">
        <v>15.757613641099024</v>
      </c>
      <c r="K88" s="81">
        <v>15.81963383734778</v>
      </c>
      <c r="L88" s="50"/>
      <c r="M88" s="52">
        <f t="shared" si="7"/>
        <v>6.2020196248756321E-2</v>
      </c>
      <c r="N88" s="52">
        <f t="shared" si="6"/>
        <v>0.7449222257299688</v>
      </c>
    </row>
    <row r="89" spans="1:14" s="50" customFormat="1" ht="15.75" x14ac:dyDescent="0.25">
      <c r="A89" s="30" t="s">
        <v>160</v>
      </c>
      <c r="B89" s="63">
        <v>129.05990947050637</v>
      </c>
      <c r="C89" s="21">
        <v>134.90647399344866</v>
      </c>
      <c r="D89" s="80">
        <v>135.43745071256802</v>
      </c>
      <c r="E89" s="21"/>
      <c r="F89" s="21">
        <f t="shared" si="4"/>
        <v>0.39358876071815541</v>
      </c>
      <c r="G89" s="80">
        <f t="shared" si="5"/>
        <v>4.9415354994643668</v>
      </c>
      <c r="H89" s="21"/>
      <c r="I89" s="80">
        <v>15.074711611617811</v>
      </c>
      <c r="J89" s="21">
        <v>15.757613641099024</v>
      </c>
      <c r="K89" s="80">
        <v>15.81963383734778</v>
      </c>
      <c r="L89"/>
      <c r="M89" s="21">
        <f t="shared" si="7"/>
        <v>6.2020196248756321E-2</v>
      </c>
      <c r="N89" s="21">
        <f t="shared" si="6"/>
        <v>0.7449222257299688</v>
      </c>
    </row>
    <row r="90" spans="1:14" s="4" customFormat="1" ht="15.75" x14ac:dyDescent="0.25">
      <c r="A90" s="54" t="s">
        <v>148</v>
      </c>
      <c r="B90" s="110">
        <v>107.72861624809933</v>
      </c>
      <c r="C90" s="52">
        <v>108.90729270478667</v>
      </c>
      <c r="D90" s="81">
        <v>108.71610784466505</v>
      </c>
      <c r="E90" s="52"/>
      <c r="F90" s="52">
        <f t="shared" si="4"/>
        <v>-0.17554826253909361</v>
      </c>
      <c r="G90" s="81">
        <f t="shared" si="5"/>
        <v>0.91664743404067384</v>
      </c>
      <c r="H90" s="52"/>
      <c r="I90" s="81">
        <v>3.3506872918049528</v>
      </c>
      <c r="J90" s="52">
        <v>3.3873477109407237</v>
      </c>
      <c r="K90" s="81">
        <v>3.3814012808880096</v>
      </c>
      <c r="L90" s="50"/>
      <c r="M90" s="52">
        <f t="shared" si="7"/>
        <v>-5.9464300527141134E-3</v>
      </c>
      <c r="N90" s="52">
        <f t="shared" si="6"/>
        <v>3.0713989083056781E-2</v>
      </c>
    </row>
    <row r="91" spans="1:14" s="50" customFormat="1" ht="15.75" x14ac:dyDescent="0.25">
      <c r="A91" s="29" t="s">
        <v>161</v>
      </c>
      <c r="B91" s="63">
        <v>103.80078501350536</v>
      </c>
      <c r="C91" s="21">
        <v>103.91646130945674</v>
      </c>
      <c r="D91" s="80">
        <v>103.67821318481546</v>
      </c>
      <c r="E91" s="21"/>
      <c r="F91" s="21">
        <f t="shared" si="4"/>
        <v>-0.22926889699581565</v>
      </c>
      <c r="G91" s="80">
        <f t="shared" si="5"/>
        <v>-0.11808372034368686</v>
      </c>
      <c r="H91" s="21"/>
      <c r="I91" s="80">
        <v>2.5907616625691956</v>
      </c>
      <c r="J91" s="21">
        <v>2.5936488248655101</v>
      </c>
      <c r="K91" s="80">
        <v>2.587702394812796</v>
      </c>
      <c r="L91"/>
      <c r="M91" s="21">
        <f t="shared" si="7"/>
        <v>-5.9464300527141134E-3</v>
      </c>
      <c r="N91" s="21">
        <f t="shared" si="6"/>
        <v>-3.0592677563996418E-3</v>
      </c>
    </row>
    <row r="92" spans="1:14" s="4" customFormat="1" ht="15.75" x14ac:dyDescent="0.25">
      <c r="A92" s="57" t="s">
        <v>227</v>
      </c>
      <c r="B92" s="110">
        <v>103.80078501350536</v>
      </c>
      <c r="C92" s="52">
        <v>103.91646130945674</v>
      </c>
      <c r="D92" s="81">
        <v>103.67821318481546</v>
      </c>
      <c r="E92" s="52"/>
      <c r="F92" s="52">
        <f t="shared" si="4"/>
        <v>-0.22926889699581565</v>
      </c>
      <c r="G92" s="81">
        <f t="shared" si="5"/>
        <v>-0.11808372034368686</v>
      </c>
      <c r="H92" s="52"/>
      <c r="I92" s="81">
        <v>2.5907616625691956</v>
      </c>
      <c r="J92" s="52">
        <v>2.5936488248655101</v>
      </c>
      <c r="K92" s="81">
        <v>2.587702394812796</v>
      </c>
      <c r="L92" s="50"/>
      <c r="M92" s="52">
        <f t="shared" si="7"/>
        <v>-5.9464300527141134E-3</v>
      </c>
      <c r="N92" s="52">
        <f t="shared" si="6"/>
        <v>-3.0592677563996418E-3</v>
      </c>
    </row>
    <row r="93" spans="1:14" s="50" customFormat="1" ht="15.75" x14ac:dyDescent="0.25">
      <c r="A93" s="29" t="s">
        <v>162</v>
      </c>
      <c r="B93" s="63">
        <v>123.68462509770792</v>
      </c>
      <c r="C93" s="21">
        <v>129.18152170154752</v>
      </c>
      <c r="D93" s="80">
        <v>129.18152170154752</v>
      </c>
      <c r="E93" s="21"/>
      <c r="F93" s="21">
        <f t="shared" si="4"/>
        <v>0</v>
      </c>
      <c r="G93" s="80">
        <f t="shared" si="5"/>
        <v>4.4442844852358832</v>
      </c>
      <c r="H93" s="21"/>
      <c r="I93" s="80">
        <v>0.75992562923575802</v>
      </c>
      <c r="J93" s="21">
        <v>0.79369888607521399</v>
      </c>
      <c r="K93" s="80">
        <v>0.79369888607521399</v>
      </c>
      <c r="L93"/>
      <c r="M93" s="21">
        <f t="shared" si="7"/>
        <v>0</v>
      </c>
      <c r="N93" s="21">
        <f t="shared" si="6"/>
        <v>3.3773256839455978E-2</v>
      </c>
    </row>
    <row r="94" spans="1:14" s="4" customFormat="1" ht="15.75" x14ac:dyDescent="0.25">
      <c r="A94" s="57" t="s">
        <v>226</v>
      </c>
      <c r="B94" s="110">
        <v>123.68462509770792</v>
      </c>
      <c r="C94" s="52">
        <v>129.18152170154752</v>
      </c>
      <c r="D94" s="81">
        <v>129.18152170154752</v>
      </c>
      <c r="E94" s="52"/>
      <c r="F94" s="52">
        <f t="shared" si="4"/>
        <v>0</v>
      </c>
      <c r="G94" s="81">
        <f t="shared" si="5"/>
        <v>4.4442844852358832</v>
      </c>
      <c r="H94" s="52"/>
      <c r="I94" s="81">
        <v>0.75992562923575802</v>
      </c>
      <c r="J94" s="52">
        <v>0.79369888607521399</v>
      </c>
      <c r="K94" s="81">
        <v>0.79369888607521399</v>
      </c>
      <c r="L94" s="50"/>
      <c r="M94" s="52">
        <f t="shared" si="7"/>
        <v>0</v>
      </c>
      <c r="N94" s="52">
        <f t="shared" si="6"/>
        <v>3.3773256839455978E-2</v>
      </c>
    </row>
    <row r="95" spans="1:14" s="50" customFormat="1" ht="15.75" x14ac:dyDescent="0.25">
      <c r="A95" s="28" t="s">
        <v>147</v>
      </c>
      <c r="B95" s="63">
        <v>102.12659867612302</v>
      </c>
      <c r="C95" s="21">
        <v>102.12659867612302</v>
      </c>
      <c r="D95" s="80">
        <v>102.12659867612302</v>
      </c>
      <c r="E95" s="21"/>
      <c r="F95" s="21">
        <f t="shared" si="4"/>
        <v>0</v>
      </c>
      <c r="G95" s="80">
        <f t="shared" si="5"/>
        <v>0</v>
      </c>
      <c r="H95" s="21"/>
      <c r="I95" s="80">
        <v>1.6149744798120507</v>
      </c>
      <c r="J95" s="21">
        <v>1.6149744798120504</v>
      </c>
      <c r="K95" s="80">
        <v>1.6149744798120504</v>
      </c>
      <c r="L95"/>
      <c r="M95" s="21">
        <f t="shared" si="7"/>
        <v>0</v>
      </c>
      <c r="N95" s="21">
        <f t="shared" si="6"/>
        <v>0</v>
      </c>
    </row>
    <row r="96" spans="1:14" s="4" customFormat="1" ht="15.75" x14ac:dyDescent="0.25">
      <c r="A96" s="51" t="s">
        <v>84</v>
      </c>
      <c r="B96" s="110">
        <v>100</v>
      </c>
      <c r="C96" s="52">
        <v>100</v>
      </c>
      <c r="D96" s="81">
        <v>100</v>
      </c>
      <c r="E96" s="52"/>
      <c r="F96" s="52">
        <f t="shared" si="4"/>
        <v>0</v>
      </c>
      <c r="G96" s="81">
        <f t="shared" si="5"/>
        <v>0</v>
      </c>
      <c r="H96" s="52"/>
      <c r="I96" s="81">
        <v>1.3959538897111057</v>
      </c>
      <c r="J96" s="52">
        <v>1.3959538897111055</v>
      </c>
      <c r="K96" s="81">
        <v>1.3959538897111055</v>
      </c>
      <c r="L96" s="50"/>
      <c r="M96" s="52">
        <f t="shared" si="7"/>
        <v>0</v>
      </c>
      <c r="N96" s="52">
        <f t="shared" si="6"/>
        <v>0</v>
      </c>
    </row>
    <row r="97" spans="1:14" s="50" customFormat="1" ht="15.75" x14ac:dyDescent="0.25">
      <c r="A97" s="30" t="s">
        <v>85</v>
      </c>
      <c r="B97" s="63">
        <v>100</v>
      </c>
      <c r="C97" s="21">
        <v>100</v>
      </c>
      <c r="D97" s="80">
        <v>100</v>
      </c>
      <c r="E97" s="21"/>
      <c r="F97" s="21">
        <f t="shared" si="4"/>
        <v>0</v>
      </c>
      <c r="G97" s="80">
        <f t="shared" si="5"/>
        <v>0</v>
      </c>
      <c r="H97" s="21"/>
      <c r="I97" s="80">
        <v>1.3959538897111057</v>
      </c>
      <c r="J97" s="21">
        <v>1.3959538897111055</v>
      </c>
      <c r="K97" s="80">
        <v>1.3959538897111055</v>
      </c>
      <c r="L97"/>
      <c r="M97" s="21">
        <f t="shared" si="7"/>
        <v>0</v>
      </c>
      <c r="N97" s="21">
        <f t="shared" si="6"/>
        <v>0</v>
      </c>
    </row>
    <row r="98" spans="1:14" s="4" customFormat="1" ht="15.75" x14ac:dyDescent="0.25">
      <c r="A98" s="51" t="s">
        <v>86</v>
      </c>
      <c r="B98" s="110">
        <v>118.13936217755054</v>
      </c>
      <c r="C98" s="52">
        <v>118.13936217755054</v>
      </c>
      <c r="D98" s="81">
        <v>118.13936217755054</v>
      </c>
      <c r="E98" s="52"/>
      <c r="F98" s="52">
        <f t="shared" si="4"/>
        <v>0</v>
      </c>
      <c r="G98" s="81">
        <f t="shared" si="5"/>
        <v>0</v>
      </c>
      <c r="H98" s="52"/>
      <c r="I98" s="81">
        <v>0.21902059010094488</v>
      </c>
      <c r="J98" s="52">
        <v>0.21902059010094488</v>
      </c>
      <c r="K98" s="81">
        <v>0.21902059010094485</v>
      </c>
      <c r="L98" s="50"/>
      <c r="M98" s="52">
        <f t="shared" si="7"/>
        <v>0</v>
      </c>
      <c r="N98" s="52">
        <f t="shared" si="6"/>
        <v>0</v>
      </c>
    </row>
    <row r="99" spans="1:14" s="50" customFormat="1" ht="15.75" x14ac:dyDescent="0.25">
      <c r="A99" s="30" t="s">
        <v>87</v>
      </c>
      <c r="B99" s="63">
        <v>118.13936217755054</v>
      </c>
      <c r="C99" s="21">
        <v>118.13936217755054</v>
      </c>
      <c r="D99" s="80">
        <v>118.13936217755054</v>
      </c>
      <c r="E99" s="21"/>
      <c r="F99" s="21">
        <f t="shared" si="4"/>
        <v>0</v>
      </c>
      <c r="G99" s="80">
        <f t="shared" si="5"/>
        <v>0</v>
      </c>
      <c r="H99" s="21"/>
      <c r="I99" s="80">
        <v>0.21902059010094488</v>
      </c>
      <c r="J99" s="21">
        <v>0.21902059010094488</v>
      </c>
      <c r="K99" s="80">
        <v>0.21902059010094485</v>
      </c>
      <c r="L99"/>
      <c r="M99" s="21">
        <f t="shared" si="7"/>
        <v>0</v>
      </c>
      <c r="N99" s="21">
        <f t="shared" si="6"/>
        <v>0</v>
      </c>
    </row>
    <row r="100" spans="1:14" s="4" customFormat="1" ht="15.75" x14ac:dyDescent="0.25">
      <c r="A100" s="54" t="s">
        <v>146</v>
      </c>
      <c r="B100" s="110">
        <v>75.902813768821247</v>
      </c>
      <c r="C100" s="52">
        <v>75.902813768821247</v>
      </c>
      <c r="D100" s="81">
        <v>75.902813768821247</v>
      </c>
      <c r="E100" s="52"/>
      <c r="F100" s="52">
        <f t="shared" si="4"/>
        <v>0</v>
      </c>
      <c r="G100" s="81">
        <f t="shared" si="5"/>
        <v>0</v>
      </c>
      <c r="H100" s="52"/>
      <c r="I100" s="81">
        <v>5.2512763781887966</v>
      </c>
      <c r="J100" s="52">
        <v>5.2512763781887966</v>
      </c>
      <c r="K100" s="81">
        <v>5.2512763781887966</v>
      </c>
      <c r="L100" s="50"/>
      <c r="M100" s="52">
        <f t="shared" si="7"/>
        <v>0</v>
      </c>
      <c r="N100" s="52">
        <f t="shared" si="6"/>
        <v>0</v>
      </c>
    </row>
    <row r="101" spans="1:14" s="50" customFormat="1" ht="15.75" x14ac:dyDescent="0.25">
      <c r="A101" s="29" t="s">
        <v>17</v>
      </c>
      <c r="B101" s="63">
        <v>58.452764165300515</v>
      </c>
      <c r="C101" s="21">
        <v>58.452764165300515</v>
      </c>
      <c r="D101" s="80">
        <v>58.452764165300515</v>
      </c>
      <c r="E101" s="21"/>
      <c r="F101" s="21">
        <f t="shared" si="4"/>
        <v>0</v>
      </c>
      <c r="G101" s="80">
        <f t="shared" si="5"/>
        <v>0</v>
      </c>
      <c r="H101" s="21"/>
      <c r="I101" s="80">
        <v>2.6276990814307348</v>
      </c>
      <c r="J101" s="21">
        <v>2.6276990814307344</v>
      </c>
      <c r="K101" s="80">
        <v>2.6276990814307344</v>
      </c>
      <c r="L101"/>
      <c r="M101" s="21">
        <f t="shared" si="7"/>
        <v>0</v>
      </c>
      <c r="N101" s="21">
        <f t="shared" si="6"/>
        <v>0</v>
      </c>
    </row>
    <row r="102" spans="1:14" s="4" customFormat="1" ht="15.75" x14ac:dyDescent="0.25">
      <c r="A102" s="57" t="s">
        <v>17</v>
      </c>
      <c r="B102" s="110">
        <v>58.452764165300515</v>
      </c>
      <c r="C102" s="52">
        <v>58.452764165300515</v>
      </c>
      <c r="D102" s="81">
        <v>58.452764165300515</v>
      </c>
      <c r="E102" s="52"/>
      <c r="F102" s="52">
        <f t="shared" si="4"/>
        <v>0</v>
      </c>
      <c r="G102" s="81">
        <f t="shared" si="5"/>
        <v>0</v>
      </c>
      <c r="H102" s="52"/>
      <c r="I102" s="81">
        <v>2.6276990814307348</v>
      </c>
      <c r="J102" s="52">
        <v>2.6276990814307344</v>
      </c>
      <c r="K102" s="81">
        <v>2.6276990814307344</v>
      </c>
      <c r="L102" s="50"/>
      <c r="M102" s="52">
        <f t="shared" si="7"/>
        <v>0</v>
      </c>
      <c r="N102" s="52">
        <f t="shared" si="6"/>
        <v>0</v>
      </c>
    </row>
    <row r="103" spans="1:14" s="50" customFormat="1" ht="15.75" x14ac:dyDescent="0.25">
      <c r="A103" s="29" t="s">
        <v>88</v>
      </c>
      <c r="B103" s="63">
        <v>97.730952021833033</v>
      </c>
      <c r="C103" s="21">
        <v>97.730952021833033</v>
      </c>
      <c r="D103" s="80">
        <v>97.730952021833033</v>
      </c>
      <c r="E103" s="21"/>
      <c r="F103" s="21">
        <f t="shared" si="4"/>
        <v>0</v>
      </c>
      <c r="G103" s="80">
        <f t="shared" si="5"/>
        <v>0</v>
      </c>
      <c r="H103" s="21"/>
      <c r="I103" s="80">
        <v>1.7075552927117361</v>
      </c>
      <c r="J103" s="21">
        <v>1.7075552927117359</v>
      </c>
      <c r="K103" s="80">
        <v>1.7075552927117357</v>
      </c>
      <c r="L103"/>
      <c r="M103" s="21">
        <f t="shared" si="7"/>
        <v>0</v>
      </c>
      <c r="N103" s="21">
        <f t="shared" si="6"/>
        <v>0</v>
      </c>
    </row>
    <row r="104" spans="1:14" s="4" customFormat="1" ht="15.75" x14ac:dyDescent="0.25">
      <c r="A104" s="57" t="s">
        <v>89</v>
      </c>
      <c r="B104" s="110">
        <v>97.730952021833033</v>
      </c>
      <c r="C104" s="52">
        <v>97.730952021833033</v>
      </c>
      <c r="D104" s="81">
        <v>97.730952021833033</v>
      </c>
      <c r="E104" s="52"/>
      <c r="F104" s="52">
        <f t="shared" si="4"/>
        <v>0</v>
      </c>
      <c r="G104" s="81">
        <f t="shared" si="5"/>
        <v>0</v>
      </c>
      <c r="H104" s="52"/>
      <c r="I104" s="81">
        <v>1.7075552927117361</v>
      </c>
      <c r="J104" s="52">
        <v>1.7075552927117359</v>
      </c>
      <c r="K104" s="81">
        <v>1.7075552927117357</v>
      </c>
      <c r="L104" s="50"/>
      <c r="M104" s="52">
        <f t="shared" si="7"/>
        <v>0</v>
      </c>
      <c r="N104" s="52">
        <f t="shared" si="6"/>
        <v>0</v>
      </c>
    </row>
    <row r="105" spans="1:14" s="50" customFormat="1" ht="15.75" x14ac:dyDescent="0.25">
      <c r="A105" s="29" t="s">
        <v>90</v>
      </c>
      <c r="B105" s="63">
        <v>135.54671882237798</v>
      </c>
      <c r="C105" s="21">
        <v>135.54671882237798</v>
      </c>
      <c r="D105" s="80">
        <v>135.54671882237798</v>
      </c>
      <c r="E105" s="21"/>
      <c r="F105" s="21">
        <f t="shared" si="4"/>
        <v>0</v>
      </c>
      <c r="G105" s="80">
        <f t="shared" si="5"/>
        <v>0</v>
      </c>
      <c r="H105" s="21"/>
      <c r="I105" s="80">
        <v>0.91602200404632728</v>
      </c>
      <c r="J105" s="21">
        <v>0.91602200404632717</v>
      </c>
      <c r="K105" s="80">
        <v>0.91602200404632705</v>
      </c>
      <c r="L105"/>
      <c r="M105" s="21">
        <f t="shared" si="7"/>
        <v>0</v>
      </c>
      <c r="N105" s="21">
        <f t="shared" si="6"/>
        <v>0</v>
      </c>
    </row>
    <row r="106" spans="1:14" s="4" customFormat="1" ht="15.75" x14ac:dyDescent="0.25">
      <c r="A106" s="57" t="s">
        <v>91</v>
      </c>
      <c r="B106" s="110">
        <v>135.54671882237798</v>
      </c>
      <c r="C106" s="52">
        <v>135.54671882237798</v>
      </c>
      <c r="D106" s="81">
        <v>135.54671882237798</v>
      </c>
      <c r="E106" s="52"/>
      <c r="F106" s="52">
        <f t="shared" si="4"/>
        <v>0</v>
      </c>
      <c r="G106" s="81">
        <f t="shared" si="5"/>
        <v>0</v>
      </c>
      <c r="H106" s="52"/>
      <c r="I106" s="81">
        <v>0.91602200404632728</v>
      </c>
      <c r="J106" s="52">
        <v>0.91602200404632717</v>
      </c>
      <c r="K106" s="81">
        <v>0.91602200404632705</v>
      </c>
      <c r="L106" s="50"/>
      <c r="M106" s="52">
        <f t="shared" si="7"/>
        <v>0</v>
      </c>
      <c r="N106" s="52">
        <f t="shared" si="6"/>
        <v>0</v>
      </c>
    </row>
    <row r="107" spans="1:14" s="50" customFormat="1" ht="15.75" x14ac:dyDescent="0.25">
      <c r="A107" s="27" t="s">
        <v>250</v>
      </c>
      <c r="B107" s="112">
        <v>98.151219524384402</v>
      </c>
      <c r="C107" s="31">
        <v>96.750323454440874</v>
      </c>
      <c r="D107" s="83">
        <v>96.725251955432171</v>
      </c>
      <c r="E107" s="31"/>
      <c r="F107" s="31">
        <f t="shared" si="4"/>
        <v>-2.5913607431515828E-2</v>
      </c>
      <c r="G107" s="83">
        <f t="shared" si="5"/>
        <v>-1.4528271537145421</v>
      </c>
      <c r="H107" s="31"/>
      <c r="I107" s="83">
        <v>8.553059173494292</v>
      </c>
      <c r="J107" s="31">
        <v>8.430982779128497</v>
      </c>
      <c r="K107" s="83">
        <v>8.4287980073484938</v>
      </c>
      <c r="L107"/>
      <c r="M107" s="31">
        <f t="shared" si="7"/>
        <v>-2.1847717800032029E-3</v>
      </c>
      <c r="N107" s="31">
        <f t="shared" si="6"/>
        <v>-0.12426116614579819</v>
      </c>
    </row>
    <row r="108" spans="1:14" s="4" customFormat="1" ht="15.75" x14ac:dyDescent="0.25">
      <c r="A108" s="54" t="s">
        <v>145</v>
      </c>
      <c r="B108" s="110">
        <v>100.54158686265829</v>
      </c>
      <c r="C108" s="52">
        <v>99.751239924555378</v>
      </c>
      <c r="D108" s="81">
        <v>99.751239924555378</v>
      </c>
      <c r="E108" s="52"/>
      <c r="F108" s="52">
        <f t="shared" si="4"/>
        <v>0</v>
      </c>
      <c r="G108" s="81">
        <f t="shared" si="5"/>
        <v>-0.78608958020778275</v>
      </c>
      <c r="H108" s="52"/>
      <c r="I108" s="81">
        <v>2.0806392966162224</v>
      </c>
      <c r="J108" s="52">
        <v>2.0642836079038136</v>
      </c>
      <c r="K108" s="81">
        <v>2.0642836079038136</v>
      </c>
      <c r="L108" s="50"/>
      <c r="M108" s="52">
        <f t="shared" si="7"/>
        <v>0</v>
      </c>
      <c r="N108" s="52">
        <f t="shared" si="6"/>
        <v>-1.6355688712408778E-2</v>
      </c>
    </row>
    <row r="109" spans="1:14" s="50" customFormat="1" ht="15.75" x14ac:dyDescent="0.25">
      <c r="A109" s="29" t="s">
        <v>163</v>
      </c>
      <c r="B109" s="63">
        <v>100.54158686265829</v>
      </c>
      <c r="C109" s="21">
        <v>99.751239924555378</v>
      </c>
      <c r="D109" s="80">
        <v>99.751239924555378</v>
      </c>
      <c r="E109" s="21"/>
      <c r="F109" s="21">
        <f t="shared" si="4"/>
        <v>0</v>
      </c>
      <c r="G109" s="80">
        <f t="shared" si="5"/>
        <v>-0.78608958020778275</v>
      </c>
      <c r="H109" s="21"/>
      <c r="I109" s="80">
        <v>2.0806392966162224</v>
      </c>
      <c r="J109" s="21">
        <v>2.0642836079038136</v>
      </c>
      <c r="K109" s="80">
        <v>2.0642836079038136</v>
      </c>
      <c r="L109"/>
      <c r="M109" s="21">
        <f t="shared" si="7"/>
        <v>0</v>
      </c>
      <c r="N109" s="21">
        <f t="shared" si="6"/>
        <v>-1.6355688712408778E-2</v>
      </c>
    </row>
    <row r="110" spans="1:14" s="4" customFormat="1" ht="15.75" x14ac:dyDescent="0.25">
      <c r="A110" s="57" t="s">
        <v>225</v>
      </c>
      <c r="B110" s="110">
        <v>100.54158686265829</v>
      </c>
      <c r="C110" s="52">
        <v>99.751239924555378</v>
      </c>
      <c r="D110" s="81">
        <v>99.751239924555378</v>
      </c>
      <c r="E110" s="52"/>
      <c r="F110" s="52">
        <f t="shared" si="4"/>
        <v>0</v>
      </c>
      <c r="G110" s="81">
        <f t="shared" si="5"/>
        <v>-0.78608958020778275</v>
      </c>
      <c r="H110" s="52"/>
      <c r="I110" s="81">
        <v>2.0806392966162224</v>
      </c>
      <c r="J110" s="52">
        <v>2.0642836079038136</v>
      </c>
      <c r="K110" s="81">
        <v>2.0642836079038136</v>
      </c>
      <c r="L110" s="50"/>
      <c r="M110" s="52">
        <f t="shared" si="7"/>
        <v>0</v>
      </c>
      <c r="N110" s="52">
        <f t="shared" si="6"/>
        <v>-1.6355688712408778E-2</v>
      </c>
    </row>
    <row r="111" spans="1:14" s="50" customFormat="1" ht="15.75" x14ac:dyDescent="0.25">
      <c r="A111" s="28" t="s">
        <v>92</v>
      </c>
      <c r="B111" s="63">
        <v>91.462239783854812</v>
      </c>
      <c r="C111" s="21">
        <v>89.29908472529749</v>
      </c>
      <c r="D111" s="80">
        <v>89.29908472529749</v>
      </c>
      <c r="E111" s="21"/>
      <c r="F111" s="21">
        <f t="shared" si="4"/>
        <v>0</v>
      </c>
      <c r="G111" s="80">
        <f t="shared" si="5"/>
        <v>-2.3650799102113984</v>
      </c>
      <c r="H111" s="21"/>
      <c r="I111" s="80">
        <v>0.28591606108225825</v>
      </c>
      <c r="J111" s="21">
        <v>0.27915391776153403</v>
      </c>
      <c r="K111" s="80">
        <v>0.27915391776153403</v>
      </c>
      <c r="L111"/>
      <c r="M111" s="21">
        <f t="shared" si="7"/>
        <v>0</v>
      </c>
      <c r="N111" s="21">
        <f t="shared" si="6"/>
        <v>-6.7621433207242232E-3</v>
      </c>
    </row>
    <row r="112" spans="1:14" s="4" customFormat="1" ht="15.75" x14ac:dyDescent="0.25">
      <c r="A112" s="51" t="s">
        <v>93</v>
      </c>
      <c r="B112" s="110">
        <v>91.462239783854812</v>
      </c>
      <c r="C112" s="52">
        <v>89.29908472529749</v>
      </c>
      <c r="D112" s="81">
        <v>89.29908472529749</v>
      </c>
      <c r="E112" s="52"/>
      <c r="F112" s="52">
        <f t="shared" si="4"/>
        <v>0</v>
      </c>
      <c r="G112" s="81">
        <f t="shared" si="5"/>
        <v>-2.3650799102113984</v>
      </c>
      <c r="H112" s="52"/>
      <c r="I112" s="81">
        <v>0.28591606108225825</v>
      </c>
      <c r="J112" s="52">
        <v>0.27915391776153403</v>
      </c>
      <c r="K112" s="81">
        <v>0.27915391776153403</v>
      </c>
      <c r="L112" s="50"/>
      <c r="M112" s="52">
        <f t="shared" si="7"/>
        <v>0</v>
      </c>
      <c r="N112" s="52">
        <f t="shared" si="6"/>
        <v>-6.7621433207242232E-3</v>
      </c>
    </row>
    <row r="113" spans="1:14" s="50" customFormat="1" ht="15.75" x14ac:dyDescent="0.25">
      <c r="A113" s="30" t="s">
        <v>92</v>
      </c>
      <c r="B113" s="63">
        <v>91.462239783854812</v>
      </c>
      <c r="C113" s="21">
        <v>89.29908472529749</v>
      </c>
      <c r="D113" s="80">
        <v>89.29908472529749</v>
      </c>
      <c r="E113" s="21"/>
      <c r="F113" s="21">
        <f t="shared" si="4"/>
        <v>0</v>
      </c>
      <c r="G113" s="80">
        <f t="shared" si="5"/>
        <v>-2.3650799102113984</v>
      </c>
      <c r="H113" s="21"/>
      <c r="I113" s="80">
        <v>0.28591606108225825</v>
      </c>
      <c r="J113" s="21">
        <v>0.27915391776153403</v>
      </c>
      <c r="K113" s="80">
        <v>0.27915391776153403</v>
      </c>
      <c r="L113"/>
      <c r="M113" s="21">
        <f t="shared" si="7"/>
        <v>0</v>
      </c>
      <c r="N113" s="21">
        <f t="shared" si="6"/>
        <v>-6.7621433207242232E-3</v>
      </c>
    </row>
    <row r="114" spans="1:14" s="4" customFormat="1" ht="15.75" x14ac:dyDescent="0.25">
      <c r="A114" s="54" t="s">
        <v>94</v>
      </c>
      <c r="B114" s="110">
        <v>86.608729831769367</v>
      </c>
      <c r="C114" s="52">
        <v>84.282724100293208</v>
      </c>
      <c r="D114" s="81">
        <v>84.34362547435741</v>
      </c>
      <c r="E114" s="52"/>
      <c r="F114" s="52">
        <f t="shared" si="4"/>
        <v>7.2258431029981196E-2</v>
      </c>
      <c r="G114" s="81">
        <f t="shared" si="5"/>
        <v>-2.6153303042450116</v>
      </c>
      <c r="H114" s="52"/>
      <c r="I114" s="81">
        <v>2.1331321574155395</v>
      </c>
      <c r="J114" s="52">
        <v>2.0758437335605504</v>
      </c>
      <c r="K114" s="81">
        <v>2.0773437056730555</v>
      </c>
      <c r="L114" s="50"/>
      <c r="M114" s="52">
        <f t="shared" si="7"/>
        <v>1.4999721125050769E-3</v>
      </c>
      <c r="N114" s="52">
        <f t="shared" si="6"/>
        <v>-5.5788451742484035E-2</v>
      </c>
    </row>
    <row r="115" spans="1:14" s="50" customFormat="1" ht="15.75" x14ac:dyDescent="0.25">
      <c r="A115" s="29" t="s">
        <v>164</v>
      </c>
      <c r="B115" s="63">
        <v>85.947004073469941</v>
      </c>
      <c r="C115" s="21">
        <v>83.759649892231678</v>
      </c>
      <c r="D115" s="80">
        <v>83.759649892231678</v>
      </c>
      <c r="E115" s="21"/>
      <c r="F115" s="21">
        <f t="shared" si="4"/>
        <v>0</v>
      </c>
      <c r="G115" s="80">
        <f t="shared" si="5"/>
        <v>-2.5450034062484028</v>
      </c>
      <c r="H115" s="21"/>
      <c r="I115" s="80">
        <v>1.9071215681816882</v>
      </c>
      <c r="J115" s="21">
        <v>1.8585852593101668</v>
      </c>
      <c r="K115" s="80">
        <v>1.8585852593101668</v>
      </c>
      <c r="L115"/>
      <c r="M115" s="21">
        <f t="shared" si="7"/>
        <v>0</v>
      </c>
      <c r="N115" s="21">
        <f t="shared" si="6"/>
        <v>-4.8536308871521383E-2</v>
      </c>
    </row>
    <row r="116" spans="1:14" s="4" customFormat="1" ht="15.75" x14ac:dyDescent="0.25">
      <c r="A116" s="57" t="s">
        <v>224</v>
      </c>
      <c r="B116" s="110">
        <v>75.317094250895991</v>
      </c>
      <c r="C116" s="52">
        <v>75.399761409752259</v>
      </c>
      <c r="D116" s="81">
        <v>75.399761409752259</v>
      </c>
      <c r="E116" s="52"/>
      <c r="F116" s="52">
        <f t="shared" si="4"/>
        <v>0</v>
      </c>
      <c r="G116" s="81">
        <f t="shared" si="5"/>
        <v>0.10975882656982794</v>
      </c>
      <c r="H116" s="52"/>
      <c r="I116" s="81">
        <v>0.39152576776946779</v>
      </c>
      <c r="J116" s="52">
        <v>0.39195550185788985</v>
      </c>
      <c r="K116" s="81">
        <v>0.3919555018578898</v>
      </c>
      <c r="L116" s="50"/>
      <c r="M116" s="52">
        <f t="shared" si="7"/>
        <v>0</v>
      </c>
      <c r="N116" s="52">
        <f t="shared" si="6"/>
        <v>4.2973408842200689E-4</v>
      </c>
    </row>
    <row r="117" spans="1:14" s="50" customFormat="1" ht="15.75" x14ac:dyDescent="0.25">
      <c r="A117" s="30" t="s">
        <v>223</v>
      </c>
      <c r="B117" s="63">
        <v>80.174588823518945</v>
      </c>
      <c r="C117" s="21">
        <v>77.007755094663651</v>
      </c>
      <c r="D117" s="80">
        <v>77.007755094663651</v>
      </c>
      <c r="E117" s="21"/>
      <c r="F117" s="21">
        <f t="shared" si="4"/>
        <v>0</v>
      </c>
      <c r="G117" s="80">
        <f t="shared" si="5"/>
        <v>-3.9499220081142705</v>
      </c>
      <c r="H117" s="21"/>
      <c r="I117" s="80">
        <v>0.59636260956687859</v>
      </c>
      <c r="J117" s="21">
        <v>0.57280675160343197</v>
      </c>
      <c r="K117" s="80">
        <v>0.57280675160343197</v>
      </c>
      <c r="L117"/>
      <c r="M117" s="21">
        <f t="shared" si="7"/>
        <v>0</v>
      </c>
      <c r="N117" s="21">
        <f t="shared" si="6"/>
        <v>-2.3555857963446614E-2</v>
      </c>
    </row>
    <row r="118" spans="1:14" s="4" customFormat="1" ht="15.75" x14ac:dyDescent="0.25">
      <c r="A118" s="57" t="s">
        <v>18</v>
      </c>
      <c r="B118" s="110">
        <v>92.287871871054364</v>
      </c>
      <c r="C118" s="52">
        <v>92.597998734615942</v>
      </c>
      <c r="D118" s="81">
        <v>92.597998734615942</v>
      </c>
      <c r="E118" s="52"/>
      <c r="F118" s="52">
        <f t="shared" si="4"/>
        <v>0</v>
      </c>
      <c r="G118" s="81">
        <f t="shared" si="5"/>
        <v>0.33604292446454131</v>
      </c>
      <c r="H118" s="52"/>
      <c r="I118" s="81">
        <v>0.23156629107557111</v>
      </c>
      <c r="J118" s="52">
        <v>0.23234445321217556</v>
      </c>
      <c r="K118" s="81">
        <v>0.23234445321217556</v>
      </c>
      <c r="L118" s="50"/>
      <c r="M118" s="52">
        <f t="shared" si="7"/>
        <v>0</v>
      </c>
      <c r="N118" s="52">
        <f t="shared" si="6"/>
        <v>7.7816213660444888E-4</v>
      </c>
    </row>
    <row r="119" spans="1:14" s="50" customFormat="1" ht="15.75" x14ac:dyDescent="0.25">
      <c r="A119" s="30" t="s">
        <v>95</v>
      </c>
      <c r="B119" s="63">
        <v>92.538981817453063</v>
      </c>
      <c r="C119" s="21">
        <v>87.798284245394555</v>
      </c>
      <c r="D119" s="80">
        <v>87.798284245394555</v>
      </c>
      <c r="E119" s="21"/>
      <c r="F119" s="21">
        <f t="shared" si="4"/>
        <v>0</v>
      </c>
      <c r="G119" s="80">
        <f t="shared" si="5"/>
        <v>-5.1229195296423775</v>
      </c>
      <c r="H119" s="21"/>
      <c r="I119" s="80">
        <v>0.40681021115445104</v>
      </c>
      <c r="J119" s="21">
        <v>0.38596965139864026</v>
      </c>
      <c r="K119" s="80">
        <v>0.38596965139864026</v>
      </c>
      <c r="L119"/>
      <c r="M119" s="21">
        <f t="shared" si="7"/>
        <v>0</v>
      </c>
      <c r="N119" s="21">
        <f t="shared" si="6"/>
        <v>-2.0840559755810784E-2</v>
      </c>
    </row>
    <row r="120" spans="1:14" s="4" customFormat="1" ht="15.75" x14ac:dyDescent="0.25">
      <c r="A120" s="57" t="s">
        <v>96</v>
      </c>
      <c r="B120" s="110">
        <v>106.08084944150485</v>
      </c>
      <c r="C120" s="52">
        <v>104.0609658118416</v>
      </c>
      <c r="D120" s="81">
        <v>104.0609658118416</v>
      </c>
      <c r="E120" s="52"/>
      <c r="F120" s="52">
        <f t="shared" si="4"/>
        <v>0</v>
      </c>
      <c r="G120" s="81">
        <f t="shared" si="5"/>
        <v>-1.9040982800359818</v>
      </c>
      <c r="H120" s="52"/>
      <c r="I120" s="81">
        <v>0.28085668861531971</v>
      </c>
      <c r="J120" s="52">
        <v>0.27550890123802935</v>
      </c>
      <c r="K120" s="81">
        <v>0.27550890123802935</v>
      </c>
      <c r="L120" s="50"/>
      <c r="M120" s="52">
        <f t="shared" si="7"/>
        <v>0</v>
      </c>
      <c r="N120" s="52">
        <f t="shared" si="6"/>
        <v>-5.3477873772903584E-3</v>
      </c>
    </row>
    <row r="121" spans="1:14" s="50" customFormat="1" ht="15.75" x14ac:dyDescent="0.25">
      <c r="A121" s="29" t="s">
        <v>97</v>
      </c>
      <c r="B121" s="63">
        <v>92.626448796000574</v>
      </c>
      <c r="C121" s="21">
        <v>89.039549026741824</v>
      </c>
      <c r="D121" s="80">
        <v>89.654286108510306</v>
      </c>
      <c r="E121" s="21"/>
      <c r="F121" s="21">
        <f t="shared" si="4"/>
        <v>0.69040902440313801</v>
      </c>
      <c r="G121" s="80">
        <f t="shared" si="5"/>
        <v>-3.208762428144174</v>
      </c>
      <c r="H121" s="21"/>
      <c r="I121" s="80">
        <v>0.22601058923385181</v>
      </c>
      <c r="J121" s="21">
        <v>0.21725847425038336</v>
      </c>
      <c r="K121" s="80">
        <v>0.21875844636288858</v>
      </c>
      <c r="L121"/>
      <c r="M121" s="21">
        <f t="shared" si="7"/>
        <v>1.4999721125052157E-3</v>
      </c>
      <c r="N121" s="21">
        <f t="shared" si="6"/>
        <v>-7.2521428709632352E-3</v>
      </c>
    </row>
    <row r="122" spans="1:14" s="4" customFormat="1" ht="15.75" x14ac:dyDescent="0.25">
      <c r="A122" s="57" t="s">
        <v>98</v>
      </c>
      <c r="B122" s="110">
        <v>92.626448796000574</v>
      </c>
      <c r="C122" s="52">
        <v>89.039549026741824</v>
      </c>
      <c r="D122" s="81">
        <v>89.654286108510306</v>
      </c>
      <c r="E122" s="52"/>
      <c r="F122" s="52">
        <f t="shared" si="4"/>
        <v>0.69040902440313801</v>
      </c>
      <c r="G122" s="81">
        <f t="shared" si="5"/>
        <v>-3.208762428144174</v>
      </c>
      <c r="H122" s="52"/>
      <c r="I122" s="81">
        <v>0.22601058923385181</v>
      </c>
      <c r="J122" s="52">
        <v>0.21725847425038336</v>
      </c>
      <c r="K122" s="81">
        <v>0.21875844636288858</v>
      </c>
      <c r="L122" s="50"/>
      <c r="M122" s="52">
        <f t="shared" si="7"/>
        <v>1.4999721125052157E-3</v>
      </c>
      <c r="N122" s="52">
        <f t="shared" si="6"/>
        <v>-7.2521428709632352E-3</v>
      </c>
    </row>
    <row r="123" spans="1:14" s="50" customFormat="1" ht="15.75" x14ac:dyDescent="0.25">
      <c r="A123" s="28" t="s">
        <v>144</v>
      </c>
      <c r="B123" s="63">
        <v>95.958393905530627</v>
      </c>
      <c r="C123" s="21">
        <v>92.171059003424617</v>
      </c>
      <c r="D123" s="80">
        <v>92.171059003424617</v>
      </c>
      <c r="E123" s="21"/>
      <c r="F123" s="21">
        <f t="shared" si="4"/>
        <v>0</v>
      </c>
      <c r="G123" s="80">
        <f t="shared" si="5"/>
        <v>-3.9468510757220243</v>
      </c>
      <c r="H123" s="21"/>
      <c r="I123" s="80">
        <v>0.85143178507553241</v>
      </c>
      <c r="J123" s="21">
        <v>0.81782704050723931</v>
      </c>
      <c r="K123" s="80">
        <v>0.81782704050723931</v>
      </c>
      <c r="L123"/>
      <c r="M123" s="21">
        <f t="shared" si="7"/>
        <v>0</v>
      </c>
      <c r="N123" s="21">
        <f t="shared" si="6"/>
        <v>-3.3604744568293099E-2</v>
      </c>
    </row>
    <row r="124" spans="1:14" s="4" customFormat="1" ht="15.75" x14ac:dyDescent="0.25">
      <c r="A124" s="51" t="s">
        <v>165</v>
      </c>
      <c r="B124" s="110">
        <v>95.958393905530627</v>
      </c>
      <c r="C124" s="52">
        <v>92.171059003424617</v>
      </c>
      <c r="D124" s="81">
        <v>92.171059003424617</v>
      </c>
      <c r="E124" s="52"/>
      <c r="F124" s="52">
        <f t="shared" si="4"/>
        <v>0</v>
      </c>
      <c r="G124" s="81">
        <f t="shared" si="5"/>
        <v>-3.9468510757220243</v>
      </c>
      <c r="H124" s="52"/>
      <c r="I124" s="81">
        <v>0.85143178507553241</v>
      </c>
      <c r="J124" s="52">
        <v>0.81782704050723931</v>
      </c>
      <c r="K124" s="81">
        <v>0.81782704050723931</v>
      </c>
      <c r="L124" s="50"/>
      <c r="M124" s="52">
        <f t="shared" si="7"/>
        <v>0</v>
      </c>
      <c r="N124" s="52">
        <f t="shared" si="6"/>
        <v>-3.3604744568293099E-2</v>
      </c>
    </row>
    <row r="125" spans="1:14" s="50" customFormat="1" ht="15.75" x14ac:dyDescent="0.25">
      <c r="A125" s="30" t="s">
        <v>222</v>
      </c>
      <c r="B125" s="63">
        <v>95.958393905530627</v>
      </c>
      <c r="C125" s="21">
        <v>92.171059003424617</v>
      </c>
      <c r="D125" s="80">
        <v>92.171059003424617</v>
      </c>
      <c r="E125" s="21"/>
      <c r="F125" s="21">
        <f t="shared" si="4"/>
        <v>0</v>
      </c>
      <c r="G125" s="80">
        <f t="shared" si="5"/>
        <v>-3.9468510757220243</v>
      </c>
      <c r="H125" s="21"/>
      <c r="I125" s="80">
        <v>0.85143178507553241</v>
      </c>
      <c r="J125" s="21">
        <v>0.81782704050723931</v>
      </c>
      <c r="K125" s="80">
        <v>0.81782704050723931</v>
      </c>
      <c r="L125"/>
      <c r="M125" s="21">
        <f t="shared" si="7"/>
        <v>0</v>
      </c>
      <c r="N125" s="21">
        <f t="shared" si="6"/>
        <v>-3.3604744568293099E-2</v>
      </c>
    </row>
    <row r="126" spans="1:14" s="4" customFormat="1" ht="15.75" x14ac:dyDescent="0.25">
      <c r="A126" s="54" t="s">
        <v>143</v>
      </c>
      <c r="B126" s="110">
        <v>90.576360856973309</v>
      </c>
      <c r="C126" s="52">
        <v>89.90396373020333</v>
      </c>
      <c r="D126" s="81">
        <v>90.196998597221537</v>
      </c>
      <c r="E126" s="52"/>
      <c r="F126" s="52">
        <f t="shared" si="4"/>
        <v>0.32594209961374077</v>
      </c>
      <c r="G126" s="81">
        <f t="shared" si="5"/>
        <v>-0.41883142153482655</v>
      </c>
      <c r="H126" s="52"/>
      <c r="I126" s="81">
        <v>0.50236199160737827</v>
      </c>
      <c r="J126" s="52">
        <v>0.49863268788442744</v>
      </c>
      <c r="K126" s="81">
        <v>0.50025794173667837</v>
      </c>
      <c r="L126" s="50"/>
      <c r="M126" s="52">
        <f t="shared" si="7"/>
        <v>1.6252538522509297E-3</v>
      </c>
      <c r="N126" s="52">
        <f t="shared" si="6"/>
        <v>-2.1040498706998978E-3</v>
      </c>
    </row>
    <row r="127" spans="1:14" s="50" customFormat="1" ht="15.75" x14ac:dyDescent="0.25">
      <c r="A127" s="29" t="s">
        <v>166</v>
      </c>
      <c r="B127" s="63">
        <v>90.576360856973309</v>
      </c>
      <c r="C127" s="21">
        <v>89.90396373020333</v>
      </c>
      <c r="D127" s="80">
        <v>90.196998597221537</v>
      </c>
      <c r="E127" s="21"/>
      <c r="F127" s="21">
        <f t="shared" si="4"/>
        <v>0.32594209961374077</v>
      </c>
      <c r="G127" s="80">
        <f t="shared" si="5"/>
        <v>-0.41883142153482655</v>
      </c>
      <c r="H127" s="21"/>
      <c r="I127" s="80">
        <v>0.50236199160737827</v>
      </c>
      <c r="J127" s="21">
        <v>0.49863268788442744</v>
      </c>
      <c r="K127" s="80">
        <v>0.50025794173667837</v>
      </c>
      <c r="L127"/>
      <c r="M127" s="21">
        <f t="shared" si="7"/>
        <v>1.6252538522509297E-3</v>
      </c>
      <c r="N127" s="21">
        <f t="shared" si="6"/>
        <v>-2.1040498706998978E-3</v>
      </c>
    </row>
    <row r="128" spans="1:14" s="4" customFormat="1" ht="15.75" x14ac:dyDescent="0.25">
      <c r="A128" s="57" t="s">
        <v>221</v>
      </c>
      <c r="B128" s="110">
        <v>90.576360856973309</v>
      </c>
      <c r="C128" s="52">
        <v>89.90396373020333</v>
      </c>
      <c r="D128" s="81">
        <v>90.196998597221537</v>
      </c>
      <c r="E128" s="52"/>
      <c r="F128" s="52">
        <f t="shared" si="4"/>
        <v>0.32594209961374077</v>
      </c>
      <c r="G128" s="81">
        <f t="shared" si="5"/>
        <v>-0.41883142153482655</v>
      </c>
      <c r="H128" s="52"/>
      <c r="I128" s="81">
        <v>0.50236199160737827</v>
      </c>
      <c r="J128" s="52">
        <v>0.49863268788442744</v>
      </c>
      <c r="K128" s="81">
        <v>0.50025794173667837</v>
      </c>
      <c r="L128" s="50"/>
      <c r="M128" s="52">
        <f t="shared" si="7"/>
        <v>1.6252538522509297E-3</v>
      </c>
      <c r="N128" s="52">
        <f t="shared" si="6"/>
        <v>-2.1040498706998978E-3</v>
      </c>
    </row>
    <row r="129" spans="1:14" s="50" customFormat="1" ht="15.75" x14ac:dyDescent="0.25">
      <c r="A129" s="28" t="s">
        <v>142</v>
      </c>
      <c r="B129" s="63">
        <v>111.21941240094826</v>
      </c>
      <c r="C129" s="21">
        <v>111.040770619238</v>
      </c>
      <c r="D129" s="80">
        <v>110.82200499923997</v>
      </c>
      <c r="E129" s="21"/>
      <c r="F129" s="21">
        <f t="shared" si="4"/>
        <v>-0.19701378041421247</v>
      </c>
      <c r="G129" s="80">
        <f t="shared" si="5"/>
        <v>-0.35731837916535003</v>
      </c>
      <c r="H129" s="21"/>
      <c r="I129" s="80">
        <v>2.6995778816973601</v>
      </c>
      <c r="J129" s="21">
        <v>2.6952417915109321</v>
      </c>
      <c r="K129" s="80">
        <v>2.6899317937661729</v>
      </c>
      <c r="L129"/>
      <c r="M129" s="21">
        <f t="shared" si="7"/>
        <v>-5.309997744759265E-3</v>
      </c>
      <c r="N129" s="21">
        <f t="shared" si="6"/>
        <v>-9.6460879311872638E-3</v>
      </c>
    </row>
    <row r="130" spans="1:14" s="4" customFormat="1" ht="15.75" x14ac:dyDescent="0.25">
      <c r="A130" s="51" t="s">
        <v>99</v>
      </c>
      <c r="B130" s="110">
        <v>98.675570187564404</v>
      </c>
      <c r="C130" s="52">
        <v>98.273659225004067</v>
      </c>
      <c r="D130" s="81">
        <v>97.965080787634562</v>
      </c>
      <c r="E130" s="52"/>
      <c r="F130" s="52">
        <f t="shared" si="4"/>
        <v>-0.31399913242570188</v>
      </c>
      <c r="G130" s="81">
        <f t="shared" si="5"/>
        <v>-0.7200256340848421</v>
      </c>
      <c r="H130" s="52"/>
      <c r="I130" s="81">
        <v>1.6980028145369968</v>
      </c>
      <c r="J130" s="52">
        <v>1.691086756749608</v>
      </c>
      <c r="K130" s="81">
        <v>1.6857767590048482</v>
      </c>
      <c r="L130" s="50"/>
      <c r="M130" s="52">
        <f t="shared" si="7"/>
        <v>-5.3099977447597091E-3</v>
      </c>
      <c r="N130" s="52">
        <f t="shared" si="6"/>
        <v>-1.2226055532148505E-2</v>
      </c>
    </row>
    <row r="131" spans="1:14" s="50" customFormat="1" ht="15.75" x14ac:dyDescent="0.25">
      <c r="A131" s="30" t="s">
        <v>220</v>
      </c>
      <c r="B131" s="63">
        <v>96.229309147833533</v>
      </c>
      <c r="C131" s="21">
        <v>95.607150726525632</v>
      </c>
      <c r="D131" s="80">
        <v>95.179879812968352</v>
      </c>
      <c r="E131" s="21"/>
      <c r="F131" s="21">
        <f t="shared" si="4"/>
        <v>-0.44690267444476017</v>
      </c>
      <c r="G131" s="80">
        <f t="shared" si="5"/>
        <v>-1.090550627619058</v>
      </c>
      <c r="H131" s="21"/>
      <c r="I131" s="80">
        <v>1.1959096637320181</v>
      </c>
      <c r="J131" s="21">
        <v>1.1881776611331911</v>
      </c>
      <c r="K131" s="80">
        <v>1.1828676633884316</v>
      </c>
      <c r="L131"/>
      <c r="M131" s="21">
        <f t="shared" si="7"/>
        <v>-5.309997744759487E-3</v>
      </c>
      <c r="N131" s="21">
        <f t="shared" si="6"/>
        <v>-1.3042000343586491E-2</v>
      </c>
    </row>
    <row r="132" spans="1:14" s="4" customFormat="1" ht="15.75" x14ac:dyDescent="0.25">
      <c r="A132" s="57" t="s">
        <v>100</v>
      </c>
      <c r="B132" s="110">
        <v>105.03539545436311</v>
      </c>
      <c r="C132" s="52">
        <v>105.20608705969764</v>
      </c>
      <c r="D132" s="81">
        <v>105.20608705969764</v>
      </c>
      <c r="E132" s="52"/>
      <c r="F132" s="52">
        <f t="shared" si="4"/>
        <v>0</v>
      </c>
      <c r="G132" s="81">
        <f t="shared" si="5"/>
        <v>0.16250865205595932</v>
      </c>
      <c r="H132" s="52"/>
      <c r="I132" s="81">
        <v>0.50209315080497841</v>
      </c>
      <c r="J132" s="52">
        <v>0.50290909561641672</v>
      </c>
      <c r="K132" s="81">
        <v>0.50290909561641683</v>
      </c>
      <c r="L132" s="50"/>
      <c r="M132" s="52">
        <f t="shared" si="7"/>
        <v>0</v>
      </c>
      <c r="N132" s="52">
        <f t="shared" si="6"/>
        <v>8.1594481143842934E-4</v>
      </c>
    </row>
    <row r="133" spans="1:14" s="50" customFormat="1" ht="15.75" x14ac:dyDescent="0.25">
      <c r="A133" s="29" t="s">
        <v>167</v>
      </c>
      <c r="B133" s="63">
        <v>141.77364173348306</v>
      </c>
      <c r="C133" s="21">
        <v>142.13883792729376</v>
      </c>
      <c r="D133" s="80">
        <v>142.13883792729376</v>
      </c>
      <c r="E133" s="21"/>
      <c r="F133" s="21">
        <f t="shared" si="4"/>
        <v>0</v>
      </c>
      <c r="G133" s="80">
        <f t="shared" si="5"/>
        <v>0.25759103691307406</v>
      </c>
      <c r="H133" s="21"/>
      <c r="I133" s="80">
        <v>1.0015750671603634</v>
      </c>
      <c r="J133" s="21">
        <v>1.0041550347613244</v>
      </c>
      <c r="K133" s="80">
        <v>1.0041550347613244</v>
      </c>
      <c r="L133"/>
      <c r="M133" s="21">
        <f t="shared" si="7"/>
        <v>0</v>
      </c>
      <c r="N133" s="21">
        <f t="shared" si="6"/>
        <v>2.5799676009610195E-3</v>
      </c>
    </row>
    <row r="134" spans="1:14" s="4" customFormat="1" ht="15.75" x14ac:dyDescent="0.25">
      <c r="A134" s="57" t="s">
        <v>101</v>
      </c>
      <c r="B134" s="110">
        <v>141.77364173348306</v>
      </c>
      <c r="C134" s="52">
        <v>142.13883792729376</v>
      </c>
      <c r="D134" s="81">
        <v>142.13883792729376</v>
      </c>
      <c r="E134" s="52"/>
      <c r="F134" s="52">
        <f t="shared" si="4"/>
        <v>0</v>
      </c>
      <c r="G134" s="81">
        <f t="shared" si="5"/>
        <v>0.25759103691307406</v>
      </c>
      <c r="H134" s="52"/>
      <c r="I134" s="81">
        <v>1.0015750671603634</v>
      </c>
      <c r="J134" s="52">
        <v>1.0041550347613244</v>
      </c>
      <c r="K134" s="81">
        <v>1.0041550347613244</v>
      </c>
      <c r="L134" s="50"/>
      <c r="M134" s="52">
        <f t="shared" si="7"/>
        <v>0</v>
      </c>
      <c r="N134" s="52">
        <f t="shared" si="6"/>
        <v>2.5799676009610195E-3</v>
      </c>
    </row>
    <row r="135" spans="1:14" s="56" customFormat="1" ht="15.75" x14ac:dyDescent="0.25">
      <c r="A135" s="27" t="s">
        <v>2</v>
      </c>
      <c r="B135" s="112">
        <v>126.10417184853296</v>
      </c>
      <c r="C135" s="31">
        <v>128.89396389136678</v>
      </c>
      <c r="D135" s="83">
        <v>128.83489574466313</v>
      </c>
      <c r="E135" s="31"/>
      <c r="F135" s="31">
        <f t="shared" ref="F135:F198" si="8">((D135/C135-1)*100)</f>
        <v>-4.5826930075199002E-2</v>
      </c>
      <c r="G135" s="83">
        <f t="shared" ref="G135:G198" si="9">((D135/B135-1)*100)</f>
        <v>2.1654508777156911</v>
      </c>
      <c r="H135" s="31"/>
      <c r="I135" s="83">
        <v>6.8345039632803717</v>
      </c>
      <c r="J135" s="31">
        <v>6.985703122626008</v>
      </c>
      <c r="K135" s="83">
        <v>6.9825017893407413</v>
      </c>
      <c r="L135" s="2"/>
      <c r="M135" s="31">
        <f t="shared" si="7"/>
        <v>-3.2013332852667276E-3</v>
      </c>
      <c r="N135" s="31">
        <f t="shared" ref="N135:N198" si="10">K135-I135</f>
        <v>0.1479978260603696</v>
      </c>
    </row>
    <row r="136" spans="1:14" s="4" customFormat="1" ht="15.75" x14ac:dyDescent="0.25">
      <c r="A136" s="54" t="s">
        <v>141</v>
      </c>
      <c r="B136" s="110">
        <v>104.31114315180103</v>
      </c>
      <c r="C136" s="52">
        <v>104.07085354039395</v>
      </c>
      <c r="D136" s="81">
        <v>103.97066521851897</v>
      </c>
      <c r="E136" s="52"/>
      <c r="F136" s="52">
        <f t="shared" si="8"/>
        <v>-9.6269338115972936E-2</v>
      </c>
      <c r="G136" s="81">
        <f t="shared" si="9"/>
        <v>-0.32640609909391216</v>
      </c>
      <c r="H136" s="52"/>
      <c r="I136" s="81">
        <v>3.3330704452035063</v>
      </c>
      <c r="J136" s="52">
        <v>3.3253924332685307</v>
      </c>
      <c r="K136" s="81">
        <v>3.3221910999832645</v>
      </c>
      <c r="L136" s="50"/>
      <c r="M136" s="52">
        <f t="shared" ref="M136:M199" si="11">K136-J136</f>
        <v>-3.2013332852662835E-3</v>
      </c>
      <c r="N136" s="52">
        <f t="shared" si="10"/>
        <v>-1.0879345220241809E-2</v>
      </c>
    </row>
    <row r="137" spans="1:14" s="50" customFormat="1" ht="15.75" x14ac:dyDescent="0.25">
      <c r="A137" s="29" t="s">
        <v>102</v>
      </c>
      <c r="B137" s="63">
        <v>107.84726237730531</v>
      </c>
      <c r="C137" s="21">
        <v>107.53108329120755</v>
      </c>
      <c r="D137" s="80">
        <v>107.39852289154166</v>
      </c>
      <c r="E137" s="21"/>
      <c r="F137" s="21">
        <f t="shared" si="8"/>
        <v>-0.12327635471401921</v>
      </c>
      <c r="G137" s="80">
        <f t="shared" si="9"/>
        <v>-0.41608797096186478</v>
      </c>
      <c r="H137" s="21"/>
      <c r="I137" s="80">
        <v>2.6191676451508621</v>
      </c>
      <c r="J137" s="21">
        <v>2.6114889520238775</v>
      </c>
      <c r="K137" s="80">
        <v>2.6082696036400628</v>
      </c>
      <c r="L137"/>
      <c r="M137" s="21">
        <f t="shared" si="11"/>
        <v>-3.2193483838147685E-3</v>
      </c>
      <c r="N137" s="21">
        <f t="shared" si="10"/>
        <v>-1.0898041510799317E-2</v>
      </c>
    </row>
    <row r="138" spans="1:14" s="4" customFormat="1" ht="15.75" x14ac:dyDescent="0.25">
      <c r="A138" s="57" t="s">
        <v>103</v>
      </c>
      <c r="B138" s="110">
        <v>107.84726237730531</v>
      </c>
      <c r="C138" s="52">
        <v>107.53108329120755</v>
      </c>
      <c r="D138" s="81">
        <v>107.39852289154166</v>
      </c>
      <c r="E138" s="52"/>
      <c r="F138" s="52">
        <f t="shared" si="8"/>
        <v>-0.12327635471401921</v>
      </c>
      <c r="G138" s="81">
        <f t="shared" si="9"/>
        <v>-0.41608797096186478</v>
      </c>
      <c r="H138" s="52"/>
      <c r="I138" s="81">
        <v>2.6191676451508621</v>
      </c>
      <c r="J138" s="52">
        <v>2.6114889520238775</v>
      </c>
      <c r="K138" s="81">
        <v>2.6082696036400628</v>
      </c>
      <c r="L138" s="50"/>
      <c r="M138" s="52">
        <f t="shared" si="11"/>
        <v>-3.2193483838147685E-3</v>
      </c>
      <c r="N138" s="52">
        <f t="shared" si="10"/>
        <v>-1.0898041510799317E-2</v>
      </c>
    </row>
    <row r="139" spans="1:14" s="50" customFormat="1" ht="15.75" x14ac:dyDescent="0.25">
      <c r="A139" s="29" t="s">
        <v>168</v>
      </c>
      <c r="B139" s="63">
        <v>93.110553321122765</v>
      </c>
      <c r="C139" s="21">
        <v>93.11064216538125</v>
      </c>
      <c r="D139" s="80">
        <v>93.112991779073511</v>
      </c>
      <c r="E139" s="21"/>
      <c r="F139" s="21">
        <f t="shared" si="8"/>
        <v>2.5234641686688875E-3</v>
      </c>
      <c r="G139" s="80">
        <f t="shared" si="9"/>
        <v>2.6188846095065443E-3</v>
      </c>
      <c r="H139" s="21"/>
      <c r="I139" s="80">
        <v>0.71390280005264417</v>
      </c>
      <c r="J139" s="21">
        <v>0.7139034812446533</v>
      </c>
      <c r="K139" s="80">
        <v>0.71392149634320146</v>
      </c>
      <c r="L139"/>
      <c r="M139" s="21">
        <f t="shared" si="11"/>
        <v>1.8015098548151975E-5</v>
      </c>
      <c r="N139" s="21">
        <f t="shared" si="10"/>
        <v>1.8696290557285167E-5</v>
      </c>
    </row>
    <row r="140" spans="1:14" s="4" customFormat="1" ht="15.75" x14ac:dyDescent="0.25">
      <c r="A140" s="57" t="s">
        <v>219</v>
      </c>
      <c r="B140" s="110">
        <v>93.110553321122765</v>
      </c>
      <c r="C140" s="52">
        <v>93.11064216538125</v>
      </c>
      <c r="D140" s="81">
        <v>93.112991779073511</v>
      </c>
      <c r="E140" s="52"/>
      <c r="F140" s="52">
        <f t="shared" si="8"/>
        <v>2.5234641686688875E-3</v>
      </c>
      <c r="G140" s="81">
        <f t="shared" si="9"/>
        <v>2.6188846095065443E-3</v>
      </c>
      <c r="H140" s="52"/>
      <c r="I140" s="81">
        <v>0.71390280005264417</v>
      </c>
      <c r="J140" s="52">
        <v>0.7139034812446533</v>
      </c>
      <c r="K140" s="81">
        <v>0.71392149634320146</v>
      </c>
      <c r="L140" s="50"/>
      <c r="M140" s="52">
        <f t="shared" si="11"/>
        <v>1.8015098548151975E-5</v>
      </c>
      <c r="N140" s="52">
        <f t="shared" si="10"/>
        <v>1.8696290557285167E-5</v>
      </c>
    </row>
    <row r="141" spans="1:14" s="50" customFormat="1" ht="15.75" x14ac:dyDescent="0.25">
      <c r="A141" s="28" t="s">
        <v>104</v>
      </c>
      <c r="B141" s="63">
        <v>157.40933557439962</v>
      </c>
      <c r="C141" s="21">
        <v>164.55176733559358</v>
      </c>
      <c r="D141" s="80">
        <v>164.55176733559358</v>
      </c>
      <c r="E141" s="21"/>
      <c r="F141" s="21">
        <f t="shared" si="8"/>
        <v>0</v>
      </c>
      <c r="G141" s="80">
        <f t="shared" si="9"/>
        <v>4.5374893014640039</v>
      </c>
      <c r="H141" s="21"/>
      <c r="I141" s="80">
        <v>3.5014335180768659</v>
      </c>
      <c r="J141" s="21">
        <v>3.6603106893574782</v>
      </c>
      <c r="K141" s="80">
        <v>3.6603106893574777</v>
      </c>
      <c r="L141"/>
      <c r="M141" s="21">
        <f t="shared" si="11"/>
        <v>0</v>
      </c>
      <c r="N141" s="21">
        <f t="shared" si="10"/>
        <v>0.15887717128061185</v>
      </c>
    </row>
    <row r="142" spans="1:14" s="4" customFormat="1" ht="15.75" x14ac:dyDescent="0.25">
      <c r="A142" s="51" t="s">
        <v>19</v>
      </c>
      <c r="B142" s="110">
        <v>163.57117066583655</v>
      </c>
      <c r="C142" s="52">
        <v>170.57949283205164</v>
      </c>
      <c r="D142" s="81">
        <v>170.57949283205164</v>
      </c>
      <c r="E142" s="52"/>
      <c r="F142" s="52">
        <f t="shared" si="8"/>
        <v>0</v>
      </c>
      <c r="G142" s="81">
        <f t="shared" si="9"/>
        <v>4.2845705252868571</v>
      </c>
      <c r="H142" s="52"/>
      <c r="I142" s="81">
        <v>2.8659697635359933</v>
      </c>
      <c r="J142" s="52">
        <v>2.9887642592880894</v>
      </c>
      <c r="K142" s="81">
        <v>2.9887642592880894</v>
      </c>
      <c r="L142" s="50"/>
      <c r="M142" s="52">
        <f t="shared" si="11"/>
        <v>0</v>
      </c>
      <c r="N142" s="52">
        <f t="shared" si="10"/>
        <v>0.12279449575209611</v>
      </c>
    </row>
    <row r="143" spans="1:14" s="50" customFormat="1" ht="15.75" x14ac:dyDescent="0.25">
      <c r="A143" s="30" t="s">
        <v>105</v>
      </c>
      <c r="B143" s="63">
        <v>163.57117066583655</v>
      </c>
      <c r="C143" s="21">
        <v>170.57949283205164</v>
      </c>
      <c r="D143" s="80">
        <v>170.57949283205164</v>
      </c>
      <c r="E143" s="21"/>
      <c r="F143" s="21">
        <f t="shared" si="8"/>
        <v>0</v>
      </c>
      <c r="G143" s="80">
        <f t="shared" si="9"/>
        <v>4.2845705252868571</v>
      </c>
      <c r="H143" s="21"/>
      <c r="I143" s="80">
        <v>2.8659697635359933</v>
      </c>
      <c r="J143" s="21">
        <v>2.9887642592880894</v>
      </c>
      <c r="K143" s="80">
        <v>2.9887642592880894</v>
      </c>
      <c r="L143"/>
      <c r="M143" s="21">
        <f t="shared" si="11"/>
        <v>0</v>
      </c>
      <c r="N143" s="21">
        <f t="shared" si="10"/>
        <v>0.12279449575209611</v>
      </c>
    </row>
    <row r="144" spans="1:14" s="4" customFormat="1" ht="15.75" x14ac:dyDescent="0.25">
      <c r="A144" s="51" t="s">
        <v>106</v>
      </c>
      <c r="B144" s="110">
        <v>160.47058823529412</v>
      </c>
      <c r="C144" s="52">
        <v>187.21568627450981</v>
      </c>
      <c r="D144" s="81">
        <v>187.21568627450981</v>
      </c>
      <c r="E144" s="52"/>
      <c r="F144" s="52">
        <f t="shared" si="8"/>
        <v>0</v>
      </c>
      <c r="G144" s="81">
        <f t="shared" si="9"/>
        <v>16.666666666666675</v>
      </c>
      <c r="H144" s="52"/>
      <c r="I144" s="81">
        <v>0.11267911484256139</v>
      </c>
      <c r="J144" s="52">
        <v>0.13145896731632162</v>
      </c>
      <c r="K144" s="81">
        <v>0.13145896731632162</v>
      </c>
      <c r="L144" s="50"/>
      <c r="M144" s="52">
        <f t="shared" si="11"/>
        <v>0</v>
      </c>
      <c r="N144" s="52">
        <f t="shared" si="10"/>
        <v>1.8779852473760225E-2</v>
      </c>
    </row>
    <row r="145" spans="1:14" s="50" customFormat="1" ht="15.75" x14ac:dyDescent="0.25">
      <c r="A145" s="30" t="s">
        <v>107</v>
      </c>
      <c r="B145" s="63">
        <v>160.47058823529412</v>
      </c>
      <c r="C145" s="21">
        <v>187.21568627450981</v>
      </c>
      <c r="D145" s="80">
        <v>187.21568627450981</v>
      </c>
      <c r="E145" s="21"/>
      <c r="F145" s="21">
        <f t="shared" si="8"/>
        <v>0</v>
      </c>
      <c r="G145" s="80">
        <f t="shared" si="9"/>
        <v>16.666666666666675</v>
      </c>
      <c r="H145" s="21"/>
      <c r="I145" s="80">
        <v>0.11267911484256139</v>
      </c>
      <c r="J145" s="21">
        <v>0.13145896731632162</v>
      </c>
      <c r="K145" s="80">
        <v>0.13145896731632162</v>
      </c>
      <c r="L145"/>
      <c r="M145" s="21">
        <f t="shared" si="11"/>
        <v>0</v>
      </c>
      <c r="N145" s="21">
        <f t="shared" si="10"/>
        <v>1.8779852473760225E-2</v>
      </c>
    </row>
    <row r="146" spans="1:14" s="4" customFormat="1" ht="15.75" x14ac:dyDescent="0.25">
      <c r="A146" s="51" t="s">
        <v>108</v>
      </c>
      <c r="B146" s="110">
        <v>130.02298850574718</v>
      </c>
      <c r="C146" s="52">
        <v>134.32641403191377</v>
      </c>
      <c r="D146" s="81">
        <v>134.32641403191377</v>
      </c>
      <c r="E146" s="52"/>
      <c r="F146" s="52">
        <f t="shared" si="8"/>
        <v>0</v>
      </c>
      <c r="G146" s="81">
        <f t="shared" si="9"/>
        <v>3.3097420507115727</v>
      </c>
      <c r="H146" s="52"/>
      <c r="I146" s="81">
        <v>0.52278463969831135</v>
      </c>
      <c r="J146" s="52">
        <v>0.54008746275306729</v>
      </c>
      <c r="K146" s="81">
        <v>0.54008746275306718</v>
      </c>
      <c r="L146" s="50"/>
      <c r="M146" s="52">
        <f t="shared" si="11"/>
        <v>0</v>
      </c>
      <c r="N146" s="52">
        <f t="shared" si="10"/>
        <v>1.7302823054755834E-2</v>
      </c>
    </row>
    <row r="147" spans="1:14" s="50" customFormat="1" ht="15.75" x14ac:dyDescent="0.25">
      <c r="A147" s="30" t="s">
        <v>218</v>
      </c>
      <c r="B147" s="63">
        <v>130.02298850574718</v>
      </c>
      <c r="C147" s="21">
        <v>134.32641403191377</v>
      </c>
      <c r="D147" s="80">
        <v>134.32641403191377</v>
      </c>
      <c r="E147" s="21"/>
      <c r="F147" s="21">
        <f t="shared" si="8"/>
        <v>0</v>
      </c>
      <c r="G147" s="80">
        <f t="shared" si="9"/>
        <v>3.3097420507115727</v>
      </c>
      <c r="H147" s="21"/>
      <c r="I147" s="80">
        <v>0.52278463969831135</v>
      </c>
      <c r="J147" s="21">
        <v>0.54008746275306729</v>
      </c>
      <c r="K147" s="80">
        <v>0.54008746275306718</v>
      </c>
      <c r="L147"/>
      <c r="M147" s="21">
        <f t="shared" si="11"/>
        <v>0</v>
      </c>
      <c r="N147" s="21">
        <f t="shared" si="10"/>
        <v>1.7302823054755834E-2</v>
      </c>
    </row>
    <row r="148" spans="1:14" s="4" customFormat="1" ht="15.75" x14ac:dyDescent="0.25">
      <c r="A148" s="48" t="s">
        <v>3</v>
      </c>
      <c r="B148" s="131">
        <v>103.31475414766309</v>
      </c>
      <c r="C148" s="132">
        <v>104.48557194331185</v>
      </c>
      <c r="D148" s="133">
        <v>104.32087829575165</v>
      </c>
      <c r="E148" s="132"/>
      <c r="F148" s="132">
        <f t="shared" si="8"/>
        <v>-0.15762333927745731</v>
      </c>
      <c r="G148" s="133">
        <f t="shared" si="9"/>
        <v>0.97384362610064557</v>
      </c>
      <c r="H148" s="132"/>
      <c r="I148" s="133">
        <v>5.6181244027861776</v>
      </c>
      <c r="J148" s="132">
        <v>5.6817919794379002</v>
      </c>
      <c r="K148" s="133">
        <v>5.6728361491891102</v>
      </c>
      <c r="L148" s="50"/>
      <c r="M148" s="132">
        <f t="shared" si="11"/>
        <v>-8.9558302487899866E-3</v>
      </c>
      <c r="N148" s="132">
        <f>K148-I148</f>
        <v>5.4711746402932526E-2</v>
      </c>
    </row>
    <row r="149" spans="1:14" s="137" customFormat="1" ht="15.75" x14ac:dyDescent="0.25">
      <c r="A149" s="134" t="s">
        <v>150</v>
      </c>
      <c r="B149" s="135">
        <v>94.326030598222999</v>
      </c>
      <c r="C149" s="62">
        <v>98.236782086161739</v>
      </c>
      <c r="D149" s="136">
        <v>97.888944531669623</v>
      </c>
      <c r="E149" s="62"/>
      <c r="F149" s="62">
        <f t="shared" si="8"/>
        <v>-0.35408077005926186</v>
      </c>
      <c r="G149" s="136">
        <f t="shared" si="9"/>
        <v>3.7772329767831181</v>
      </c>
      <c r="H149" s="62"/>
      <c r="I149" s="136">
        <v>2.4286276946529437</v>
      </c>
      <c r="J149" s="62">
        <v>2.5293184510674522</v>
      </c>
      <c r="K149" s="136">
        <v>2.5203626208186614</v>
      </c>
      <c r="L149" s="35"/>
      <c r="M149" s="62">
        <f t="shared" si="11"/>
        <v>-8.9558302487908747E-3</v>
      </c>
      <c r="N149" s="62">
        <f t="shared" si="10"/>
        <v>9.1734926165717656E-2</v>
      </c>
    </row>
    <row r="150" spans="1:14" s="69" customFormat="1" ht="15.75" x14ac:dyDescent="0.25">
      <c r="A150" s="138" t="s">
        <v>109</v>
      </c>
      <c r="B150" s="148">
        <v>99.061644301958921</v>
      </c>
      <c r="C150" s="149">
        <v>102.36470770277148</v>
      </c>
      <c r="D150" s="150">
        <v>102.36470770277148</v>
      </c>
      <c r="E150" s="149"/>
      <c r="F150" s="149">
        <f t="shared" si="8"/>
        <v>0</v>
      </c>
      <c r="G150" s="150">
        <f t="shared" si="9"/>
        <v>3.3343514778981342</v>
      </c>
      <c r="H150" s="149"/>
      <c r="I150" s="150">
        <v>1.7163351772419693</v>
      </c>
      <c r="J150" s="149">
        <v>1.7735638245900225</v>
      </c>
      <c r="K150" s="150">
        <v>1.7735638245900227</v>
      </c>
      <c r="L150" s="151"/>
      <c r="M150" s="149">
        <f t="shared" si="11"/>
        <v>0</v>
      </c>
      <c r="N150" s="149">
        <f t="shared" si="10"/>
        <v>5.7228647348053441E-2</v>
      </c>
    </row>
    <row r="151" spans="1:14" s="50" customFormat="1" ht="15.75" x14ac:dyDescent="0.25">
      <c r="A151" s="30" t="s">
        <v>110</v>
      </c>
      <c r="B151" s="140">
        <v>99.061644301958921</v>
      </c>
      <c r="C151" s="141">
        <v>102.36470770277148</v>
      </c>
      <c r="D151" s="142">
        <v>102.36470770277148</v>
      </c>
      <c r="E151" s="141"/>
      <c r="F151" s="141">
        <f t="shared" si="8"/>
        <v>0</v>
      </c>
      <c r="G151" s="142">
        <f t="shared" si="9"/>
        <v>3.3343514778981342</v>
      </c>
      <c r="H151" s="141"/>
      <c r="I151" s="142">
        <v>1.7163351772419693</v>
      </c>
      <c r="J151" s="141">
        <v>1.7735638245900225</v>
      </c>
      <c r="K151" s="142">
        <v>1.7735638245900227</v>
      </c>
      <c r="L151"/>
      <c r="M151" s="141">
        <f t="shared" si="11"/>
        <v>0</v>
      </c>
      <c r="N151" s="141">
        <f t="shared" si="10"/>
        <v>5.7228647348053441E-2</v>
      </c>
    </row>
    <row r="152" spans="1:14" s="4" customFormat="1" ht="15.75" x14ac:dyDescent="0.25">
      <c r="A152" s="51" t="s">
        <v>169</v>
      </c>
      <c r="B152" s="110">
        <v>68.801711275450444</v>
      </c>
      <c r="C152" s="52">
        <v>71.285094010288802</v>
      </c>
      <c r="D152" s="81">
        <v>69.551117823886671</v>
      </c>
      <c r="E152" s="52"/>
      <c r="F152" s="52">
        <f t="shared" si="8"/>
        <v>-2.4324526894105802</v>
      </c>
      <c r="G152" s="81">
        <f t="shared" si="9"/>
        <v>1.0892266115823057</v>
      </c>
      <c r="H152" s="52"/>
      <c r="I152" s="81">
        <v>0.35535461896264803</v>
      </c>
      <c r="J152" s="52">
        <v>0.36818106628666669</v>
      </c>
      <c r="K152" s="81">
        <v>0.35922523603787609</v>
      </c>
      <c r="L152" s="50"/>
      <c r="M152" s="52">
        <f t="shared" si="11"/>
        <v>-8.9558302487905972E-3</v>
      </c>
      <c r="N152" s="52">
        <f t="shared" si="10"/>
        <v>3.8706170752280666E-3</v>
      </c>
    </row>
    <row r="153" spans="1:14" s="50" customFormat="1" ht="15.75" x14ac:dyDescent="0.25">
      <c r="A153" s="30" t="s">
        <v>217</v>
      </c>
      <c r="B153" s="63">
        <v>68.801711275450444</v>
      </c>
      <c r="C153" s="21">
        <v>71.285094010288802</v>
      </c>
      <c r="D153" s="80">
        <v>69.551117823886671</v>
      </c>
      <c r="E153" s="21"/>
      <c r="F153" s="21">
        <f t="shared" si="8"/>
        <v>-2.4324526894105802</v>
      </c>
      <c r="G153" s="80">
        <f t="shared" si="9"/>
        <v>1.0892266115823057</v>
      </c>
      <c r="H153" s="21"/>
      <c r="I153" s="80">
        <v>0.35535461896264803</v>
      </c>
      <c r="J153" s="21">
        <v>0.36818106628666669</v>
      </c>
      <c r="K153" s="80">
        <v>0.35922523603787609</v>
      </c>
      <c r="L153"/>
      <c r="M153" s="21">
        <f t="shared" si="11"/>
        <v>-8.9558302487905972E-3</v>
      </c>
      <c r="N153" s="21">
        <f t="shared" si="10"/>
        <v>3.8706170752280666E-3</v>
      </c>
    </row>
    <row r="154" spans="1:14" s="4" customFormat="1" ht="15.75" x14ac:dyDescent="0.25">
      <c r="A154" s="51" t="s">
        <v>170</v>
      </c>
      <c r="B154" s="110">
        <v>109.61379205931485</v>
      </c>
      <c r="C154" s="52">
        <v>119.0218461506097</v>
      </c>
      <c r="D154" s="81">
        <v>119.0218461506097</v>
      </c>
      <c r="E154" s="52"/>
      <c r="F154" s="52">
        <f t="shared" si="8"/>
        <v>0</v>
      </c>
      <c r="G154" s="81">
        <f t="shared" si="9"/>
        <v>8.5829108860716374</v>
      </c>
      <c r="H154" s="52"/>
      <c r="I154" s="81">
        <v>0.35693789844832619</v>
      </c>
      <c r="J154" s="52">
        <v>0.38757356019076283</v>
      </c>
      <c r="K154" s="81">
        <v>0.38757356019076278</v>
      </c>
      <c r="L154" s="50"/>
      <c r="M154" s="52">
        <f t="shared" si="11"/>
        <v>0</v>
      </c>
      <c r="N154" s="52">
        <f t="shared" si="10"/>
        <v>3.0635661742436593E-2</v>
      </c>
    </row>
    <row r="155" spans="1:14" s="50" customFormat="1" ht="15.75" x14ac:dyDescent="0.25">
      <c r="A155" s="30" t="s">
        <v>216</v>
      </c>
      <c r="B155" s="63">
        <v>109.61379205931485</v>
      </c>
      <c r="C155" s="21">
        <v>119.0218461506097</v>
      </c>
      <c r="D155" s="80">
        <v>119.0218461506097</v>
      </c>
      <c r="E155" s="21"/>
      <c r="F155" s="21">
        <f t="shared" si="8"/>
        <v>0</v>
      </c>
      <c r="G155" s="80">
        <f t="shared" si="9"/>
        <v>8.5829108860716374</v>
      </c>
      <c r="H155" s="21"/>
      <c r="I155" s="80">
        <v>0.35693789844832619</v>
      </c>
      <c r="J155" s="21">
        <v>0.38757356019076283</v>
      </c>
      <c r="K155" s="80">
        <v>0.38757356019076278</v>
      </c>
      <c r="L155"/>
      <c r="M155" s="21">
        <f t="shared" si="11"/>
        <v>0</v>
      </c>
      <c r="N155" s="21">
        <f t="shared" si="10"/>
        <v>3.0635661742436593E-2</v>
      </c>
    </row>
    <row r="156" spans="1:14" s="4" customFormat="1" ht="15.75" x14ac:dyDescent="0.25">
      <c r="A156" s="54" t="s">
        <v>111</v>
      </c>
      <c r="B156" s="110">
        <v>111.3979368921397</v>
      </c>
      <c r="C156" s="52">
        <v>110.10484703497067</v>
      </c>
      <c r="D156" s="81">
        <v>110.10484703497067</v>
      </c>
      <c r="E156" s="52"/>
      <c r="F156" s="52">
        <f t="shared" si="8"/>
        <v>0</v>
      </c>
      <c r="G156" s="81">
        <f t="shared" si="9"/>
        <v>-1.1607843854604338</v>
      </c>
      <c r="H156" s="52"/>
      <c r="I156" s="81">
        <v>3.1894967081332344</v>
      </c>
      <c r="J156" s="52">
        <v>3.1524735283704484</v>
      </c>
      <c r="K156" s="81">
        <v>3.1524735283704484</v>
      </c>
      <c r="L156" s="50"/>
      <c r="M156" s="52">
        <f t="shared" si="11"/>
        <v>0</v>
      </c>
      <c r="N156" s="52">
        <f t="shared" si="10"/>
        <v>-3.7023179762786018E-2</v>
      </c>
    </row>
    <row r="157" spans="1:14" s="50" customFormat="1" ht="15.75" x14ac:dyDescent="0.25">
      <c r="A157" s="29" t="s">
        <v>171</v>
      </c>
      <c r="B157" s="63">
        <v>111.27597451310695</v>
      </c>
      <c r="C157" s="21">
        <v>112.04659077801554</v>
      </c>
      <c r="D157" s="80">
        <v>112.04659077801554</v>
      </c>
      <c r="E157" s="21"/>
      <c r="F157" s="21">
        <f t="shared" si="8"/>
        <v>0</v>
      </c>
      <c r="G157" s="80">
        <f t="shared" si="9"/>
        <v>0.69252708707379096</v>
      </c>
      <c r="H157" s="21"/>
      <c r="I157" s="80">
        <v>1.0866853834896235</v>
      </c>
      <c r="J157" s="21">
        <v>1.0942109741215607</v>
      </c>
      <c r="K157" s="80">
        <v>1.0942109741215604</v>
      </c>
      <c r="L157"/>
      <c r="M157" s="21">
        <f t="shared" si="11"/>
        <v>0</v>
      </c>
      <c r="N157" s="21">
        <f t="shared" si="10"/>
        <v>7.5255906319369181E-3</v>
      </c>
    </row>
    <row r="158" spans="1:14" s="4" customFormat="1" ht="15.75" x14ac:dyDescent="0.25">
      <c r="A158" s="57" t="s">
        <v>215</v>
      </c>
      <c r="B158" s="110">
        <v>111.27597451310695</v>
      </c>
      <c r="C158" s="52">
        <v>112.04659077801554</v>
      </c>
      <c r="D158" s="81">
        <v>112.04659077801554</v>
      </c>
      <c r="E158" s="52"/>
      <c r="F158" s="52">
        <f t="shared" si="8"/>
        <v>0</v>
      </c>
      <c r="G158" s="81">
        <f t="shared" si="9"/>
        <v>0.69252708707379096</v>
      </c>
      <c r="H158" s="52"/>
      <c r="I158" s="81">
        <v>1.0866853834896235</v>
      </c>
      <c r="J158" s="52">
        <v>1.0942109741215607</v>
      </c>
      <c r="K158" s="81">
        <v>1.0942109741215604</v>
      </c>
      <c r="L158" s="50"/>
      <c r="M158" s="52">
        <f t="shared" si="11"/>
        <v>0</v>
      </c>
      <c r="N158" s="52">
        <f t="shared" si="10"/>
        <v>7.5255906319369181E-3</v>
      </c>
    </row>
    <row r="159" spans="1:14" s="50" customFormat="1" ht="15.75" x14ac:dyDescent="0.25">
      <c r="A159" s="29" t="s">
        <v>172</v>
      </c>
      <c r="B159" s="63">
        <v>107.11363771955766</v>
      </c>
      <c r="C159" s="21">
        <v>96.264980533086117</v>
      </c>
      <c r="D159" s="80">
        <v>96.264980533086117</v>
      </c>
      <c r="E159" s="21"/>
      <c r="F159" s="21">
        <f t="shared" si="8"/>
        <v>0</v>
      </c>
      <c r="G159" s="80">
        <f t="shared" si="9"/>
        <v>-10.128175475540502</v>
      </c>
      <c r="H159" s="21"/>
      <c r="I159" s="80">
        <v>0.43984990684954206</v>
      </c>
      <c r="J159" s="21">
        <v>0.3953011364548189</v>
      </c>
      <c r="K159" s="80">
        <v>0.3953011364548189</v>
      </c>
      <c r="L159"/>
      <c r="M159" s="21">
        <f t="shared" si="11"/>
        <v>0</v>
      </c>
      <c r="N159" s="21">
        <f t="shared" si="10"/>
        <v>-4.4548770394723158E-2</v>
      </c>
    </row>
    <row r="160" spans="1:14" s="4" customFormat="1" ht="15.75" x14ac:dyDescent="0.25">
      <c r="A160" s="57" t="s">
        <v>214</v>
      </c>
      <c r="B160" s="110">
        <v>107.11363771955766</v>
      </c>
      <c r="C160" s="52">
        <v>96.264980533086117</v>
      </c>
      <c r="D160" s="81">
        <v>96.264980533086117</v>
      </c>
      <c r="E160" s="52"/>
      <c r="F160" s="52">
        <f t="shared" si="8"/>
        <v>0</v>
      </c>
      <c r="G160" s="81">
        <f t="shared" si="9"/>
        <v>-10.128175475540502</v>
      </c>
      <c r="H160" s="52"/>
      <c r="I160" s="81">
        <v>0.43984990684954206</v>
      </c>
      <c r="J160" s="52">
        <v>0.3953011364548189</v>
      </c>
      <c r="K160" s="81">
        <v>0.3953011364548189</v>
      </c>
      <c r="L160" s="50"/>
      <c r="M160" s="52">
        <f t="shared" si="11"/>
        <v>0</v>
      </c>
      <c r="N160" s="52">
        <f t="shared" si="10"/>
        <v>-4.4548770394723158E-2</v>
      </c>
    </row>
    <row r="161" spans="1:14" s="50" customFormat="1" ht="15.75" x14ac:dyDescent="0.25">
      <c r="A161" s="29" t="s">
        <v>173</v>
      </c>
      <c r="B161" s="63">
        <v>112.6706111272193</v>
      </c>
      <c r="C161" s="21">
        <v>112.6706111272193</v>
      </c>
      <c r="D161" s="80">
        <v>112.6706111272193</v>
      </c>
      <c r="E161" s="21"/>
      <c r="F161" s="21">
        <f t="shared" si="8"/>
        <v>0</v>
      </c>
      <c r="G161" s="80">
        <f t="shared" si="9"/>
        <v>0</v>
      </c>
      <c r="H161" s="21"/>
      <c r="I161" s="80">
        <v>1.6629614177940686</v>
      </c>
      <c r="J161" s="21">
        <v>1.6629614177940684</v>
      </c>
      <c r="K161" s="80">
        <v>1.6629614177940684</v>
      </c>
      <c r="L161"/>
      <c r="M161" s="21">
        <f t="shared" si="11"/>
        <v>0</v>
      </c>
      <c r="N161" s="21">
        <f t="shared" si="10"/>
        <v>0</v>
      </c>
    </row>
    <row r="162" spans="1:14" s="4" customFormat="1" ht="15.75" x14ac:dyDescent="0.25">
      <c r="A162" s="57" t="s">
        <v>213</v>
      </c>
      <c r="B162" s="110">
        <v>112.6706111272193</v>
      </c>
      <c r="C162" s="52">
        <v>112.6706111272193</v>
      </c>
      <c r="D162" s="81">
        <v>112.6706111272193</v>
      </c>
      <c r="E162" s="52"/>
      <c r="F162" s="52">
        <f t="shared" si="8"/>
        <v>0</v>
      </c>
      <c r="G162" s="81">
        <f t="shared" si="9"/>
        <v>0</v>
      </c>
      <c r="H162" s="52"/>
      <c r="I162" s="81">
        <v>1.6629614177940686</v>
      </c>
      <c r="J162" s="52">
        <v>1.6629614177940684</v>
      </c>
      <c r="K162" s="81">
        <v>1.6629614177940684</v>
      </c>
      <c r="L162" s="50"/>
      <c r="M162" s="52">
        <f t="shared" si="11"/>
        <v>0</v>
      </c>
      <c r="N162" s="52">
        <f t="shared" si="10"/>
        <v>0</v>
      </c>
    </row>
    <row r="163" spans="1:14" s="50" customFormat="1" ht="15.75" x14ac:dyDescent="0.25">
      <c r="A163" s="27" t="s">
        <v>4</v>
      </c>
      <c r="B163" s="112">
        <v>99.79423455986678</v>
      </c>
      <c r="C163" s="31">
        <v>101.08289217802746</v>
      </c>
      <c r="D163" s="83">
        <v>100.73799601195277</v>
      </c>
      <c r="E163" s="31"/>
      <c r="F163" s="31">
        <f t="shared" si="8"/>
        <v>-0.34120132362978062</v>
      </c>
      <c r="G163" s="83">
        <f t="shared" si="9"/>
        <v>0.94570739106158985</v>
      </c>
      <c r="H163" s="31"/>
      <c r="I163" s="83">
        <v>4.7412547495791877</v>
      </c>
      <c r="J163" s="31">
        <v>4.8024792690079154</v>
      </c>
      <c r="K163" s="83">
        <v>4.7860931461750145</v>
      </c>
      <c r="L163"/>
      <c r="M163" s="31">
        <f t="shared" si="11"/>
        <v>-1.6386122832900973E-2</v>
      </c>
      <c r="N163" s="31">
        <f t="shared" si="10"/>
        <v>4.4838396595826779E-2</v>
      </c>
    </row>
    <row r="164" spans="1:14" s="4" customFormat="1" ht="15.75" x14ac:dyDescent="0.25">
      <c r="A164" s="54" t="s">
        <v>140</v>
      </c>
      <c r="B164" s="110">
        <v>79.611444385765466</v>
      </c>
      <c r="C164" s="52">
        <v>84.892174087670739</v>
      </c>
      <c r="D164" s="81">
        <v>83.478840241196096</v>
      </c>
      <c r="E164" s="52"/>
      <c r="F164" s="52">
        <f t="shared" si="8"/>
        <v>-1.664857640487627</v>
      </c>
      <c r="G164" s="81">
        <f t="shared" si="9"/>
        <v>4.8578390773702962</v>
      </c>
      <c r="H164" s="52"/>
      <c r="I164" s="81">
        <v>0.92301115540660073</v>
      </c>
      <c r="J164" s="52">
        <v>0.98423567483533048</v>
      </c>
      <c r="K164" s="81">
        <v>0.96784955200242939</v>
      </c>
      <c r="L164" s="50"/>
      <c r="M164" s="52">
        <f t="shared" si="11"/>
        <v>-1.6386122832901084E-2</v>
      </c>
      <c r="N164" s="52">
        <f t="shared" si="10"/>
        <v>4.4838396595828667E-2</v>
      </c>
    </row>
    <row r="165" spans="1:14" s="50" customFormat="1" ht="15.75" x14ac:dyDescent="0.25">
      <c r="A165" s="29" t="s">
        <v>174</v>
      </c>
      <c r="B165" s="63">
        <v>79.611444385765466</v>
      </c>
      <c r="C165" s="21">
        <v>84.892174087670739</v>
      </c>
      <c r="D165" s="80">
        <v>83.478840241196096</v>
      </c>
      <c r="E165" s="21"/>
      <c r="F165" s="21">
        <f t="shared" si="8"/>
        <v>-1.664857640487627</v>
      </c>
      <c r="G165" s="80">
        <f t="shared" si="9"/>
        <v>4.8578390773702962</v>
      </c>
      <c r="H165" s="21"/>
      <c r="I165" s="80">
        <v>0.92301115540660073</v>
      </c>
      <c r="J165" s="21">
        <v>0.98423567483533048</v>
      </c>
      <c r="K165" s="80">
        <v>0.96784955200242939</v>
      </c>
      <c r="L165"/>
      <c r="M165" s="21">
        <f t="shared" si="11"/>
        <v>-1.6386122832901084E-2</v>
      </c>
      <c r="N165" s="21">
        <f t="shared" si="10"/>
        <v>4.4838396595828667E-2</v>
      </c>
    </row>
    <row r="166" spans="1:14" s="4" customFormat="1" ht="15.75" x14ac:dyDescent="0.25">
      <c r="A166" s="57" t="s">
        <v>140</v>
      </c>
      <c r="B166" s="110">
        <v>79.611444385765466</v>
      </c>
      <c r="C166" s="52">
        <v>84.892174087670739</v>
      </c>
      <c r="D166" s="81">
        <v>83.478840241196096</v>
      </c>
      <c r="E166" s="52"/>
      <c r="F166" s="52">
        <f t="shared" si="8"/>
        <v>-1.664857640487627</v>
      </c>
      <c r="G166" s="81">
        <f t="shared" si="9"/>
        <v>4.8578390773702962</v>
      </c>
      <c r="H166" s="52"/>
      <c r="I166" s="81">
        <v>0.92301115540660073</v>
      </c>
      <c r="J166" s="52">
        <v>0.98423567483533048</v>
      </c>
      <c r="K166" s="81">
        <v>0.96784955200242939</v>
      </c>
      <c r="L166" s="50"/>
      <c r="M166" s="52">
        <f t="shared" si="11"/>
        <v>-1.6386122832901084E-2</v>
      </c>
      <c r="N166" s="52">
        <f t="shared" si="10"/>
        <v>4.4838396595828667E-2</v>
      </c>
    </row>
    <row r="167" spans="1:14" s="50" customFormat="1" ht="15.75" x14ac:dyDescent="0.25">
      <c r="A167" s="28" t="s">
        <v>139</v>
      </c>
      <c r="B167" s="63">
        <v>106.30932390895443</v>
      </c>
      <c r="C167" s="21">
        <v>106.30932390895443</v>
      </c>
      <c r="D167" s="80">
        <v>106.30932390895443</v>
      </c>
      <c r="E167" s="21"/>
      <c r="F167" s="21">
        <f t="shared" si="8"/>
        <v>0</v>
      </c>
      <c r="G167" s="80">
        <f t="shared" si="9"/>
        <v>0</v>
      </c>
      <c r="H167" s="21"/>
      <c r="I167" s="80">
        <v>3.8182435941725865</v>
      </c>
      <c r="J167" s="21">
        <v>3.8182435941725856</v>
      </c>
      <c r="K167" s="80">
        <v>3.8182435941725861</v>
      </c>
      <c r="L167"/>
      <c r="M167" s="21">
        <f t="shared" si="11"/>
        <v>0</v>
      </c>
      <c r="N167" s="21">
        <f t="shared" si="10"/>
        <v>0</v>
      </c>
    </row>
    <row r="168" spans="1:14" s="4" customFormat="1" ht="15.75" x14ac:dyDescent="0.25">
      <c r="A168" s="51" t="s">
        <v>175</v>
      </c>
      <c r="B168" s="110">
        <v>106.30932390895443</v>
      </c>
      <c r="C168" s="52">
        <v>106.30932390895443</v>
      </c>
      <c r="D168" s="81">
        <v>106.30932390895443</v>
      </c>
      <c r="E168" s="52"/>
      <c r="F168" s="52">
        <f t="shared" si="8"/>
        <v>0</v>
      </c>
      <c r="G168" s="81">
        <f t="shared" si="9"/>
        <v>0</v>
      </c>
      <c r="H168" s="52"/>
      <c r="I168" s="81">
        <v>3.8182435941725865</v>
      </c>
      <c r="J168" s="52">
        <v>3.8182435941725856</v>
      </c>
      <c r="K168" s="81">
        <v>3.8182435941725861</v>
      </c>
      <c r="L168" s="50"/>
      <c r="M168" s="52">
        <f t="shared" si="11"/>
        <v>0</v>
      </c>
      <c r="N168" s="52">
        <f t="shared" si="10"/>
        <v>0</v>
      </c>
    </row>
    <row r="169" spans="1:14" s="50" customFormat="1" ht="15.75" x14ac:dyDescent="0.25">
      <c r="A169" s="30" t="s">
        <v>212</v>
      </c>
      <c r="B169" s="63">
        <v>106.30932390895443</v>
      </c>
      <c r="C169" s="21">
        <v>106.30932390895443</v>
      </c>
      <c r="D169" s="80">
        <v>106.30932390895443</v>
      </c>
      <c r="E169" s="21"/>
      <c r="F169" s="21">
        <f t="shared" si="8"/>
        <v>0</v>
      </c>
      <c r="G169" s="80">
        <f t="shared" si="9"/>
        <v>0</v>
      </c>
      <c r="H169" s="21"/>
      <c r="I169" s="80">
        <v>3.8182435941725865</v>
      </c>
      <c r="J169" s="21">
        <v>3.8182435941725856</v>
      </c>
      <c r="K169" s="80">
        <v>3.8182435941725861</v>
      </c>
      <c r="L169"/>
      <c r="M169" s="21">
        <f t="shared" si="11"/>
        <v>0</v>
      </c>
      <c r="N169" s="21">
        <f t="shared" si="10"/>
        <v>0</v>
      </c>
    </row>
    <row r="170" spans="1:14" s="4" customFormat="1" ht="15.75" x14ac:dyDescent="0.25">
      <c r="A170" s="48" t="s">
        <v>130</v>
      </c>
      <c r="B170" s="111">
        <v>98.966468014502638</v>
      </c>
      <c r="C170" s="53">
        <v>96.583877981461171</v>
      </c>
      <c r="D170" s="82">
        <v>96.55495432689905</v>
      </c>
      <c r="E170" s="53"/>
      <c r="F170" s="53">
        <f t="shared" si="8"/>
        <v>-2.9946669326808006E-2</v>
      </c>
      <c r="G170" s="82">
        <f t="shared" si="9"/>
        <v>-2.4366977381169219</v>
      </c>
      <c r="H170" s="53"/>
      <c r="I170" s="82">
        <v>5.0504562060087359</v>
      </c>
      <c r="J170" s="53">
        <v>4.928867885639602</v>
      </c>
      <c r="K170" s="82">
        <v>4.9273918538723338</v>
      </c>
      <c r="L170" s="50"/>
      <c r="M170" s="53">
        <f t="shared" si="11"/>
        <v>-1.4760317672681822E-3</v>
      </c>
      <c r="N170" s="53">
        <f t="shared" si="10"/>
        <v>-0.1230643521364021</v>
      </c>
    </row>
    <row r="171" spans="1:14" s="50" customFormat="1" ht="15.75" x14ac:dyDescent="0.25">
      <c r="A171" s="28" t="s">
        <v>138</v>
      </c>
      <c r="B171" s="63">
        <v>89.165088047747417</v>
      </c>
      <c r="C171" s="21">
        <v>85.206718663071939</v>
      </c>
      <c r="D171" s="80">
        <v>85.206718663071939</v>
      </c>
      <c r="E171" s="21"/>
      <c r="F171" s="21">
        <f t="shared" si="8"/>
        <v>0</v>
      </c>
      <c r="G171" s="80">
        <f t="shared" si="9"/>
        <v>-4.4393713631009852</v>
      </c>
      <c r="H171" s="21"/>
      <c r="I171" s="80">
        <v>2.4176024282507909</v>
      </c>
      <c r="J171" s="21">
        <v>2.3102760783773908</v>
      </c>
      <c r="K171" s="80">
        <v>2.3102760783773908</v>
      </c>
      <c r="L171"/>
      <c r="M171" s="21">
        <f t="shared" si="11"/>
        <v>0</v>
      </c>
      <c r="N171" s="21">
        <f t="shared" si="10"/>
        <v>-0.10732634987340006</v>
      </c>
    </row>
    <row r="172" spans="1:14" s="4" customFormat="1" ht="15.75" x14ac:dyDescent="0.25">
      <c r="A172" s="51" t="s">
        <v>176</v>
      </c>
      <c r="B172" s="110">
        <v>71.356497312235888</v>
      </c>
      <c r="C172" s="52">
        <v>62.910702791377297</v>
      </c>
      <c r="D172" s="81">
        <v>62.910702791377297</v>
      </c>
      <c r="E172" s="52"/>
      <c r="F172" s="52">
        <f t="shared" si="8"/>
        <v>0</v>
      </c>
      <c r="G172" s="81">
        <f t="shared" si="9"/>
        <v>-11.836055354429998</v>
      </c>
      <c r="H172" s="52"/>
      <c r="I172" s="81">
        <v>0.80009917183897394</v>
      </c>
      <c r="J172" s="52">
        <v>0.70539899096977698</v>
      </c>
      <c r="K172" s="81">
        <v>0.70539899096977687</v>
      </c>
      <c r="L172" s="50"/>
      <c r="M172" s="52">
        <f t="shared" si="11"/>
        <v>0</v>
      </c>
      <c r="N172" s="52">
        <f t="shared" si="10"/>
        <v>-9.470018086919707E-2</v>
      </c>
    </row>
    <row r="173" spans="1:14" s="50" customFormat="1" ht="15.75" x14ac:dyDescent="0.25">
      <c r="A173" s="30" t="s">
        <v>211</v>
      </c>
      <c r="B173" s="63">
        <v>83.11889612877205</v>
      </c>
      <c r="C173" s="21">
        <v>64.509860580652017</v>
      </c>
      <c r="D173" s="80">
        <v>64.509860580652017</v>
      </c>
      <c r="E173" s="21"/>
      <c r="F173" s="21">
        <f t="shared" si="8"/>
        <v>0</v>
      </c>
      <c r="G173" s="80">
        <f t="shared" si="9"/>
        <v>-22.38845366676906</v>
      </c>
      <c r="H173" s="21"/>
      <c r="I173" s="80">
        <v>0.16407655071984581</v>
      </c>
      <c r="J173" s="21">
        <v>0.12734234818390028</v>
      </c>
      <c r="K173" s="80">
        <v>0.12734234818390028</v>
      </c>
      <c r="L173"/>
      <c r="M173" s="21">
        <f t="shared" si="11"/>
        <v>0</v>
      </c>
      <c r="N173" s="21">
        <f t="shared" si="10"/>
        <v>-3.6734202535945532E-2</v>
      </c>
    </row>
    <row r="174" spans="1:14" s="4" customFormat="1" ht="15.75" x14ac:dyDescent="0.25">
      <c r="A174" s="57" t="s">
        <v>210</v>
      </c>
      <c r="B174" s="110">
        <v>68.843271066435278</v>
      </c>
      <c r="C174" s="52">
        <v>62.569016933767081</v>
      </c>
      <c r="D174" s="81">
        <v>62.569016933767081</v>
      </c>
      <c r="E174" s="52"/>
      <c r="F174" s="52">
        <f t="shared" si="8"/>
        <v>0</v>
      </c>
      <c r="G174" s="81">
        <f t="shared" si="9"/>
        <v>-9.1138233780515776</v>
      </c>
      <c r="H174" s="52"/>
      <c r="I174" s="81">
        <v>0.63602262111912822</v>
      </c>
      <c r="J174" s="52">
        <v>0.57805664278587665</v>
      </c>
      <c r="K174" s="81">
        <v>0.57805664278587665</v>
      </c>
      <c r="L174" s="50"/>
      <c r="M174" s="52">
        <f t="shared" si="11"/>
        <v>0</v>
      </c>
      <c r="N174" s="52">
        <f t="shared" si="10"/>
        <v>-5.7965978333251567E-2</v>
      </c>
    </row>
    <row r="175" spans="1:14" s="50" customFormat="1" ht="15.75" x14ac:dyDescent="0.25">
      <c r="A175" s="29" t="s">
        <v>177</v>
      </c>
      <c r="B175" s="63">
        <v>99.262187476460838</v>
      </c>
      <c r="C175" s="21">
        <v>93.019379760728725</v>
      </c>
      <c r="D175" s="80">
        <v>93.019379760728725</v>
      </c>
      <c r="E175" s="21"/>
      <c r="F175" s="21">
        <f t="shared" si="8"/>
        <v>0</v>
      </c>
      <c r="G175" s="80">
        <f t="shared" si="9"/>
        <v>-6.2892102969346109</v>
      </c>
      <c r="H175" s="21"/>
      <c r="I175" s="80">
        <v>0.14932741656095092</v>
      </c>
      <c r="J175" s="21">
        <v>0.13993590130245315</v>
      </c>
      <c r="K175" s="80">
        <v>0.13993590130245312</v>
      </c>
      <c r="L175"/>
      <c r="M175" s="21">
        <f t="shared" si="11"/>
        <v>0</v>
      </c>
      <c r="N175" s="21">
        <f t="shared" si="10"/>
        <v>-9.3915152584977957E-3</v>
      </c>
    </row>
    <row r="176" spans="1:14" s="4" customFormat="1" ht="15.75" x14ac:dyDescent="0.25">
      <c r="A176" s="57" t="s">
        <v>209</v>
      </c>
      <c r="B176" s="110">
        <v>99.262187476460838</v>
      </c>
      <c r="C176" s="52">
        <v>93.019379760728725</v>
      </c>
      <c r="D176" s="81">
        <v>93.019379760728725</v>
      </c>
      <c r="E176" s="52"/>
      <c r="F176" s="52">
        <f t="shared" si="8"/>
        <v>0</v>
      </c>
      <c r="G176" s="81">
        <f t="shared" si="9"/>
        <v>-6.2892102969346109</v>
      </c>
      <c r="H176" s="52"/>
      <c r="I176" s="81">
        <v>0.14932741656095092</v>
      </c>
      <c r="J176" s="52">
        <v>0.13993590130245315</v>
      </c>
      <c r="K176" s="81">
        <v>0.13993590130245312</v>
      </c>
      <c r="L176" s="50"/>
      <c r="M176" s="52">
        <f t="shared" si="11"/>
        <v>0</v>
      </c>
      <c r="N176" s="52">
        <f t="shared" si="10"/>
        <v>-9.3915152584977957E-3</v>
      </c>
    </row>
    <row r="177" spans="1:14" s="50" customFormat="1" ht="15.75" x14ac:dyDescent="0.25">
      <c r="A177" s="29" t="s">
        <v>112</v>
      </c>
      <c r="B177" s="63">
        <v>99.711507945857079</v>
      </c>
      <c r="C177" s="21">
        <v>99.512809075157648</v>
      </c>
      <c r="D177" s="80">
        <v>99.512809075157648</v>
      </c>
      <c r="E177" s="21"/>
      <c r="F177" s="21">
        <f t="shared" si="8"/>
        <v>0</v>
      </c>
      <c r="G177" s="80">
        <f t="shared" si="9"/>
        <v>-0.19927375966204419</v>
      </c>
      <c r="H177" s="21"/>
      <c r="I177" s="80">
        <v>1.3585096782308739</v>
      </c>
      <c r="J177" s="21">
        <v>1.3558025249196901</v>
      </c>
      <c r="K177" s="80">
        <v>1.3558025249196899</v>
      </c>
      <c r="L177"/>
      <c r="M177" s="21">
        <f t="shared" si="11"/>
        <v>0</v>
      </c>
      <c r="N177" s="21">
        <f t="shared" si="10"/>
        <v>-2.7071533111839852E-3</v>
      </c>
    </row>
    <row r="178" spans="1:14" s="4" customFormat="1" ht="15.75" x14ac:dyDescent="0.25">
      <c r="A178" s="57" t="s">
        <v>113</v>
      </c>
      <c r="B178" s="110">
        <v>99.711507945857079</v>
      </c>
      <c r="C178" s="52">
        <v>99.512809075157648</v>
      </c>
      <c r="D178" s="81">
        <v>99.512809075157648</v>
      </c>
      <c r="E178" s="52"/>
      <c r="F178" s="52">
        <f t="shared" si="8"/>
        <v>0</v>
      </c>
      <c r="G178" s="81">
        <f t="shared" si="9"/>
        <v>-0.19927375966204419</v>
      </c>
      <c r="H178" s="52"/>
      <c r="I178" s="81">
        <v>1.3585096782308739</v>
      </c>
      <c r="J178" s="52">
        <v>1.3558025249196901</v>
      </c>
      <c r="K178" s="81">
        <v>1.3558025249196899</v>
      </c>
      <c r="L178" s="50"/>
      <c r="M178" s="52">
        <f t="shared" si="11"/>
        <v>0</v>
      </c>
      <c r="N178" s="52">
        <f t="shared" si="10"/>
        <v>-2.7071533111839852E-3</v>
      </c>
    </row>
    <row r="179" spans="1:14" s="50" customFormat="1" ht="15.75" x14ac:dyDescent="0.25">
      <c r="A179" s="29" t="s">
        <v>178</v>
      </c>
      <c r="B179" s="63">
        <v>141.99941030830831</v>
      </c>
      <c r="C179" s="21">
        <v>141.31638512047454</v>
      </c>
      <c r="D179" s="80">
        <v>141.31638512047454</v>
      </c>
      <c r="E179" s="21"/>
      <c r="F179" s="21">
        <f t="shared" si="8"/>
        <v>0</v>
      </c>
      <c r="G179" s="80">
        <f t="shared" si="9"/>
        <v>-0.48100565090432035</v>
      </c>
      <c r="H179" s="21"/>
      <c r="I179" s="80">
        <v>0.10966616161999253</v>
      </c>
      <c r="J179" s="21">
        <v>0.1091386611854705</v>
      </c>
      <c r="K179" s="80">
        <v>0.1091386611854705</v>
      </c>
      <c r="L179"/>
      <c r="M179" s="21">
        <f t="shared" si="11"/>
        <v>0</v>
      </c>
      <c r="N179" s="21">
        <f t="shared" si="10"/>
        <v>-5.2750043452202966E-4</v>
      </c>
    </row>
    <row r="180" spans="1:14" s="4" customFormat="1" ht="15.75" x14ac:dyDescent="0.25">
      <c r="A180" s="57" t="s">
        <v>208</v>
      </c>
      <c r="B180" s="110">
        <v>141.99941030830831</v>
      </c>
      <c r="C180" s="52">
        <v>141.31638512047454</v>
      </c>
      <c r="D180" s="81">
        <v>141.31638512047454</v>
      </c>
      <c r="E180" s="52"/>
      <c r="F180" s="52">
        <f t="shared" si="8"/>
        <v>0</v>
      </c>
      <c r="G180" s="81">
        <f t="shared" si="9"/>
        <v>-0.48100565090432035</v>
      </c>
      <c r="H180" s="52"/>
      <c r="I180" s="81">
        <v>0.10966616161999253</v>
      </c>
      <c r="J180" s="52">
        <v>0.1091386611854705</v>
      </c>
      <c r="K180" s="81">
        <v>0.1091386611854705</v>
      </c>
      <c r="L180" s="50"/>
      <c r="M180" s="52">
        <f t="shared" si="11"/>
        <v>0</v>
      </c>
      <c r="N180" s="52">
        <f t="shared" si="10"/>
        <v>-5.2750043452202966E-4</v>
      </c>
    </row>
    <row r="181" spans="1:14" s="50" customFormat="1" ht="15.75" x14ac:dyDescent="0.25">
      <c r="A181" s="28" t="s">
        <v>137</v>
      </c>
      <c r="B181" s="63">
        <v>112.15517289409321</v>
      </c>
      <c r="C181" s="21">
        <v>109.8875751641438</v>
      </c>
      <c r="D181" s="80">
        <v>109.73481864623868</v>
      </c>
      <c r="E181" s="21"/>
      <c r="F181" s="21">
        <f t="shared" si="8"/>
        <v>-0.13901163773696323</v>
      </c>
      <c r="G181" s="80">
        <f t="shared" si="9"/>
        <v>-2.1580406729344914</v>
      </c>
      <c r="H181" s="21"/>
      <c r="I181" s="80">
        <v>0.76458043551000709</v>
      </c>
      <c r="J181" s="21">
        <v>0.74912184528017089</v>
      </c>
      <c r="K181" s="80">
        <v>0.74808047873440142</v>
      </c>
      <c r="L181"/>
      <c r="M181" s="21">
        <f t="shared" si="11"/>
        <v>-1.0413665457694732E-3</v>
      </c>
      <c r="N181" s="21">
        <f t="shared" si="10"/>
        <v>-1.6499956775605673E-2</v>
      </c>
    </row>
    <row r="182" spans="1:14" s="4" customFormat="1" ht="15.75" x14ac:dyDescent="0.25">
      <c r="A182" s="51" t="s">
        <v>179</v>
      </c>
      <c r="B182" s="110">
        <v>112.15517289409321</v>
      </c>
      <c r="C182" s="52">
        <v>109.8875751641438</v>
      </c>
      <c r="D182" s="81">
        <v>109.73481864623868</v>
      </c>
      <c r="E182" s="52"/>
      <c r="F182" s="52">
        <f t="shared" si="8"/>
        <v>-0.13901163773696323</v>
      </c>
      <c r="G182" s="81">
        <f t="shared" si="9"/>
        <v>-2.1580406729344914</v>
      </c>
      <c r="H182" s="52"/>
      <c r="I182" s="81">
        <v>0.76458043551000709</v>
      </c>
      <c r="J182" s="52">
        <v>0.74912184528017089</v>
      </c>
      <c r="K182" s="81">
        <v>0.74808047873440142</v>
      </c>
      <c r="L182" s="50"/>
      <c r="M182" s="52">
        <f t="shared" si="11"/>
        <v>-1.0413665457694732E-3</v>
      </c>
      <c r="N182" s="52">
        <f t="shared" si="10"/>
        <v>-1.6499956775605673E-2</v>
      </c>
    </row>
    <row r="183" spans="1:14" s="50" customFormat="1" ht="15.75" x14ac:dyDescent="0.25">
      <c r="A183" s="30" t="s">
        <v>207</v>
      </c>
      <c r="B183" s="63">
        <v>112.15517289409321</v>
      </c>
      <c r="C183" s="21">
        <v>109.8875751641438</v>
      </c>
      <c r="D183" s="80">
        <v>109.73481864623868</v>
      </c>
      <c r="E183" s="21"/>
      <c r="F183" s="21">
        <f t="shared" si="8"/>
        <v>-0.13901163773696323</v>
      </c>
      <c r="G183" s="80">
        <f t="shared" si="9"/>
        <v>-2.1580406729344914</v>
      </c>
      <c r="H183" s="21"/>
      <c r="I183" s="80">
        <v>0.76458043551000709</v>
      </c>
      <c r="J183" s="21">
        <v>0.74912184528017089</v>
      </c>
      <c r="K183" s="80">
        <v>0.74808047873440142</v>
      </c>
      <c r="L183"/>
      <c r="M183" s="21">
        <f t="shared" si="11"/>
        <v>-1.0413665457694732E-3</v>
      </c>
      <c r="N183" s="21">
        <f t="shared" si="10"/>
        <v>-1.6499956775605673E-2</v>
      </c>
    </row>
    <row r="184" spans="1:14" s="4" customFormat="1" ht="15.75" x14ac:dyDescent="0.25">
      <c r="A184" s="54" t="s">
        <v>136</v>
      </c>
      <c r="B184" s="110">
        <v>113.44364964371357</v>
      </c>
      <c r="C184" s="52">
        <v>113.43778088472017</v>
      </c>
      <c r="D184" s="81">
        <v>113.43778088472017</v>
      </c>
      <c r="E184" s="52"/>
      <c r="F184" s="52">
        <f t="shared" si="8"/>
        <v>0</v>
      </c>
      <c r="G184" s="81">
        <f t="shared" si="9"/>
        <v>-5.1732811945259805E-3</v>
      </c>
      <c r="H184" s="52"/>
      <c r="I184" s="81">
        <v>0.99688141633673633</v>
      </c>
      <c r="J184" s="52">
        <v>0.99682984485789294</v>
      </c>
      <c r="K184" s="81">
        <v>0.99682984485789294</v>
      </c>
      <c r="L184" s="50"/>
      <c r="M184" s="52">
        <f t="shared" si="11"/>
        <v>0</v>
      </c>
      <c r="N184" s="52">
        <f t="shared" si="10"/>
        <v>-5.1571478843381868E-5</v>
      </c>
    </row>
    <row r="185" spans="1:14" s="50" customFormat="1" ht="15.75" x14ac:dyDescent="0.25">
      <c r="A185" s="29" t="s">
        <v>180</v>
      </c>
      <c r="B185" s="63">
        <v>143.46606239425682</v>
      </c>
      <c r="C185" s="21">
        <v>143.42317105079044</v>
      </c>
      <c r="D185" s="80">
        <v>143.42317105079044</v>
      </c>
      <c r="E185" s="21"/>
      <c r="F185" s="21">
        <f t="shared" si="8"/>
        <v>0</v>
      </c>
      <c r="G185" s="80">
        <f t="shared" si="9"/>
        <v>-2.9896508449855919E-2</v>
      </c>
      <c r="H185" s="21"/>
      <c r="I185" s="80">
        <v>0.17250000590999631</v>
      </c>
      <c r="J185" s="21">
        <v>0.17244843443115337</v>
      </c>
      <c r="K185" s="80">
        <v>0.17244843443115337</v>
      </c>
      <c r="L185"/>
      <c r="M185" s="21">
        <f t="shared" si="11"/>
        <v>0</v>
      </c>
      <c r="N185" s="21">
        <f t="shared" si="10"/>
        <v>-5.1571478842937779E-5</v>
      </c>
    </row>
    <row r="186" spans="1:14" s="4" customFormat="1" ht="15.75" x14ac:dyDescent="0.25">
      <c r="A186" s="57" t="s">
        <v>206</v>
      </c>
      <c r="B186" s="110">
        <v>143.46606239425682</v>
      </c>
      <c r="C186" s="52">
        <v>143.42317105079044</v>
      </c>
      <c r="D186" s="81">
        <v>143.42317105079044</v>
      </c>
      <c r="E186" s="52"/>
      <c r="F186" s="52">
        <f t="shared" si="8"/>
        <v>0</v>
      </c>
      <c r="G186" s="81">
        <f t="shared" si="9"/>
        <v>-2.9896508449855919E-2</v>
      </c>
      <c r="H186" s="52"/>
      <c r="I186" s="81">
        <v>0.17250000590999631</v>
      </c>
      <c r="J186" s="52">
        <v>0.17244843443115337</v>
      </c>
      <c r="K186" s="81">
        <v>0.17244843443115337</v>
      </c>
      <c r="L186" s="50"/>
      <c r="M186" s="52">
        <f t="shared" si="11"/>
        <v>0</v>
      </c>
      <c r="N186" s="52">
        <f t="shared" si="10"/>
        <v>-5.1571478842937779E-5</v>
      </c>
    </row>
    <row r="187" spans="1:14" s="50" customFormat="1" ht="15.75" x14ac:dyDescent="0.25">
      <c r="A187" s="29" t="s">
        <v>114</v>
      </c>
      <c r="B187" s="63">
        <v>108.68454631959902</v>
      </c>
      <c r="C187" s="21">
        <v>108.68454631959902</v>
      </c>
      <c r="D187" s="80">
        <v>108.68454631959902</v>
      </c>
      <c r="E187" s="21"/>
      <c r="F187" s="21">
        <f t="shared" si="8"/>
        <v>0</v>
      </c>
      <c r="G187" s="80">
        <f t="shared" si="9"/>
        <v>0</v>
      </c>
      <c r="H187" s="21"/>
      <c r="I187" s="80">
        <v>0.82438141042673985</v>
      </c>
      <c r="J187" s="21">
        <v>0.82438141042673974</v>
      </c>
      <c r="K187" s="80">
        <v>0.82438141042673974</v>
      </c>
      <c r="L187"/>
      <c r="M187" s="21">
        <f t="shared" si="11"/>
        <v>0</v>
      </c>
      <c r="N187" s="21">
        <f t="shared" si="10"/>
        <v>0</v>
      </c>
    </row>
    <row r="188" spans="1:14" s="4" customFormat="1" ht="15.75" x14ac:dyDescent="0.25">
      <c r="A188" s="57" t="s">
        <v>205</v>
      </c>
      <c r="B188" s="110">
        <v>101.16430822451875</v>
      </c>
      <c r="C188" s="52">
        <v>101.16430822451875</v>
      </c>
      <c r="D188" s="81">
        <v>101.16430822451875</v>
      </c>
      <c r="E188" s="52"/>
      <c r="F188" s="52">
        <f t="shared" si="8"/>
        <v>0</v>
      </c>
      <c r="G188" s="81">
        <f t="shared" si="9"/>
        <v>0</v>
      </c>
      <c r="H188" s="52"/>
      <c r="I188" s="81">
        <v>0.60483355966668328</v>
      </c>
      <c r="J188" s="52">
        <v>0.60483355966668328</v>
      </c>
      <c r="K188" s="81">
        <v>0.60483355966668328</v>
      </c>
      <c r="L188" s="50"/>
      <c r="M188" s="52">
        <f t="shared" si="11"/>
        <v>0</v>
      </c>
      <c r="N188" s="52">
        <f t="shared" si="10"/>
        <v>0</v>
      </c>
    </row>
    <row r="189" spans="1:14" s="50" customFormat="1" ht="15.75" x14ac:dyDescent="0.25">
      <c r="A189" s="30" t="s">
        <v>115</v>
      </c>
      <c r="B189" s="63">
        <v>136.6741984315868</v>
      </c>
      <c r="C189" s="21">
        <v>136.6741984315868</v>
      </c>
      <c r="D189" s="80">
        <v>136.6741984315868</v>
      </c>
      <c r="E189" s="21"/>
      <c r="F189" s="21">
        <f t="shared" si="8"/>
        <v>0</v>
      </c>
      <c r="G189" s="80">
        <f t="shared" si="9"/>
        <v>0</v>
      </c>
      <c r="H189" s="21"/>
      <c r="I189" s="80">
        <v>0.21954785076005651</v>
      </c>
      <c r="J189" s="21">
        <v>0.21954785076005648</v>
      </c>
      <c r="K189" s="80">
        <v>0.21954785076005645</v>
      </c>
      <c r="L189"/>
      <c r="M189" s="21">
        <f t="shared" si="11"/>
        <v>0</v>
      </c>
      <c r="N189" s="21">
        <f t="shared" si="10"/>
        <v>0</v>
      </c>
    </row>
    <row r="190" spans="1:14" s="4" customFormat="1" ht="15" customHeight="1" x14ac:dyDescent="0.25">
      <c r="A190" s="54" t="s">
        <v>151</v>
      </c>
      <c r="B190" s="110">
        <v>104.81535019791259</v>
      </c>
      <c r="C190" s="52">
        <v>104.96548883841245</v>
      </c>
      <c r="D190" s="81">
        <v>104.91320514601701</v>
      </c>
      <c r="E190" s="52"/>
      <c r="F190" s="52">
        <f t="shared" si="8"/>
        <v>-4.9810364315017175E-2</v>
      </c>
      <c r="G190" s="81">
        <f t="shared" si="9"/>
        <v>9.3359367611367539E-2</v>
      </c>
      <c r="H190" s="52"/>
      <c r="I190" s="81">
        <v>0.87139192591120129</v>
      </c>
      <c r="J190" s="52">
        <v>0.87264011712414702</v>
      </c>
      <c r="K190" s="81">
        <v>0.87220545190264831</v>
      </c>
      <c r="L190" s="50"/>
      <c r="M190" s="52">
        <f t="shared" si="11"/>
        <v>-4.3466522149870901E-4</v>
      </c>
      <c r="N190" s="52">
        <f t="shared" si="10"/>
        <v>8.135259914470172E-4</v>
      </c>
    </row>
    <row r="191" spans="1:14" s="50" customFormat="1" ht="15.75" x14ac:dyDescent="0.25">
      <c r="A191" s="29" t="s">
        <v>116</v>
      </c>
      <c r="B191" s="63">
        <v>106.50868675389727</v>
      </c>
      <c r="C191" s="21">
        <v>106.50868675389727</v>
      </c>
      <c r="D191" s="80">
        <v>106.50868675389727</v>
      </c>
      <c r="E191" s="21"/>
      <c r="F191" s="21">
        <f t="shared" si="8"/>
        <v>0</v>
      </c>
      <c r="G191" s="80">
        <f t="shared" si="9"/>
        <v>0</v>
      </c>
      <c r="H191" s="21"/>
      <c r="I191" s="80">
        <v>0.28983745606525213</v>
      </c>
      <c r="J191" s="21">
        <v>0.28983745606525213</v>
      </c>
      <c r="K191" s="80">
        <v>0.28983745606525213</v>
      </c>
      <c r="L191"/>
      <c r="M191" s="21">
        <f t="shared" si="11"/>
        <v>0</v>
      </c>
      <c r="N191" s="21">
        <f t="shared" si="10"/>
        <v>0</v>
      </c>
    </row>
    <row r="192" spans="1:14" s="4" customFormat="1" ht="15.75" x14ac:dyDescent="0.25">
      <c r="A192" s="57" t="s">
        <v>20</v>
      </c>
      <c r="B192" s="110">
        <v>106.50868675389727</v>
      </c>
      <c r="C192" s="52">
        <v>106.50868675389727</v>
      </c>
      <c r="D192" s="81">
        <v>106.50868675389727</v>
      </c>
      <c r="E192" s="52"/>
      <c r="F192" s="52">
        <f t="shared" si="8"/>
        <v>0</v>
      </c>
      <c r="G192" s="81">
        <f t="shared" si="9"/>
        <v>0</v>
      </c>
      <c r="H192" s="52"/>
      <c r="I192" s="81">
        <v>0.28983745606525213</v>
      </c>
      <c r="J192" s="52">
        <v>0.28983745606525213</v>
      </c>
      <c r="K192" s="81">
        <v>0.28983745606525213</v>
      </c>
      <c r="L192" s="50"/>
      <c r="M192" s="52">
        <f t="shared" si="11"/>
        <v>0</v>
      </c>
      <c r="N192" s="52">
        <f t="shared" si="10"/>
        <v>0</v>
      </c>
    </row>
    <row r="193" spans="1:14" s="50" customFormat="1" ht="15.75" x14ac:dyDescent="0.25">
      <c r="A193" s="29" t="s">
        <v>181</v>
      </c>
      <c r="B193" s="63">
        <v>103.99136455942471</v>
      </c>
      <c r="C193" s="21">
        <v>104.21456137794401</v>
      </c>
      <c r="D193" s="80">
        <v>104.13683619164783</v>
      </c>
      <c r="E193" s="21"/>
      <c r="F193" s="21">
        <f t="shared" si="8"/>
        <v>-7.4581886896107896E-2</v>
      </c>
      <c r="G193" s="80">
        <f t="shared" si="9"/>
        <v>0.13988818479249154</v>
      </c>
      <c r="H193" s="21"/>
      <c r="I193" s="80">
        <v>0.58155446984594905</v>
      </c>
      <c r="J193" s="21">
        <v>0.58280266105889478</v>
      </c>
      <c r="K193" s="80">
        <v>0.58236799583739629</v>
      </c>
      <c r="L193"/>
      <c r="M193" s="21">
        <f t="shared" si="11"/>
        <v>-4.3466522149848696E-4</v>
      </c>
      <c r="N193" s="21">
        <f t="shared" si="10"/>
        <v>8.1352599144723925E-4</v>
      </c>
    </row>
    <row r="194" spans="1:14" s="4" customFormat="1" ht="15.75" x14ac:dyDescent="0.25">
      <c r="A194" s="57" t="s">
        <v>204</v>
      </c>
      <c r="B194" s="110">
        <v>103.99136455942471</v>
      </c>
      <c r="C194" s="52">
        <v>104.21456137794401</v>
      </c>
      <c r="D194" s="81">
        <v>104.13683619164783</v>
      </c>
      <c r="E194" s="52"/>
      <c r="F194" s="52">
        <f t="shared" si="8"/>
        <v>-7.4581886896107896E-2</v>
      </c>
      <c r="G194" s="81">
        <f t="shared" si="9"/>
        <v>0.13988818479249154</v>
      </c>
      <c r="H194" s="52"/>
      <c r="I194" s="81">
        <v>0.58155446984594905</v>
      </c>
      <c r="J194" s="52">
        <v>0.58280266105889478</v>
      </c>
      <c r="K194" s="81">
        <v>0.58236799583739629</v>
      </c>
      <c r="L194" s="50"/>
      <c r="M194" s="52">
        <f t="shared" si="11"/>
        <v>-4.3466522149848696E-4</v>
      </c>
      <c r="N194" s="52">
        <f t="shared" si="10"/>
        <v>8.1352599144723925E-4</v>
      </c>
    </row>
    <row r="195" spans="1:14" s="50" customFormat="1" ht="15.75" x14ac:dyDescent="0.25">
      <c r="A195" s="27" t="s">
        <v>117</v>
      </c>
      <c r="B195" s="112">
        <v>133.11915518648536</v>
      </c>
      <c r="C195" s="31">
        <v>133.11915518648536</v>
      </c>
      <c r="D195" s="83">
        <v>133.15497594268038</v>
      </c>
      <c r="E195" s="31"/>
      <c r="F195" s="31">
        <f t="shared" si="8"/>
        <v>2.690879170983429E-2</v>
      </c>
      <c r="G195" s="83">
        <f t="shared" si="9"/>
        <v>2.690879170983429E-2</v>
      </c>
      <c r="H195" s="31"/>
      <c r="I195" s="83">
        <v>3.3257772455646499</v>
      </c>
      <c r="J195" s="31">
        <v>3.3257772455646495</v>
      </c>
      <c r="K195" s="83">
        <v>3.3266721720363912</v>
      </c>
      <c r="L195"/>
      <c r="M195" s="31">
        <f t="shared" si="11"/>
        <v>8.9492647174171935E-4</v>
      </c>
      <c r="N195" s="31">
        <f t="shared" si="10"/>
        <v>8.9492647174127526E-4</v>
      </c>
    </row>
    <row r="196" spans="1:14" s="4" customFormat="1" ht="15.75" x14ac:dyDescent="0.25">
      <c r="A196" s="54" t="s">
        <v>135</v>
      </c>
      <c r="B196" s="110">
        <v>140.40183998572448</v>
      </c>
      <c r="C196" s="52">
        <v>140.40183998572448</v>
      </c>
      <c r="D196" s="81">
        <v>140.40183998572448</v>
      </c>
      <c r="E196" s="52"/>
      <c r="F196" s="52">
        <f t="shared" si="8"/>
        <v>0</v>
      </c>
      <c r="G196" s="81">
        <f t="shared" si="9"/>
        <v>0</v>
      </c>
      <c r="H196" s="52"/>
      <c r="I196" s="81">
        <v>0.937260849427625</v>
      </c>
      <c r="J196" s="52">
        <v>0.93726084942762478</v>
      </c>
      <c r="K196" s="81">
        <v>0.93726084942762478</v>
      </c>
      <c r="L196" s="50"/>
      <c r="M196" s="52">
        <f t="shared" si="11"/>
        <v>0</v>
      </c>
      <c r="N196" s="52">
        <f t="shared" si="10"/>
        <v>0</v>
      </c>
    </row>
    <row r="197" spans="1:14" s="50" customFormat="1" ht="15.75" x14ac:dyDescent="0.25">
      <c r="A197" s="29" t="s">
        <v>182</v>
      </c>
      <c r="B197" s="63">
        <v>140.40183998572448</v>
      </c>
      <c r="C197" s="21">
        <v>140.40183998572448</v>
      </c>
      <c r="D197" s="80">
        <v>140.40183998572448</v>
      </c>
      <c r="E197" s="21"/>
      <c r="F197" s="21">
        <f t="shared" si="8"/>
        <v>0</v>
      </c>
      <c r="G197" s="80">
        <f t="shared" si="9"/>
        <v>0</v>
      </c>
      <c r="H197" s="21"/>
      <c r="I197" s="80">
        <v>0.937260849427625</v>
      </c>
      <c r="J197" s="21">
        <v>0.93726084942762478</v>
      </c>
      <c r="K197" s="80">
        <v>0.93726084942762478</v>
      </c>
      <c r="L197"/>
      <c r="M197" s="21">
        <f t="shared" si="11"/>
        <v>0</v>
      </c>
      <c r="N197" s="21">
        <f t="shared" si="10"/>
        <v>0</v>
      </c>
    </row>
    <row r="198" spans="1:14" s="4" customFormat="1" ht="15.75" x14ac:dyDescent="0.25">
      <c r="A198" s="57" t="s">
        <v>135</v>
      </c>
      <c r="B198" s="110">
        <v>140.40183998572448</v>
      </c>
      <c r="C198" s="52">
        <v>140.40183998572448</v>
      </c>
      <c r="D198" s="81">
        <v>140.40183998572448</v>
      </c>
      <c r="E198" s="52"/>
      <c r="F198" s="52">
        <f t="shared" si="8"/>
        <v>0</v>
      </c>
      <c r="G198" s="81">
        <f t="shared" si="9"/>
        <v>0</v>
      </c>
      <c r="H198" s="52"/>
      <c r="I198" s="81">
        <v>0.937260849427625</v>
      </c>
      <c r="J198" s="52">
        <v>0.93726084942762478</v>
      </c>
      <c r="K198" s="81">
        <v>0.93726084942762478</v>
      </c>
      <c r="L198" s="50"/>
      <c r="M198" s="52">
        <f t="shared" si="11"/>
        <v>0</v>
      </c>
      <c r="N198" s="52">
        <f t="shared" si="10"/>
        <v>0</v>
      </c>
    </row>
    <row r="199" spans="1:14" s="50" customFormat="1" ht="15.75" x14ac:dyDescent="0.25">
      <c r="A199" s="28" t="s">
        <v>118</v>
      </c>
      <c r="B199" s="63">
        <v>130.52120292839754</v>
      </c>
      <c r="C199" s="21">
        <v>130.52120292839754</v>
      </c>
      <c r="D199" s="80">
        <v>130.57318999262236</v>
      </c>
      <c r="E199" s="21"/>
      <c r="F199" s="21">
        <f t="shared" ref="F199:F224" si="12">((D199/C199-1)*100)</f>
        <v>3.9830359404002813E-2</v>
      </c>
      <c r="G199" s="80">
        <f t="shared" ref="G199:G224" si="13">((D199/B199-1)*100)</f>
        <v>3.9830359404002813E-2</v>
      </c>
      <c r="H199" s="21"/>
      <c r="I199" s="80">
        <v>2.246845082828155</v>
      </c>
      <c r="J199" s="21">
        <v>2.246845082828155</v>
      </c>
      <c r="K199" s="80">
        <v>2.2477400092998963</v>
      </c>
      <c r="L199"/>
      <c r="M199" s="21">
        <f t="shared" si="11"/>
        <v>8.9492647174127526E-4</v>
      </c>
      <c r="N199" s="21">
        <f t="shared" ref="N199:N224" si="14">K199-I199</f>
        <v>8.9492647174127526E-4</v>
      </c>
    </row>
    <row r="200" spans="1:14" s="4" customFormat="1" ht="15.75" x14ac:dyDescent="0.25">
      <c r="A200" s="51" t="s">
        <v>119</v>
      </c>
      <c r="B200" s="110">
        <v>130.52120292839754</v>
      </c>
      <c r="C200" s="52">
        <v>130.52120292839754</v>
      </c>
      <c r="D200" s="81">
        <v>130.57318999262236</v>
      </c>
      <c r="E200" s="52"/>
      <c r="F200" s="52">
        <f t="shared" si="12"/>
        <v>3.9830359404002813E-2</v>
      </c>
      <c r="G200" s="81">
        <f t="shared" si="13"/>
        <v>3.9830359404002813E-2</v>
      </c>
      <c r="H200" s="52"/>
      <c r="I200" s="81">
        <v>2.246845082828155</v>
      </c>
      <c r="J200" s="52">
        <v>2.246845082828155</v>
      </c>
      <c r="K200" s="81">
        <v>2.2477400092998963</v>
      </c>
      <c r="L200" s="50"/>
      <c r="M200" s="52">
        <f t="shared" ref="M200:M224" si="15">K200-J200</f>
        <v>8.9492647174127526E-4</v>
      </c>
      <c r="N200" s="52">
        <f t="shared" si="14"/>
        <v>8.9492647174127526E-4</v>
      </c>
    </row>
    <row r="201" spans="1:14" s="50" customFormat="1" ht="15.75" x14ac:dyDescent="0.25">
      <c r="A201" s="30" t="s">
        <v>118</v>
      </c>
      <c r="B201" s="63">
        <v>130.52120292839754</v>
      </c>
      <c r="C201" s="21">
        <v>130.52120292839754</v>
      </c>
      <c r="D201" s="80">
        <v>130.57318999262236</v>
      </c>
      <c r="E201" s="21"/>
      <c r="F201" s="21">
        <f t="shared" si="12"/>
        <v>3.9830359404002813E-2</v>
      </c>
      <c r="G201" s="80">
        <f t="shared" si="13"/>
        <v>3.9830359404002813E-2</v>
      </c>
      <c r="H201" s="21"/>
      <c r="I201" s="80">
        <v>2.246845082828155</v>
      </c>
      <c r="J201" s="21">
        <v>2.246845082828155</v>
      </c>
      <c r="K201" s="80">
        <v>2.2477400092998963</v>
      </c>
      <c r="L201"/>
      <c r="M201" s="21">
        <f t="shared" si="15"/>
        <v>8.9492647174127526E-4</v>
      </c>
      <c r="N201" s="21">
        <f t="shared" si="14"/>
        <v>8.9492647174127526E-4</v>
      </c>
    </row>
    <row r="202" spans="1:14" s="4" customFormat="1" ht="15.75" x14ac:dyDescent="0.25">
      <c r="A202" s="54" t="s">
        <v>120</v>
      </c>
      <c r="B202" s="110">
        <v>129.55828833898522</v>
      </c>
      <c r="C202" s="52">
        <v>129.55828833898522</v>
      </c>
      <c r="D202" s="81">
        <v>129.55828833898522</v>
      </c>
      <c r="E202" s="52"/>
      <c r="F202" s="52">
        <f t="shared" si="12"/>
        <v>0</v>
      </c>
      <c r="G202" s="81">
        <f t="shared" si="13"/>
        <v>0</v>
      </c>
      <c r="H202" s="52"/>
      <c r="I202" s="81">
        <v>0.14167131330887003</v>
      </c>
      <c r="J202" s="52">
        <v>0.14167131330887003</v>
      </c>
      <c r="K202" s="81">
        <v>0.14167131330887003</v>
      </c>
      <c r="L202" s="50"/>
      <c r="M202" s="52">
        <f t="shared" si="15"/>
        <v>0</v>
      </c>
      <c r="N202" s="52">
        <f t="shared" si="14"/>
        <v>0</v>
      </c>
    </row>
    <row r="203" spans="1:14" s="50" customFormat="1" ht="15.75" x14ac:dyDescent="0.25">
      <c r="A203" s="29" t="s">
        <v>121</v>
      </c>
      <c r="B203" s="63">
        <v>129.55828833898522</v>
      </c>
      <c r="C203" s="21">
        <v>129.55828833898522</v>
      </c>
      <c r="D203" s="80">
        <v>129.55828833898522</v>
      </c>
      <c r="E203" s="21"/>
      <c r="F203" s="21">
        <f t="shared" si="12"/>
        <v>0</v>
      </c>
      <c r="G203" s="80">
        <f t="shared" si="13"/>
        <v>0</v>
      </c>
      <c r="H203" s="21"/>
      <c r="I203" s="80">
        <v>0.14167131330887003</v>
      </c>
      <c r="J203" s="21">
        <v>0.14167131330887003</v>
      </c>
      <c r="K203" s="80">
        <v>0.14167131330887003</v>
      </c>
      <c r="L203"/>
      <c r="M203" s="21">
        <f t="shared" si="15"/>
        <v>0</v>
      </c>
      <c r="N203" s="21">
        <f t="shared" si="14"/>
        <v>0</v>
      </c>
    </row>
    <row r="204" spans="1:14" s="4" customFormat="1" ht="15.75" x14ac:dyDescent="0.25">
      <c r="A204" s="57" t="s">
        <v>120</v>
      </c>
      <c r="B204" s="110">
        <v>129.55828833898522</v>
      </c>
      <c r="C204" s="52">
        <v>129.55828833898522</v>
      </c>
      <c r="D204" s="81">
        <v>129.55828833898522</v>
      </c>
      <c r="E204" s="52"/>
      <c r="F204" s="52">
        <f t="shared" si="12"/>
        <v>0</v>
      </c>
      <c r="G204" s="81">
        <f t="shared" si="13"/>
        <v>0</v>
      </c>
      <c r="H204" s="52"/>
      <c r="I204" s="81">
        <v>0.14167131330887003</v>
      </c>
      <c r="J204" s="52">
        <v>0.14167131330887003</v>
      </c>
      <c r="K204" s="81">
        <v>0.14167131330887003</v>
      </c>
      <c r="L204" s="50"/>
      <c r="M204" s="52">
        <f t="shared" si="15"/>
        <v>0</v>
      </c>
      <c r="N204" s="52">
        <f t="shared" si="14"/>
        <v>0</v>
      </c>
    </row>
    <row r="205" spans="1:14" s="50" customFormat="1" ht="15.75" x14ac:dyDescent="0.25">
      <c r="A205" s="27" t="s">
        <v>131</v>
      </c>
      <c r="B205" s="112">
        <v>128.21298697883825</v>
      </c>
      <c r="C205" s="31">
        <v>134.87824900074469</v>
      </c>
      <c r="D205" s="83">
        <v>134.87824900074469</v>
      </c>
      <c r="E205" s="31"/>
      <c r="F205" s="31">
        <f t="shared" si="12"/>
        <v>0</v>
      </c>
      <c r="G205" s="83">
        <f t="shared" si="13"/>
        <v>5.1985857119190015</v>
      </c>
      <c r="H205" s="31"/>
      <c r="I205" s="83">
        <v>3.8776061681974792</v>
      </c>
      <c r="J205" s="31">
        <v>4.0791868484218821</v>
      </c>
      <c r="K205" s="83">
        <v>4.0791868484218821</v>
      </c>
      <c r="L205"/>
      <c r="M205" s="31">
        <f t="shared" si="15"/>
        <v>0</v>
      </c>
      <c r="N205" s="31">
        <f t="shared" si="14"/>
        <v>0.2015806802244029</v>
      </c>
    </row>
    <row r="206" spans="1:14" s="4" customFormat="1" ht="15.75" x14ac:dyDescent="0.25">
      <c r="A206" s="54" t="s">
        <v>122</v>
      </c>
      <c r="B206" s="110">
        <v>128.38344058158347</v>
      </c>
      <c r="C206" s="52">
        <v>135.26559941819676</v>
      </c>
      <c r="D206" s="81">
        <v>135.26559941819676</v>
      </c>
      <c r="E206" s="52"/>
      <c r="F206" s="52">
        <f t="shared" si="12"/>
        <v>0</v>
      </c>
      <c r="G206" s="81">
        <f t="shared" si="13"/>
        <v>5.360628135090284</v>
      </c>
      <c r="H206" s="52"/>
      <c r="I206" s="81">
        <v>3.7603929081532401</v>
      </c>
      <c r="J206" s="52">
        <v>3.9619735883776421</v>
      </c>
      <c r="K206" s="81">
        <v>3.9619735883776417</v>
      </c>
      <c r="L206" s="50"/>
      <c r="M206" s="52">
        <f t="shared" si="15"/>
        <v>0</v>
      </c>
      <c r="N206" s="52">
        <f t="shared" si="14"/>
        <v>0.20158068022440156</v>
      </c>
    </row>
    <row r="207" spans="1:14" s="50" customFormat="1" ht="15.75" x14ac:dyDescent="0.25">
      <c r="A207" s="29" t="s">
        <v>183</v>
      </c>
      <c r="B207" s="63">
        <v>128.38344058158347</v>
      </c>
      <c r="C207" s="21">
        <v>135.26559941819676</v>
      </c>
      <c r="D207" s="80">
        <v>135.26559941819676</v>
      </c>
      <c r="E207" s="21"/>
      <c r="F207" s="21">
        <f t="shared" si="12"/>
        <v>0</v>
      </c>
      <c r="G207" s="80">
        <f t="shared" si="13"/>
        <v>5.360628135090284</v>
      </c>
      <c r="H207" s="21"/>
      <c r="I207" s="80">
        <v>3.7603929081532401</v>
      </c>
      <c r="J207" s="21">
        <v>3.9619735883776421</v>
      </c>
      <c r="K207" s="80">
        <v>3.9619735883776417</v>
      </c>
      <c r="L207"/>
      <c r="M207" s="21">
        <f t="shared" si="15"/>
        <v>0</v>
      </c>
      <c r="N207" s="21">
        <f t="shared" si="14"/>
        <v>0.20158068022440156</v>
      </c>
    </row>
    <row r="208" spans="1:14" s="4" customFormat="1" ht="15.75" x14ac:dyDescent="0.25">
      <c r="A208" s="57" t="s">
        <v>21</v>
      </c>
      <c r="B208" s="110">
        <v>119.80470678345119</v>
      </c>
      <c r="C208" s="52">
        <v>122.85715158549817</v>
      </c>
      <c r="D208" s="81">
        <v>122.85715158549817</v>
      </c>
      <c r="E208" s="52"/>
      <c r="F208" s="52">
        <f t="shared" si="12"/>
        <v>0</v>
      </c>
      <c r="G208" s="81">
        <f t="shared" si="13"/>
        <v>2.5478504843422511</v>
      </c>
      <c r="H208" s="52"/>
      <c r="I208" s="81">
        <v>0.72598029570769762</v>
      </c>
      <c r="J208" s="52">
        <v>0.74447718818811526</v>
      </c>
      <c r="K208" s="81">
        <v>0.74447718818811526</v>
      </c>
      <c r="L208" s="50"/>
      <c r="M208" s="52">
        <f t="shared" si="15"/>
        <v>0</v>
      </c>
      <c r="N208" s="52">
        <f t="shared" si="14"/>
        <v>1.8496892480417637E-2</v>
      </c>
    </row>
    <row r="209" spans="1:14" s="50" customFormat="1" ht="15.75" x14ac:dyDescent="0.25">
      <c r="A209" s="30" t="s">
        <v>203</v>
      </c>
      <c r="B209" s="63">
        <v>130.62119887414377</v>
      </c>
      <c r="C209" s="21">
        <v>138.50233664408765</v>
      </c>
      <c r="D209" s="80">
        <v>138.50233664408765</v>
      </c>
      <c r="E209" s="21"/>
      <c r="F209" s="21">
        <f t="shared" si="12"/>
        <v>0</v>
      </c>
      <c r="G209" s="80">
        <f t="shared" si="13"/>
        <v>6.0335824796230231</v>
      </c>
      <c r="H209" s="21"/>
      <c r="I209" s="80">
        <v>3.0344126124455419</v>
      </c>
      <c r="J209" s="21">
        <v>3.2174964001895265</v>
      </c>
      <c r="K209" s="80">
        <v>3.2174964001895261</v>
      </c>
      <c r="L209"/>
      <c r="M209" s="21">
        <f t="shared" si="15"/>
        <v>0</v>
      </c>
      <c r="N209" s="21">
        <f t="shared" si="14"/>
        <v>0.18308378774398415</v>
      </c>
    </row>
    <row r="210" spans="1:14" s="4" customFormat="1" ht="15.75" x14ac:dyDescent="0.25">
      <c r="A210" s="54" t="s">
        <v>123</v>
      </c>
      <c r="B210" s="110">
        <v>122.97492976527279</v>
      </c>
      <c r="C210" s="52">
        <v>122.97492976527279</v>
      </c>
      <c r="D210" s="81">
        <v>122.97492976527279</v>
      </c>
      <c r="E210" s="52"/>
      <c r="F210" s="52">
        <f t="shared" si="12"/>
        <v>0</v>
      </c>
      <c r="G210" s="81">
        <f t="shared" si="13"/>
        <v>0</v>
      </c>
      <c r="H210" s="52"/>
      <c r="I210" s="81">
        <v>0.11721326004424018</v>
      </c>
      <c r="J210" s="52">
        <v>0.11721326004424017</v>
      </c>
      <c r="K210" s="81">
        <v>0.11721326004424018</v>
      </c>
      <c r="L210" s="50"/>
      <c r="M210" s="52">
        <f t="shared" si="15"/>
        <v>0</v>
      </c>
      <c r="N210" s="52">
        <f t="shared" si="14"/>
        <v>0</v>
      </c>
    </row>
    <row r="211" spans="1:14" s="50" customFormat="1" ht="15.75" x14ac:dyDescent="0.25">
      <c r="A211" s="29" t="s">
        <v>124</v>
      </c>
      <c r="B211" s="63">
        <v>122.97492976527279</v>
      </c>
      <c r="C211" s="21">
        <v>122.97492976527279</v>
      </c>
      <c r="D211" s="80">
        <v>122.97492976527279</v>
      </c>
      <c r="E211" s="21"/>
      <c r="F211" s="21">
        <f t="shared" si="12"/>
        <v>0</v>
      </c>
      <c r="G211" s="80">
        <f t="shared" si="13"/>
        <v>0</v>
      </c>
      <c r="H211" s="21"/>
      <c r="I211" s="80">
        <v>0.11721326004424018</v>
      </c>
      <c r="J211" s="21">
        <v>0.11721326004424017</v>
      </c>
      <c r="K211" s="80">
        <v>0.11721326004424018</v>
      </c>
      <c r="L211"/>
      <c r="M211" s="21">
        <f t="shared" si="15"/>
        <v>0</v>
      </c>
      <c r="N211" s="21">
        <f t="shared" si="14"/>
        <v>0</v>
      </c>
    </row>
    <row r="212" spans="1:14" s="4" customFormat="1" ht="15.75" x14ac:dyDescent="0.25">
      <c r="A212" s="57" t="s">
        <v>123</v>
      </c>
      <c r="B212" s="110">
        <v>122.97492976527279</v>
      </c>
      <c r="C212" s="52">
        <v>122.97492976527279</v>
      </c>
      <c r="D212" s="81">
        <v>122.97492976527279</v>
      </c>
      <c r="E212" s="52"/>
      <c r="F212" s="52">
        <f t="shared" si="12"/>
        <v>0</v>
      </c>
      <c r="G212" s="81">
        <f t="shared" si="13"/>
        <v>0</v>
      </c>
      <c r="H212" s="52"/>
      <c r="I212" s="81">
        <v>0.11721326004424018</v>
      </c>
      <c r="J212" s="52">
        <v>0.11721326004424017</v>
      </c>
      <c r="K212" s="81">
        <v>0.11721326004424018</v>
      </c>
      <c r="L212" s="50"/>
      <c r="M212" s="52">
        <f t="shared" si="15"/>
        <v>0</v>
      </c>
      <c r="N212" s="52">
        <f t="shared" si="14"/>
        <v>0</v>
      </c>
    </row>
    <row r="213" spans="1:14" s="50" customFormat="1" ht="15.75" x14ac:dyDescent="0.25">
      <c r="A213" s="27" t="s">
        <v>132</v>
      </c>
      <c r="B213" s="112">
        <v>97.462426763288974</v>
      </c>
      <c r="C213" s="31">
        <v>97.458093527658392</v>
      </c>
      <c r="D213" s="83">
        <v>97.434349272752797</v>
      </c>
      <c r="E213" s="31"/>
      <c r="F213" s="31">
        <f t="shared" si="12"/>
        <v>-2.4363553652784198E-2</v>
      </c>
      <c r="G213" s="83">
        <f t="shared" si="13"/>
        <v>-2.8808528033441583E-2</v>
      </c>
      <c r="H213" s="31"/>
      <c r="I213" s="83">
        <v>6.9988460479752241</v>
      </c>
      <c r="J213" s="31">
        <v>6.9985348752487155</v>
      </c>
      <c r="K213" s="83">
        <v>6.9968297834494741</v>
      </c>
      <c r="L213"/>
      <c r="M213" s="31">
        <f t="shared" si="15"/>
        <v>-1.7050917992413872E-3</v>
      </c>
      <c r="N213" s="31">
        <f t="shared" si="14"/>
        <v>-2.0162645257499889E-3</v>
      </c>
    </row>
    <row r="214" spans="1:14" s="4" customFormat="1" ht="15.75" x14ac:dyDescent="0.25">
      <c r="A214" s="54" t="s">
        <v>125</v>
      </c>
      <c r="B214" s="110">
        <v>98.585962491061878</v>
      </c>
      <c r="C214" s="52">
        <v>98.544299001170089</v>
      </c>
      <c r="D214" s="81">
        <v>98.524013947126747</v>
      </c>
      <c r="E214" s="52"/>
      <c r="F214" s="52">
        <f t="shared" si="12"/>
        <v>-2.0584705811443893E-2</v>
      </c>
      <c r="G214" s="81">
        <f t="shared" si="13"/>
        <v>-6.2837083870581623E-2</v>
      </c>
      <c r="H214" s="52"/>
      <c r="I214" s="81">
        <v>5.1699994735044505</v>
      </c>
      <c r="J214" s="52">
        <v>5.1678145760265322</v>
      </c>
      <c r="K214" s="81">
        <v>5.1667507965991755</v>
      </c>
      <c r="L214" s="50"/>
      <c r="M214" s="52">
        <f t="shared" si="15"/>
        <v>-1.0637794273566925E-3</v>
      </c>
      <c r="N214" s="52">
        <f t="shared" si="14"/>
        <v>-3.248676905275083E-3</v>
      </c>
    </row>
    <row r="215" spans="1:14" s="50" customFormat="1" ht="15.75" x14ac:dyDescent="0.25">
      <c r="A215" s="29" t="s">
        <v>184</v>
      </c>
      <c r="B215" s="63">
        <v>123.90868540248772</v>
      </c>
      <c r="C215" s="21">
        <v>124.37826857483969</v>
      </c>
      <c r="D215" s="80">
        <v>124.37826857483969</v>
      </c>
      <c r="E215" s="21"/>
      <c r="F215" s="21">
        <f t="shared" si="12"/>
        <v>0</v>
      </c>
      <c r="G215" s="80">
        <f t="shared" si="13"/>
        <v>0.37897518711189626</v>
      </c>
      <c r="H215" s="21"/>
      <c r="I215" s="80">
        <v>0.14415760632543703</v>
      </c>
      <c r="J215" s="21">
        <v>0.14470392788374487</v>
      </c>
      <c r="K215" s="80">
        <v>0.14470392788374484</v>
      </c>
      <c r="L215"/>
      <c r="M215" s="21">
        <f t="shared" si="15"/>
        <v>0</v>
      </c>
      <c r="N215" s="21">
        <f t="shared" si="14"/>
        <v>5.4632155830780516E-4</v>
      </c>
    </row>
    <row r="216" spans="1:14" s="4" customFormat="1" ht="15.75" x14ac:dyDescent="0.25">
      <c r="A216" s="57" t="s">
        <v>202</v>
      </c>
      <c r="B216" s="110">
        <v>123.90868540248772</v>
      </c>
      <c r="C216" s="52">
        <v>124.37826857483969</v>
      </c>
      <c r="D216" s="81">
        <v>124.37826857483969</v>
      </c>
      <c r="E216" s="52"/>
      <c r="F216" s="52">
        <f t="shared" si="12"/>
        <v>0</v>
      </c>
      <c r="G216" s="81">
        <f t="shared" si="13"/>
        <v>0.37897518711189626</v>
      </c>
      <c r="H216" s="52"/>
      <c r="I216" s="81">
        <v>0.14415760632543703</v>
      </c>
      <c r="J216" s="52">
        <v>0.14470392788374487</v>
      </c>
      <c r="K216" s="81">
        <v>0.14470392788374484</v>
      </c>
      <c r="L216" s="50"/>
      <c r="M216" s="52">
        <f t="shared" si="15"/>
        <v>0</v>
      </c>
      <c r="N216" s="52">
        <f t="shared" si="14"/>
        <v>5.4632155830780516E-4</v>
      </c>
    </row>
    <row r="217" spans="1:14" s="50" customFormat="1" ht="15.75" x14ac:dyDescent="0.25">
      <c r="A217" s="29" t="s">
        <v>185</v>
      </c>
      <c r="B217" s="63">
        <v>98.011430621229678</v>
      </c>
      <c r="C217" s="21">
        <v>97.958167766536903</v>
      </c>
      <c r="D217" s="80">
        <v>97.937422477230953</v>
      </c>
      <c r="E217" s="21"/>
      <c r="F217" s="21">
        <f t="shared" si="12"/>
        <v>-2.1177702461105952E-2</v>
      </c>
      <c r="G217" s="80">
        <f t="shared" si="13"/>
        <v>-7.5509706908305496E-2</v>
      </c>
      <c r="H217" s="21"/>
      <c r="I217" s="80">
        <v>5.0258418671790137</v>
      </c>
      <c r="J217" s="21">
        <v>5.0231106481427874</v>
      </c>
      <c r="K217" s="80">
        <v>5.0220468687154307</v>
      </c>
      <c r="L217"/>
      <c r="M217" s="21">
        <f t="shared" si="15"/>
        <v>-1.0637794273566925E-3</v>
      </c>
      <c r="N217" s="21">
        <f t="shared" si="14"/>
        <v>-3.7949984635829992E-3</v>
      </c>
    </row>
    <row r="218" spans="1:14" s="4" customFormat="1" ht="15.75" x14ac:dyDescent="0.25">
      <c r="A218" s="57" t="s">
        <v>201</v>
      </c>
      <c r="B218" s="110">
        <v>98.011430621229678</v>
      </c>
      <c r="C218" s="52">
        <v>97.958167766536903</v>
      </c>
      <c r="D218" s="81">
        <v>97.937422477230953</v>
      </c>
      <c r="E218" s="52"/>
      <c r="F218" s="52">
        <f t="shared" si="12"/>
        <v>-2.1177702461105952E-2</v>
      </c>
      <c r="G218" s="81">
        <f t="shared" si="13"/>
        <v>-7.5509706908305496E-2</v>
      </c>
      <c r="H218" s="52"/>
      <c r="I218" s="81">
        <v>5.0258418671790137</v>
      </c>
      <c r="J218" s="52">
        <v>5.0231106481427874</v>
      </c>
      <c r="K218" s="81">
        <v>5.0220468687154307</v>
      </c>
      <c r="L218" s="50"/>
      <c r="M218" s="52">
        <f t="shared" si="15"/>
        <v>-1.0637794273566925E-3</v>
      </c>
      <c r="N218" s="52">
        <f t="shared" si="14"/>
        <v>-3.7949984635829992E-3</v>
      </c>
    </row>
    <row r="219" spans="1:14" s="50" customFormat="1" ht="15.75" x14ac:dyDescent="0.25">
      <c r="A219" s="28" t="s">
        <v>134</v>
      </c>
      <c r="B219" s="63">
        <v>76.637419482662665</v>
      </c>
      <c r="C219" s="21">
        <v>77.037859093269233</v>
      </c>
      <c r="D219" s="80">
        <v>76.900802208963526</v>
      </c>
      <c r="E219" s="21"/>
      <c r="F219" s="21">
        <f t="shared" si="12"/>
        <v>-0.1779084802185027</v>
      </c>
      <c r="G219" s="80">
        <f t="shared" si="13"/>
        <v>0.34367379287927324</v>
      </c>
      <c r="H219" s="21"/>
      <c r="I219" s="80">
        <v>0.35859946410220506</v>
      </c>
      <c r="J219" s="21">
        <v>0.36047318885361446</v>
      </c>
      <c r="K219" s="80">
        <v>0.35983187648172982</v>
      </c>
      <c r="L219"/>
      <c r="M219" s="21">
        <f t="shared" si="15"/>
        <v>-6.4131237188463919E-4</v>
      </c>
      <c r="N219" s="21">
        <f t="shared" si="14"/>
        <v>1.232412379524761E-3</v>
      </c>
    </row>
    <row r="220" spans="1:14" s="4" customFormat="1" ht="15.75" x14ac:dyDescent="0.25">
      <c r="A220" s="51" t="s">
        <v>126</v>
      </c>
      <c r="B220" s="110">
        <v>76.637419482662665</v>
      </c>
      <c r="C220" s="52">
        <v>77.037859093269233</v>
      </c>
      <c r="D220" s="81">
        <v>76.900802208963526</v>
      </c>
      <c r="E220" s="52"/>
      <c r="F220" s="52">
        <f t="shared" si="12"/>
        <v>-0.1779084802185027</v>
      </c>
      <c r="G220" s="81">
        <f t="shared" si="13"/>
        <v>0.34367379287927324</v>
      </c>
      <c r="H220" s="52"/>
      <c r="I220" s="81">
        <v>0.35859946410220506</v>
      </c>
      <c r="J220" s="52">
        <v>0.36047318885361446</v>
      </c>
      <c r="K220" s="81">
        <v>0.35983187648172982</v>
      </c>
      <c r="L220" s="50"/>
      <c r="M220" s="52">
        <f t="shared" si="15"/>
        <v>-6.4131237188463919E-4</v>
      </c>
      <c r="N220" s="52">
        <f t="shared" si="14"/>
        <v>1.232412379524761E-3</v>
      </c>
    </row>
    <row r="221" spans="1:14" s="50" customFormat="1" ht="15.75" x14ac:dyDescent="0.25">
      <c r="A221" s="30" t="s">
        <v>200</v>
      </c>
      <c r="B221" s="63">
        <v>76.637419482662665</v>
      </c>
      <c r="C221" s="21">
        <v>77.037859093269233</v>
      </c>
      <c r="D221" s="80">
        <v>76.900802208963526</v>
      </c>
      <c r="E221" s="21"/>
      <c r="F221" s="21">
        <f t="shared" si="12"/>
        <v>-0.1779084802185027</v>
      </c>
      <c r="G221" s="80">
        <f t="shared" si="13"/>
        <v>0.34367379287927324</v>
      </c>
      <c r="H221" s="21"/>
      <c r="I221" s="80">
        <v>0.35859946410220506</v>
      </c>
      <c r="J221" s="21">
        <v>0.36047318885361446</v>
      </c>
      <c r="K221" s="80">
        <v>0.35983187648172982</v>
      </c>
      <c r="L221"/>
      <c r="M221" s="21">
        <f t="shared" si="15"/>
        <v>-6.4131237188463919E-4</v>
      </c>
      <c r="N221" s="21">
        <f t="shared" si="14"/>
        <v>1.232412379524761E-3</v>
      </c>
    </row>
    <row r="222" spans="1:14" s="4" customFormat="1" ht="15.75" x14ac:dyDescent="0.25">
      <c r="A222" s="54" t="s">
        <v>133</v>
      </c>
      <c r="B222" s="110">
        <v>100.08487654320987</v>
      </c>
      <c r="C222" s="52">
        <v>100.08487654320986</v>
      </c>
      <c r="D222" s="81">
        <v>100.08487654320986</v>
      </c>
      <c r="E222" s="52"/>
      <c r="F222" s="52">
        <f t="shared" si="12"/>
        <v>0</v>
      </c>
      <c r="G222" s="81">
        <f t="shared" si="13"/>
        <v>-1.1102230246251565E-14</v>
      </c>
      <c r="H222" s="52"/>
      <c r="I222" s="81">
        <v>1.4702471103685693</v>
      </c>
      <c r="J222" s="52">
        <v>1.4702471103685686</v>
      </c>
      <c r="K222" s="81">
        <v>1.4702471103685688</v>
      </c>
      <c r="L222" s="50"/>
      <c r="M222" s="52">
        <f t="shared" si="15"/>
        <v>0</v>
      </c>
      <c r="N222" s="52">
        <f t="shared" si="14"/>
        <v>0</v>
      </c>
    </row>
    <row r="223" spans="1:14" s="50" customFormat="1" ht="15.75" x14ac:dyDescent="0.25">
      <c r="A223" s="29" t="s">
        <v>186</v>
      </c>
      <c r="B223" s="63">
        <v>100.08487654320987</v>
      </c>
      <c r="C223" s="21">
        <v>100.08487654320986</v>
      </c>
      <c r="D223" s="80">
        <v>100.08487654320986</v>
      </c>
      <c r="E223" s="21"/>
      <c r="F223" s="21">
        <f t="shared" si="12"/>
        <v>0</v>
      </c>
      <c r="G223" s="80">
        <f t="shared" si="13"/>
        <v>-1.1102230246251565E-14</v>
      </c>
      <c r="H223" s="21"/>
      <c r="I223" s="80">
        <v>1.4702471103685693</v>
      </c>
      <c r="J223" s="21">
        <v>1.4702471103685686</v>
      </c>
      <c r="K223" s="80">
        <v>1.4702471103685688</v>
      </c>
      <c r="L223"/>
      <c r="M223" s="21">
        <f t="shared" si="15"/>
        <v>0</v>
      </c>
      <c r="N223" s="21">
        <f t="shared" si="14"/>
        <v>0</v>
      </c>
    </row>
    <row r="224" spans="1:14" s="4" customFormat="1" ht="15.75" x14ac:dyDescent="0.25">
      <c r="A224" s="57" t="s">
        <v>133</v>
      </c>
      <c r="B224" s="110">
        <v>100.08487654320987</v>
      </c>
      <c r="C224" s="52">
        <v>100.08487654320986</v>
      </c>
      <c r="D224" s="81">
        <v>100.08487654320986</v>
      </c>
      <c r="E224" s="52"/>
      <c r="F224" s="52">
        <f t="shared" si="12"/>
        <v>0</v>
      </c>
      <c r="G224" s="81">
        <f t="shared" si="13"/>
        <v>-1.1102230246251565E-14</v>
      </c>
      <c r="H224" s="52"/>
      <c r="I224" s="81">
        <v>1.4702471103685693</v>
      </c>
      <c r="J224" s="52">
        <v>1.4702471103685686</v>
      </c>
      <c r="K224" s="81">
        <v>1.4702471103685688</v>
      </c>
      <c r="L224" s="50"/>
      <c r="M224" s="52">
        <f t="shared" si="15"/>
        <v>0</v>
      </c>
      <c r="N224" s="52">
        <f t="shared" si="14"/>
        <v>0</v>
      </c>
    </row>
    <row r="225" spans="1:14" ht="6.75" customHeight="1" x14ac:dyDescent="0.25">
      <c r="A225" s="38"/>
      <c r="B225" s="113"/>
      <c r="C225" s="37"/>
      <c r="D225" s="76"/>
      <c r="E225" s="37"/>
      <c r="F225" s="37"/>
      <c r="G225" s="76"/>
      <c r="H225" s="37"/>
      <c r="I225" s="76"/>
      <c r="J225" s="37"/>
      <c r="K225" s="76"/>
      <c r="L225" s="23"/>
      <c r="M225" s="37"/>
      <c r="N225" s="152"/>
    </row>
    <row r="226" spans="1:14" x14ac:dyDescent="0.25">
      <c r="A226" s="195" t="s">
        <v>54</v>
      </c>
      <c r="B226" s="196"/>
      <c r="C226" s="196"/>
      <c r="D226" s="196"/>
    </row>
    <row r="227" spans="1:14" ht="409.6" customHeight="1" x14ac:dyDescent="0.25">
      <c r="A227" s="18"/>
      <c r="B227" s="114"/>
      <c r="C227" s="6"/>
      <c r="D227" s="84"/>
    </row>
  </sheetData>
  <sortState ref="C230:D243">
    <sortCondition ref="C230"/>
  </sortState>
  <mergeCells count="6">
    <mergeCell ref="M3:N3"/>
    <mergeCell ref="A3:A4"/>
    <mergeCell ref="A226:D226"/>
    <mergeCell ref="B3:D3"/>
    <mergeCell ref="F3:G3"/>
    <mergeCell ref="I3:L3"/>
  </mergeCells>
  <pageMargins left="0.17" right="0.19" top="0.42" bottom="0.41" header="0.3" footer="0.3"/>
  <pageSetup paperSize="9" scale="59" orientation="portrait" horizontalDpi="4294967295" verticalDpi="4294967295" r:id="rId1"/>
  <rowBreaks count="2" manualBreakCount="2">
    <brk id="8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27"/>
  <sheetViews>
    <sheetView view="pageBreakPreview" zoomScaleSheetLayoutView="100" workbookViewId="0">
      <selection activeCell="D1" sqref="D1"/>
    </sheetView>
  </sheetViews>
  <sheetFormatPr defaultRowHeight="15" x14ac:dyDescent="0.25"/>
  <cols>
    <col min="1" max="1" width="57.42578125" style="115" customWidth="1"/>
    <col min="2" max="2" width="9.7109375" style="115" customWidth="1"/>
    <col min="3" max="4" width="9.7109375" style="85" bestFit="1" customWidth="1"/>
    <col min="5" max="5" width="1.85546875" style="73" customWidth="1"/>
    <col min="6" max="6" width="10.7109375" style="73" customWidth="1"/>
    <col min="7" max="7" width="9.7109375" style="73" customWidth="1"/>
    <col min="8" max="8" width="1.85546875" style="73" customWidth="1"/>
    <col min="9" max="9" width="9.7109375" style="73" customWidth="1"/>
    <col min="10" max="11" width="9.7109375" style="73" bestFit="1" customWidth="1"/>
    <col min="12" max="12" width="1.85546875" style="73" customWidth="1"/>
    <col min="13" max="13" width="10.42578125" style="73" customWidth="1"/>
    <col min="14" max="14" width="10.85546875" style="73" customWidth="1"/>
    <col min="15" max="16384" width="9.140625" style="73"/>
  </cols>
  <sheetData>
    <row r="1" spans="1:14" ht="15.75" x14ac:dyDescent="0.25">
      <c r="A1" s="117" t="s">
        <v>255</v>
      </c>
      <c r="B1" s="105"/>
      <c r="C1" s="118"/>
      <c r="D1" s="118"/>
      <c r="E1" s="75"/>
    </row>
    <row r="2" spans="1:14" x14ac:dyDescent="0.25">
      <c r="A2" s="106"/>
      <c r="B2" s="106"/>
      <c r="C2" s="76"/>
      <c r="D2" s="76"/>
      <c r="E2" s="72"/>
      <c r="F2" s="72"/>
      <c r="G2" s="72"/>
      <c r="H2" s="72"/>
      <c r="I2" s="72"/>
      <c r="J2" s="72"/>
      <c r="K2" s="72"/>
      <c r="L2" s="72"/>
      <c r="M2" s="72"/>
      <c r="N2" s="72"/>
    </row>
    <row r="3" spans="1:14" ht="45" customHeight="1" x14ac:dyDescent="0.25">
      <c r="A3" s="199" t="s">
        <v>56</v>
      </c>
      <c r="B3" s="194" t="s">
        <v>242</v>
      </c>
      <c r="C3" s="194"/>
      <c r="D3" s="194"/>
      <c r="E3" s="90"/>
      <c r="F3" s="191" t="s">
        <v>243</v>
      </c>
      <c r="G3" s="191"/>
      <c r="H3" s="72"/>
      <c r="I3" s="72"/>
      <c r="J3" s="191" t="s">
        <v>244</v>
      </c>
      <c r="K3" s="191"/>
      <c r="L3" s="72"/>
      <c r="M3" s="191" t="s">
        <v>245</v>
      </c>
      <c r="N3" s="191"/>
    </row>
    <row r="4" spans="1:14" ht="33" customHeight="1" x14ac:dyDescent="0.25">
      <c r="A4" s="200"/>
      <c r="B4" s="182">
        <v>43282</v>
      </c>
      <c r="C4" s="183">
        <v>43617</v>
      </c>
      <c r="D4" s="182">
        <v>43647</v>
      </c>
      <c r="E4" s="184"/>
      <c r="F4" s="185" t="s">
        <v>264</v>
      </c>
      <c r="G4" s="185" t="s">
        <v>265</v>
      </c>
      <c r="H4" s="184"/>
      <c r="I4" s="182">
        <v>43282</v>
      </c>
      <c r="J4" s="182">
        <v>43617</v>
      </c>
      <c r="K4" s="182">
        <v>43647</v>
      </c>
      <c r="L4" s="184"/>
      <c r="M4" s="185" t="s">
        <v>264</v>
      </c>
      <c r="N4" s="185" t="s">
        <v>266</v>
      </c>
    </row>
    <row r="5" spans="1:14" s="91" customFormat="1" ht="15.75" x14ac:dyDescent="0.25">
      <c r="A5" s="119" t="s">
        <v>241</v>
      </c>
      <c r="B5" s="79">
        <v>111.5163889461129</v>
      </c>
      <c r="C5" s="79">
        <v>114.24055006925742</v>
      </c>
      <c r="D5" s="79">
        <v>113.34192626971191</v>
      </c>
      <c r="E5" s="79"/>
      <c r="F5" s="79">
        <f t="shared" ref="F5:F68" si="0">((D5/C5-1)*100)</f>
        <v>-0.78660668125348776</v>
      </c>
      <c r="G5" s="79">
        <f>((D5/B5-1)*100)</f>
        <v>1.6370125869849872</v>
      </c>
      <c r="H5" s="79"/>
      <c r="I5" s="79">
        <v>111.5163889461129</v>
      </c>
      <c r="J5" s="79">
        <v>114.24055006925742</v>
      </c>
      <c r="K5" s="79">
        <v>113.34192626971191</v>
      </c>
      <c r="M5" s="79">
        <f>K5-J5</f>
        <v>-0.89862379954551841</v>
      </c>
      <c r="N5" s="49">
        <f>K5-I5</f>
        <v>1.8255373235990078</v>
      </c>
    </row>
    <row r="6" spans="1:14" ht="9.75" customHeight="1" x14ac:dyDescent="0.25">
      <c r="A6" s="116"/>
      <c r="B6" s="116"/>
      <c r="C6" s="116"/>
      <c r="D6" s="116"/>
      <c r="E6" s="116"/>
      <c r="F6" s="116"/>
      <c r="G6" s="116"/>
      <c r="H6" s="116"/>
      <c r="I6" s="116"/>
      <c r="J6" s="116"/>
      <c r="K6" s="116"/>
      <c r="L6" s="116"/>
      <c r="M6" s="116"/>
      <c r="N6"/>
    </row>
    <row r="7" spans="1:14" ht="15.75" x14ac:dyDescent="0.25">
      <c r="A7" s="120" t="s">
        <v>127</v>
      </c>
      <c r="B7" s="78">
        <v>105.34673368489607</v>
      </c>
      <c r="C7" s="78">
        <v>108.76160274435657</v>
      </c>
      <c r="D7" s="78">
        <v>104.65100169621206</v>
      </c>
      <c r="E7" s="78"/>
      <c r="F7" s="78">
        <f t="shared" si="0"/>
        <v>-3.7794597950219999</v>
      </c>
      <c r="G7" s="78">
        <f t="shared" ref="G7:G70" si="1">((D7/B7-1)*100)</f>
        <v>-0.66042103475653091</v>
      </c>
      <c r="H7" s="78"/>
      <c r="I7" s="78">
        <v>25.055785772632845</v>
      </c>
      <c r="J7" s="78">
        <v>25.867982075285767</v>
      </c>
      <c r="K7" s="78">
        <v>24.890312092966841</v>
      </c>
      <c r="M7" s="78">
        <f>K7-J7</f>
        <v>-0.97766998231892543</v>
      </c>
      <c r="N7" s="32">
        <f>K7-I7</f>
        <v>-0.1654736796660039</v>
      </c>
    </row>
    <row r="8" spans="1:14" s="91" customFormat="1" ht="15.75" x14ac:dyDescent="0.25">
      <c r="A8" s="121" t="s">
        <v>57</v>
      </c>
      <c r="B8" s="81">
        <v>105.16252987159811</v>
      </c>
      <c r="C8" s="81">
        <v>109.0131216845659</v>
      </c>
      <c r="D8" s="81">
        <v>104.48378782608502</v>
      </c>
      <c r="E8" s="81"/>
      <c r="F8" s="81">
        <f t="shared" si="0"/>
        <v>-4.1548519925763578</v>
      </c>
      <c r="G8" s="81">
        <f t="shared" si="1"/>
        <v>-0.64542194481420623</v>
      </c>
      <c r="H8" s="81"/>
      <c r="I8" s="81">
        <v>22.74024378265289</v>
      </c>
      <c r="J8" s="81">
        <v>23.572892033330085</v>
      </c>
      <c r="K8" s="81">
        <v>22.593473258975393</v>
      </c>
      <c r="M8" s="81">
        <f t="shared" ref="M8:M71" si="2">K8-J8</f>
        <v>-0.97941877435469138</v>
      </c>
      <c r="N8" s="52">
        <f t="shared" ref="N8:N71" si="3">K8-I8</f>
        <v>-0.1467705236774961</v>
      </c>
    </row>
    <row r="9" spans="1:14" ht="15.75" x14ac:dyDescent="0.25">
      <c r="A9" s="122" t="s">
        <v>58</v>
      </c>
      <c r="B9" s="80">
        <v>107.79318859660496</v>
      </c>
      <c r="C9" s="80">
        <v>108.13901319711466</v>
      </c>
      <c r="D9" s="80">
        <v>108.16709279656325</v>
      </c>
      <c r="E9" s="80"/>
      <c r="F9" s="80">
        <f t="shared" si="0"/>
        <v>2.5966206476657483E-2</v>
      </c>
      <c r="G9" s="80">
        <f t="shared" si="1"/>
        <v>0.34687182448749354</v>
      </c>
      <c r="H9" s="80"/>
      <c r="I9" s="80">
        <v>3.1450319192766272</v>
      </c>
      <c r="J9" s="80">
        <v>3.1551218834128973</v>
      </c>
      <c r="K9" s="80">
        <v>3.1559411488757343</v>
      </c>
      <c r="M9" s="80">
        <f t="shared" si="2"/>
        <v>8.192654628369489E-4</v>
      </c>
      <c r="N9" s="21">
        <f>K9-I9</f>
        <v>1.0909229599107118E-2</v>
      </c>
    </row>
    <row r="10" spans="1:14" s="91" customFormat="1" ht="15.75" x14ac:dyDescent="0.25">
      <c r="A10" s="123" t="s">
        <v>6</v>
      </c>
      <c r="B10" s="81">
        <v>109.03590072312795</v>
      </c>
      <c r="C10" s="81">
        <v>107.75654579014159</v>
      </c>
      <c r="D10" s="81">
        <v>107.75654579014159</v>
      </c>
      <c r="E10" s="81"/>
      <c r="F10" s="81">
        <f t="shared" si="0"/>
        <v>0</v>
      </c>
      <c r="G10" s="81">
        <f t="shared" si="1"/>
        <v>-1.1733336676284289</v>
      </c>
      <c r="H10" s="81"/>
      <c r="I10" s="81">
        <v>0.82651469615705819</v>
      </c>
      <c r="J10" s="81">
        <v>0.81681692095915037</v>
      </c>
      <c r="K10" s="81">
        <v>0.81681692095915026</v>
      </c>
      <c r="M10" s="81">
        <f t="shared" si="2"/>
        <v>0</v>
      </c>
      <c r="N10" s="52">
        <f t="shared" si="3"/>
        <v>-9.6977751979079319E-3</v>
      </c>
    </row>
    <row r="11" spans="1:14" ht="15.75" x14ac:dyDescent="0.25">
      <c r="A11" s="124" t="s">
        <v>7</v>
      </c>
      <c r="B11" s="80">
        <v>96.6342297293169</v>
      </c>
      <c r="C11" s="80">
        <v>97.577935488568855</v>
      </c>
      <c r="D11" s="80">
        <v>97.577935488568855</v>
      </c>
      <c r="E11" s="80"/>
      <c r="F11" s="80">
        <f t="shared" si="0"/>
        <v>0</v>
      </c>
      <c r="G11" s="80">
        <f t="shared" si="1"/>
        <v>0.97657503132728696</v>
      </c>
      <c r="H11" s="80"/>
      <c r="I11" s="80">
        <v>0.43004643422853739</v>
      </c>
      <c r="J11" s="80">
        <v>0.43424616032832664</v>
      </c>
      <c r="K11" s="80">
        <v>0.43424616032832664</v>
      </c>
      <c r="M11" s="80">
        <f t="shared" si="2"/>
        <v>0</v>
      </c>
      <c r="N11" s="21">
        <f>K11-I11</f>
        <v>4.1997260997892472E-3</v>
      </c>
    </row>
    <row r="12" spans="1:14" s="91" customFormat="1" ht="15.75" x14ac:dyDescent="0.25">
      <c r="A12" s="123" t="s">
        <v>59</v>
      </c>
      <c r="B12" s="81">
        <v>117.62379013043365</v>
      </c>
      <c r="C12" s="81">
        <v>118.41469291323686</v>
      </c>
      <c r="D12" s="81">
        <v>118.34789611405731</v>
      </c>
      <c r="E12" s="81"/>
      <c r="F12" s="81">
        <f t="shared" si="0"/>
        <v>-5.6409215390607059E-2</v>
      </c>
      <c r="G12" s="81">
        <f t="shared" si="1"/>
        <v>0.61561184418619241</v>
      </c>
      <c r="H12" s="81"/>
      <c r="I12" s="81">
        <v>0.39125116468140536</v>
      </c>
      <c r="J12" s="81">
        <v>0.39388193890300099</v>
      </c>
      <c r="K12" s="81">
        <v>0.39365975319170049</v>
      </c>
      <c r="M12" s="81">
        <f t="shared" si="2"/>
        <v>-2.2218571130050435E-4</v>
      </c>
      <c r="N12" s="52">
        <f t="shared" si="3"/>
        <v>2.4085885102951288E-3</v>
      </c>
    </row>
    <row r="13" spans="1:14" ht="15.75" x14ac:dyDescent="0.25">
      <c r="A13" s="124" t="s">
        <v>60</v>
      </c>
      <c r="B13" s="80">
        <v>92.812029343128884</v>
      </c>
      <c r="C13" s="80">
        <v>93.419005458765824</v>
      </c>
      <c r="D13" s="80">
        <v>93.419005458765824</v>
      </c>
      <c r="E13" s="80"/>
      <c r="F13" s="80">
        <f t="shared" si="0"/>
        <v>0</v>
      </c>
      <c r="G13" s="80">
        <f t="shared" si="1"/>
        <v>0.65398431640033561</v>
      </c>
      <c r="H13" s="80"/>
      <c r="I13" s="80">
        <v>0.28526053777822802</v>
      </c>
      <c r="J13" s="80">
        <v>0.28712609695617675</v>
      </c>
      <c r="K13" s="80">
        <v>0.28712609695617675</v>
      </c>
      <c r="M13" s="80">
        <f t="shared" si="2"/>
        <v>0</v>
      </c>
      <c r="N13" s="21">
        <f>K13-I13</f>
        <v>1.8655591779487279E-3</v>
      </c>
    </row>
    <row r="14" spans="1:14" s="91" customFormat="1" ht="15.75" x14ac:dyDescent="0.25">
      <c r="A14" s="123" t="s">
        <v>61</v>
      </c>
      <c r="B14" s="81">
        <v>112.77964236261036</v>
      </c>
      <c r="C14" s="81">
        <v>113.81178585571922</v>
      </c>
      <c r="D14" s="81">
        <v>113.90869877321974</v>
      </c>
      <c r="E14" s="81"/>
      <c r="F14" s="81">
        <f t="shared" si="0"/>
        <v>8.5151917063641669E-2</v>
      </c>
      <c r="G14" s="81">
        <f t="shared" si="1"/>
        <v>1.0011172113662425</v>
      </c>
      <c r="H14" s="81"/>
      <c r="I14" s="81">
        <v>1.2119590864313983</v>
      </c>
      <c r="J14" s="81">
        <v>1.2230507662662427</v>
      </c>
      <c r="K14" s="81">
        <v>1.2240922174403797</v>
      </c>
      <c r="M14" s="81">
        <f t="shared" si="2"/>
        <v>1.0414511741370092E-3</v>
      </c>
      <c r="N14" s="52">
        <f t="shared" si="3"/>
        <v>1.213313100898139E-2</v>
      </c>
    </row>
    <row r="15" spans="1:14" ht="15.75" x14ac:dyDescent="0.25">
      <c r="A15" s="122" t="s">
        <v>62</v>
      </c>
      <c r="B15" s="80">
        <v>96.572801395806664</v>
      </c>
      <c r="C15" s="80">
        <v>90.556678823849069</v>
      </c>
      <c r="D15" s="80">
        <v>89.792530455919618</v>
      </c>
      <c r="E15" s="80"/>
      <c r="F15" s="80">
        <f t="shared" si="0"/>
        <v>-0.84383435639890925</v>
      </c>
      <c r="G15" s="80">
        <f t="shared" si="1"/>
        <v>-7.0208908117906699</v>
      </c>
      <c r="H15" s="80"/>
      <c r="I15" s="80">
        <v>1.250452061692106</v>
      </c>
      <c r="J15" s="80">
        <v>1.1725535978931312</v>
      </c>
      <c r="K15" s="80">
        <v>1.1626591877869172</v>
      </c>
      <c r="M15" s="80">
        <f t="shared" si="2"/>
        <v>-9.8944101062139467E-3</v>
      </c>
      <c r="N15" s="21">
        <f t="shared" si="3"/>
        <v>-8.7792873905188751E-2</v>
      </c>
    </row>
    <row r="16" spans="1:14" s="91" customFormat="1" ht="15.75" x14ac:dyDescent="0.25">
      <c r="A16" s="123" t="s">
        <v>188</v>
      </c>
      <c r="B16" s="81">
        <v>113.30807014002502</v>
      </c>
      <c r="C16" s="81">
        <v>109.3073243511641</v>
      </c>
      <c r="D16" s="81">
        <v>108.98772565943921</v>
      </c>
      <c r="E16" s="81"/>
      <c r="F16" s="81">
        <f t="shared" si="0"/>
        <v>-0.29238543128010663</v>
      </c>
      <c r="G16" s="81">
        <f t="shared" si="1"/>
        <v>-3.8129185990431025</v>
      </c>
      <c r="H16" s="81"/>
      <c r="I16" s="81">
        <v>0.17914126587903986</v>
      </c>
      <c r="J16" s="81">
        <v>0.17281604416984389</v>
      </c>
      <c r="K16" s="81">
        <v>0.17231075523377665</v>
      </c>
      <c r="M16" s="81">
        <f t="shared" si="2"/>
        <v>-5.0528893606724412E-4</v>
      </c>
      <c r="N16" s="52">
        <f>K16-I16</f>
        <v>-6.8305106452632158E-3</v>
      </c>
    </row>
    <row r="17" spans="1:14" ht="15.75" x14ac:dyDescent="0.25">
      <c r="A17" s="124" t="s">
        <v>187</v>
      </c>
      <c r="B17" s="80">
        <v>91.603456315965531</v>
      </c>
      <c r="C17" s="80">
        <v>83.028395520842182</v>
      </c>
      <c r="D17" s="80">
        <v>81.91349304063165</v>
      </c>
      <c r="E17" s="80"/>
      <c r="F17" s="80">
        <f t="shared" si="0"/>
        <v>-1.3427966097823263</v>
      </c>
      <c r="G17" s="80">
        <f t="shared" si="1"/>
        <v>-10.578163384916973</v>
      </c>
      <c r="H17" s="80"/>
      <c r="I17" s="80">
        <v>0.77143603698183727</v>
      </c>
      <c r="J17" s="80">
        <v>0.69922139374991665</v>
      </c>
      <c r="K17" s="80">
        <v>0.68983227257977009</v>
      </c>
      <c r="M17" s="80">
        <f t="shared" si="2"/>
        <v>-9.3891211701465638E-3</v>
      </c>
      <c r="N17" s="21">
        <f t="shared" si="3"/>
        <v>-8.160376440206718E-2</v>
      </c>
    </row>
    <row r="18" spans="1:14" s="91" customFormat="1" ht="15.75" x14ac:dyDescent="0.25">
      <c r="A18" s="123" t="s">
        <v>189</v>
      </c>
      <c r="B18" s="81">
        <v>101.79738067271488</v>
      </c>
      <c r="C18" s="81">
        <v>102.01511475772091</v>
      </c>
      <c r="D18" s="81">
        <v>102.01511475772091</v>
      </c>
      <c r="E18" s="81"/>
      <c r="F18" s="81">
        <f t="shared" si="0"/>
        <v>0</v>
      </c>
      <c r="G18" s="81">
        <f t="shared" si="1"/>
        <v>0.21388967335618236</v>
      </c>
      <c r="H18" s="81"/>
      <c r="I18" s="81">
        <v>0.29987475883122883</v>
      </c>
      <c r="J18" s="81">
        <v>0.30051615997337067</v>
      </c>
      <c r="K18" s="81">
        <v>0.30051615997337061</v>
      </c>
      <c r="M18" s="81">
        <f t="shared" si="2"/>
        <v>0</v>
      </c>
      <c r="N18" s="52">
        <f t="shared" si="3"/>
        <v>6.4140114214178423E-4</v>
      </c>
    </row>
    <row r="19" spans="1:14" ht="15.75" x14ac:dyDescent="0.25">
      <c r="A19" s="122" t="s">
        <v>63</v>
      </c>
      <c r="B19" s="80">
        <v>96.583724824682605</v>
      </c>
      <c r="C19" s="80">
        <v>102.5469862147021</v>
      </c>
      <c r="D19" s="80">
        <v>92.274239408314372</v>
      </c>
      <c r="E19" s="80"/>
      <c r="F19" s="80">
        <f t="shared" si="0"/>
        <v>-10.017599917446363</v>
      </c>
      <c r="G19" s="80">
        <f t="shared" si="1"/>
        <v>-4.4619167713719321</v>
      </c>
      <c r="H19" s="80"/>
      <c r="I19" s="80">
        <v>7.3818191693572492</v>
      </c>
      <c r="J19" s="80">
        <v>7.837586611756449</v>
      </c>
      <c r="K19" s="80">
        <v>7.0524485418073484</v>
      </c>
      <c r="M19" s="80">
        <f t="shared" si="2"/>
        <v>-0.78513806994910063</v>
      </c>
      <c r="N19" s="21">
        <f t="shared" si="3"/>
        <v>-0.32937062754990087</v>
      </c>
    </row>
    <row r="20" spans="1:14" s="91" customFormat="1" ht="15.75" x14ac:dyDescent="0.25">
      <c r="A20" s="123" t="s">
        <v>190</v>
      </c>
      <c r="B20" s="81">
        <v>103.67142265416851</v>
      </c>
      <c r="C20" s="81">
        <v>120.58242458980578</v>
      </c>
      <c r="D20" s="81">
        <v>101.96544504651935</v>
      </c>
      <c r="E20" s="81"/>
      <c r="F20" s="81">
        <f t="shared" si="0"/>
        <v>-15.43921479984931</v>
      </c>
      <c r="G20" s="81">
        <f t="shared" si="1"/>
        <v>-1.6455620690573824</v>
      </c>
      <c r="H20" s="81"/>
      <c r="I20" s="81">
        <v>3.9141756946352748</v>
      </c>
      <c r="J20" s="81">
        <v>4.5526605446909132</v>
      </c>
      <c r="K20" s="81">
        <v>3.8497655040880936</v>
      </c>
      <c r="M20" s="81">
        <f t="shared" si="2"/>
        <v>-0.7028950406028196</v>
      </c>
      <c r="N20" s="52">
        <f t="shared" si="3"/>
        <v>-6.4410190547181223E-2</v>
      </c>
    </row>
    <row r="21" spans="1:14" ht="15.75" x14ac:dyDescent="0.25">
      <c r="A21" s="124" t="s">
        <v>191</v>
      </c>
      <c r="B21" s="80">
        <v>97.725612015450523</v>
      </c>
      <c r="C21" s="80">
        <v>83.160386143379881</v>
      </c>
      <c r="D21" s="80">
        <v>76.705004932899982</v>
      </c>
      <c r="E21" s="80"/>
      <c r="F21" s="80">
        <f t="shared" si="0"/>
        <v>-7.7625676236639185</v>
      </c>
      <c r="G21" s="80">
        <f t="shared" si="1"/>
        <v>-21.509823933593953</v>
      </c>
      <c r="H21" s="80"/>
      <c r="I21" s="80">
        <v>0.68473332562321509</v>
      </c>
      <c r="J21" s="80">
        <v>0.58267926482839072</v>
      </c>
      <c r="K21" s="80">
        <v>0.53744839286701906</v>
      </c>
      <c r="M21" s="80">
        <f t="shared" si="2"/>
        <v>-4.5230871961371655E-2</v>
      </c>
      <c r="N21" s="21">
        <f t="shared" si="3"/>
        <v>-0.14728493275619603</v>
      </c>
    </row>
    <row r="22" spans="1:14" s="91" customFormat="1" ht="15.75" x14ac:dyDescent="0.25">
      <c r="A22" s="123" t="s">
        <v>192</v>
      </c>
      <c r="B22" s="81">
        <v>87.880609016887249</v>
      </c>
      <c r="C22" s="81">
        <v>85.333367579777033</v>
      </c>
      <c r="D22" s="81">
        <v>84.164572772273772</v>
      </c>
      <c r="E22" s="81"/>
      <c r="F22" s="81">
        <f t="shared" si="0"/>
        <v>-1.3696808653550052</v>
      </c>
      <c r="G22" s="81">
        <f t="shared" si="1"/>
        <v>-4.2285053394422896</v>
      </c>
      <c r="H22" s="81"/>
      <c r="I22" s="81">
        <v>2.7829101490987589</v>
      </c>
      <c r="J22" s="81">
        <v>2.7022468022371458</v>
      </c>
      <c r="K22" s="81">
        <v>2.6652346448522359</v>
      </c>
      <c r="M22" s="81">
        <f t="shared" si="2"/>
        <v>-3.7012157384909816E-2</v>
      </c>
      <c r="N22" s="52">
        <f t="shared" si="3"/>
        <v>-0.11767550424652296</v>
      </c>
    </row>
    <row r="23" spans="1:14" ht="15.75" x14ac:dyDescent="0.25">
      <c r="A23" s="122" t="s">
        <v>152</v>
      </c>
      <c r="B23" s="80">
        <v>102.95706955166446</v>
      </c>
      <c r="C23" s="80">
        <v>102.71579756790327</v>
      </c>
      <c r="D23" s="80">
        <v>102.22790544045628</v>
      </c>
      <c r="E23" s="80"/>
      <c r="F23" s="80">
        <f t="shared" si="0"/>
        <v>-0.47499229816567734</v>
      </c>
      <c r="G23" s="80">
        <f t="shared" si="1"/>
        <v>-0.70822150861847843</v>
      </c>
      <c r="H23" s="80"/>
      <c r="I23" s="80">
        <v>3.6928265097311161</v>
      </c>
      <c r="J23" s="80">
        <v>3.6841726544731066</v>
      </c>
      <c r="K23" s="80">
        <v>3.6666731181132333</v>
      </c>
      <c r="M23" s="80">
        <f t="shared" si="2"/>
        <v>-1.7499536359873336E-2</v>
      </c>
      <c r="N23" s="21">
        <f t="shared" si="3"/>
        <v>-2.6153391617882882E-2</v>
      </c>
    </row>
    <row r="24" spans="1:14" s="91" customFormat="1" ht="15.75" x14ac:dyDescent="0.25">
      <c r="A24" s="123" t="s">
        <v>64</v>
      </c>
      <c r="B24" s="81">
        <v>102.78328624990792</v>
      </c>
      <c r="C24" s="81">
        <v>104.50074875881545</v>
      </c>
      <c r="D24" s="81">
        <v>104.50074875881545</v>
      </c>
      <c r="E24" s="81"/>
      <c r="F24" s="81">
        <f t="shared" si="0"/>
        <v>0</v>
      </c>
      <c r="G24" s="81">
        <f t="shared" si="1"/>
        <v>1.6709550468465117</v>
      </c>
      <c r="H24" s="81"/>
      <c r="I24" s="81">
        <v>0.10300099851957048</v>
      </c>
      <c r="J24" s="81">
        <v>0.10472209890263551</v>
      </c>
      <c r="K24" s="81">
        <v>0.10472209890263551</v>
      </c>
      <c r="M24" s="81">
        <f t="shared" si="2"/>
        <v>0</v>
      </c>
      <c r="N24" s="52">
        <f t="shared" si="3"/>
        <v>1.7211003830650273E-3</v>
      </c>
    </row>
    <row r="25" spans="1:14" ht="15.75" x14ac:dyDescent="0.25">
      <c r="A25" s="124" t="s">
        <v>65</v>
      </c>
      <c r="B25" s="80">
        <v>103.57493220184091</v>
      </c>
      <c r="C25" s="80">
        <v>103.22316536634359</v>
      </c>
      <c r="D25" s="80">
        <v>103.32428338834237</v>
      </c>
      <c r="E25" s="80"/>
      <c r="F25" s="80">
        <f t="shared" si="0"/>
        <v>9.7960590183321372E-2</v>
      </c>
      <c r="G25" s="80">
        <f t="shared" si="1"/>
        <v>-0.24199756463281208</v>
      </c>
      <c r="H25" s="80"/>
      <c r="I25" s="80">
        <v>2.3803465637205088</v>
      </c>
      <c r="J25" s="80">
        <v>2.3722623008558688</v>
      </c>
      <c r="K25" s="80">
        <v>2.3745861830064836</v>
      </c>
      <c r="M25" s="80">
        <f t="shared" si="2"/>
        <v>2.3238821506148533E-3</v>
      </c>
      <c r="N25" s="21">
        <f t="shared" si="3"/>
        <v>-5.7603807140251817E-3</v>
      </c>
    </row>
    <row r="26" spans="1:14" s="91" customFormat="1" ht="15.75" x14ac:dyDescent="0.25">
      <c r="A26" s="123" t="s">
        <v>193</v>
      </c>
      <c r="B26" s="81">
        <v>100.10449605818802</v>
      </c>
      <c r="C26" s="81">
        <v>100.52048279555403</v>
      </c>
      <c r="D26" s="81">
        <v>100.52048279555403</v>
      </c>
      <c r="E26" s="81"/>
      <c r="F26" s="81">
        <f t="shared" si="0"/>
        <v>0</v>
      </c>
      <c r="G26" s="81">
        <f t="shared" si="1"/>
        <v>0.41555250138236577</v>
      </c>
      <c r="H26" s="81"/>
      <c r="I26" s="81">
        <v>0.23141451098788704</v>
      </c>
      <c r="J26" s="81">
        <v>0.23237615977685891</v>
      </c>
      <c r="K26" s="81">
        <v>0.23237615977685891</v>
      </c>
      <c r="M26" s="81">
        <f t="shared" si="2"/>
        <v>0</v>
      </c>
      <c r="N26" s="52">
        <f t="shared" si="3"/>
        <v>9.6164878897186945E-4</v>
      </c>
    </row>
    <row r="27" spans="1:14" ht="15.75" x14ac:dyDescent="0.25">
      <c r="A27" s="124" t="s">
        <v>194</v>
      </c>
      <c r="B27" s="80">
        <v>104.78711742836575</v>
      </c>
      <c r="C27" s="80">
        <v>105.99500800152086</v>
      </c>
      <c r="D27" s="80">
        <v>105.99500800152086</v>
      </c>
      <c r="E27" s="80"/>
      <c r="F27" s="80">
        <f t="shared" si="0"/>
        <v>0</v>
      </c>
      <c r="G27" s="80">
        <f t="shared" si="1"/>
        <v>1.1527090379032989</v>
      </c>
      <c r="H27" s="80"/>
      <c r="I27" s="80">
        <v>3.0545622725004652E-2</v>
      </c>
      <c r="J27" s="80">
        <v>3.0897724878839614E-2</v>
      </c>
      <c r="K27" s="80">
        <v>3.0897724878839614E-2</v>
      </c>
      <c r="M27" s="80">
        <f t="shared" si="2"/>
        <v>0</v>
      </c>
      <c r="N27" s="21">
        <f t="shared" si="3"/>
        <v>3.521021538349621E-4</v>
      </c>
    </row>
    <row r="28" spans="1:14" s="91" customFormat="1" ht="15.75" x14ac:dyDescent="0.25">
      <c r="A28" s="123" t="s">
        <v>66</v>
      </c>
      <c r="B28" s="81">
        <v>103.10538873102931</v>
      </c>
      <c r="C28" s="81">
        <v>104.58822489085742</v>
      </c>
      <c r="D28" s="81">
        <v>105.64042627014999</v>
      </c>
      <c r="E28" s="81"/>
      <c r="F28" s="81">
        <f t="shared" si="0"/>
        <v>1.0060419137915222</v>
      </c>
      <c r="G28" s="81">
        <f t="shared" si="1"/>
        <v>2.4586857877368695</v>
      </c>
      <c r="H28" s="81"/>
      <c r="I28" s="81">
        <v>0.58932984330508931</v>
      </c>
      <c r="J28" s="81">
        <v>0.59780543912480244</v>
      </c>
      <c r="K28" s="81">
        <v>0.60381961240532334</v>
      </c>
      <c r="M28" s="81">
        <f t="shared" si="2"/>
        <v>6.0141732805208958E-3</v>
      </c>
      <c r="N28" s="52">
        <f t="shared" si="3"/>
        <v>1.4489769100234029E-2</v>
      </c>
    </row>
    <row r="29" spans="1:14" ht="15.75" x14ac:dyDescent="0.25">
      <c r="A29" s="124" t="s">
        <v>8</v>
      </c>
      <c r="B29" s="80">
        <v>100.48489115985265</v>
      </c>
      <c r="C29" s="80">
        <v>97.096005520310513</v>
      </c>
      <c r="D29" s="80">
        <v>89.847631580925054</v>
      </c>
      <c r="E29" s="80"/>
      <c r="F29" s="80">
        <f t="shared" si="0"/>
        <v>-7.4651618267336906</v>
      </c>
      <c r="G29" s="80">
        <f t="shared" si="1"/>
        <v>-10.585929343353428</v>
      </c>
      <c r="H29" s="80"/>
      <c r="I29" s="80">
        <v>0.35818897047305559</v>
      </c>
      <c r="J29" s="80">
        <v>0.34610893093410156</v>
      </c>
      <c r="K29" s="80">
        <v>0.32027133914309286</v>
      </c>
      <c r="M29" s="80">
        <f t="shared" si="2"/>
        <v>-2.5837591791008696E-2</v>
      </c>
      <c r="N29" s="21">
        <f t="shared" si="3"/>
        <v>-3.7917631329962731E-2</v>
      </c>
    </row>
    <row r="30" spans="1:14" s="91" customFormat="1" ht="15.75" x14ac:dyDescent="0.25">
      <c r="A30" s="125" t="s">
        <v>153</v>
      </c>
      <c r="B30" s="81">
        <v>89.348950590027769</v>
      </c>
      <c r="C30" s="81">
        <v>88.34582895302411</v>
      </c>
      <c r="D30" s="81">
        <v>88.34582895302411</v>
      </c>
      <c r="E30" s="81"/>
      <c r="F30" s="81">
        <f t="shared" si="0"/>
        <v>0</v>
      </c>
      <c r="G30" s="81">
        <f t="shared" si="1"/>
        <v>-1.1227010842090546</v>
      </c>
      <c r="H30" s="81"/>
      <c r="I30" s="81">
        <v>0.52470541543533</v>
      </c>
      <c r="J30" s="81">
        <v>0.51881454204733368</v>
      </c>
      <c r="K30" s="81">
        <v>0.51881454204733368</v>
      </c>
      <c r="M30" s="81">
        <f t="shared" si="2"/>
        <v>0</v>
      </c>
      <c r="N30" s="52">
        <f t="shared" si="3"/>
        <v>-5.8908733879963204E-3</v>
      </c>
    </row>
    <row r="31" spans="1:14" ht="15.75" x14ac:dyDescent="0.25">
      <c r="A31" s="124" t="s">
        <v>195</v>
      </c>
      <c r="B31" s="80">
        <v>84.089009576146552</v>
      </c>
      <c r="C31" s="80">
        <v>81.712352970866689</v>
      </c>
      <c r="D31" s="80">
        <v>81.712352970866689</v>
      </c>
      <c r="E31" s="80"/>
      <c r="F31" s="80">
        <f t="shared" si="0"/>
        <v>0</v>
      </c>
      <c r="G31" s="80">
        <f t="shared" si="1"/>
        <v>-2.8263581855220821</v>
      </c>
      <c r="H31" s="80"/>
      <c r="I31" s="80">
        <v>1.4812060577792144E-2</v>
      </c>
      <c r="J31" s="80">
        <v>1.4393418691207227E-2</v>
      </c>
      <c r="K31" s="80">
        <v>1.4393418691207225E-2</v>
      </c>
      <c r="M31" s="80">
        <f t="shared" si="2"/>
        <v>0</v>
      </c>
      <c r="N31" s="21">
        <f t="shared" si="3"/>
        <v>-4.1864188658491917E-4</v>
      </c>
    </row>
    <row r="32" spans="1:14" s="91" customFormat="1" ht="15.75" x14ac:dyDescent="0.25">
      <c r="A32" s="123" t="s">
        <v>67</v>
      </c>
      <c r="B32" s="81">
        <v>140.01876445522359</v>
      </c>
      <c r="C32" s="81">
        <v>139.7403568534979</v>
      </c>
      <c r="D32" s="81">
        <v>139.7403568534979</v>
      </c>
      <c r="E32" s="81"/>
      <c r="F32" s="81">
        <f t="shared" si="0"/>
        <v>0</v>
      </c>
      <c r="G32" s="81">
        <f t="shared" si="1"/>
        <v>-0.19883592232005087</v>
      </c>
      <c r="H32" s="81"/>
      <c r="I32" s="81">
        <v>4.7083729915616365E-2</v>
      </c>
      <c r="J32" s="81">
        <v>4.6990110546975966E-2</v>
      </c>
      <c r="K32" s="81">
        <v>4.6990110546975959E-2</v>
      </c>
      <c r="M32" s="81">
        <f t="shared" si="2"/>
        <v>0</v>
      </c>
      <c r="N32" s="52">
        <f t="shared" si="3"/>
        <v>-9.3619368640406042E-5</v>
      </c>
    </row>
    <row r="33" spans="1:14" ht="15.75" x14ac:dyDescent="0.25">
      <c r="A33" s="124" t="s">
        <v>68</v>
      </c>
      <c r="B33" s="80">
        <v>86.343037376235358</v>
      </c>
      <c r="C33" s="80">
        <v>85.33958869370116</v>
      </c>
      <c r="D33" s="80">
        <v>85.33958869370116</v>
      </c>
      <c r="E33" s="80"/>
      <c r="F33" s="80">
        <f t="shared" si="0"/>
        <v>0</v>
      </c>
      <c r="G33" s="80">
        <f t="shared" si="1"/>
        <v>-1.1621651415408496</v>
      </c>
      <c r="H33" s="80"/>
      <c r="I33" s="80">
        <v>0.46280962494192146</v>
      </c>
      <c r="J33" s="80">
        <v>0.45743101280915049</v>
      </c>
      <c r="K33" s="80">
        <v>0.45743101280915044</v>
      </c>
      <c r="M33" s="80">
        <f t="shared" si="2"/>
        <v>0</v>
      </c>
      <c r="N33" s="21">
        <f t="shared" si="3"/>
        <v>-5.3786121327710212E-3</v>
      </c>
    </row>
    <row r="34" spans="1:14" s="91" customFormat="1" ht="15.75" x14ac:dyDescent="0.25">
      <c r="A34" s="125" t="s">
        <v>69</v>
      </c>
      <c r="B34" s="81">
        <v>130.75987979149534</v>
      </c>
      <c r="C34" s="81">
        <v>156.36022535530515</v>
      </c>
      <c r="D34" s="81">
        <v>141.99035648056091</v>
      </c>
      <c r="E34" s="81"/>
      <c r="F34" s="81">
        <f t="shared" si="0"/>
        <v>-9.1902329010404511</v>
      </c>
      <c r="G34" s="81">
        <f t="shared" si="1"/>
        <v>8.5886257367116414</v>
      </c>
      <c r="H34" s="81"/>
      <c r="I34" s="81">
        <v>1.6278746678643139</v>
      </c>
      <c r="J34" s="81">
        <v>1.9465821651360347</v>
      </c>
      <c r="K34" s="81">
        <v>1.7676867305499173</v>
      </c>
      <c r="M34" s="81">
        <f t="shared" si="2"/>
        <v>-0.17889543458611734</v>
      </c>
      <c r="N34" s="52">
        <f t="shared" si="3"/>
        <v>0.13981206268560342</v>
      </c>
    </row>
    <row r="35" spans="1:14" ht="15.75" x14ac:dyDescent="0.25">
      <c r="A35" s="124" t="s">
        <v>70</v>
      </c>
      <c r="B35" s="80">
        <v>90.695997797445671</v>
      </c>
      <c r="C35" s="80">
        <v>100.39599282606821</v>
      </c>
      <c r="D35" s="80">
        <v>101.81187233806308</v>
      </c>
      <c r="E35" s="80"/>
      <c r="F35" s="80">
        <f t="shared" si="0"/>
        <v>1.4102948455799735</v>
      </c>
      <c r="G35" s="80">
        <f t="shared" si="1"/>
        <v>12.256190802865262</v>
      </c>
      <c r="H35" s="80"/>
      <c r="I35" s="80">
        <v>0.19519293746558669</v>
      </c>
      <c r="J35" s="80">
        <v>0.2160689470913581</v>
      </c>
      <c r="K35" s="80">
        <v>0.21911615631508644</v>
      </c>
      <c r="M35" s="80">
        <f t="shared" si="2"/>
        <v>3.0472092237283366E-3</v>
      </c>
      <c r="N35" s="21">
        <f t="shared" si="3"/>
        <v>2.3923218849499744E-2</v>
      </c>
    </row>
    <row r="36" spans="1:14" s="91" customFormat="1" ht="15.75" x14ac:dyDescent="0.25">
      <c r="A36" s="123" t="s">
        <v>9</v>
      </c>
      <c r="B36" s="81">
        <v>118.25011720745985</v>
      </c>
      <c r="C36" s="81">
        <v>123.54696380143413</v>
      </c>
      <c r="D36" s="81">
        <v>126.02267054414931</v>
      </c>
      <c r="E36" s="81"/>
      <c r="F36" s="81">
        <f t="shared" si="0"/>
        <v>2.003858829500782</v>
      </c>
      <c r="G36" s="81">
        <f t="shared" si="1"/>
        <v>6.5729772792133101</v>
      </c>
      <c r="H36" s="81"/>
      <c r="I36" s="81">
        <v>0.32513853903475121</v>
      </c>
      <c r="J36" s="81">
        <v>0.33970265959316481</v>
      </c>
      <c r="K36" s="81">
        <v>0.3465098213314714</v>
      </c>
      <c r="M36" s="81">
        <f t="shared" si="2"/>
        <v>6.8071617383065885E-3</v>
      </c>
      <c r="N36" s="52">
        <f t="shared" si="3"/>
        <v>2.1371282296720195E-2</v>
      </c>
    </row>
    <row r="37" spans="1:14" ht="15.75" x14ac:dyDescent="0.25">
      <c r="A37" s="124" t="s">
        <v>10</v>
      </c>
      <c r="B37" s="80">
        <v>100.72598125866553</v>
      </c>
      <c r="C37" s="80">
        <v>95.580346222977695</v>
      </c>
      <c r="D37" s="80">
        <v>94.705078751720379</v>
      </c>
      <c r="E37" s="80"/>
      <c r="F37" s="80">
        <f t="shared" si="0"/>
        <v>-0.91574000915985998</v>
      </c>
      <c r="G37" s="80">
        <f t="shared" si="1"/>
        <v>-5.977506926920273</v>
      </c>
      <c r="H37" s="80"/>
      <c r="I37" s="80">
        <v>0.16064946568690205</v>
      </c>
      <c r="J37" s="80">
        <v>0.15244261072482204</v>
      </c>
      <c r="K37" s="80">
        <v>0.15104663274740701</v>
      </c>
      <c r="M37" s="80">
        <f t="shared" si="2"/>
        <v>-1.3959779774150305E-3</v>
      </c>
      <c r="N37" s="21">
        <f t="shared" si="3"/>
        <v>-9.6028329394950429E-3</v>
      </c>
    </row>
    <row r="38" spans="1:14" s="91" customFormat="1" ht="15.75" x14ac:dyDescent="0.25">
      <c r="A38" s="123" t="s">
        <v>196</v>
      </c>
      <c r="B38" s="81">
        <v>139.50846908948301</v>
      </c>
      <c r="C38" s="81">
        <v>164.9675742947534</v>
      </c>
      <c r="D38" s="81">
        <v>144.31761944352783</v>
      </c>
      <c r="E38" s="81"/>
      <c r="F38" s="81">
        <f t="shared" si="0"/>
        <v>-12.517584100697011</v>
      </c>
      <c r="G38" s="81">
        <f t="shared" si="1"/>
        <v>3.4472103273960775</v>
      </c>
      <c r="H38" s="81"/>
      <c r="I38" s="81">
        <v>0.41494365797907928</v>
      </c>
      <c r="J38" s="81">
        <v>0.49066733491207692</v>
      </c>
      <c r="K38" s="81">
        <v>0.42924763860980902</v>
      </c>
      <c r="M38" s="81">
        <f t="shared" si="2"/>
        <v>-6.1419696302267901E-2</v>
      </c>
      <c r="N38" s="52">
        <f t="shared" si="3"/>
        <v>1.430398063072974E-2</v>
      </c>
    </row>
    <row r="39" spans="1:14" ht="15.75" x14ac:dyDescent="0.25">
      <c r="A39" s="124" t="s">
        <v>71</v>
      </c>
      <c r="B39" s="80">
        <v>206.60931909899944</v>
      </c>
      <c r="C39" s="80">
        <v>306.53073049942032</v>
      </c>
      <c r="D39" s="80">
        <v>249.40822196999511</v>
      </c>
      <c r="E39" s="80"/>
      <c r="F39" s="80">
        <f t="shared" si="0"/>
        <v>-18.635165367060392</v>
      </c>
      <c r="G39" s="80">
        <f t="shared" si="1"/>
        <v>20.714894689957355</v>
      </c>
      <c r="H39" s="80"/>
      <c r="I39" s="80">
        <v>0.44952747724463327</v>
      </c>
      <c r="J39" s="80">
        <v>0.66693015871821948</v>
      </c>
      <c r="K39" s="80">
        <v>0.54264662075828085</v>
      </c>
      <c r="M39" s="80">
        <f t="shared" si="2"/>
        <v>-0.12428353795993863</v>
      </c>
      <c r="N39" s="21">
        <f t="shared" si="3"/>
        <v>9.3119143513647584E-2</v>
      </c>
    </row>
    <row r="40" spans="1:14" s="91" customFormat="1" ht="15.75" x14ac:dyDescent="0.25">
      <c r="A40" s="123" t="s">
        <v>197</v>
      </c>
      <c r="B40" s="81">
        <v>102.69258830123427</v>
      </c>
      <c r="C40" s="81">
        <v>100.63414585492917</v>
      </c>
      <c r="D40" s="81">
        <v>98.577625935409728</v>
      </c>
      <c r="E40" s="81"/>
      <c r="F40" s="81">
        <f t="shared" si="0"/>
        <v>-2.0435607636438369</v>
      </c>
      <c r="G40" s="81">
        <f t="shared" si="1"/>
        <v>-4.0070685079568458</v>
      </c>
      <c r="H40" s="81"/>
      <c r="I40" s="81">
        <v>8.2422590453361352E-2</v>
      </c>
      <c r="J40" s="81">
        <v>8.0770454096393315E-2</v>
      </c>
      <c r="K40" s="81">
        <v>7.911986078786247E-2</v>
      </c>
      <c r="M40" s="81">
        <f t="shared" si="2"/>
        <v>-1.6505933085308455E-3</v>
      </c>
      <c r="N40" s="52">
        <f t="shared" si="3"/>
        <v>-3.3027296654988825E-3</v>
      </c>
    </row>
    <row r="41" spans="1:14" ht="15.75" x14ac:dyDescent="0.25">
      <c r="A41" s="122" t="s">
        <v>72</v>
      </c>
      <c r="B41" s="80">
        <v>100.97126108745702</v>
      </c>
      <c r="C41" s="80">
        <v>112.58371240102147</v>
      </c>
      <c r="D41" s="80">
        <v>113.58078672881297</v>
      </c>
      <c r="E41" s="80"/>
      <c r="F41" s="80">
        <f t="shared" si="0"/>
        <v>0.8856292855576875</v>
      </c>
      <c r="G41" s="80">
        <f t="shared" si="1"/>
        <v>12.488232300509861</v>
      </c>
      <c r="H41" s="80"/>
      <c r="I41" s="80">
        <v>1.5438910326273445</v>
      </c>
      <c r="J41" s="80">
        <v>1.7214500653337388</v>
      </c>
      <c r="K41" s="80">
        <v>1.7366957312485864</v>
      </c>
      <c r="M41" s="80">
        <f t="shared" si="2"/>
        <v>1.5245665914847661E-2</v>
      </c>
      <c r="N41" s="21">
        <f t="shared" si="3"/>
        <v>0.19280469862124194</v>
      </c>
    </row>
    <row r="42" spans="1:14" s="91" customFormat="1" ht="15.75" x14ac:dyDescent="0.25">
      <c r="A42" s="123" t="s">
        <v>11</v>
      </c>
      <c r="B42" s="81">
        <v>89.213385171239423</v>
      </c>
      <c r="C42" s="81">
        <v>90.269575282867436</v>
      </c>
      <c r="D42" s="81">
        <v>71.596592793397406</v>
      </c>
      <c r="E42" s="81"/>
      <c r="F42" s="81">
        <f t="shared" si="0"/>
        <v>-20.685798543924282</v>
      </c>
      <c r="G42" s="81">
        <f t="shared" si="1"/>
        <v>-19.746804074329994</v>
      </c>
      <c r="H42" s="81"/>
      <c r="I42" s="81">
        <v>4.0489198757053521E-2</v>
      </c>
      <c r="J42" s="81">
        <v>4.0968547133677244E-2</v>
      </c>
      <c r="K42" s="81">
        <v>3.2493876007232102E-2</v>
      </c>
      <c r="M42" s="81">
        <f t="shared" si="2"/>
        <v>-8.4746711264451421E-3</v>
      </c>
      <c r="N42" s="52">
        <f t="shared" si="3"/>
        <v>-7.9953227498214194E-3</v>
      </c>
    </row>
    <row r="43" spans="1:14" ht="15.75" x14ac:dyDescent="0.25">
      <c r="A43" s="124" t="s">
        <v>198</v>
      </c>
      <c r="B43" s="80">
        <v>145.07226792438041</v>
      </c>
      <c r="C43" s="80">
        <v>153.97863160496962</v>
      </c>
      <c r="D43" s="80">
        <v>149.44088768101761</v>
      </c>
      <c r="E43" s="80"/>
      <c r="F43" s="80">
        <f t="shared" si="0"/>
        <v>-2.9469958764106519</v>
      </c>
      <c r="G43" s="80">
        <f t="shared" si="1"/>
        <v>3.0113403610084521</v>
      </c>
      <c r="H43" s="80"/>
      <c r="I43" s="80">
        <v>0.48295352326135815</v>
      </c>
      <c r="J43" s="80">
        <v>0.51260329561639995</v>
      </c>
      <c r="K43" s="80">
        <v>0.49749689763223953</v>
      </c>
      <c r="M43" s="80">
        <f t="shared" si="2"/>
        <v>-1.5106397984160413E-2</v>
      </c>
      <c r="N43" s="21">
        <f t="shared" si="3"/>
        <v>1.4543374370881379E-2</v>
      </c>
    </row>
    <row r="44" spans="1:14" s="91" customFormat="1" ht="15.75" x14ac:dyDescent="0.25">
      <c r="A44" s="123" t="s">
        <v>199</v>
      </c>
      <c r="B44" s="81">
        <v>84.586709770330103</v>
      </c>
      <c r="C44" s="81">
        <v>99.767907363678177</v>
      </c>
      <c r="D44" s="81">
        <v>106.50254863303259</v>
      </c>
      <c r="E44" s="81"/>
      <c r="F44" s="81">
        <f t="shared" si="0"/>
        <v>6.7503082377031509</v>
      </c>
      <c r="G44" s="81">
        <f t="shared" si="1"/>
        <v>25.909317104552709</v>
      </c>
      <c r="H44" s="81"/>
      <c r="I44" s="81">
        <v>0.6909932266003086</v>
      </c>
      <c r="J44" s="81">
        <v>0.81500921844071894</v>
      </c>
      <c r="K44" s="81">
        <v>0.87002485285116271</v>
      </c>
      <c r="M44" s="81">
        <f t="shared" si="2"/>
        <v>5.501563441044377E-2</v>
      </c>
      <c r="N44" s="52">
        <f t="shared" si="3"/>
        <v>0.17903162625085411</v>
      </c>
    </row>
    <row r="45" spans="1:14" ht="15.75" x14ac:dyDescent="0.25">
      <c r="A45" s="124" t="s">
        <v>73</v>
      </c>
      <c r="B45" s="80">
        <v>116.29764646887708</v>
      </c>
      <c r="C45" s="80">
        <v>123.21374602150321</v>
      </c>
      <c r="D45" s="80">
        <v>122.67889883185609</v>
      </c>
      <c r="E45" s="80"/>
      <c r="F45" s="80">
        <f t="shared" si="0"/>
        <v>-0.43408077987806548</v>
      </c>
      <c r="G45" s="80">
        <f t="shared" si="1"/>
        <v>5.4870004309904408</v>
      </c>
      <c r="H45" s="80"/>
      <c r="I45" s="80">
        <v>6.8362083456567635E-2</v>
      </c>
      <c r="J45" s="80">
        <v>7.2427505149663424E-2</v>
      </c>
      <c r="K45" s="80">
        <v>7.2113111270463534E-2</v>
      </c>
      <c r="M45" s="80">
        <f t="shared" si="2"/>
        <v>-3.1439387919988959E-4</v>
      </c>
      <c r="N45" s="21">
        <f t="shared" si="3"/>
        <v>3.7510278138958991E-3</v>
      </c>
    </row>
    <row r="46" spans="1:14" s="91" customFormat="1" ht="15.75" x14ac:dyDescent="0.25">
      <c r="A46" s="123" t="s">
        <v>240</v>
      </c>
      <c r="B46" s="81">
        <v>94.293007346048128</v>
      </c>
      <c r="C46" s="81">
        <v>93.546111482988721</v>
      </c>
      <c r="D46" s="81">
        <v>93.483563080634994</v>
      </c>
      <c r="E46" s="81"/>
      <c r="F46" s="81">
        <f t="shared" si="0"/>
        <v>-6.6863711769682421E-2</v>
      </c>
      <c r="G46" s="81">
        <f t="shared" si="1"/>
        <v>-0.85843509311621657</v>
      </c>
      <c r="H46" s="81"/>
      <c r="I46" s="81">
        <v>0.1687311434944902</v>
      </c>
      <c r="J46" s="81">
        <v>0.16739462240355901</v>
      </c>
      <c r="K46" s="81">
        <v>0.16728269614571717</v>
      </c>
      <c r="M46" s="81">
        <f t="shared" si="2"/>
        <v>-1.119262578418434E-4</v>
      </c>
      <c r="N46" s="52">
        <f t="shared" si="3"/>
        <v>-1.4484473487730298E-3</v>
      </c>
    </row>
    <row r="47" spans="1:14" ht="15.75" x14ac:dyDescent="0.25">
      <c r="A47" s="124" t="s">
        <v>12</v>
      </c>
      <c r="B47" s="80">
        <v>96.090864934726767</v>
      </c>
      <c r="C47" s="80">
        <v>117.61101926420946</v>
      </c>
      <c r="D47" s="80">
        <v>101.21204330388885</v>
      </c>
      <c r="E47" s="80"/>
      <c r="F47" s="80">
        <f t="shared" si="0"/>
        <v>-13.943400935486183</v>
      </c>
      <c r="G47" s="80">
        <f t="shared" si="1"/>
        <v>5.3295163620816988</v>
      </c>
      <c r="H47" s="80"/>
      <c r="I47" s="80">
        <v>9.2361857057566152E-2</v>
      </c>
      <c r="J47" s="80">
        <v>0.11304687658972068</v>
      </c>
      <c r="K47" s="80">
        <v>9.7284297341771644E-2</v>
      </c>
      <c r="M47" s="80">
        <f t="shared" si="2"/>
        <v>-1.5762579247949035E-2</v>
      </c>
      <c r="N47" s="21">
        <f t="shared" si="3"/>
        <v>4.9224402842054926E-3</v>
      </c>
    </row>
    <row r="48" spans="1:14" s="91" customFormat="1" ht="15.75" x14ac:dyDescent="0.25">
      <c r="A48" s="125" t="s">
        <v>154</v>
      </c>
      <c r="B48" s="81">
        <v>106.31355189045247</v>
      </c>
      <c r="C48" s="81">
        <v>106.09178468466718</v>
      </c>
      <c r="D48" s="81">
        <v>106.15848958577</v>
      </c>
      <c r="E48" s="81"/>
      <c r="F48" s="81">
        <f t="shared" si="0"/>
        <v>6.2874709197413559E-2</v>
      </c>
      <c r="G48" s="81">
        <f t="shared" si="1"/>
        <v>-0.14585375234406062</v>
      </c>
      <c r="H48" s="81"/>
      <c r="I48" s="81">
        <v>0.83774118629979377</v>
      </c>
      <c r="J48" s="81">
        <v>0.83599368074896452</v>
      </c>
      <c r="K48" s="81">
        <v>0.83651930934464414</v>
      </c>
      <c r="M48" s="81">
        <f t="shared" si="2"/>
        <v>5.2562859567961695E-4</v>
      </c>
      <c r="N48" s="52">
        <f t="shared" si="3"/>
        <v>-1.2218769551496367E-3</v>
      </c>
    </row>
    <row r="49" spans="1:14" ht="15.75" x14ac:dyDescent="0.25">
      <c r="A49" s="124" t="s">
        <v>239</v>
      </c>
      <c r="B49" s="80">
        <v>106.38189478202493</v>
      </c>
      <c r="C49" s="80">
        <v>105.7524661040836</v>
      </c>
      <c r="D49" s="80">
        <v>105.7524661040836</v>
      </c>
      <c r="E49" s="80"/>
      <c r="F49" s="80">
        <f t="shared" si="0"/>
        <v>0</v>
      </c>
      <c r="G49" s="80">
        <f t="shared" si="1"/>
        <v>-0.59166898580912397</v>
      </c>
      <c r="H49" s="80"/>
      <c r="I49" s="80">
        <v>0.26186982654708085</v>
      </c>
      <c r="J49" s="80">
        <v>0.26032042400020972</v>
      </c>
      <c r="K49" s="80">
        <v>0.26032042400020972</v>
      </c>
      <c r="M49" s="80">
        <f t="shared" si="2"/>
        <v>0</v>
      </c>
      <c r="N49" s="21">
        <f t="shared" si="3"/>
        <v>-1.549402546871137E-3</v>
      </c>
    </row>
    <row r="50" spans="1:14" s="91" customFormat="1" ht="15.75" x14ac:dyDescent="0.25">
      <c r="A50" s="123" t="s">
        <v>238</v>
      </c>
      <c r="B50" s="81">
        <v>104.89205613273924</v>
      </c>
      <c r="C50" s="81">
        <v>103.20252828467952</v>
      </c>
      <c r="D50" s="81">
        <v>103.20252828467952</v>
      </c>
      <c r="E50" s="81"/>
      <c r="F50" s="81">
        <f t="shared" si="0"/>
        <v>0</v>
      </c>
      <c r="G50" s="81">
        <f t="shared" si="1"/>
        <v>-1.6107300308058181</v>
      </c>
      <c r="H50" s="81"/>
      <c r="I50" s="81">
        <v>3.7897450964622825E-2</v>
      </c>
      <c r="J50" s="81">
        <v>3.728702534102573E-2</v>
      </c>
      <c r="K50" s="81">
        <v>3.728702534102573E-2</v>
      </c>
      <c r="M50" s="81">
        <f t="shared" si="2"/>
        <v>0</v>
      </c>
      <c r="N50" s="52">
        <f t="shared" si="3"/>
        <v>-6.1042562359709535E-4</v>
      </c>
    </row>
    <row r="51" spans="1:14" ht="15.75" x14ac:dyDescent="0.25">
      <c r="A51" s="124" t="s">
        <v>237</v>
      </c>
      <c r="B51" s="80">
        <v>111.98179923769455</v>
      </c>
      <c r="C51" s="80">
        <v>110.50142269173067</v>
      </c>
      <c r="D51" s="80">
        <v>110.50142269173067</v>
      </c>
      <c r="E51" s="80"/>
      <c r="F51" s="80">
        <f t="shared" si="0"/>
        <v>0</v>
      </c>
      <c r="G51" s="80">
        <f t="shared" si="1"/>
        <v>-1.321979603865453</v>
      </c>
      <c r="H51" s="80"/>
      <c r="I51" s="80">
        <v>0.20455053515595434</v>
      </c>
      <c r="J51" s="80">
        <v>0.20184641880159498</v>
      </c>
      <c r="K51" s="80">
        <v>0.20184641880159498</v>
      </c>
      <c r="M51" s="80">
        <f t="shared" si="2"/>
        <v>0</v>
      </c>
      <c r="N51" s="21">
        <f t="shared" si="3"/>
        <v>-2.7041163543593538E-3</v>
      </c>
    </row>
    <row r="52" spans="1:14" s="91" customFormat="1" ht="15.75" x14ac:dyDescent="0.25">
      <c r="A52" s="123" t="s">
        <v>74</v>
      </c>
      <c r="B52" s="81">
        <v>99.502805512688283</v>
      </c>
      <c r="C52" s="81">
        <v>99.351496506225445</v>
      </c>
      <c r="D52" s="81">
        <v>99.84421042591778</v>
      </c>
      <c r="E52" s="81"/>
      <c r="F52" s="81">
        <f t="shared" si="0"/>
        <v>0.49593004335013458</v>
      </c>
      <c r="G52" s="81">
        <f t="shared" si="1"/>
        <v>0.34311084141840364</v>
      </c>
      <c r="H52" s="81"/>
      <c r="I52" s="81">
        <v>0.11802157630481509</v>
      </c>
      <c r="J52" s="81">
        <v>0.11784210671740145</v>
      </c>
      <c r="K52" s="81">
        <v>0.11842652112832974</v>
      </c>
      <c r="M52" s="81">
        <f t="shared" si="2"/>
        <v>5.8441441092829671E-4</v>
      </c>
      <c r="N52" s="52">
        <f t="shared" si="3"/>
        <v>4.0494482351464967E-4</v>
      </c>
    </row>
    <row r="53" spans="1:14" ht="15.75" x14ac:dyDescent="0.25">
      <c r="A53" s="124" t="s">
        <v>236</v>
      </c>
      <c r="B53" s="80">
        <v>106.86280833684364</v>
      </c>
      <c r="C53" s="80">
        <v>110.00431497888354</v>
      </c>
      <c r="D53" s="80">
        <v>110.00431497888354</v>
      </c>
      <c r="E53" s="80"/>
      <c r="F53" s="80">
        <f t="shared" si="0"/>
        <v>0</v>
      </c>
      <c r="G53" s="80">
        <f t="shared" si="1"/>
        <v>2.9397567693874471</v>
      </c>
      <c r="H53" s="80"/>
      <c r="I53" s="80">
        <v>0.15321922014651831</v>
      </c>
      <c r="J53" s="80">
        <v>0.1577234925427782</v>
      </c>
      <c r="K53" s="80">
        <v>0.15772349254277823</v>
      </c>
      <c r="M53" s="80">
        <f t="shared" si="2"/>
        <v>0</v>
      </c>
      <c r="N53" s="21">
        <f t="shared" si="3"/>
        <v>4.5042723962599174E-3</v>
      </c>
    </row>
    <row r="54" spans="1:14" s="91" customFormat="1" ht="15.75" x14ac:dyDescent="0.25">
      <c r="A54" s="123" t="s">
        <v>75</v>
      </c>
      <c r="B54" s="81">
        <v>101.86166270608727</v>
      </c>
      <c r="C54" s="81">
        <v>99.882234465060279</v>
      </c>
      <c r="D54" s="81">
        <v>99.78593705899813</v>
      </c>
      <c r="E54" s="81"/>
      <c r="F54" s="81">
        <f t="shared" si="0"/>
        <v>-9.6410944927183273E-2</v>
      </c>
      <c r="G54" s="81">
        <f t="shared" si="1"/>
        <v>-2.0377888912715525</v>
      </c>
      <c r="H54" s="81"/>
      <c r="I54" s="81">
        <v>6.2182577180802459E-2</v>
      </c>
      <c r="J54" s="81">
        <v>6.0974213345954466E-2</v>
      </c>
      <c r="K54" s="81">
        <v>6.091542753070571E-2</v>
      </c>
      <c r="M54" s="81">
        <f t="shared" si="2"/>
        <v>-5.878581524875609E-5</v>
      </c>
      <c r="N54" s="52">
        <f t="shared" si="3"/>
        <v>-1.2671496500967494E-3</v>
      </c>
    </row>
    <row r="55" spans="1:14" ht="15.75" x14ac:dyDescent="0.25">
      <c r="A55" s="122" t="s">
        <v>155</v>
      </c>
      <c r="B55" s="80">
        <v>134.60666503050655</v>
      </c>
      <c r="C55" s="80">
        <v>132.87063981808794</v>
      </c>
      <c r="D55" s="80">
        <v>132.6452106635833</v>
      </c>
      <c r="E55" s="80"/>
      <c r="F55" s="80">
        <f t="shared" si="0"/>
        <v>-0.16966062240181268</v>
      </c>
      <c r="G55" s="80">
        <f t="shared" si="1"/>
        <v>-1.457174773982195</v>
      </c>
      <c r="H55" s="80"/>
      <c r="I55" s="80">
        <v>2.7359018203690124</v>
      </c>
      <c r="J55" s="80">
        <v>2.7006168325284303</v>
      </c>
      <c r="K55" s="80">
        <v>2.6960349492016746</v>
      </c>
      <c r="M55" s="80">
        <f t="shared" si="2"/>
        <v>-4.5818833267556869E-3</v>
      </c>
      <c r="N55" s="21">
        <f t="shared" si="3"/>
        <v>-3.9866871167337781E-2</v>
      </c>
    </row>
    <row r="56" spans="1:14" s="91" customFormat="1" ht="15.75" x14ac:dyDescent="0.25">
      <c r="A56" s="123" t="s">
        <v>235</v>
      </c>
      <c r="B56" s="81">
        <v>113.13218179741455</v>
      </c>
      <c r="C56" s="81">
        <v>112.98328715690963</v>
      </c>
      <c r="D56" s="81">
        <v>111.75076497152013</v>
      </c>
      <c r="E56" s="81"/>
      <c r="F56" s="81">
        <f t="shared" si="0"/>
        <v>-1.0908889415456535</v>
      </c>
      <c r="G56" s="81">
        <f t="shared" si="1"/>
        <v>-1.2210644256539838</v>
      </c>
      <c r="H56" s="81"/>
      <c r="I56" s="81">
        <v>0.4205672430417976</v>
      </c>
      <c r="J56" s="81">
        <v>0.4200137293778165</v>
      </c>
      <c r="K56" s="81">
        <v>0.41543184605106043</v>
      </c>
      <c r="M56" s="81">
        <f t="shared" si="2"/>
        <v>-4.5818833267560755E-3</v>
      </c>
      <c r="N56" s="52">
        <f t="shared" si="3"/>
        <v>-5.1353969907371733E-3</v>
      </c>
    </row>
    <row r="57" spans="1:14" ht="15.75" x14ac:dyDescent="0.25">
      <c r="A57" s="124" t="s">
        <v>234</v>
      </c>
      <c r="B57" s="80">
        <v>139.41354428614687</v>
      </c>
      <c r="C57" s="80">
        <v>137.32225348063736</v>
      </c>
      <c r="D57" s="80">
        <v>137.32225348063736</v>
      </c>
      <c r="E57" s="80"/>
      <c r="F57" s="80">
        <f t="shared" si="0"/>
        <v>0</v>
      </c>
      <c r="G57" s="80">
        <f t="shared" si="1"/>
        <v>-1.5000628642057423</v>
      </c>
      <c r="H57" s="80"/>
      <c r="I57" s="80">
        <v>2.3153345773272149</v>
      </c>
      <c r="J57" s="80">
        <v>2.2806031031506144</v>
      </c>
      <c r="K57" s="80">
        <v>2.280603103150614</v>
      </c>
      <c r="M57" s="80">
        <f t="shared" si="2"/>
        <v>0</v>
      </c>
      <c r="N57" s="21">
        <f t="shared" si="3"/>
        <v>-3.473147417660094E-2</v>
      </c>
    </row>
    <row r="58" spans="1:14" s="91" customFormat="1" ht="15.75" x14ac:dyDescent="0.25">
      <c r="A58" s="121" t="s">
        <v>76</v>
      </c>
      <c r="B58" s="81">
        <v>107.19063161361608</v>
      </c>
      <c r="C58" s="81">
        <v>106.2438739059444</v>
      </c>
      <c r="D58" s="81">
        <v>106.324828655928</v>
      </c>
      <c r="E58" s="81"/>
      <c r="F58" s="81">
        <f t="shared" si="0"/>
        <v>7.6197099190178363E-2</v>
      </c>
      <c r="G58" s="81">
        <f t="shared" si="1"/>
        <v>-0.8077226009909011</v>
      </c>
      <c r="H58" s="81"/>
      <c r="I58" s="81">
        <v>2.3155419899799536</v>
      </c>
      <c r="J58" s="81">
        <v>2.2950900419556777</v>
      </c>
      <c r="K58" s="81">
        <v>2.2968388339914503</v>
      </c>
      <c r="M58" s="81">
        <f t="shared" si="2"/>
        <v>1.7487920357726061E-3</v>
      </c>
      <c r="N58" s="52">
        <f t="shared" si="3"/>
        <v>-1.8703155988503362E-2</v>
      </c>
    </row>
    <row r="59" spans="1:14" ht="15.75" x14ac:dyDescent="0.25">
      <c r="A59" s="122" t="s">
        <v>156</v>
      </c>
      <c r="B59" s="80">
        <v>106.35710002801946</v>
      </c>
      <c r="C59" s="80">
        <v>106.36510549555308</v>
      </c>
      <c r="D59" s="80">
        <v>106.25880042183827</v>
      </c>
      <c r="E59" s="80"/>
      <c r="F59" s="80">
        <f t="shared" si="0"/>
        <v>-9.9943560643811491E-2</v>
      </c>
      <c r="G59" s="80">
        <f t="shared" si="1"/>
        <v>-9.2424112875666431E-2</v>
      </c>
      <c r="H59" s="80"/>
      <c r="I59" s="80">
        <v>0.52109020508454873</v>
      </c>
      <c r="J59" s="80">
        <v>0.52112942739051404</v>
      </c>
      <c r="K59" s="80">
        <v>0.52060859208521715</v>
      </c>
      <c r="M59" s="80">
        <f t="shared" si="2"/>
        <v>-5.2083530529689614E-4</v>
      </c>
      <c r="N59" s="21">
        <f t="shared" si="3"/>
        <v>-4.8161299933158208E-4</v>
      </c>
    </row>
    <row r="60" spans="1:14" s="91" customFormat="1" ht="15.75" x14ac:dyDescent="0.25">
      <c r="A60" s="123" t="s">
        <v>13</v>
      </c>
      <c r="B60" s="81">
        <v>107.96669599769093</v>
      </c>
      <c r="C60" s="81">
        <v>107.64921386735087</v>
      </c>
      <c r="D60" s="81">
        <v>107.5088311227944</v>
      </c>
      <c r="E60" s="81"/>
      <c r="F60" s="81">
        <f t="shared" si="0"/>
        <v>-0.13040758916218476</v>
      </c>
      <c r="G60" s="81">
        <f t="shared" si="1"/>
        <v>-0.42407973187057468</v>
      </c>
      <c r="H60" s="81"/>
      <c r="I60" s="81">
        <v>0.40056822688236643</v>
      </c>
      <c r="J60" s="81">
        <v>0.39939033352514175</v>
      </c>
      <c r="K60" s="81">
        <v>0.39886949821984474</v>
      </c>
      <c r="M60" s="81">
        <f t="shared" si="2"/>
        <v>-5.2083530529700717E-4</v>
      </c>
      <c r="N60" s="52">
        <f t="shared" si="3"/>
        <v>-1.6987286625216869E-3</v>
      </c>
    </row>
    <row r="61" spans="1:14" ht="15.75" x14ac:dyDescent="0.25">
      <c r="A61" s="124" t="s">
        <v>14</v>
      </c>
      <c r="B61" s="80">
        <v>101.33597581438849</v>
      </c>
      <c r="C61" s="80">
        <v>102.35933773765051</v>
      </c>
      <c r="D61" s="80">
        <v>102.35933773765051</v>
      </c>
      <c r="E61" s="80"/>
      <c r="F61" s="80">
        <f t="shared" si="0"/>
        <v>0</v>
      </c>
      <c r="G61" s="80">
        <f t="shared" si="1"/>
        <v>1.0098703002934029</v>
      </c>
      <c r="H61" s="80"/>
      <c r="I61" s="80">
        <v>0.12052197820218243</v>
      </c>
      <c r="J61" s="80">
        <v>0.12173909386537235</v>
      </c>
      <c r="K61" s="80">
        <v>0.12173909386537234</v>
      </c>
      <c r="M61" s="80">
        <f t="shared" si="2"/>
        <v>0</v>
      </c>
      <c r="N61" s="21">
        <f t="shared" si="3"/>
        <v>1.2171156631899105E-3</v>
      </c>
    </row>
    <row r="62" spans="1:14" s="91" customFormat="1" ht="15.75" x14ac:dyDescent="0.25">
      <c r="A62" s="125" t="s">
        <v>157</v>
      </c>
      <c r="B62" s="81">
        <v>107.43513395369912</v>
      </c>
      <c r="C62" s="81">
        <v>106.20831267723571</v>
      </c>
      <c r="D62" s="81">
        <v>106.34419691746177</v>
      </c>
      <c r="E62" s="81"/>
      <c r="F62" s="81">
        <f t="shared" si="0"/>
        <v>0.12794124753587877</v>
      </c>
      <c r="G62" s="81">
        <f t="shared" si="1"/>
        <v>-1.0154378703595257</v>
      </c>
      <c r="H62" s="81"/>
      <c r="I62" s="81">
        <v>1.7944517848954045</v>
      </c>
      <c r="J62" s="81">
        <v>1.7739606145651636</v>
      </c>
      <c r="K62" s="81">
        <v>1.7762302419062335</v>
      </c>
      <c r="M62" s="81">
        <f t="shared" si="2"/>
        <v>2.2696273410698353E-3</v>
      </c>
      <c r="N62" s="52">
        <f t="shared" si="3"/>
        <v>-1.8221542989171002E-2</v>
      </c>
    </row>
    <row r="63" spans="1:14" ht="15.75" x14ac:dyDescent="0.25">
      <c r="A63" s="124" t="s">
        <v>233</v>
      </c>
      <c r="B63" s="80">
        <v>110.37861342189237</v>
      </c>
      <c r="C63" s="80">
        <v>107.81007995078288</v>
      </c>
      <c r="D63" s="80">
        <v>107.81007995078288</v>
      </c>
      <c r="E63" s="80"/>
      <c r="F63" s="80">
        <f t="shared" si="0"/>
        <v>0</v>
      </c>
      <c r="G63" s="80">
        <f t="shared" si="1"/>
        <v>-2.3270209612907267</v>
      </c>
      <c r="H63" s="80"/>
      <c r="I63" s="80">
        <v>1.0042419561018328</v>
      </c>
      <c r="J63" s="80">
        <v>0.9808730352812669</v>
      </c>
      <c r="K63" s="80">
        <v>0.98087303528126679</v>
      </c>
      <c r="M63" s="80">
        <f t="shared" si="2"/>
        <v>0</v>
      </c>
      <c r="N63" s="21">
        <f t="shared" si="3"/>
        <v>-2.3368920820565964E-2</v>
      </c>
    </row>
    <row r="64" spans="1:14" s="91" customFormat="1" ht="15.75" x14ac:dyDescent="0.25">
      <c r="A64" s="123" t="s">
        <v>77</v>
      </c>
      <c r="B64" s="81">
        <v>118.22296466907004</v>
      </c>
      <c r="C64" s="81">
        <v>124.34967840841001</v>
      </c>
      <c r="D64" s="81">
        <v>125.28474139765777</v>
      </c>
      <c r="E64" s="81"/>
      <c r="F64" s="81">
        <f t="shared" si="0"/>
        <v>0.75196253115883405</v>
      </c>
      <c r="G64" s="81">
        <f t="shared" si="1"/>
        <v>5.9732698704985765</v>
      </c>
      <c r="H64" s="81"/>
      <c r="I64" s="81">
        <v>0.28260122236291946</v>
      </c>
      <c r="J64" s="81">
        <v>0.29724657317654313</v>
      </c>
      <c r="K64" s="81">
        <v>0.29948175603198435</v>
      </c>
      <c r="M64" s="81">
        <f t="shared" si="2"/>
        <v>2.2351828554412201E-3</v>
      </c>
      <c r="N64" s="52">
        <f t="shared" si="3"/>
        <v>1.688053366906489E-2</v>
      </c>
    </row>
    <row r="65" spans="1:14" ht="15.75" x14ac:dyDescent="0.25">
      <c r="A65" s="124" t="s">
        <v>232</v>
      </c>
      <c r="B65" s="80">
        <v>97.353299652507431</v>
      </c>
      <c r="C65" s="80">
        <v>95.096413725137822</v>
      </c>
      <c r="D65" s="80">
        <v>95.10301976823537</v>
      </c>
      <c r="E65" s="80"/>
      <c r="F65" s="80">
        <f t="shared" si="0"/>
        <v>6.9466795211026167E-3</v>
      </c>
      <c r="G65" s="80">
        <f t="shared" si="1"/>
        <v>-2.3114572308326475</v>
      </c>
      <c r="H65" s="80"/>
      <c r="I65" s="80">
        <v>0.50760860643065253</v>
      </c>
      <c r="J65" s="80">
        <v>0.49584100610735365</v>
      </c>
      <c r="K65" s="80">
        <v>0.49587545059298221</v>
      </c>
      <c r="M65" s="80">
        <f t="shared" si="2"/>
        <v>3.4444485628559729E-5</v>
      </c>
      <c r="N65" s="21">
        <f t="shared" si="3"/>
        <v>-1.1733155837670317E-2</v>
      </c>
    </row>
    <row r="66" spans="1:14" s="91" customFormat="1" ht="15.75" x14ac:dyDescent="0.25">
      <c r="A66" s="126" t="s">
        <v>247</v>
      </c>
      <c r="B66" s="82">
        <v>173.82303640387565</v>
      </c>
      <c r="C66" s="82">
        <v>165.87159121911355</v>
      </c>
      <c r="D66" s="82">
        <v>165.416263731746</v>
      </c>
      <c r="E66" s="82"/>
      <c r="F66" s="82">
        <f t="shared" si="0"/>
        <v>-0.27450601035476918</v>
      </c>
      <c r="G66" s="82">
        <f t="shared" si="1"/>
        <v>-4.8363973188206284</v>
      </c>
      <c r="H66" s="82"/>
      <c r="I66" s="82">
        <v>2.18169886688263</v>
      </c>
      <c r="J66" s="82">
        <v>2.081898177005324</v>
      </c>
      <c r="K66" s="82">
        <v>2.0761832413799777</v>
      </c>
      <c r="M66" s="82">
        <f t="shared" si="2"/>
        <v>-5.7149356253463068E-3</v>
      </c>
      <c r="N66" s="53">
        <f t="shared" si="3"/>
        <v>-0.10551562550265237</v>
      </c>
    </row>
    <row r="67" spans="1:14" ht="15.75" x14ac:dyDescent="0.25">
      <c r="A67" s="127" t="s">
        <v>1</v>
      </c>
      <c r="B67" s="80">
        <v>176.24762727642786</v>
      </c>
      <c r="C67" s="80">
        <v>176.24762727642786</v>
      </c>
      <c r="D67" s="80">
        <v>176.24762727642786</v>
      </c>
      <c r="E67" s="80"/>
      <c r="F67" s="80">
        <f t="shared" si="0"/>
        <v>0</v>
      </c>
      <c r="G67" s="80">
        <f t="shared" si="1"/>
        <v>0</v>
      </c>
      <c r="H67" s="80"/>
      <c r="I67" s="80">
        <v>1.5329609607053738</v>
      </c>
      <c r="J67" s="80">
        <v>1.5329609607053734</v>
      </c>
      <c r="K67" s="80">
        <v>1.5329609607053734</v>
      </c>
      <c r="M67" s="80">
        <f t="shared" si="2"/>
        <v>0</v>
      </c>
      <c r="N67" s="21">
        <f t="shared" si="3"/>
        <v>0</v>
      </c>
    </row>
    <row r="68" spans="1:14" s="91" customFormat="1" ht="15.75" x14ac:dyDescent="0.25">
      <c r="A68" s="125" t="s">
        <v>78</v>
      </c>
      <c r="B68" s="81">
        <v>176.24762727642786</v>
      </c>
      <c r="C68" s="81">
        <v>176.24762727642786</v>
      </c>
      <c r="D68" s="81">
        <v>176.24762727642786</v>
      </c>
      <c r="E68" s="81"/>
      <c r="F68" s="81">
        <f t="shared" si="0"/>
        <v>0</v>
      </c>
      <c r="G68" s="81">
        <f t="shared" si="1"/>
        <v>0</v>
      </c>
      <c r="H68" s="81"/>
      <c r="I68" s="81">
        <v>1.5329609607053738</v>
      </c>
      <c r="J68" s="81">
        <v>1.5329609607053734</v>
      </c>
      <c r="K68" s="81">
        <v>1.5329609607053734</v>
      </c>
      <c r="M68" s="81">
        <f t="shared" si="2"/>
        <v>0</v>
      </c>
      <c r="N68" s="52">
        <f t="shared" si="3"/>
        <v>0</v>
      </c>
    </row>
    <row r="69" spans="1:14" ht="15.75" x14ac:dyDescent="0.25">
      <c r="A69" s="124" t="s">
        <v>15</v>
      </c>
      <c r="B69" s="80">
        <v>176.24762727642786</v>
      </c>
      <c r="C69" s="80">
        <v>176.24762727642786</v>
      </c>
      <c r="D69" s="80">
        <v>176.24762727642786</v>
      </c>
      <c r="E69" s="80"/>
      <c r="F69" s="80">
        <f t="shared" ref="F69:F132" si="4">((D69/C69-1)*100)</f>
        <v>0</v>
      </c>
      <c r="G69" s="80">
        <f t="shared" si="1"/>
        <v>0</v>
      </c>
      <c r="H69" s="80"/>
      <c r="I69" s="80">
        <v>1.5329609607053738</v>
      </c>
      <c r="J69" s="80">
        <v>1.5329609607053734</v>
      </c>
      <c r="K69" s="80">
        <v>1.5329609607053734</v>
      </c>
      <c r="M69" s="80">
        <f t="shared" si="2"/>
        <v>0</v>
      </c>
      <c r="N69" s="21">
        <f t="shared" si="3"/>
        <v>0</v>
      </c>
    </row>
    <row r="70" spans="1:14" s="91" customFormat="1" ht="15.75" x14ac:dyDescent="0.25">
      <c r="A70" s="121" t="s">
        <v>16</v>
      </c>
      <c r="B70" s="81">
        <v>168.35046633510296</v>
      </c>
      <c r="C70" s="81">
        <v>142.45172892292732</v>
      </c>
      <c r="D70" s="81">
        <v>140.96867687919618</v>
      </c>
      <c r="E70" s="81"/>
      <c r="F70" s="81">
        <f t="shared" si="4"/>
        <v>-1.0410909400289103</v>
      </c>
      <c r="G70" s="81">
        <f t="shared" si="1"/>
        <v>-16.264754147697523</v>
      </c>
      <c r="H70" s="81"/>
      <c r="I70" s="81">
        <v>0.64873790617725591</v>
      </c>
      <c r="J70" s="81">
        <v>0.54893721629995018</v>
      </c>
      <c r="K70" s="81">
        <v>0.54322228067460454</v>
      </c>
      <c r="M70" s="81">
        <f t="shared" si="2"/>
        <v>-5.7149356253456407E-3</v>
      </c>
      <c r="N70" s="52">
        <f t="shared" si="3"/>
        <v>-0.10551562550265137</v>
      </c>
    </row>
    <row r="71" spans="1:14" ht="15.75" x14ac:dyDescent="0.25">
      <c r="A71" s="122" t="s">
        <v>16</v>
      </c>
      <c r="B71" s="80">
        <v>168.35046633510296</v>
      </c>
      <c r="C71" s="80">
        <v>142.45172892292732</v>
      </c>
      <c r="D71" s="80">
        <v>140.96867687919618</v>
      </c>
      <c r="E71" s="80"/>
      <c r="F71" s="80">
        <f t="shared" si="4"/>
        <v>-1.0410909400289103</v>
      </c>
      <c r="G71" s="80">
        <f t="shared" ref="G71:G134" si="5">((D71/B71-1)*100)</f>
        <v>-16.264754147697523</v>
      </c>
      <c r="H71" s="80"/>
      <c r="I71" s="80">
        <v>0.64873790617725591</v>
      </c>
      <c r="J71" s="80">
        <v>0.54893721629995018</v>
      </c>
      <c r="K71" s="80">
        <v>0.54322228067460454</v>
      </c>
      <c r="M71" s="80">
        <f t="shared" si="2"/>
        <v>-5.7149356253456407E-3</v>
      </c>
      <c r="N71" s="21">
        <f t="shared" si="3"/>
        <v>-0.10551562550265137</v>
      </c>
    </row>
    <row r="72" spans="1:14" s="91" customFormat="1" ht="15.75" x14ac:dyDescent="0.25">
      <c r="A72" s="123" t="s">
        <v>16</v>
      </c>
      <c r="B72" s="81">
        <v>168.35046633510296</v>
      </c>
      <c r="C72" s="81">
        <v>142.45172892292732</v>
      </c>
      <c r="D72" s="81">
        <v>140.96867687919618</v>
      </c>
      <c r="E72" s="81"/>
      <c r="F72" s="81">
        <f t="shared" si="4"/>
        <v>-1.0410909400289103</v>
      </c>
      <c r="G72" s="81">
        <f t="shared" si="5"/>
        <v>-16.264754147697523</v>
      </c>
      <c r="H72" s="81"/>
      <c r="I72" s="81">
        <v>0.64873790617725591</v>
      </c>
      <c r="J72" s="81">
        <v>0.54893721629995018</v>
      </c>
      <c r="K72" s="81">
        <v>0.54322228067460454</v>
      </c>
      <c r="M72" s="81">
        <f t="shared" ref="M72:M135" si="6">K72-J72</f>
        <v>-5.7149356253456407E-3</v>
      </c>
      <c r="N72" s="52">
        <f t="shared" ref="N72:N135" si="7">K72-I72</f>
        <v>-0.10551562550265137</v>
      </c>
    </row>
    <row r="73" spans="1:14" ht="15.75" x14ac:dyDescent="0.25">
      <c r="A73" s="120" t="s">
        <v>128</v>
      </c>
      <c r="B73" s="83">
        <v>94.590458401461603</v>
      </c>
      <c r="C73" s="83">
        <v>89.026617978192107</v>
      </c>
      <c r="D73" s="83">
        <v>89.026617978192107</v>
      </c>
      <c r="E73" s="83"/>
      <c r="F73" s="83">
        <f t="shared" si="4"/>
        <v>0</v>
      </c>
      <c r="G73" s="83">
        <f t="shared" si="5"/>
        <v>-5.8820313563291986</v>
      </c>
      <c r="H73" s="83"/>
      <c r="I73" s="83">
        <v>3.1453547371148085</v>
      </c>
      <c r="J73" s="83">
        <v>2.9603439852099283</v>
      </c>
      <c r="K73" s="83">
        <v>2.9603439852099283</v>
      </c>
      <c r="M73" s="83">
        <f t="shared" si="6"/>
        <v>0</v>
      </c>
      <c r="N73" s="31">
        <f t="shared" si="7"/>
        <v>-0.18501075190488026</v>
      </c>
    </row>
    <row r="74" spans="1:14" s="91" customFormat="1" ht="15.75" x14ac:dyDescent="0.25">
      <c r="A74" s="121" t="s">
        <v>79</v>
      </c>
      <c r="B74" s="81">
        <v>92.254194001250511</v>
      </c>
      <c r="C74" s="81">
        <v>85.711135080841416</v>
      </c>
      <c r="D74" s="81">
        <v>85.711135080841416</v>
      </c>
      <c r="E74" s="81"/>
      <c r="F74" s="81">
        <f t="shared" si="4"/>
        <v>0</v>
      </c>
      <c r="G74" s="81">
        <f t="shared" si="5"/>
        <v>-7.0924243512662466</v>
      </c>
      <c r="H74" s="81"/>
      <c r="I74" s="81">
        <v>2.4715754989248011</v>
      </c>
      <c r="J74" s="81">
        <v>2.2962808763791274</v>
      </c>
      <c r="K74" s="81">
        <v>2.2962808763791274</v>
      </c>
      <c r="M74" s="81">
        <f t="shared" si="6"/>
        <v>0</v>
      </c>
      <c r="N74" s="52">
        <f t="shared" si="7"/>
        <v>-0.17529462254567374</v>
      </c>
    </row>
    <row r="75" spans="1:14" ht="15.75" x14ac:dyDescent="0.25">
      <c r="A75" s="122" t="s">
        <v>80</v>
      </c>
      <c r="B75" s="80">
        <v>97.051087065737349</v>
      </c>
      <c r="C75" s="80">
        <v>95.301658375238262</v>
      </c>
      <c r="D75" s="80">
        <v>95.301658375238262</v>
      </c>
      <c r="E75" s="80"/>
      <c r="F75" s="80">
        <f t="shared" si="4"/>
        <v>0</v>
      </c>
      <c r="G75" s="80">
        <f t="shared" si="5"/>
        <v>-1.802585363432474</v>
      </c>
      <c r="H75" s="80"/>
      <c r="I75" s="80">
        <v>0.42391005916957042</v>
      </c>
      <c r="J75" s="80">
        <v>0.4162687184888616</v>
      </c>
      <c r="K75" s="80">
        <v>0.4162687184888616</v>
      </c>
      <c r="M75" s="80">
        <f t="shared" si="6"/>
        <v>0</v>
      </c>
      <c r="N75" s="21">
        <f t="shared" si="7"/>
        <v>-7.6413406807088191E-3</v>
      </c>
    </row>
    <row r="76" spans="1:14" s="91" customFormat="1" ht="15.75" x14ac:dyDescent="0.25">
      <c r="A76" s="123" t="s">
        <v>81</v>
      </c>
      <c r="B76" s="81">
        <v>97.051087065737349</v>
      </c>
      <c r="C76" s="81">
        <v>95.301658375238262</v>
      </c>
      <c r="D76" s="81">
        <v>95.301658375238262</v>
      </c>
      <c r="E76" s="81"/>
      <c r="F76" s="81">
        <f t="shared" si="4"/>
        <v>0</v>
      </c>
      <c r="G76" s="81">
        <f t="shared" si="5"/>
        <v>-1.802585363432474</v>
      </c>
      <c r="H76" s="81"/>
      <c r="I76" s="81">
        <v>0.42391005916957042</v>
      </c>
      <c r="J76" s="81">
        <v>0.4162687184888616</v>
      </c>
      <c r="K76" s="81">
        <v>0.4162687184888616</v>
      </c>
      <c r="M76" s="81">
        <f t="shared" si="6"/>
        <v>0</v>
      </c>
      <c r="N76" s="52">
        <f t="shared" si="7"/>
        <v>-7.6413406807088191E-3</v>
      </c>
    </row>
    <row r="77" spans="1:14" ht="15.75" x14ac:dyDescent="0.25">
      <c r="A77" s="122" t="s">
        <v>82</v>
      </c>
      <c r="B77" s="80">
        <v>95.09858622897552</v>
      </c>
      <c r="C77" s="80">
        <v>88.102149477076139</v>
      </c>
      <c r="D77" s="80">
        <v>88.102149477076139</v>
      </c>
      <c r="E77" s="80"/>
      <c r="F77" s="80">
        <f t="shared" si="4"/>
        <v>0</v>
      </c>
      <c r="G77" s="80">
        <f t="shared" si="5"/>
        <v>-7.3570355031919892</v>
      </c>
      <c r="H77" s="80"/>
      <c r="I77" s="80">
        <v>1.909529665261209</v>
      </c>
      <c r="J77" s="80">
        <v>1.7690448898439592</v>
      </c>
      <c r="K77" s="80">
        <v>1.7690448898439592</v>
      </c>
      <c r="M77" s="80">
        <f t="shared" si="6"/>
        <v>0</v>
      </c>
      <c r="N77" s="21">
        <f t="shared" si="7"/>
        <v>-0.1404847754172498</v>
      </c>
    </row>
    <row r="78" spans="1:14" s="91" customFormat="1" ht="15.75" x14ac:dyDescent="0.25">
      <c r="A78" s="123" t="s">
        <v>231</v>
      </c>
      <c r="B78" s="81">
        <v>83.102471794330469</v>
      </c>
      <c r="C78" s="81">
        <v>70.451451659084199</v>
      </c>
      <c r="D78" s="81">
        <v>70.451451659084199</v>
      </c>
      <c r="E78" s="81"/>
      <c r="F78" s="81">
        <f t="shared" si="4"/>
        <v>0</v>
      </c>
      <c r="G78" s="81">
        <f t="shared" si="5"/>
        <v>-15.223398127743016</v>
      </c>
      <c r="H78" s="81"/>
      <c r="I78" s="81">
        <v>0.71963611422124318</v>
      </c>
      <c r="J78" s="81">
        <v>0.61008304348232401</v>
      </c>
      <c r="K78" s="81">
        <v>0.61008304348232401</v>
      </c>
      <c r="M78" s="81">
        <f t="shared" si="6"/>
        <v>0</v>
      </c>
      <c r="N78" s="52">
        <f t="shared" si="7"/>
        <v>-0.10955307073891918</v>
      </c>
    </row>
    <row r="79" spans="1:14" ht="15.75" x14ac:dyDescent="0.25">
      <c r="A79" s="124" t="s">
        <v>230</v>
      </c>
      <c r="B79" s="80">
        <v>106.80245182743521</v>
      </c>
      <c r="C79" s="80">
        <v>104.67377302544206</v>
      </c>
      <c r="D79" s="80">
        <v>104.67377302544206</v>
      </c>
      <c r="E79" s="80"/>
      <c r="F79" s="80">
        <f t="shared" si="4"/>
        <v>0</v>
      </c>
      <c r="G79" s="80">
        <f t="shared" si="5"/>
        <v>-1.9930991897382011</v>
      </c>
      <c r="H79" s="80"/>
      <c r="I79" s="80">
        <v>0.77484716148571608</v>
      </c>
      <c r="J79" s="80">
        <v>0.75940368898843469</v>
      </c>
      <c r="K79" s="80">
        <v>0.75940368898843469</v>
      </c>
      <c r="M79" s="80">
        <f t="shared" si="6"/>
        <v>0</v>
      </c>
      <c r="N79" s="21">
        <f t="shared" si="7"/>
        <v>-1.5443472497281396E-2</v>
      </c>
    </row>
    <row r="80" spans="1:14" s="91" customFormat="1" ht="15.75" x14ac:dyDescent="0.25">
      <c r="A80" s="123" t="s">
        <v>229</v>
      </c>
      <c r="B80" s="81">
        <v>99.653514412818211</v>
      </c>
      <c r="C80" s="81">
        <v>95.934757166089966</v>
      </c>
      <c r="D80" s="81">
        <v>95.934757166089966</v>
      </c>
      <c r="E80" s="81"/>
      <c r="F80" s="81">
        <f t="shared" si="4"/>
        <v>0</v>
      </c>
      <c r="G80" s="81">
        <f t="shared" si="5"/>
        <v>-3.731687004357076</v>
      </c>
      <c r="H80" s="81"/>
      <c r="I80" s="81">
        <v>0.41504638955424999</v>
      </c>
      <c r="J80" s="81">
        <v>0.39955815737320066</v>
      </c>
      <c r="K80" s="81">
        <v>0.39955815737320066</v>
      </c>
      <c r="M80" s="81">
        <f t="shared" si="6"/>
        <v>0</v>
      </c>
      <c r="N80" s="52">
        <f t="shared" si="7"/>
        <v>-1.5488232181049333E-2</v>
      </c>
    </row>
    <row r="81" spans="1:14" ht="15.75" x14ac:dyDescent="0.25">
      <c r="A81" s="122" t="s">
        <v>158</v>
      </c>
      <c r="B81" s="80">
        <v>58.943031174768201</v>
      </c>
      <c r="C81" s="80">
        <v>47.350131881407542</v>
      </c>
      <c r="D81" s="80">
        <v>47.350131881407542</v>
      </c>
      <c r="E81" s="80"/>
      <c r="F81" s="80">
        <f t="shared" si="4"/>
        <v>0</v>
      </c>
      <c r="G81" s="80">
        <f t="shared" si="5"/>
        <v>-19.667972722657069</v>
      </c>
      <c r="H81" s="80"/>
      <c r="I81" s="80">
        <v>0.13813577449402181</v>
      </c>
      <c r="J81" s="80">
        <v>0.11096726804630654</v>
      </c>
      <c r="K81" s="80">
        <v>0.11096726804630652</v>
      </c>
      <c r="M81" s="80">
        <f t="shared" si="6"/>
        <v>0</v>
      </c>
      <c r="N81" s="21">
        <f t="shared" si="7"/>
        <v>-2.716850644771529E-2</v>
      </c>
    </row>
    <row r="82" spans="1:14" s="91" customFormat="1" ht="15.75" x14ac:dyDescent="0.25">
      <c r="A82" s="123" t="s">
        <v>228</v>
      </c>
      <c r="B82" s="81">
        <v>58.943031174768201</v>
      </c>
      <c r="C82" s="81">
        <v>47.350131881407542</v>
      </c>
      <c r="D82" s="81">
        <v>47.350131881407542</v>
      </c>
      <c r="E82" s="81"/>
      <c r="F82" s="81">
        <f t="shared" si="4"/>
        <v>0</v>
      </c>
      <c r="G82" s="81">
        <f t="shared" si="5"/>
        <v>-19.667972722657069</v>
      </c>
      <c r="H82" s="81"/>
      <c r="I82" s="81">
        <v>0.13813577449402181</v>
      </c>
      <c r="J82" s="81">
        <v>0.11096726804630654</v>
      </c>
      <c r="K82" s="81">
        <v>0.11096726804630652</v>
      </c>
      <c r="M82" s="81">
        <f t="shared" si="6"/>
        <v>0</v>
      </c>
      <c r="N82" s="52">
        <f t="shared" si="7"/>
        <v>-2.716850644771529E-2</v>
      </c>
    </row>
    <row r="83" spans="1:14" ht="15.75" x14ac:dyDescent="0.25">
      <c r="A83" s="127" t="s">
        <v>83</v>
      </c>
      <c r="B83" s="80">
        <v>104.27729283912055</v>
      </c>
      <c r="C83" s="80">
        <v>102.77357825572916</v>
      </c>
      <c r="D83" s="80">
        <v>102.77357825572916</v>
      </c>
      <c r="E83" s="80"/>
      <c r="F83" s="80">
        <f t="shared" si="4"/>
        <v>0</v>
      </c>
      <c r="G83" s="80">
        <f t="shared" si="5"/>
        <v>-1.4420345431400139</v>
      </c>
      <c r="H83" s="80"/>
      <c r="I83" s="80">
        <v>0.67377923819000685</v>
      </c>
      <c r="J83" s="80">
        <v>0.664063108830801</v>
      </c>
      <c r="K83" s="80">
        <v>0.664063108830801</v>
      </c>
      <c r="M83" s="80">
        <f t="shared" si="6"/>
        <v>0</v>
      </c>
      <c r="N83" s="21">
        <f t="shared" si="7"/>
        <v>-9.7161293592058495E-3</v>
      </c>
    </row>
    <row r="84" spans="1:14" s="91" customFormat="1" ht="15.75" x14ac:dyDescent="0.25">
      <c r="A84" s="125" t="s">
        <v>159</v>
      </c>
      <c r="B84" s="81">
        <v>104.27729283912055</v>
      </c>
      <c r="C84" s="81">
        <v>102.77357825572916</v>
      </c>
      <c r="D84" s="81">
        <v>102.77357825572916</v>
      </c>
      <c r="E84" s="81"/>
      <c r="F84" s="81">
        <f t="shared" si="4"/>
        <v>0</v>
      </c>
      <c r="G84" s="81">
        <f t="shared" si="5"/>
        <v>-1.4420345431400139</v>
      </c>
      <c r="H84" s="81"/>
      <c r="I84" s="81">
        <v>0.67377923819000685</v>
      </c>
      <c r="J84" s="81">
        <v>0.664063108830801</v>
      </c>
      <c r="K84" s="81">
        <v>0.664063108830801</v>
      </c>
      <c r="M84" s="81">
        <f t="shared" si="6"/>
        <v>0</v>
      </c>
      <c r="N84" s="52">
        <f t="shared" si="7"/>
        <v>-9.7161293592058495E-3</v>
      </c>
    </row>
    <row r="85" spans="1:14" ht="15.75" x14ac:dyDescent="0.25">
      <c r="A85" s="124" t="s">
        <v>159</v>
      </c>
      <c r="B85" s="80">
        <v>104.27729283912055</v>
      </c>
      <c r="C85" s="80">
        <v>102.77357825572916</v>
      </c>
      <c r="D85" s="80">
        <v>102.77357825572916</v>
      </c>
      <c r="E85" s="80"/>
      <c r="F85" s="80">
        <f t="shared" si="4"/>
        <v>0</v>
      </c>
      <c r="G85" s="80">
        <f t="shared" si="5"/>
        <v>-1.4420345431400139</v>
      </c>
      <c r="H85" s="80"/>
      <c r="I85" s="80">
        <v>0.67377923819000685</v>
      </c>
      <c r="J85" s="80">
        <v>0.664063108830801</v>
      </c>
      <c r="K85" s="80">
        <v>0.664063108830801</v>
      </c>
      <c r="M85" s="80">
        <f t="shared" si="6"/>
        <v>0</v>
      </c>
      <c r="N85" s="21">
        <f t="shared" si="7"/>
        <v>-9.7161293592058495E-3</v>
      </c>
    </row>
    <row r="86" spans="1:14" s="91" customFormat="1" ht="15.75" x14ac:dyDescent="0.25">
      <c r="A86" s="126" t="s">
        <v>129</v>
      </c>
      <c r="B86" s="82">
        <v>119.24723227590353</v>
      </c>
      <c r="C86" s="82">
        <v>123.73130519141529</v>
      </c>
      <c r="D86" s="82">
        <v>124.09707976215159</v>
      </c>
      <c r="E86" s="82"/>
      <c r="F86" s="82">
        <f t="shared" si="4"/>
        <v>0.29562006977170707</v>
      </c>
      <c r="G86" s="82">
        <f t="shared" si="5"/>
        <v>4.0670524537013364</v>
      </c>
      <c r="H86" s="82"/>
      <c r="I86" s="82">
        <v>39.653630945168509</v>
      </c>
      <c r="J86" s="82">
        <v>41.144732827613289</v>
      </c>
      <c r="K86" s="82">
        <v>41.266364915505662</v>
      </c>
      <c r="M86" s="82">
        <f t="shared" si="6"/>
        <v>0.12163208789237245</v>
      </c>
      <c r="N86" s="53">
        <f t="shared" si="7"/>
        <v>1.6127339703371533</v>
      </c>
    </row>
    <row r="87" spans="1:14" ht="15.75" x14ac:dyDescent="0.25">
      <c r="A87" s="127" t="s">
        <v>149</v>
      </c>
      <c r="B87" s="80">
        <v>130.00131379947754</v>
      </c>
      <c r="C87" s="80">
        <v>136.16956229278637</v>
      </c>
      <c r="D87" s="80">
        <v>136.72975389502355</v>
      </c>
      <c r="E87" s="80"/>
      <c r="F87" s="80">
        <f t="shared" si="4"/>
        <v>0.41139267307968019</v>
      </c>
      <c r="G87" s="80">
        <f t="shared" si="5"/>
        <v>5.1756708443150057</v>
      </c>
      <c r="H87" s="80"/>
      <c r="I87" s="80">
        <v>31.219987054646584</v>
      </c>
      <c r="J87" s="80">
        <v>32.701300069744114</v>
      </c>
      <c r="K87" s="80">
        <v>32.835830822232843</v>
      </c>
      <c r="M87" s="80">
        <f t="shared" si="6"/>
        <v>0.13453075248872892</v>
      </c>
      <c r="N87" s="21">
        <f t="shared" si="7"/>
        <v>1.6158437675862594</v>
      </c>
    </row>
    <row r="88" spans="1:14" s="91" customFormat="1" ht="15.75" x14ac:dyDescent="0.25">
      <c r="A88" s="125" t="s">
        <v>160</v>
      </c>
      <c r="B88" s="81">
        <v>130.00131379947754</v>
      </c>
      <c r="C88" s="81">
        <v>136.16956229278637</v>
      </c>
      <c r="D88" s="81">
        <v>136.72975389502355</v>
      </c>
      <c r="E88" s="81"/>
      <c r="F88" s="81">
        <f t="shared" si="4"/>
        <v>0.41139267307968019</v>
      </c>
      <c r="G88" s="81">
        <f t="shared" si="5"/>
        <v>5.1756708443150057</v>
      </c>
      <c r="H88" s="81"/>
      <c r="I88" s="81">
        <v>31.219987054646584</v>
      </c>
      <c r="J88" s="81">
        <v>32.701300069744114</v>
      </c>
      <c r="K88" s="81">
        <v>32.835830822232843</v>
      </c>
      <c r="M88" s="81">
        <f t="shared" si="6"/>
        <v>0.13453075248872892</v>
      </c>
      <c r="N88" s="52">
        <f t="shared" si="7"/>
        <v>1.6158437675862594</v>
      </c>
    </row>
    <row r="89" spans="1:14" ht="15.75" x14ac:dyDescent="0.25">
      <c r="A89" s="124" t="s">
        <v>160</v>
      </c>
      <c r="B89" s="80">
        <v>130.00131379947754</v>
      </c>
      <c r="C89" s="80">
        <v>136.16956229278637</v>
      </c>
      <c r="D89" s="80">
        <v>136.72975389502355</v>
      </c>
      <c r="E89" s="80"/>
      <c r="F89" s="80">
        <f t="shared" si="4"/>
        <v>0.41139267307968019</v>
      </c>
      <c r="G89" s="80">
        <f t="shared" si="5"/>
        <v>5.1756708443150057</v>
      </c>
      <c r="H89" s="80"/>
      <c r="I89" s="80">
        <v>31.219987054646584</v>
      </c>
      <c r="J89" s="80">
        <v>32.701300069744114</v>
      </c>
      <c r="K89" s="80">
        <v>32.835830822232843</v>
      </c>
      <c r="M89" s="80">
        <f t="shared" si="6"/>
        <v>0.13453075248872892</v>
      </c>
      <c r="N89" s="21">
        <f t="shared" si="7"/>
        <v>1.6158437675862594</v>
      </c>
    </row>
    <row r="90" spans="1:14" s="91" customFormat="1" ht="15.75" x14ac:dyDescent="0.25">
      <c r="A90" s="121" t="s">
        <v>148</v>
      </c>
      <c r="B90" s="81">
        <v>106.85082653646326</v>
      </c>
      <c r="C90" s="81">
        <v>107.6525882560056</v>
      </c>
      <c r="D90" s="81">
        <v>106.59611715064638</v>
      </c>
      <c r="E90" s="81"/>
      <c r="F90" s="81">
        <f t="shared" si="4"/>
        <v>-0.9813708360145168</v>
      </c>
      <c r="G90" s="81">
        <f t="shared" si="5"/>
        <v>-0.23837848903298653</v>
      </c>
      <c r="H90" s="81"/>
      <c r="I90" s="81">
        <v>1.304562866269017</v>
      </c>
      <c r="J90" s="81">
        <v>1.3143517336162807</v>
      </c>
      <c r="K90" s="81">
        <v>1.3014530690199193</v>
      </c>
      <c r="M90" s="81">
        <f t="shared" si="6"/>
        <v>-1.2898664596361353E-2</v>
      </c>
      <c r="N90" s="52">
        <f t="shared" si="7"/>
        <v>-3.1097972490976566E-3</v>
      </c>
    </row>
    <row r="91" spans="1:14" ht="15.75" x14ac:dyDescent="0.25">
      <c r="A91" s="122" t="s">
        <v>161</v>
      </c>
      <c r="B91" s="80">
        <v>91.573544481176697</v>
      </c>
      <c r="C91" s="80">
        <v>93.220198403556935</v>
      </c>
      <c r="D91" s="80">
        <v>91.050423709756174</v>
      </c>
      <c r="E91" s="80"/>
      <c r="F91" s="80">
        <f t="shared" si="4"/>
        <v>-2.3275799997846458</v>
      </c>
      <c r="G91" s="80">
        <f t="shared" si="5"/>
        <v>-0.57125753336767504</v>
      </c>
      <c r="H91" s="80"/>
      <c r="I91" s="80">
        <v>0.54437745980603525</v>
      </c>
      <c r="J91" s="80">
        <v>0.55416632715329894</v>
      </c>
      <c r="K91" s="80">
        <v>0.54126766255693748</v>
      </c>
      <c r="M91" s="80">
        <f t="shared" si="6"/>
        <v>-1.2898664596361464E-2</v>
      </c>
      <c r="N91" s="21">
        <f t="shared" si="7"/>
        <v>-3.1097972490977677E-3</v>
      </c>
    </row>
    <row r="92" spans="1:14" s="91" customFormat="1" ht="15.75" x14ac:dyDescent="0.25">
      <c r="A92" s="123" t="s">
        <v>227</v>
      </c>
      <c r="B92" s="81">
        <v>91.573544481176697</v>
      </c>
      <c r="C92" s="81">
        <v>93.220198403556935</v>
      </c>
      <c r="D92" s="81">
        <v>91.050423709756174</v>
      </c>
      <c r="E92" s="81"/>
      <c r="F92" s="81">
        <f t="shared" si="4"/>
        <v>-2.3275799997846458</v>
      </c>
      <c r="G92" s="81">
        <f t="shared" si="5"/>
        <v>-0.57125753336767504</v>
      </c>
      <c r="H92" s="81"/>
      <c r="I92" s="81">
        <v>0.54437745980603525</v>
      </c>
      <c r="J92" s="81">
        <v>0.55416632715329894</v>
      </c>
      <c r="K92" s="81">
        <v>0.54126766255693748</v>
      </c>
      <c r="M92" s="81">
        <f t="shared" si="6"/>
        <v>-1.2898664596361464E-2</v>
      </c>
      <c r="N92" s="52">
        <f t="shared" si="7"/>
        <v>-3.1097972490977677E-3</v>
      </c>
    </row>
    <row r="93" spans="1:14" ht="15.75" x14ac:dyDescent="0.25">
      <c r="A93" s="122" t="s">
        <v>162</v>
      </c>
      <c r="B93" s="80">
        <v>121.34822619222746</v>
      </c>
      <c r="C93" s="80">
        <v>121.34822619222746</v>
      </c>
      <c r="D93" s="80">
        <v>121.34822619222746</v>
      </c>
      <c r="E93" s="80"/>
      <c r="F93" s="80">
        <f t="shared" si="4"/>
        <v>0</v>
      </c>
      <c r="G93" s="80">
        <f t="shared" si="5"/>
        <v>0</v>
      </c>
      <c r="H93" s="80"/>
      <c r="I93" s="80">
        <v>0.76018540646298183</v>
      </c>
      <c r="J93" s="80">
        <v>0.76018540646298172</v>
      </c>
      <c r="K93" s="80">
        <v>0.76018540646298172</v>
      </c>
      <c r="M93" s="80">
        <f t="shared" si="6"/>
        <v>0</v>
      </c>
      <c r="N93" s="21">
        <f t="shared" si="7"/>
        <v>0</v>
      </c>
    </row>
    <row r="94" spans="1:14" s="91" customFormat="1" ht="15.75" x14ac:dyDescent="0.25">
      <c r="A94" s="123" t="s">
        <v>226</v>
      </c>
      <c r="B94" s="81">
        <v>121.34822619222746</v>
      </c>
      <c r="C94" s="81">
        <v>121.34822619222746</v>
      </c>
      <c r="D94" s="81">
        <v>121.34822619222746</v>
      </c>
      <c r="E94" s="81"/>
      <c r="F94" s="81">
        <f t="shared" si="4"/>
        <v>0</v>
      </c>
      <c r="G94" s="81">
        <f t="shared" si="5"/>
        <v>0</v>
      </c>
      <c r="H94" s="81"/>
      <c r="I94" s="81">
        <v>0.76018540646298183</v>
      </c>
      <c r="J94" s="81">
        <v>0.76018540646298172</v>
      </c>
      <c r="K94" s="81">
        <v>0.76018540646298172</v>
      </c>
      <c r="M94" s="81">
        <f t="shared" si="6"/>
        <v>0</v>
      </c>
      <c r="N94" s="52">
        <f t="shared" si="7"/>
        <v>0</v>
      </c>
    </row>
    <row r="95" spans="1:14" ht="15.75" x14ac:dyDescent="0.25">
      <c r="A95" s="127" t="s">
        <v>147</v>
      </c>
      <c r="B95" s="80">
        <v>101.33458127757973</v>
      </c>
      <c r="C95" s="80">
        <v>101.33458127757973</v>
      </c>
      <c r="D95" s="80">
        <v>101.33458127757973</v>
      </c>
      <c r="E95" s="80"/>
      <c r="F95" s="80">
        <f t="shared" si="4"/>
        <v>0</v>
      </c>
      <c r="G95" s="80">
        <f t="shared" si="5"/>
        <v>0</v>
      </c>
      <c r="H95" s="80"/>
      <c r="I95" s="80">
        <v>3.0910336413052337</v>
      </c>
      <c r="J95" s="80">
        <v>3.0910336413052337</v>
      </c>
      <c r="K95" s="80">
        <v>3.0910336413052333</v>
      </c>
      <c r="M95" s="80">
        <f t="shared" si="6"/>
        <v>0</v>
      </c>
      <c r="N95" s="21">
        <f t="shared" si="7"/>
        <v>0</v>
      </c>
    </row>
    <row r="96" spans="1:14" s="91" customFormat="1" ht="15.75" x14ac:dyDescent="0.25">
      <c r="A96" s="125" t="s">
        <v>84</v>
      </c>
      <c r="B96" s="81">
        <v>100.00000000000001</v>
      </c>
      <c r="C96" s="81">
        <v>100.00000000000001</v>
      </c>
      <c r="D96" s="81">
        <v>100.00000000000001</v>
      </c>
      <c r="E96" s="81"/>
      <c r="F96" s="81">
        <f t="shared" si="4"/>
        <v>0</v>
      </c>
      <c r="G96" s="81">
        <f t="shared" si="5"/>
        <v>0</v>
      </c>
      <c r="H96" s="81"/>
      <c r="I96" s="81">
        <v>2.7871770751551557</v>
      </c>
      <c r="J96" s="81">
        <v>2.7871770751551552</v>
      </c>
      <c r="K96" s="81">
        <v>2.7871770751551552</v>
      </c>
      <c r="M96" s="81">
        <f t="shared" si="6"/>
        <v>0</v>
      </c>
      <c r="N96" s="52">
        <f t="shared" si="7"/>
        <v>0</v>
      </c>
    </row>
    <row r="97" spans="1:14" ht="15.75" x14ac:dyDescent="0.25">
      <c r="A97" s="124" t="s">
        <v>85</v>
      </c>
      <c r="B97" s="80">
        <v>100.00000000000001</v>
      </c>
      <c r="C97" s="80">
        <v>100.00000000000001</v>
      </c>
      <c r="D97" s="80">
        <v>100.00000000000001</v>
      </c>
      <c r="E97" s="80"/>
      <c r="F97" s="80">
        <f t="shared" si="4"/>
        <v>0</v>
      </c>
      <c r="G97" s="80">
        <f t="shared" si="5"/>
        <v>0</v>
      </c>
      <c r="H97" s="80"/>
      <c r="I97" s="80">
        <v>2.7871770751551557</v>
      </c>
      <c r="J97" s="80">
        <v>2.7871770751551552</v>
      </c>
      <c r="K97" s="80">
        <v>2.7871770751551552</v>
      </c>
      <c r="M97" s="80">
        <f t="shared" si="6"/>
        <v>0</v>
      </c>
      <c r="N97" s="21">
        <f t="shared" si="7"/>
        <v>0</v>
      </c>
    </row>
    <row r="98" spans="1:14" s="91" customFormat="1" ht="15.75" x14ac:dyDescent="0.25">
      <c r="A98" s="125" t="s">
        <v>86</v>
      </c>
      <c r="B98" s="81">
        <v>115.47005383792515</v>
      </c>
      <c r="C98" s="81">
        <v>115.47005383792515</v>
      </c>
      <c r="D98" s="81">
        <v>115.47005383792515</v>
      </c>
      <c r="E98" s="81"/>
      <c r="F98" s="81">
        <f t="shared" si="4"/>
        <v>0</v>
      </c>
      <c r="G98" s="81">
        <f t="shared" si="5"/>
        <v>0</v>
      </c>
      <c r="H98" s="81"/>
      <c r="I98" s="81">
        <v>0.30385656615007772</v>
      </c>
      <c r="J98" s="81">
        <v>0.30385656615007767</v>
      </c>
      <c r="K98" s="81">
        <v>0.30385656615007767</v>
      </c>
      <c r="M98" s="81">
        <f t="shared" si="6"/>
        <v>0</v>
      </c>
      <c r="N98" s="52">
        <f t="shared" si="7"/>
        <v>0</v>
      </c>
    </row>
    <row r="99" spans="1:14" ht="15.75" x14ac:dyDescent="0.25">
      <c r="A99" s="124" t="s">
        <v>87</v>
      </c>
      <c r="B99" s="80">
        <v>115.47005383792515</v>
      </c>
      <c r="C99" s="80">
        <v>115.47005383792515</v>
      </c>
      <c r="D99" s="80">
        <v>115.47005383792515</v>
      </c>
      <c r="E99" s="80"/>
      <c r="F99" s="80">
        <f t="shared" si="4"/>
        <v>0</v>
      </c>
      <c r="G99" s="80">
        <f t="shared" si="5"/>
        <v>0</v>
      </c>
      <c r="H99" s="80"/>
      <c r="I99" s="80">
        <v>0.30385656615007772</v>
      </c>
      <c r="J99" s="80">
        <v>0.30385656615007767</v>
      </c>
      <c r="K99" s="80">
        <v>0.30385656615007767</v>
      </c>
      <c r="M99" s="80">
        <f t="shared" si="6"/>
        <v>0</v>
      </c>
      <c r="N99" s="21">
        <f t="shared" si="7"/>
        <v>0</v>
      </c>
    </row>
    <row r="100" spans="1:14" s="91" customFormat="1" ht="15.75" x14ac:dyDescent="0.25">
      <c r="A100" s="121" t="s">
        <v>146</v>
      </c>
      <c r="B100" s="81">
        <v>81.29888301055604</v>
      </c>
      <c r="C100" s="81">
        <v>81.29888301055604</v>
      </c>
      <c r="D100" s="81">
        <v>81.29888301055604</v>
      </c>
      <c r="E100" s="81"/>
      <c r="F100" s="81">
        <f t="shared" si="4"/>
        <v>0</v>
      </c>
      <c r="G100" s="81">
        <f t="shared" si="5"/>
        <v>0</v>
      </c>
      <c r="H100" s="81"/>
      <c r="I100" s="81">
        <v>4.0380473829476626</v>
      </c>
      <c r="J100" s="81">
        <v>4.0380473829476626</v>
      </c>
      <c r="K100" s="81">
        <v>4.0380473829476626</v>
      </c>
      <c r="M100" s="81">
        <f t="shared" si="6"/>
        <v>0</v>
      </c>
      <c r="N100" s="52">
        <f t="shared" si="7"/>
        <v>0</v>
      </c>
    </row>
    <row r="101" spans="1:14" ht="15.75" x14ac:dyDescent="0.25">
      <c r="A101" s="122" t="s">
        <v>17</v>
      </c>
      <c r="B101" s="80">
        <v>65.412580507732187</v>
      </c>
      <c r="C101" s="80">
        <v>65.412580507732187</v>
      </c>
      <c r="D101" s="80">
        <v>65.412580507732187</v>
      </c>
      <c r="E101" s="80"/>
      <c r="F101" s="80">
        <f t="shared" si="4"/>
        <v>0</v>
      </c>
      <c r="G101" s="80">
        <f t="shared" si="5"/>
        <v>0</v>
      </c>
      <c r="H101" s="80"/>
      <c r="I101" s="80">
        <v>2.0382435176981093</v>
      </c>
      <c r="J101" s="80">
        <v>2.0382435176981089</v>
      </c>
      <c r="K101" s="80">
        <v>2.0382435176981089</v>
      </c>
      <c r="M101" s="80">
        <f t="shared" si="6"/>
        <v>0</v>
      </c>
      <c r="N101" s="21">
        <f t="shared" si="7"/>
        <v>0</v>
      </c>
    </row>
    <row r="102" spans="1:14" s="91" customFormat="1" ht="15.75" x14ac:dyDescent="0.25">
      <c r="A102" s="123" t="s">
        <v>17</v>
      </c>
      <c r="B102" s="81">
        <v>65.412580507732187</v>
      </c>
      <c r="C102" s="81">
        <v>65.412580507732187</v>
      </c>
      <c r="D102" s="81">
        <v>65.412580507732187</v>
      </c>
      <c r="E102" s="81"/>
      <c r="F102" s="81">
        <f t="shared" si="4"/>
        <v>0</v>
      </c>
      <c r="G102" s="81">
        <f t="shared" si="5"/>
        <v>0</v>
      </c>
      <c r="H102" s="81"/>
      <c r="I102" s="81">
        <v>2.0382435176981093</v>
      </c>
      <c r="J102" s="81">
        <v>2.0382435176981089</v>
      </c>
      <c r="K102" s="81">
        <v>2.0382435176981089</v>
      </c>
      <c r="M102" s="81">
        <f t="shared" si="6"/>
        <v>0</v>
      </c>
      <c r="N102" s="52">
        <f t="shared" si="7"/>
        <v>0</v>
      </c>
    </row>
    <row r="103" spans="1:14" ht="15.75" x14ac:dyDescent="0.25">
      <c r="A103" s="122" t="s">
        <v>88</v>
      </c>
      <c r="B103" s="80">
        <v>88.888888888888886</v>
      </c>
      <c r="C103" s="80">
        <v>88.888888888888886</v>
      </c>
      <c r="D103" s="80">
        <v>88.888888888888886</v>
      </c>
      <c r="E103" s="80"/>
      <c r="F103" s="80">
        <f t="shared" si="4"/>
        <v>0</v>
      </c>
      <c r="G103" s="80">
        <f t="shared" si="5"/>
        <v>0</v>
      </c>
      <c r="H103" s="80"/>
      <c r="I103" s="80">
        <v>0.98966613960571204</v>
      </c>
      <c r="J103" s="80">
        <v>0.98966613960571193</v>
      </c>
      <c r="K103" s="80">
        <v>0.98966613960571193</v>
      </c>
      <c r="M103" s="80">
        <f t="shared" si="6"/>
        <v>0</v>
      </c>
      <c r="N103" s="21">
        <f t="shared" si="7"/>
        <v>0</v>
      </c>
    </row>
    <row r="104" spans="1:14" s="91" customFormat="1" ht="15.75" x14ac:dyDescent="0.25">
      <c r="A104" s="123" t="s">
        <v>89</v>
      </c>
      <c r="B104" s="81">
        <v>88.888888888888886</v>
      </c>
      <c r="C104" s="81">
        <v>88.888888888888886</v>
      </c>
      <c r="D104" s="81">
        <v>88.888888888888886</v>
      </c>
      <c r="E104" s="81"/>
      <c r="F104" s="81">
        <f t="shared" si="4"/>
        <v>0</v>
      </c>
      <c r="G104" s="81">
        <f t="shared" si="5"/>
        <v>0</v>
      </c>
      <c r="H104" s="81"/>
      <c r="I104" s="81">
        <v>0.98966613960571204</v>
      </c>
      <c r="J104" s="81">
        <v>0.98966613960571193</v>
      </c>
      <c r="K104" s="81">
        <v>0.98966613960571193</v>
      </c>
      <c r="M104" s="81">
        <f t="shared" si="6"/>
        <v>0</v>
      </c>
      <c r="N104" s="52">
        <f t="shared" si="7"/>
        <v>0</v>
      </c>
    </row>
    <row r="105" spans="1:14" ht="15.75" x14ac:dyDescent="0.25">
      <c r="A105" s="122" t="s">
        <v>90</v>
      </c>
      <c r="B105" s="80">
        <v>136.95652173913044</v>
      </c>
      <c r="C105" s="80">
        <v>136.95652173913044</v>
      </c>
      <c r="D105" s="80">
        <v>136.95652173913044</v>
      </c>
      <c r="E105" s="80"/>
      <c r="F105" s="80">
        <f t="shared" si="4"/>
        <v>0</v>
      </c>
      <c r="G105" s="80">
        <f t="shared" si="5"/>
        <v>0</v>
      </c>
      <c r="H105" s="80"/>
      <c r="I105" s="80">
        <v>1.0101377256438417</v>
      </c>
      <c r="J105" s="80">
        <v>1.0101377256438415</v>
      </c>
      <c r="K105" s="80">
        <v>1.0101377256438415</v>
      </c>
      <c r="M105" s="80">
        <f t="shared" si="6"/>
        <v>0</v>
      </c>
      <c r="N105" s="21">
        <f t="shared" si="7"/>
        <v>0</v>
      </c>
    </row>
    <row r="106" spans="1:14" s="91" customFormat="1" ht="15.75" x14ac:dyDescent="0.25">
      <c r="A106" s="123" t="s">
        <v>91</v>
      </c>
      <c r="B106" s="81">
        <v>136.95652173913044</v>
      </c>
      <c r="C106" s="81">
        <v>136.95652173913044</v>
      </c>
      <c r="D106" s="81">
        <v>136.95652173913044</v>
      </c>
      <c r="E106" s="81"/>
      <c r="F106" s="81">
        <f t="shared" si="4"/>
        <v>0</v>
      </c>
      <c r="G106" s="81">
        <f t="shared" si="5"/>
        <v>0</v>
      </c>
      <c r="H106" s="81"/>
      <c r="I106" s="81">
        <v>1.0101377256438417</v>
      </c>
      <c r="J106" s="81">
        <v>1.0101377256438415</v>
      </c>
      <c r="K106" s="81">
        <v>1.0101377256438415</v>
      </c>
      <c r="M106" s="81">
        <f t="shared" si="6"/>
        <v>0</v>
      </c>
      <c r="N106" s="52">
        <f t="shared" si="7"/>
        <v>0</v>
      </c>
    </row>
    <row r="107" spans="1:14" ht="15.75" x14ac:dyDescent="0.25">
      <c r="A107" s="120" t="s">
        <v>250</v>
      </c>
      <c r="B107" s="83">
        <v>97.460246451803187</v>
      </c>
      <c r="C107" s="83">
        <v>95.397744600692448</v>
      </c>
      <c r="D107" s="83">
        <v>95.437510763730558</v>
      </c>
      <c r="E107" s="83"/>
      <c r="F107" s="83">
        <f t="shared" si="4"/>
        <v>4.1684594541058217E-2</v>
      </c>
      <c r="G107" s="83">
        <f t="shared" si="5"/>
        <v>-2.0754469249910312</v>
      </c>
      <c r="H107" s="83"/>
      <c r="I107" s="83">
        <v>7.1913351408645809</v>
      </c>
      <c r="J107" s="83">
        <v>7.0391485562828793</v>
      </c>
      <c r="K107" s="83">
        <v>7.0420827968177084</v>
      </c>
      <c r="M107" s="83">
        <f t="shared" si="6"/>
        <v>2.9342405348291578E-3</v>
      </c>
      <c r="N107" s="31">
        <f t="shared" si="7"/>
        <v>-0.14925234404687249</v>
      </c>
    </row>
    <row r="108" spans="1:14" s="91" customFormat="1" ht="15.75" x14ac:dyDescent="0.25">
      <c r="A108" s="121" t="s">
        <v>145</v>
      </c>
      <c r="B108" s="81">
        <v>98.412400125279319</v>
      </c>
      <c r="C108" s="81">
        <v>97.470323631787636</v>
      </c>
      <c r="D108" s="81">
        <v>97.470323631787636</v>
      </c>
      <c r="E108" s="81"/>
      <c r="F108" s="81">
        <f t="shared" si="4"/>
        <v>0</v>
      </c>
      <c r="G108" s="81">
        <f t="shared" si="5"/>
        <v>-0.95727417712850871</v>
      </c>
      <c r="H108" s="81"/>
      <c r="I108" s="81">
        <v>2.1526748289542392</v>
      </c>
      <c r="J108" s="81">
        <v>2.1320678286991144</v>
      </c>
      <c r="K108" s="81">
        <v>2.1320678286991144</v>
      </c>
      <c r="M108" s="81">
        <f t="shared" si="6"/>
        <v>0</v>
      </c>
      <c r="N108" s="52">
        <f t="shared" si="7"/>
        <v>-2.0607000255124852E-2</v>
      </c>
    </row>
    <row r="109" spans="1:14" ht="15.75" x14ac:dyDescent="0.25">
      <c r="A109" s="122" t="s">
        <v>163</v>
      </c>
      <c r="B109" s="80">
        <v>98.412400125279319</v>
      </c>
      <c r="C109" s="80">
        <v>97.470323631787636</v>
      </c>
      <c r="D109" s="80">
        <v>97.470323631787636</v>
      </c>
      <c r="E109" s="80"/>
      <c r="F109" s="80">
        <f t="shared" si="4"/>
        <v>0</v>
      </c>
      <c r="G109" s="80">
        <f t="shared" si="5"/>
        <v>-0.95727417712850871</v>
      </c>
      <c r="H109" s="80"/>
      <c r="I109" s="80">
        <v>2.1526748289542392</v>
      </c>
      <c r="J109" s="80">
        <v>2.1320678286991144</v>
      </c>
      <c r="K109" s="80">
        <v>2.1320678286991144</v>
      </c>
      <c r="M109" s="80">
        <f t="shared" si="6"/>
        <v>0</v>
      </c>
      <c r="N109" s="21">
        <f t="shared" si="7"/>
        <v>-2.0607000255124852E-2</v>
      </c>
    </row>
    <row r="110" spans="1:14" s="91" customFormat="1" ht="15.75" x14ac:dyDescent="0.25">
      <c r="A110" s="123" t="s">
        <v>225</v>
      </c>
      <c r="B110" s="81">
        <v>98.412400125279319</v>
      </c>
      <c r="C110" s="81">
        <v>97.470323631787636</v>
      </c>
      <c r="D110" s="81">
        <v>97.470323631787636</v>
      </c>
      <c r="E110" s="81"/>
      <c r="F110" s="81">
        <f t="shared" si="4"/>
        <v>0</v>
      </c>
      <c r="G110" s="81">
        <f t="shared" si="5"/>
        <v>-0.95727417712850871</v>
      </c>
      <c r="H110" s="81"/>
      <c r="I110" s="81">
        <v>2.1526748289542392</v>
      </c>
      <c r="J110" s="81">
        <v>2.1320678286991144</v>
      </c>
      <c r="K110" s="81">
        <v>2.1320678286991144</v>
      </c>
      <c r="M110" s="81">
        <f t="shared" si="6"/>
        <v>0</v>
      </c>
      <c r="N110" s="52">
        <f t="shared" si="7"/>
        <v>-2.0607000255124852E-2</v>
      </c>
    </row>
    <row r="111" spans="1:14" ht="15.75" x14ac:dyDescent="0.25">
      <c r="A111" s="127" t="s">
        <v>92</v>
      </c>
      <c r="B111" s="80">
        <v>82.919775934810076</v>
      </c>
      <c r="C111" s="80">
        <v>78.462959039185378</v>
      </c>
      <c r="D111" s="80">
        <v>78.462959039185378</v>
      </c>
      <c r="E111" s="80"/>
      <c r="F111" s="80">
        <f t="shared" si="4"/>
        <v>0</v>
      </c>
      <c r="G111" s="80">
        <f t="shared" si="5"/>
        <v>-5.3748540024138087</v>
      </c>
      <c r="H111" s="80"/>
      <c r="I111" s="80">
        <v>0.26498794285103477</v>
      </c>
      <c r="J111" s="80">
        <v>0.25074522779879188</v>
      </c>
      <c r="K111" s="80">
        <v>0.25074522779879188</v>
      </c>
      <c r="M111" s="80">
        <f t="shared" si="6"/>
        <v>0</v>
      </c>
      <c r="N111" s="21">
        <f t="shared" si="7"/>
        <v>-1.4242715052242894E-2</v>
      </c>
    </row>
    <row r="112" spans="1:14" s="91" customFormat="1" ht="15.75" x14ac:dyDescent="0.25">
      <c r="A112" s="125" t="s">
        <v>93</v>
      </c>
      <c r="B112" s="81">
        <v>82.919775934810076</v>
      </c>
      <c r="C112" s="81">
        <v>78.462959039185378</v>
      </c>
      <c r="D112" s="81">
        <v>78.462959039185378</v>
      </c>
      <c r="E112" s="81"/>
      <c r="F112" s="81">
        <f t="shared" si="4"/>
        <v>0</v>
      </c>
      <c r="G112" s="81">
        <f t="shared" si="5"/>
        <v>-5.3748540024138087</v>
      </c>
      <c r="H112" s="81"/>
      <c r="I112" s="81">
        <v>0.26498794285103477</v>
      </c>
      <c r="J112" s="81">
        <v>0.25074522779879188</v>
      </c>
      <c r="K112" s="81">
        <v>0.25074522779879188</v>
      </c>
      <c r="M112" s="81">
        <f t="shared" si="6"/>
        <v>0</v>
      </c>
      <c r="N112" s="52">
        <f t="shared" si="7"/>
        <v>-1.4242715052242894E-2</v>
      </c>
    </row>
    <row r="113" spans="1:14" ht="15.75" x14ac:dyDescent="0.25">
      <c r="A113" s="124" t="s">
        <v>92</v>
      </c>
      <c r="B113" s="80">
        <v>82.919775934810076</v>
      </c>
      <c r="C113" s="80">
        <v>78.462959039185378</v>
      </c>
      <c r="D113" s="80">
        <v>78.462959039185378</v>
      </c>
      <c r="E113" s="80"/>
      <c r="F113" s="80">
        <f t="shared" si="4"/>
        <v>0</v>
      </c>
      <c r="G113" s="80">
        <f t="shared" si="5"/>
        <v>-5.3748540024138087</v>
      </c>
      <c r="H113" s="80"/>
      <c r="I113" s="80">
        <v>0.26498794285103477</v>
      </c>
      <c r="J113" s="80">
        <v>0.25074522779879188</v>
      </c>
      <c r="K113" s="80">
        <v>0.25074522779879188</v>
      </c>
      <c r="M113" s="80">
        <f t="shared" si="6"/>
        <v>0</v>
      </c>
      <c r="N113" s="21">
        <f t="shared" si="7"/>
        <v>-1.4242715052242894E-2</v>
      </c>
    </row>
    <row r="114" spans="1:14" s="91" customFormat="1" ht="15.75" x14ac:dyDescent="0.25">
      <c r="A114" s="121" t="s">
        <v>94</v>
      </c>
      <c r="B114" s="81">
        <v>82.299734124492616</v>
      </c>
      <c r="C114" s="81">
        <v>79.642516666519128</v>
      </c>
      <c r="D114" s="81">
        <v>79.642516666519128</v>
      </c>
      <c r="E114" s="81"/>
      <c r="F114" s="81">
        <f t="shared" si="4"/>
        <v>0</v>
      </c>
      <c r="G114" s="81">
        <f t="shared" si="5"/>
        <v>-3.2287072203100786</v>
      </c>
      <c r="H114" s="81"/>
      <c r="I114" s="81">
        <v>1.6750831521450775</v>
      </c>
      <c r="J114" s="81">
        <v>1.620999621465572</v>
      </c>
      <c r="K114" s="81">
        <v>1.620999621465572</v>
      </c>
      <c r="M114" s="81">
        <f t="shared" si="6"/>
        <v>0</v>
      </c>
      <c r="N114" s="52">
        <f t="shared" si="7"/>
        <v>-5.4083530679505554E-2</v>
      </c>
    </row>
    <row r="115" spans="1:14" ht="15.75" x14ac:dyDescent="0.25">
      <c r="A115" s="122" t="s">
        <v>164</v>
      </c>
      <c r="B115" s="80">
        <v>82.227250606555216</v>
      </c>
      <c r="C115" s="80">
        <v>79.391015868685159</v>
      </c>
      <c r="D115" s="80">
        <v>79.391015868685159</v>
      </c>
      <c r="E115" s="80"/>
      <c r="F115" s="80">
        <f t="shared" si="4"/>
        <v>0</v>
      </c>
      <c r="G115" s="80">
        <f t="shared" si="5"/>
        <v>-3.4492637379316071</v>
      </c>
      <c r="H115" s="80"/>
      <c r="I115" s="80">
        <v>1.5321226275299229</v>
      </c>
      <c r="J115" s="80">
        <v>1.4792756773178881</v>
      </c>
      <c r="K115" s="80">
        <v>1.4792756773178879</v>
      </c>
      <c r="M115" s="80">
        <f t="shared" si="6"/>
        <v>0</v>
      </c>
      <c r="N115" s="21">
        <f t="shared" si="7"/>
        <v>-5.2846950212035004E-2</v>
      </c>
    </row>
    <row r="116" spans="1:14" s="91" customFormat="1" ht="15.75" x14ac:dyDescent="0.25">
      <c r="A116" s="123" t="s">
        <v>224</v>
      </c>
      <c r="B116" s="81">
        <v>74.110732188147551</v>
      </c>
      <c r="C116" s="81">
        <v>74.601470955892978</v>
      </c>
      <c r="D116" s="81">
        <v>74.601470955892978</v>
      </c>
      <c r="E116" s="81"/>
      <c r="F116" s="81">
        <f t="shared" si="4"/>
        <v>0</v>
      </c>
      <c r="G116" s="81">
        <f t="shared" si="5"/>
        <v>0.66216963893916958</v>
      </c>
      <c r="H116" s="81"/>
      <c r="I116" s="81">
        <v>0.31322212249818909</v>
      </c>
      <c r="J116" s="81">
        <v>0.3152961842958128</v>
      </c>
      <c r="K116" s="81">
        <v>0.3152961842958128</v>
      </c>
      <c r="M116" s="81">
        <f t="shared" si="6"/>
        <v>0</v>
      </c>
      <c r="N116" s="52">
        <f t="shared" si="7"/>
        <v>2.0740617976237052E-3</v>
      </c>
    </row>
    <row r="117" spans="1:14" ht="15.75" x14ac:dyDescent="0.25">
      <c r="A117" s="124" t="s">
        <v>223</v>
      </c>
      <c r="B117" s="80">
        <v>73.795118514418178</v>
      </c>
      <c r="C117" s="80">
        <v>69.491313396277519</v>
      </c>
      <c r="D117" s="80">
        <v>69.491313396277519</v>
      </c>
      <c r="E117" s="80"/>
      <c r="F117" s="80">
        <f t="shared" si="4"/>
        <v>0</v>
      </c>
      <c r="G117" s="80">
        <f t="shared" si="5"/>
        <v>-5.8321000152601883</v>
      </c>
      <c r="H117" s="80"/>
      <c r="I117" s="80">
        <v>0.45491534637293601</v>
      </c>
      <c r="J117" s="80">
        <v>0.42838422838769902</v>
      </c>
      <c r="K117" s="80">
        <v>0.42838422838769902</v>
      </c>
      <c r="M117" s="80">
        <f t="shared" si="6"/>
        <v>0</v>
      </c>
      <c r="N117" s="21">
        <f t="shared" si="7"/>
        <v>-2.6531117985236996E-2</v>
      </c>
    </row>
    <row r="118" spans="1:14" s="91" customFormat="1" ht="15.75" x14ac:dyDescent="0.25">
      <c r="A118" s="123" t="s">
        <v>18</v>
      </c>
      <c r="B118" s="81">
        <v>87.292195515280454</v>
      </c>
      <c r="C118" s="81">
        <v>88.053921363116032</v>
      </c>
      <c r="D118" s="81">
        <v>88.053921363116032</v>
      </c>
      <c r="E118" s="81"/>
      <c r="F118" s="81">
        <f t="shared" si="4"/>
        <v>0</v>
      </c>
      <c r="G118" s="81">
        <f t="shared" si="5"/>
        <v>0.87261620966130327</v>
      </c>
      <c r="H118" s="81"/>
      <c r="I118" s="81">
        <v>0.19343508757486957</v>
      </c>
      <c r="J118" s="81">
        <v>0.19512303350422042</v>
      </c>
      <c r="K118" s="81">
        <v>0.19512303350422042</v>
      </c>
      <c r="M118" s="81">
        <f t="shared" si="6"/>
        <v>0</v>
      </c>
      <c r="N118" s="52">
        <f t="shared" si="7"/>
        <v>1.6879459293508425E-3</v>
      </c>
    </row>
    <row r="119" spans="1:14" ht="15.75" x14ac:dyDescent="0.25">
      <c r="A119" s="124" t="s">
        <v>95</v>
      </c>
      <c r="B119" s="80">
        <v>92.245907902471387</v>
      </c>
      <c r="C119" s="80">
        <v>85.664969520262346</v>
      </c>
      <c r="D119" s="80">
        <v>85.664969520262346</v>
      </c>
      <c r="E119" s="80"/>
      <c r="F119" s="80">
        <f t="shared" si="4"/>
        <v>0</v>
      </c>
      <c r="G119" s="80">
        <f t="shared" si="5"/>
        <v>-7.1341250054873466</v>
      </c>
      <c r="H119" s="80"/>
      <c r="I119" s="80">
        <v>0.4216051713508972</v>
      </c>
      <c r="J119" s="80">
        <v>0.39152733139712487</v>
      </c>
      <c r="K119" s="80">
        <v>0.39152733139712487</v>
      </c>
      <c r="M119" s="80">
        <f t="shared" si="6"/>
        <v>0</v>
      </c>
      <c r="N119" s="21">
        <f t="shared" si="7"/>
        <v>-3.0077839953772334E-2</v>
      </c>
    </row>
    <row r="120" spans="1:14" s="91" customFormat="1" ht="15.75" x14ac:dyDescent="0.25">
      <c r="A120" s="123" t="s">
        <v>96</v>
      </c>
      <c r="B120" s="81">
        <v>102.33899905840542</v>
      </c>
      <c r="C120" s="81">
        <v>102.33899905840543</v>
      </c>
      <c r="D120" s="81">
        <v>102.33899905840543</v>
      </c>
      <c r="E120" s="81"/>
      <c r="F120" s="81">
        <f t="shared" si="4"/>
        <v>0</v>
      </c>
      <c r="G120" s="81">
        <f t="shared" si="5"/>
        <v>2.2204460492503131E-14</v>
      </c>
      <c r="H120" s="81"/>
      <c r="I120" s="81">
        <v>0.14894489973303099</v>
      </c>
      <c r="J120" s="81">
        <v>0.14894489973303099</v>
      </c>
      <c r="K120" s="81">
        <v>0.14894489973303096</v>
      </c>
      <c r="M120" s="81">
        <f t="shared" si="6"/>
        <v>0</v>
      </c>
      <c r="N120" s="52">
        <f t="shared" si="7"/>
        <v>0</v>
      </c>
    </row>
    <row r="121" spans="1:14" ht="15.75" x14ac:dyDescent="0.25">
      <c r="A121" s="122" t="s">
        <v>97</v>
      </c>
      <c r="B121" s="80">
        <v>83.084647389343687</v>
      </c>
      <c r="C121" s="80">
        <v>82.36598150318423</v>
      </c>
      <c r="D121" s="80">
        <v>82.36598150318423</v>
      </c>
      <c r="E121" s="80"/>
      <c r="F121" s="80">
        <f t="shared" si="4"/>
        <v>0</v>
      </c>
      <c r="G121" s="80">
        <f t="shared" si="5"/>
        <v>-0.86498036489426333</v>
      </c>
      <c r="H121" s="80"/>
      <c r="I121" s="80">
        <v>0.14296052461515499</v>
      </c>
      <c r="J121" s="80">
        <v>0.14172394414768405</v>
      </c>
      <c r="K121" s="80">
        <v>0.14172394414768402</v>
      </c>
      <c r="M121" s="80">
        <f t="shared" si="6"/>
        <v>0</v>
      </c>
      <c r="N121" s="21">
        <f t="shared" si="7"/>
        <v>-1.2365804674709657E-3</v>
      </c>
    </row>
    <row r="122" spans="1:14" s="91" customFormat="1" ht="15.75" x14ac:dyDescent="0.25">
      <c r="A122" s="123" t="s">
        <v>98</v>
      </c>
      <c r="B122" s="81">
        <v>83.084647389343687</v>
      </c>
      <c r="C122" s="81">
        <v>82.36598150318423</v>
      </c>
      <c r="D122" s="81">
        <v>82.36598150318423</v>
      </c>
      <c r="E122" s="81"/>
      <c r="F122" s="81">
        <f t="shared" si="4"/>
        <v>0</v>
      </c>
      <c r="G122" s="81">
        <f t="shared" si="5"/>
        <v>-0.86498036489426333</v>
      </c>
      <c r="H122" s="81"/>
      <c r="I122" s="81">
        <v>0.14296052461515499</v>
      </c>
      <c r="J122" s="81">
        <v>0.14172394414768405</v>
      </c>
      <c r="K122" s="81">
        <v>0.14172394414768402</v>
      </c>
      <c r="M122" s="81">
        <f t="shared" si="6"/>
        <v>0</v>
      </c>
      <c r="N122" s="52">
        <f t="shared" si="7"/>
        <v>-1.2365804674709657E-3</v>
      </c>
    </row>
    <row r="123" spans="1:14" ht="15.75" x14ac:dyDescent="0.25">
      <c r="A123" s="127" t="s">
        <v>144</v>
      </c>
      <c r="B123" s="80">
        <v>101.94555636330291</v>
      </c>
      <c r="C123" s="80">
        <v>94.095824175771995</v>
      </c>
      <c r="D123" s="80">
        <v>94.095824175771995</v>
      </c>
      <c r="E123" s="80"/>
      <c r="F123" s="80">
        <f t="shared" si="4"/>
        <v>0</v>
      </c>
      <c r="G123" s="80">
        <f t="shared" si="5"/>
        <v>-7.6999257913281323</v>
      </c>
      <c r="H123" s="80"/>
      <c r="I123" s="80">
        <v>0.77399219721374612</v>
      </c>
      <c r="J123" s="80">
        <v>0.71439537239761752</v>
      </c>
      <c r="K123" s="80">
        <v>0.71439537239761763</v>
      </c>
      <c r="M123" s="80">
        <f t="shared" si="6"/>
        <v>0</v>
      </c>
      <c r="N123" s="21">
        <f t="shared" si="7"/>
        <v>-5.9596824816128491E-2</v>
      </c>
    </row>
    <row r="124" spans="1:14" s="91" customFormat="1" ht="15.75" x14ac:dyDescent="0.25">
      <c r="A124" s="125" t="s">
        <v>165</v>
      </c>
      <c r="B124" s="81">
        <v>101.94555636330291</v>
      </c>
      <c r="C124" s="81">
        <v>94.095824175771995</v>
      </c>
      <c r="D124" s="81">
        <v>94.095824175771995</v>
      </c>
      <c r="E124" s="81"/>
      <c r="F124" s="81">
        <f t="shared" si="4"/>
        <v>0</v>
      </c>
      <c r="G124" s="81">
        <f t="shared" si="5"/>
        <v>-7.6999257913281323</v>
      </c>
      <c r="H124" s="81"/>
      <c r="I124" s="81">
        <v>0.77399219721374612</v>
      </c>
      <c r="J124" s="81">
        <v>0.71439537239761752</v>
      </c>
      <c r="K124" s="81">
        <v>0.71439537239761763</v>
      </c>
      <c r="M124" s="81">
        <f t="shared" si="6"/>
        <v>0</v>
      </c>
      <c r="N124" s="52">
        <f t="shared" si="7"/>
        <v>-5.9596824816128491E-2</v>
      </c>
    </row>
    <row r="125" spans="1:14" ht="15.75" x14ac:dyDescent="0.25">
      <c r="A125" s="124" t="s">
        <v>222</v>
      </c>
      <c r="B125" s="80">
        <v>101.94555636330291</v>
      </c>
      <c r="C125" s="80">
        <v>94.095824175771995</v>
      </c>
      <c r="D125" s="80">
        <v>94.095824175771995</v>
      </c>
      <c r="E125" s="80"/>
      <c r="F125" s="80">
        <f t="shared" si="4"/>
        <v>0</v>
      </c>
      <c r="G125" s="80">
        <f t="shared" si="5"/>
        <v>-7.6999257913281323</v>
      </c>
      <c r="H125" s="80"/>
      <c r="I125" s="80">
        <v>0.77399219721374612</v>
      </c>
      <c r="J125" s="80">
        <v>0.71439537239761752</v>
      </c>
      <c r="K125" s="80">
        <v>0.71439537239761763</v>
      </c>
      <c r="M125" s="80">
        <f t="shared" si="6"/>
        <v>0</v>
      </c>
      <c r="N125" s="21">
        <f t="shared" si="7"/>
        <v>-5.9596824816128491E-2</v>
      </c>
    </row>
    <row r="126" spans="1:14" s="91" customFormat="1" ht="15.75" x14ac:dyDescent="0.25">
      <c r="A126" s="121" t="s">
        <v>143</v>
      </c>
      <c r="B126" s="81">
        <v>84.532936554389195</v>
      </c>
      <c r="C126" s="81">
        <v>84.328083788264692</v>
      </c>
      <c r="D126" s="81">
        <v>84.328083788264692</v>
      </c>
      <c r="E126" s="81"/>
      <c r="F126" s="81">
        <f t="shared" si="4"/>
        <v>0</v>
      </c>
      <c r="G126" s="81">
        <f t="shared" si="5"/>
        <v>-0.24233485133063892</v>
      </c>
      <c r="H126" s="81"/>
      <c r="I126" s="81">
        <v>0.23680712994939707</v>
      </c>
      <c r="J126" s="81">
        <v>0.23623326374309392</v>
      </c>
      <c r="K126" s="81">
        <v>0.23623326374309389</v>
      </c>
      <c r="M126" s="81">
        <f t="shared" si="6"/>
        <v>0</v>
      </c>
      <c r="N126" s="52">
        <f t="shared" si="7"/>
        <v>-5.738662063031752E-4</v>
      </c>
    </row>
    <row r="127" spans="1:14" ht="15.75" x14ac:dyDescent="0.25">
      <c r="A127" s="122" t="s">
        <v>166</v>
      </c>
      <c r="B127" s="80">
        <v>84.532936554389195</v>
      </c>
      <c r="C127" s="80">
        <v>84.328083788264692</v>
      </c>
      <c r="D127" s="80">
        <v>84.328083788264692</v>
      </c>
      <c r="E127" s="80"/>
      <c r="F127" s="80">
        <f t="shared" si="4"/>
        <v>0</v>
      </c>
      <c r="G127" s="80">
        <f t="shared" si="5"/>
        <v>-0.24233485133063892</v>
      </c>
      <c r="H127" s="80"/>
      <c r="I127" s="80">
        <v>0.23680712994939707</v>
      </c>
      <c r="J127" s="80">
        <v>0.23623326374309392</v>
      </c>
      <c r="K127" s="80">
        <v>0.23623326374309389</v>
      </c>
      <c r="M127" s="80">
        <f t="shared" si="6"/>
        <v>0</v>
      </c>
      <c r="N127" s="21">
        <f t="shared" si="7"/>
        <v>-5.738662063031752E-4</v>
      </c>
    </row>
    <row r="128" spans="1:14" s="91" customFormat="1" ht="15.75" x14ac:dyDescent="0.25">
      <c r="A128" s="123" t="s">
        <v>221</v>
      </c>
      <c r="B128" s="81">
        <v>84.532936554389195</v>
      </c>
      <c r="C128" s="81">
        <v>84.328083788264692</v>
      </c>
      <c r="D128" s="81">
        <v>84.328083788264692</v>
      </c>
      <c r="E128" s="81"/>
      <c r="F128" s="81">
        <f t="shared" si="4"/>
        <v>0</v>
      </c>
      <c r="G128" s="81">
        <f t="shared" si="5"/>
        <v>-0.24233485133063892</v>
      </c>
      <c r="H128" s="81"/>
      <c r="I128" s="81">
        <v>0.23680712994939707</v>
      </c>
      <c r="J128" s="81">
        <v>0.23623326374309392</v>
      </c>
      <c r="K128" s="81">
        <v>0.23623326374309389</v>
      </c>
      <c r="M128" s="81">
        <f t="shared" si="6"/>
        <v>0</v>
      </c>
      <c r="N128" s="52">
        <f t="shared" si="7"/>
        <v>-5.738662063031752E-4</v>
      </c>
    </row>
    <row r="129" spans="1:14" ht="15.75" x14ac:dyDescent="0.25">
      <c r="A129" s="127" t="s">
        <v>142</v>
      </c>
      <c r="B129" s="80">
        <v>116.17796947132535</v>
      </c>
      <c r="C129" s="80">
        <v>116.00643126371419</v>
      </c>
      <c r="D129" s="80">
        <v>116.16971115550326</v>
      </c>
      <c r="E129" s="80"/>
      <c r="F129" s="80">
        <f t="shared" si="4"/>
        <v>0.14075072391279697</v>
      </c>
      <c r="G129" s="80">
        <f t="shared" si="5"/>
        <v>-7.108332035465903E-3</v>
      </c>
      <c r="H129" s="80"/>
      <c r="I129" s="80">
        <v>2.0877898897510865</v>
      </c>
      <c r="J129" s="80">
        <v>2.0847072421786899</v>
      </c>
      <c r="K129" s="80">
        <v>2.0876414827135186</v>
      </c>
      <c r="M129" s="80">
        <f t="shared" si="6"/>
        <v>2.9342405348287137E-3</v>
      </c>
      <c r="N129" s="21">
        <f t="shared" si="7"/>
        <v>-1.4840703756791029E-4</v>
      </c>
    </row>
    <row r="130" spans="1:14" s="91" customFormat="1" ht="15.75" x14ac:dyDescent="0.25">
      <c r="A130" s="125" t="s">
        <v>99</v>
      </c>
      <c r="B130" s="81">
        <v>98.089506360365519</v>
      </c>
      <c r="C130" s="81">
        <v>97.79497583525098</v>
      </c>
      <c r="D130" s="81">
        <v>98.075326859894318</v>
      </c>
      <c r="E130" s="81"/>
      <c r="F130" s="81">
        <f t="shared" si="4"/>
        <v>0.28667221628606576</v>
      </c>
      <c r="G130" s="81">
        <f t="shared" si="5"/>
        <v>-1.4455675226976439E-2</v>
      </c>
      <c r="H130" s="81"/>
      <c r="I130" s="81">
        <v>1.0266351120710109</v>
      </c>
      <c r="J130" s="81">
        <v>1.0235524644986147</v>
      </c>
      <c r="K130" s="81">
        <v>1.0264867050334434</v>
      </c>
      <c r="M130" s="81">
        <f t="shared" si="6"/>
        <v>2.9342405348287137E-3</v>
      </c>
      <c r="N130" s="52">
        <f t="shared" si="7"/>
        <v>-1.484070375674662E-4</v>
      </c>
    </row>
    <row r="131" spans="1:14" ht="15.75" x14ac:dyDescent="0.25">
      <c r="A131" s="124" t="s">
        <v>220</v>
      </c>
      <c r="B131" s="80">
        <v>96.664952459580405</v>
      </c>
      <c r="C131" s="80">
        <v>96.100133102014368</v>
      </c>
      <c r="D131" s="80">
        <v>96.441668171074312</v>
      </c>
      <c r="E131" s="80"/>
      <c r="F131" s="80">
        <f t="shared" si="4"/>
        <v>0.35539500106351873</v>
      </c>
      <c r="G131" s="80">
        <f t="shared" si="5"/>
        <v>-0.23098784287868268</v>
      </c>
      <c r="H131" s="80"/>
      <c r="I131" s="80">
        <v>0.8304805201553519</v>
      </c>
      <c r="J131" s="80">
        <v>0.8256279705814884</v>
      </c>
      <c r="K131" s="80">
        <v>0.82856221111631723</v>
      </c>
      <c r="M131" s="80">
        <f t="shared" si="6"/>
        <v>2.9342405348288247E-3</v>
      </c>
      <c r="N131" s="21">
        <f t="shared" si="7"/>
        <v>-1.9183090390346713E-3</v>
      </c>
    </row>
    <row r="132" spans="1:14" s="91" customFormat="1" ht="15.75" x14ac:dyDescent="0.25">
      <c r="A132" s="123" t="s">
        <v>100</v>
      </c>
      <c r="B132" s="81">
        <v>104.61694581868873</v>
      </c>
      <c r="C132" s="81">
        <v>105.56090405073216</v>
      </c>
      <c r="D132" s="81">
        <v>105.56090405073216</v>
      </c>
      <c r="E132" s="81"/>
      <c r="F132" s="81">
        <f t="shared" si="4"/>
        <v>0</v>
      </c>
      <c r="G132" s="81">
        <f t="shared" si="5"/>
        <v>0.90229955066687406</v>
      </c>
      <c r="H132" s="81"/>
      <c r="I132" s="81">
        <v>0.19615459191565898</v>
      </c>
      <c r="J132" s="81">
        <v>0.19792449391712635</v>
      </c>
      <c r="K132" s="81">
        <v>0.19792449391712633</v>
      </c>
      <c r="M132" s="81">
        <f t="shared" si="6"/>
        <v>0</v>
      </c>
      <c r="N132" s="52">
        <f t="shared" si="7"/>
        <v>1.7699020014673439E-3</v>
      </c>
    </row>
    <row r="133" spans="1:14" ht="15.75" x14ac:dyDescent="0.25">
      <c r="A133" s="122" t="s">
        <v>167</v>
      </c>
      <c r="B133" s="80">
        <v>141.40606992085807</v>
      </c>
      <c r="C133" s="80">
        <v>141.40606992085807</v>
      </c>
      <c r="D133" s="80">
        <v>141.40606992085807</v>
      </c>
      <c r="E133" s="80"/>
      <c r="F133" s="80">
        <f t="shared" ref="F133:F196" si="8">((D133/C133-1)*100)</f>
        <v>0</v>
      </c>
      <c r="G133" s="80">
        <f t="shared" si="5"/>
        <v>0</v>
      </c>
      <c r="H133" s="80"/>
      <c r="I133" s="80">
        <v>1.0611547776800754</v>
      </c>
      <c r="J133" s="80">
        <v>1.0611547776800752</v>
      </c>
      <c r="K133" s="80">
        <v>1.0611547776800752</v>
      </c>
      <c r="M133" s="80">
        <f t="shared" si="6"/>
        <v>0</v>
      </c>
      <c r="N133" s="21">
        <f t="shared" si="7"/>
        <v>0</v>
      </c>
    </row>
    <row r="134" spans="1:14" s="91" customFormat="1" ht="15.75" x14ac:dyDescent="0.25">
      <c r="A134" s="123" t="s">
        <v>101</v>
      </c>
      <c r="B134" s="81">
        <v>141.40606992085807</v>
      </c>
      <c r="C134" s="81">
        <v>141.40606992085807</v>
      </c>
      <c r="D134" s="81">
        <v>141.40606992085807</v>
      </c>
      <c r="E134" s="81"/>
      <c r="F134" s="81">
        <f t="shared" si="8"/>
        <v>0</v>
      </c>
      <c r="G134" s="81">
        <f t="shared" si="5"/>
        <v>0</v>
      </c>
      <c r="H134" s="81"/>
      <c r="I134" s="81">
        <v>1.0611547776800754</v>
      </c>
      <c r="J134" s="81">
        <v>1.0611547776800752</v>
      </c>
      <c r="K134" s="81">
        <v>1.0611547776800752</v>
      </c>
      <c r="M134" s="81">
        <f t="shared" si="6"/>
        <v>0</v>
      </c>
      <c r="N134" s="52">
        <f t="shared" si="7"/>
        <v>0</v>
      </c>
    </row>
    <row r="135" spans="1:14" s="128" customFormat="1" ht="15.75" x14ac:dyDescent="0.25">
      <c r="A135" s="120" t="s">
        <v>2</v>
      </c>
      <c r="B135" s="83">
        <v>130.20193108449587</v>
      </c>
      <c r="C135" s="83">
        <v>139.97902354444747</v>
      </c>
      <c r="D135" s="83">
        <v>139.97902354444747</v>
      </c>
      <c r="E135" s="83"/>
      <c r="F135" s="83">
        <f t="shared" si="8"/>
        <v>0</v>
      </c>
      <c r="G135" s="83">
        <f t="shared" ref="G135:G198" si="9">((D135/B135-1)*100)</f>
        <v>7.5091762299644094</v>
      </c>
      <c r="H135" s="83"/>
      <c r="I135" s="83">
        <v>4.3544523753511903</v>
      </c>
      <c r="J135" s="83">
        <v>4.681435878066182</v>
      </c>
      <c r="K135" s="83">
        <v>4.6814358780661811</v>
      </c>
      <c r="M135" s="83">
        <f t="shared" si="6"/>
        <v>0</v>
      </c>
      <c r="N135" s="31">
        <f t="shared" si="7"/>
        <v>0.32698350271499077</v>
      </c>
    </row>
    <row r="136" spans="1:14" s="91" customFormat="1" ht="15.75" x14ac:dyDescent="0.25">
      <c r="A136" s="121" t="s">
        <v>141</v>
      </c>
      <c r="B136" s="81">
        <v>103.93317473567814</v>
      </c>
      <c r="C136" s="81">
        <v>103.83009429757271</v>
      </c>
      <c r="D136" s="81">
        <v>103.83009429757271</v>
      </c>
      <c r="E136" s="81"/>
      <c r="F136" s="81">
        <f t="shared" si="8"/>
        <v>0</v>
      </c>
      <c r="G136" s="81">
        <f t="shared" si="9"/>
        <v>-9.9179533741344805E-2</v>
      </c>
      <c r="H136" s="81"/>
      <c r="I136" s="81">
        <v>1.958470463316186</v>
      </c>
      <c r="J136" s="81">
        <v>1.9565280614422067</v>
      </c>
      <c r="K136" s="81">
        <v>1.9565280614422069</v>
      </c>
      <c r="M136" s="81">
        <f t="shared" ref="M136:M199" si="10">K136-J136</f>
        <v>0</v>
      </c>
      <c r="N136" s="52">
        <f t="shared" ref="N136:N197" si="11">K136-I136</f>
        <v>-1.9424018739790938E-3</v>
      </c>
    </row>
    <row r="137" spans="1:14" ht="15.75" x14ac:dyDescent="0.25">
      <c r="A137" s="122" t="s">
        <v>102</v>
      </c>
      <c r="B137" s="80">
        <v>110.41577839594906</v>
      </c>
      <c r="C137" s="80">
        <v>110.25895382509358</v>
      </c>
      <c r="D137" s="80">
        <v>110.25895382509358</v>
      </c>
      <c r="E137" s="80"/>
      <c r="F137" s="80">
        <f t="shared" si="8"/>
        <v>0</v>
      </c>
      <c r="G137" s="80">
        <f t="shared" si="9"/>
        <v>-0.1420309426186428</v>
      </c>
      <c r="H137" s="80"/>
      <c r="I137" s="80">
        <v>1.3680741985653371</v>
      </c>
      <c r="J137" s="80">
        <v>1.3661311098853925</v>
      </c>
      <c r="K137" s="80">
        <v>1.3661311098853925</v>
      </c>
      <c r="M137" s="80">
        <f t="shared" si="10"/>
        <v>0</v>
      </c>
      <c r="N137" s="21">
        <f t="shared" si="11"/>
        <v>-1.9430886799445268E-3</v>
      </c>
    </row>
    <row r="138" spans="1:14" s="91" customFormat="1" ht="15.75" x14ac:dyDescent="0.25">
      <c r="A138" s="123" t="s">
        <v>103</v>
      </c>
      <c r="B138" s="81">
        <v>110.41577839594906</v>
      </c>
      <c r="C138" s="81">
        <v>110.25895382509358</v>
      </c>
      <c r="D138" s="81">
        <v>110.25895382509358</v>
      </c>
      <c r="E138" s="81"/>
      <c r="F138" s="81">
        <f t="shared" si="8"/>
        <v>0</v>
      </c>
      <c r="G138" s="81">
        <f t="shared" si="9"/>
        <v>-0.1420309426186428</v>
      </c>
      <c r="H138" s="81"/>
      <c r="I138" s="81">
        <v>1.3680741985653371</v>
      </c>
      <c r="J138" s="81">
        <v>1.3661311098853925</v>
      </c>
      <c r="K138" s="81">
        <v>1.3661311098853925</v>
      </c>
      <c r="M138" s="81">
        <f t="shared" si="10"/>
        <v>0</v>
      </c>
      <c r="N138" s="52">
        <f t="shared" si="11"/>
        <v>-1.9430886799445268E-3</v>
      </c>
    </row>
    <row r="139" spans="1:14" ht="15.75" x14ac:dyDescent="0.25">
      <c r="A139" s="122" t="s">
        <v>168</v>
      </c>
      <c r="B139" s="80">
        <v>91.48680132598767</v>
      </c>
      <c r="C139" s="80">
        <v>91.486907752272273</v>
      </c>
      <c r="D139" s="80">
        <v>91.486907752272273</v>
      </c>
      <c r="E139" s="80"/>
      <c r="F139" s="80">
        <f t="shared" si="8"/>
        <v>0</v>
      </c>
      <c r="G139" s="80">
        <f t="shared" si="9"/>
        <v>1.1632965963848108E-4</v>
      </c>
      <c r="H139" s="80"/>
      <c r="I139" s="80">
        <v>0.59039626475084905</v>
      </c>
      <c r="J139" s="80">
        <v>0.59039695155681426</v>
      </c>
      <c r="K139" s="80">
        <v>0.59039695155681426</v>
      </c>
      <c r="M139" s="80">
        <f t="shared" si="10"/>
        <v>0</v>
      </c>
      <c r="N139" s="21">
        <f t="shared" si="11"/>
        <v>6.8680596521097925E-7</v>
      </c>
    </row>
    <row r="140" spans="1:14" s="91" customFormat="1" ht="15.75" x14ac:dyDescent="0.25">
      <c r="A140" s="123" t="s">
        <v>219</v>
      </c>
      <c r="B140" s="81">
        <v>91.48680132598767</v>
      </c>
      <c r="C140" s="81">
        <v>91.486907752272273</v>
      </c>
      <c r="D140" s="81">
        <v>91.486907752272273</v>
      </c>
      <c r="E140" s="81"/>
      <c r="F140" s="81">
        <f t="shared" si="8"/>
        <v>0</v>
      </c>
      <c r="G140" s="81">
        <f t="shared" si="9"/>
        <v>1.1632965963848108E-4</v>
      </c>
      <c r="H140" s="81"/>
      <c r="I140" s="81">
        <v>0.59039626475084905</v>
      </c>
      <c r="J140" s="81">
        <v>0.59039695155681426</v>
      </c>
      <c r="K140" s="81">
        <v>0.59039695155681426</v>
      </c>
      <c r="M140" s="81">
        <f t="shared" si="10"/>
        <v>0</v>
      </c>
      <c r="N140" s="52">
        <f t="shared" si="11"/>
        <v>6.8680596521097925E-7</v>
      </c>
    </row>
    <row r="141" spans="1:14" ht="15.75" x14ac:dyDescent="0.25">
      <c r="A141" s="127" t="s">
        <v>104</v>
      </c>
      <c r="B141" s="80">
        <v>164.10515850218613</v>
      </c>
      <c r="C141" s="80">
        <v>186.63389189408463</v>
      </c>
      <c r="D141" s="80">
        <v>186.63389189408463</v>
      </c>
      <c r="E141" s="80"/>
      <c r="F141" s="80">
        <f t="shared" si="8"/>
        <v>0</v>
      </c>
      <c r="G141" s="80">
        <f t="shared" si="9"/>
        <v>13.728229872553577</v>
      </c>
      <c r="H141" s="80"/>
      <c r="I141" s="80">
        <v>2.3959819120350052</v>
      </c>
      <c r="J141" s="80">
        <v>2.7249078166239746</v>
      </c>
      <c r="K141" s="80">
        <v>2.7249078166239742</v>
      </c>
      <c r="M141" s="80">
        <f t="shared" si="10"/>
        <v>0</v>
      </c>
      <c r="N141" s="21">
        <f t="shared" si="11"/>
        <v>0.32892590458896898</v>
      </c>
    </row>
    <row r="142" spans="1:14" s="91" customFormat="1" ht="15.75" x14ac:dyDescent="0.25">
      <c r="A142" s="125" t="s">
        <v>19</v>
      </c>
      <c r="B142" s="81">
        <v>169.42514348606315</v>
      </c>
      <c r="C142" s="81">
        <v>191.79759142754631</v>
      </c>
      <c r="D142" s="81">
        <v>191.79759142754631</v>
      </c>
      <c r="E142" s="81"/>
      <c r="F142" s="81">
        <f t="shared" si="8"/>
        <v>0</v>
      </c>
      <c r="G142" s="81">
        <f t="shared" si="9"/>
        <v>13.204916036162896</v>
      </c>
      <c r="H142" s="81"/>
      <c r="I142" s="81">
        <v>2.017119794463798</v>
      </c>
      <c r="J142" s="81">
        <v>2.2834787696715639</v>
      </c>
      <c r="K142" s="81">
        <v>2.2834787696715635</v>
      </c>
      <c r="M142" s="81">
        <f t="shared" si="10"/>
        <v>0</v>
      </c>
      <c r="N142" s="52">
        <f t="shared" si="11"/>
        <v>0.26635897520776552</v>
      </c>
    </row>
    <row r="143" spans="1:14" ht="15.75" x14ac:dyDescent="0.25">
      <c r="A143" s="124" t="s">
        <v>105</v>
      </c>
      <c r="B143" s="80">
        <v>169.42514348606315</v>
      </c>
      <c r="C143" s="80">
        <v>191.79759142754631</v>
      </c>
      <c r="D143" s="80">
        <v>191.79759142754631</v>
      </c>
      <c r="E143" s="80"/>
      <c r="F143" s="80">
        <f t="shared" si="8"/>
        <v>0</v>
      </c>
      <c r="G143" s="80">
        <f t="shared" si="9"/>
        <v>13.204916036162896</v>
      </c>
      <c r="H143" s="80"/>
      <c r="I143" s="80">
        <v>2.017119794463798</v>
      </c>
      <c r="J143" s="80">
        <v>2.2834787696715639</v>
      </c>
      <c r="K143" s="80">
        <v>2.2834787696715635</v>
      </c>
      <c r="M143" s="80">
        <f t="shared" si="10"/>
        <v>0</v>
      </c>
      <c r="N143" s="21">
        <f t="shared" si="11"/>
        <v>0.26635897520776552</v>
      </c>
    </row>
    <row r="144" spans="1:14" s="91" customFormat="1" ht="15.75" x14ac:dyDescent="0.25">
      <c r="A144" s="125" t="s">
        <v>106</v>
      </c>
      <c r="B144" s="81">
        <v>160.47058823529409</v>
      </c>
      <c r="C144" s="81">
        <v>187.21568627450978</v>
      </c>
      <c r="D144" s="81">
        <v>187.21568627450978</v>
      </c>
      <c r="E144" s="81"/>
      <c r="F144" s="81">
        <f t="shared" si="8"/>
        <v>0</v>
      </c>
      <c r="G144" s="81">
        <f t="shared" si="9"/>
        <v>16.666666666666675</v>
      </c>
      <c r="H144" s="81"/>
      <c r="I144" s="81">
        <v>0.15020766076984762</v>
      </c>
      <c r="J144" s="81">
        <v>0.17524227089815556</v>
      </c>
      <c r="K144" s="81">
        <v>0.17524227089815553</v>
      </c>
      <c r="M144" s="81">
        <f t="shared" si="10"/>
        <v>0</v>
      </c>
      <c r="N144" s="52">
        <f t="shared" si="11"/>
        <v>2.5034610128307905E-2</v>
      </c>
    </row>
    <row r="145" spans="1:14" ht="15.75" x14ac:dyDescent="0.25">
      <c r="A145" s="124" t="s">
        <v>107</v>
      </c>
      <c r="B145" s="80">
        <v>160.47058823529409</v>
      </c>
      <c r="C145" s="80">
        <v>187.21568627450978</v>
      </c>
      <c r="D145" s="80">
        <v>187.21568627450978</v>
      </c>
      <c r="E145" s="80"/>
      <c r="F145" s="80">
        <f t="shared" si="8"/>
        <v>0</v>
      </c>
      <c r="G145" s="80">
        <f t="shared" si="9"/>
        <v>16.666666666666675</v>
      </c>
      <c r="H145" s="80"/>
      <c r="I145" s="80">
        <v>0.15020766076984762</v>
      </c>
      <c r="J145" s="80">
        <v>0.17524227089815556</v>
      </c>
      <c r="K145" s="80">
        <v>0.17524227089815553</v>
      </c>
      <c r="M145" s="80">
        <f t="shared" si="10"/>
        <v>0</v>
      </c>
      <c r="N145" s="21">
        <f t="shared" si="11"/>
        <v>2.5034610128307905E-2</v>
      </c>
    </row>
    <row r="146" spans="1:14" s="91" customFormat="1" ht="15.75" x14ac:dyDescent="0.25">
      <c r="A146" s="125" t="s">
        <v>108</v>
      </c>
      <c r="B146" s="81">
        <v>130.02298850574715</v>
      </c>
      <c r="C146" s="81">
        <v>151.36551724137934</v>
      </c>
      <c r="D146" s="81">
        <v>151.36551724137934</v>
      </c>
      <c r="E146" s="81"/>
      <c r="F146" s="81">
        <f t="shared" si="8"/>
        <v>0</v>
      </c>
      <c r="G146" s="81">
        <f t="shared" si="9"/>
        <v>16.414427157001409</v>
      </c>
      <c r="H146" s="81"/>
      <c r="I146" s="81">
        <v>0.22865445680135912</v>
      </c>
      <c r="J146" s="81">
        <v>0.26618677605425545</v>
      </c>
      <c r="K146" s="81">
        <v>0.26618677605425545</v>
      </c>
      <c r="M146" s="81">
        <f t="shared" si="10"/>
        <v>0</v>
      </c>
      <c r="N146" s="52">
        <f t="shared" si="11"/>
        <v>3.7532319252896323E-2</v>
      </c>
    </row>
    <row r="147" spans="1:14" ht="15.75" x14ac:dyDescent="0.25">
      <c r="A147" s="124" t="s">
        <v>218</v>
      </c>
      <c r="B147" s="80">
        <v>130.02298850574715</v>
      </c>
      <c r="C147" s="80">
        <v>151.36551724137934</v>
      </c>
      <c r="D147" s="80">
        <v>151.36551724137934</v>
      </c>
      <c r="E147" s="80"/>
      <c r="F147" s="80">
        <f t="shared" si="8"/>
        <v>0</v>
      </c>
      <c r="G147" s="80">
        <f t="shared" si="9"/>
        <v>16.414427157001409</v>
      </c>
      <c r="H147" s="80"/>
      <c r="I147" s="80">
        <v>0.22865445680135912</v>
      </c>
      <c r="J147" s="80">
        <v>0.26618677605425545</v>
      </c>
      <c r="K147" s="80">
        <v>0.26618677605425545</v>
      </c>
      <c r="M147" s="80">
        <f t="shared" si="10"/>
        <v>0</v>
      </c>
      <c r="N147" s="21">
        <f t="shared" si="11"/>
        <v>3.7532319252896323E-2</v>
      </c>
    </row>
    <row r="148" spans="1:14" s="91" customFormat="1" ht="15.75" x14ac:dyDescent="0.25">
      <c r="A148" s="126" t="s">
        <v>3</v>
      </c>
      <c r="B148" s="82">
        <v>105.95241299591565</v>
      </c>
      <c r="C148" s="82">
        <v>108.43651068276846</v>
      </c>
      <c r="D148" s="82">
        <v>108.3592588692495</v>
      </c>
      <c r="E148" s="82"/>
      <c r="F148" s="82">
        <f t="shared" si="8"/>
        <v>-7.1241515456865745E-2</v>
      </c>
      <c r="G148" s="82">
        <f t="shared" si="9"/>
        <v>2.2716291260177712</v>
      </c>
      <c r="H148" s="82"/>
      <c r="I148" s="82">
        <v>5.3238510159141983</v>
      </c>
      <c r="J148" s="82">
        <v>5.448670881926037</v>
      </c>
      <c r="K148" s="82">
        <v>5.444789166217495</v>
      </c>
      <c r="M148" s="82">
        <f t="shared" si="10"/>
        <v>-3.8817157085420106E-3</v>
      </c>
      <c r="N148" s="132">
        <f t="shared" si="11"/>
        <v>0.12093815030329669</v>
      </c>
    </row>
    <row r="149" spans="1:14" ht="15.75" x14ac:dyDescent="0.25">
      <c r="A149" s="127" t="s">
        <v>150</v>
      </c>
      <c r="B149" s="80">
        <v>99.63776853169658</v>
      </c>
      <c r="C149" s="80">
        <v>105.52398184381569</v>
      </c>
      <c r="D149" s="80">
        <v>105.38799631267338</v>
      </c>
      <c r="E149" s="80"/>
      <c r="F149" s="80">
        <f t="shared" si="8"/>
        <v>-0.12886694452411973</v>
      </c>
      <c r="G149" s="80">
        <f t="shared" si="9"/>
        <v>5.7711326394745077</v>
      </c>
      <c r="H149" s="80"/>
      <c r="I149" s="80">
        <v>2.8441664934841313</v>
      </c>
      <c r="J149" s="80">
        <v>3.012188830019134</v>
      </c>
      <c r="K149" s="80">
        <v>3.0083071143105911</v>
      </c>
      <c r="M149" s="80">
        <f t="shared" si="10"/>
        <v>-3.8817157085428988E-3</v>
      </c>
      <c r="N149" s="62">
        <f t="shared" si="11"/>
        <v>0.16414062082645975</v>
      </c>
    </row>
    <row r="150" spans="1:14" s="91" customFormat="1" ht="15.75" x14ac:dyDescent="0.25">
      <c r="A150" s="125" t="s">
        <v>109</v>
      </c>
      <c r="B150" s="81">
        <v>99.068908141036374</v>
      </c>
      <c r="C150" s="81">
        <v>103.46219332142741</v>
      </c>
      <c r="D150" s="81">
        <v>103.46219332142741</v>
      </c>
      <c r="E150" s="81"/>
      <c r="F150" s="81">
        <f t="shared" si="8"/>
        <v>0</v>
      </c>
      <c r="G150" s="81">
        <f t="shared" si="9"/>
        <v>4.4345751485790785</v>
      </c>
      <c r="H150" s="81"/>
      <c r="I150" s="81">
        <v>2.2592704023609631</v>
      </c>
      <c r="J150" s="81">
        <v>2.3594594461632648</v>
      </c>
      <c r="K150" s="81">
        <v>2.3594594461632643</v>
      </c>
      <c r="M150" s="81">
        <f t="shared" si="10"/>
        <v>0</v>
      </c>
      <c r="N150" s="139">
        <f t="shared" si="11"/>
        <v>0.1001890438023012</v>
      </c>
    </row>
    <row r="151" spans="1:14" ht="15.75" x14ac:dyDescent="0.25">
      <c r="A151" s="124" t="s">
        <v>110</v>
      </c>
      <c r="B151" s="80">
        <v>99.068908141036374</v>
      </c>
      <c r="C151" s="80">
        <v>103.46219332142741</v>
      </c>
      <c r="D151" s="80">
        <v>103.46219332142741</v>
      </c>
      <c r="E151" s="80"/>
      <c r="F151" s="80">
        <f t="shared" si="8"/>
        <v>0</v>
      </c>
      <c r="G151" s="80">
        <f t="shared" si="9"/>
        <v>4.4345751485790785</v>
      </c>
      <c r="H151" s="80"/>
      <c r="I151" s="80">
        <v>2.2592704023609631</v>
      </c>
      <c r="J151" s="80">
        <v>2.3594594461632648</v>
      </c>
      <c r="K151" s="80">
        <v>2.3594594461632643</v>
      </c>
      <c r="M151" s="80">
        <f t="shared" si="10"/>
        <v>0</v>
      </c>
      <c r="N151" s="141">
        <f t="shared" si="11"/>
        <v>0.1001890438023012</v>
      </c>
    </row>
    <row r="152" spans="1:14" s="91" customFormat="1" ht="15.75" x14ac:dyDescent="0.25">
      <c r="A152" s="125" t="s">
        <v>169</v>
      </c>
      <c r="B152" s="81">
        <v>72.123215817606521</v>
      </c>
      <c r="C152" s="81">
        <v>74.256426437246375</v>
      </c>
      <c r="D152" s="81">
        <v>68.256586511625031</v>
      </c>
      <c r="E152" s="81"/>
      <c r="F152" s="81">
        <f t="shared" si="8"/>
        <v>-8.0798931668113241</v>
      </c>
      <c r="G152" s="81">
        <f t="shared" si="9"/>
        <v>-5.3611437900382359</v>
      </c>
      <c r="H152" s="81"/>
      <c r="I152" s="81">
        <v>4.6661548184685341E-2</v>
      </c>
      <c r="J152" s="81">
        <v>4.8041671200388533E-2</v>
      </c>
      <c r="K152" s="81">
        <v>4.4159955491846384E-2</v>
      </c>
      <c r="M152" s="81">
        <f t="shared" si="10"/>
        <v>-3.8817157085421494E-3</v>
      </c>
      <c r="N152" s="52">
        <f t="shared" si="11"/>
        <v>-2.5015926928389567E-3</v>
      </c>
    </row>
    <row r="153" spans="1:14" ht="15.75" x14ac:dyDescent="0.25">
      <c r="A153" s="124" t="s">
        <v>217</v>
      </c>
      <c r="B153" s="80">
        <v>72.123215817606521</v>
      </c>
      <c r="C153" s="80">
        <v>74.256426437246375</v>
      </c>
      <c r="D153" s="80">
        <v>68.256586511625031</v>
      </c>
      <c r="E153" s="80"/>
      <c r="F153" s="80">
        <f t="shared" si="8"/>
        <v>-8.0798931668113241</v>
      </c>
      <c r="G153" s="80">
        <f t="shared" si="9"/>
        <v>-5.3611437900382359</v>
      </c>
      <c r="H153" s="80"/>
      <c r="I153" s="80">
        <v>4.6661548184685341E-2</v>
      </c>
      <c r="J153" s="80">
        <v>4.8041671200388533E-2</v>
      </c>
      <c r="K153" s="80">
        <v>4.4159955491846384E-2</v>
      </c>
      <c r="M153" s="80">
        <f t="shared" si="10"/>
        <v>-3.8817157085421494E-3</v>
      </c>
      <c r="N153" s="21">
        <f t="shared" si="11"/>
        <v>-2.5015926928389567E-3</v>
      </c>
    </row>
    <row r="154" spans="1:14" s="91" customFormat="1" ht="15.75" x14ac:dyDescent="0.25">
      <c r="A154" s="125" t="s">
        <v>170</v>
      </c>
      <c r="B154" s="81">
        <v>105.68010943590173</v>
      </c>
      <c r="C154" s="81">
        <v>118.72791236901358</v>
      </c>
      <c r="D154" s="81">
        <v>118.72791236901358</v>
      </c>
      <c r="E154" s="81"/>
      <c r="F154" s="81">
        <f t="shared" si="8"/>
        <v>0</v>
      </c>
      <c r="G154" s="81">
        <f t="shared" si="9"/>
        <v>12.346507779712091</v>
      </c>
      <c r="H154" s="81"/>
      <c r="I154" s="81">
        <v>0.53823454293848283</v>
      </c>
      <c r="J154" s="81">
        <v>0.60468771265548038</v>
      </c>
      <c r="K154" s="81">
        <v>0.60468771265548038</v>
      </c>
      <c r="M154" s="81">
        <f t="shared" si="10"/>
        <v>0</v>
      </c>
      <c r="N154" s="52">
        <f t="shared" si="11"/>
        <v>6.6453169716997551E-2</v>
      </c>
    </row>
    <row r="155" spans="1:14" ht="15.75" x14ac:dyDescent="0.25">
      <c r="A155" s="124" t="s">
        <v>216</v>
      </c>
      <c r="B155" s="80">
        <v>105.68010943590173</v>
      </c>
      <c r="C155" s="80">
        <v>118.72791236901358</v>
      </c>
      <c r="D155" s="80">
        <v>118.72791236901358</v>
      </c>
      <c r="E155" s="80"/>
      <c r="F155" s="80">
        <f t="shared" si="8"/>
        <v>0</v>
      </c>
      <c r="G155" s="80">
        <f t="shared" si="9"/>
        <v>12.346507779712091</v>
      </c>
      <c r="H155" s="80"/>
      <c r="I155" s="80">
        <v>0.53823454293848283</v>
      </c>
      <c r="J155" s="80">
        <v>0.60468771265548038</v>
      </c>
      <c r="K155" s="80">
        <v>0.60468771265548038</v>
      </c>
      <c r="M155" s="80">
        <f t="shared" si="10"/>
        <v>0</v>
      </c>
      <c r="N155" s="21">
        <f t="shared" si="11"/>
        <v>6.6453169716997551E-2</v>
      </c>
    </row>
    <row r="156" spans="1:14" s="91" customFormat="1" ht="15.75" x14ac:dyDescent="0.25">
      <c r="A156" s="121" t="s">
        <v>111</v>
      </c>
      <c r="B156" s="81">
        <v>114.25799548461346</v>
      </c>
      <c r="C156" s="81">
        <v>112.26732786649153</v>
      </c>
      <c r="D156" s="81">
        <v>112.26732786649153</v>
      </c>
      <c r="E156" s="81"/>
      <c r="F156" s="81">
        <f t="shared" si="8"/>
        <v>0</v>
      </c>
      <c r="G156" s="81">
        <f t="shared" si="9"/>
        <v>-1.7422567319501092</v>
      </c>
      <c r="H156" s="81"/>
      <c r="I156" s="81">
        <v>2.4796845224300665</v>
      </c>
      <c r="J156" s="81">
        <v>2.4364820519069035</v>
      </c>
      <c r="K156" s="81">
        <v>2.4364820519069035</v>
      </c>
      <c r="M156" s="81">
        <f t="shared" si="10"/>
        <v>0</v>
      </c>
      <c r="N156" s="52">
        <f t="shared" si="11"/>
        <v>-4.3202470523163061E-2</v>
      </c>
    </row>
    <row r="157" spans="1:14" ht="15.75" x14ac:dyDescent="0.25">
      <c r="A157" s="122" t="s">
        <v>171</v>
      </c>
      <c r="B157" s="80">
        <v>122.09635610194326</v>
      </c>
      <c r="C157" s="80">
        <v>122.09635610194326</v>
      </c>
      <c r="D157" s="80">
        <v>122.09635610194326</v>
      </c>
      <c r="E157" s="80"/>
      <c r="F157" s="80">
        <f t="shared" si="8"/>
        <v>0</v>
      </c>
      <c r="G157" s="80">
        <f t="shared" si="9"/>
        <v>0</v>
      </c>
      <c r="H157" s="80"/>
      <c r="I157" s="80">
        <v>0.90627837124632593</v>
      </c>
      <c r="J157" s="80">
        <v>0.90627837124632582</v>
      </c>
      <c r="K157" s="80">
        <v>0.9062783712463256</v>
      </c>
      <c r="M157" s="80">
        <f t="shared" si="10"/>
        <v>0</v>
      </c>
      <c r="N157" s="21">
        <f t="shared" si="11"/>
        <v>0</v>
      </c>
    </row>
    <row r="158" spans="1:14" s="91" customFormat="1" ht="15.75" x14ac:dyDescent="0.25">
      <c r="A158" s="123" t="s">
        <v>215</v>
      </c>
      <c r="B158" s="81">
        <v>122.09635610194326</v>
      </c>
      <c r="C158" s="81">
        <v>122.09635610194326</v>
      </c>
      <c r="D158" s="81">
        <v>122.09635610194326</v>
      </c>
      <c r="E158" s="81"/>
      <c r="F158" s="81">
        <f t="shared" si="8"/>
        <v>0</v>
      </c>
      <c r="G158" s="81">
        <f t="shared" si="9"/>
        <v>0</v>
      </c>
      <c r="H158" s="81"/>
      <c r="I158" s="81">
        <v>0.90627837124632593</v>
      </c>
      <c r="J158" s="81">
        <v>0.90627837124632582</v>
      </c>
      <c r="K158" s="81">
        <v>0.9062783712463256</v>
      </c>
      <c r="M158" s="81">
        <f t="shared" si="10"/>
        <v>0</v>
      </c>
      <c r="N158" s="52">
        <f t="shared" si="11"/>
        <v>0</v>
      </c>
    </row>
    <row r="159" spans="1:14" ht="15.75" x14ac:dyDescent="0.25">
      <c r="A159" s="122" t="s">
        <v>172</v>
      </c>
      <c r="B159" s="80">
        <v>108.11340007621995</v>
      </c>
      <c r="C159" s="80">
        <v>97.036904186395319</v>
      </c>
      <c r="D159" s="80">
        <v>97.036904186395319</v>
      </c>
      <c r="E159" s="80"/>
      <c r="F159" s="80">
        <f t="shared" si="8"/>
        <v>0</v>
      </c>
      <c r="G159" s="80">
        <f t="shared" si="9"/>
        <v>-10.245257185525292</v>
      </c>
      <c r="H159" s="80"/>
      <c r="I159" s="80">
        <v>0.42168263559259184</v>
      </c>
      <c r="J159" s="80">
        <v>0.37848016506942944</v>
      </c>
      <c r="K159" s="80">
        <v>0.37848016506942939</v>
      </c>
      <c r="M159" s="80">
        <f t="shared" si="10"/>
        <v>0</v>
      </c>
      <c r="N159" s="21">
        <f t="shared" si="11"/>
        <v>-4.3202470523162451E-2</v>
      </c>
    </row>
    <row r="160" spans="1:14" s="91" customFormat="1" ht="15.75" x14ac:dyDescent="0.25">
      <c r="A160" s="123" t="s">
        <v>214</v>
      </c>
      <c r="B160" s="81">
        <v>108.11340007621995</v>
      </c>
      <c r="C160" s="81">
        <v>97.036904186395319</v>
      </c>
      <c r="D160" s="81">
        <v>97.036904186395319</v>
      </c>
      <c r="E160" s="81"/>
      <c r="F160" s="81">
        <f t="shared" si="8"/>
        <v>0</v>
      </c>
      <c r="G160" s="81">
        <f t="shared" si="9"/>
        <v>-10.245257185525292</v>
      </c>
      <c r="H160" s="81"/>
      <c r="I160" s="81">
        <v>0.42168263559259184</v>
      </c>
      <c r="J160" s="81">
        <v>0.37848016506942944</v>
      </c>
      <c r="K160" s="81">
        <v>0.37848016506942939</v>
      </c>
      <c r="M160" s="81">
        <f t="shared" si="10"/>
        <v>0</v>
      </c>
      <c r="N160" s="52">
        <f t="shared" si="11"/>
        <v>-4.3202470523162451E-2</v>
      </c>
    </row>
    <row r="161" spans="1:14" ht="15.75" x14ac:dyDescent="0.25">
      <c r="A161" s="122" t="s">
        <v>173</v>
      </c>
      <c r="B161" s="80">
        <v>110.96157043944844</v>
      </c>
      <c r="C161" s="80">
        <v>110.96157043944844</v>
      </c>
      <c r="D161" s="80">
        <v>110.96157043944844</v>
      </c>
      <c r="E161" s="80"/>
      <c r="F161" s="80">
        <f t="shared" si="8"/>
        <v>0</v>
      </c>
      <c r="G161" s="80">
        <f t="shared" si="9"/>
        <v>0</v>
      </c>
      <c r="H161" s="80"/>
      <c r="I161" s="80">
        <v>1.1517235155911487</v>
      </c>
      <c r="J161" s="80">
        <v>1.1517235155911485</v>
      </c>
      <c r="K161" s="80">
        <v>1.1517235155911485</v>
      </c>
      <c r="M161" s="80">
        <f t="shared" si="10"/>
        <v>0</v>
      </c>
      <c r="N161" s="21">
        <f t="shared" si="11"/>
        <v>0</v>
      </c>
    </row>
    <row r="162" spans="1:14" s="91" customFormat="1" ht="15.75" x14ac:dyDescent="0.25">
      <c r="A162" s="123" t="s">
        <v>213</v>
      </c>
      <c r="B162" s="81">
        <v>110.96157043944844</v>
      </c>
      <c r="C162" s="81">
        <v>110.96157043944844</v>
      </c>
      <c r="D162" s="81">
        <v>110.96157043944844</v>
      </c>
      <c r="E162" s="81"/>
      <c r="F162" s="81">
        <f t="shared" si="8"/>
        <v>0</v>
      </c>
      <c r="G162" s="81">
        <f t="shared" si="9"/>
        <v>0</v>
      </c>
      <c r="H162" s="81"/>
      <c r="I162" s="81">
        <v>1.1517235155911487</v>
      </c>
      <c r="J162" s="81">
        <v>1.1517235155911485</v>
      </c>
      <c r="K162" s="81">
        <v>1.1517235155911485</v>
      </c>
      <c r="M162" s="81">
        <f t="shared" si="10"/>
        <v>0</v>
      </c>
      <c r="N162" s="52">
        <f t="shared" si="11"/>
        <v>0</v>
      </c>
    </row>
    <row r="163" spans="1:14" ht="15.75" x14ac:dyDescent="0.25">
      <c r="A163" s="120" t="s">
        <v>4</v>
      </c>
      <c r="B163" s="83">
        <v>95.746365973594948</v>
      </c>
      <c r="C163" s="83">
        <v>98.429327556033286</v>
      </c>
      <c r="D163" s="83">
        <v>97.687875805821136</v>
      </c>
      <c r="E163" s="83"/>
      <c r="F163" s="83">
        <f t="shared" si="8"/>
        <v>-0.75328336444243638</v>
      </c>
      <c r="G163" s="83">
        <f t="shared" si="9"/>
        <v>2.0277634691238555</v>
      </c>
      <c r="H163" s="83"/>
      <c r="I163" s="83">
        <v>4.7393814630301456</v>
      </c>
      <c r="J163" s="83">
        <v>4.8721862777145688</v>
      </c>
      <c r="K163" s="83">
        <v>4.8354849089998977</v>
      </c>
      <c r="M163" s="83">
        <f t="shared" si="10"/>
        <v>-3.6701368714671112E-2</v>
      </c>
      <c r="N163" s="31">
        <f t="shared" si="11"/>
        <v>9.6103445969752066E-2</v>
      </c>
    </row>
    <row r="164" spans="1:14" s="91" customFormat="1" ht="15.75" x14ac:dyDescent="0.25">
      <c r="A164" s="121" t="s">
        <v>140</v>
      </c>
      <c r="B164" s="81">
        <v>67.034874246153493</v>
      </c>
      <c r="C164" s="81">
        <v>76.911426194862997</v>
      </c>
      <c r="D164" s="81">
        <v>74.181984679052519</v>
      </c>
      <c r="E164" s="81"/>
      <c r="F164" s="81">
        <f t="shared" si="8"/>
        <v>-3.5488114716468289</v>
      </c>
      <c r="G164" s="81">
        <f t="shared" si="9"/>
        <v>10.661779429397722</v>
      </c>
      <c r="H164" s="81"/>
      <c r="I164" s="81">
        <v>0.90138280018030803</v>
      </c>
      <c r="J164" s="81">
        <v>1.0341876148647315</v>
      </c>
      <c r="K164" s="81">
        <v>0.9974862461500611</v>
      </c>
      <c r="M164" s="81">
        <f t="shared" si="10"/>
        <v>-3.6701368714670446E-2</v>
      </c>
      <c r="N164" s="52">
        <f t="shared" si="11"/>
        <v>9.6103445969753065E-2</v>
      </c>
    </row>
    <row r="165" spans="1:14" ht="15.75" x14ac:dyDescent="0.25">
      <c r="A165" s="122" t="s">
        <v>174</v>
      </c>
      <c r="B165" s="80">
        <v>67.034874246153493</v>
      </c>
      <c r="C165" s="80">
        <v>76.911426194862997</v>
      </c>
      <c r="D165" s="80">
        <v>74.181984679052519</v>
      </c>
      <c r="E165" s="80"/>
      <c r="F165" s="80">
        <f t="shared" si="8"/>
        <v>-3.5488114716468289</v>
      </c>
      <c r="G165" s="80">
        <f t="shared" si="9"/>
        <v>10.661779429397722</v>
      </c>
      <c r="H165" s="80"/>
      <c r="I165" s="80">
        <v>0.90138280018030803</v>
      </c>
      <c r="J165" s="80">
        <v>1.0341876148647315</v>
      </c>
      <c r="K165" s="80">
        <v>0.9974862461500611</v>
      </c>
      <c r="M165" s="80">
        <f t="shared" si="10"/>
        <v>-3.6701368714670446E-2</v>
      </c>
      <c r="N165" s="21">
        <f t="shared" si="11"/>
        <v>9.6103445969753065E-2</v>
      </c>
    </row>
    <row r="166" spans="1:14" s="91" customFormat="1" ht="15.75" x14ac:dyDescent="0.25">
      <c r="A166" s="123" t="s">
        <v>140</v>
      </c>
      <c r="B166" s="81">
        <v>67.034874246153493</v>
      </c>
      <c r="C166" s="81">
        <v>76.911426194862997</v>
      </c>
      <c r="D166" s="81">
        <v>74.181984679052519</v>
      </c>
      <c r="E166" s="81"/>
      <c r="F166" s="81">
        <f t="shared" si="8"/>
        <v>-3.5488114716468289</v>
      </c>
      <c r="G166" s="81">
        <f t="shared" si="9"/>
        <v>10.661779429397722</v>
      </c>
      <c r="H166" s="81"/>
      <c r="I166" s="81">
        <v>0.90138280018030803</v>
      </c>
      <c r="J166" s="81">
        <v>1.0341876148647315</v>
      </c>
      <c r="K166" s="81">
        <v>0.9974862461500611</v>
      </c>
      <c r="M166" s="81">
        <f t="shared" si="10"/>
        <v>-3.6701368714670446E-2</v>
      </c>
      <c r="N166" s="52">
        <f t="shared" si="11"/>
        <v>9.6103445969753065E-2</v>
      </c>
    </row>
    <row r="167" spans="1:14" ht="15.75" x14ac:dyDescent="0.25">
      <c r="A167" s="127" t="s">
        <v>139</v>
      </c>
      <c r="B167" s="80">
        <v>106.45476405536553</v>
      </c>
      <c r="C167" s="80">
        <v>106.45476405536553</v>
      </c>
      <c r="D167" s="80">
        <v>106.45476405536553</v>
      </c>
      <c r="E167" s="80"/>
      <c r="F167" s="80">
        <f t="shared" si="8"/>
        <v>0</v>
      </c>
      <c r="G167" s="80">
        <f t="shared" si="9"/>
        <v>0</v>
      </c>
      <c r="H167" s="80"/>
      <c r="I167" s="80">
        <v>3.8379986628498375</v>
      </c>
      <c r="J167" s="80">
        <v>3.8379986628498366</v>
      </c>
      <c r="K167" s="80">
        <v>3.837998662849837</v>
      </c>
      <c r="M167" s="80">
        <f t="shared" si="10"/>
        <v>0</v>
      </c>
      <c r="N167" s="21">
        <f t="shared" si="11"/>
        <v>0</v>
      </c>
    </row>
    <row r="168" spans="1:14" s="91" customFormat="1" ht="15.75" x14ac:dyDescent="0.25">
      <c r="A168" s="125" t="s">
        <v>175</v>
      </c>
      <c r="B168" s="81">
        <v>106.45476405536553</v>
      </c>
      <c r="C168" s="81">
        <v>106.45476405536553</v>
      </c>
      <c r="D168" s="81">
        <v>106.45476405536553</v>
      </c>
      <c r="E168" s="81"/>
      <c r="F168" s="81">
        <f t="shared" si="8"/>
        <v>0</v>
      </c>
      <c r="G168" s="81">
        <f t="shared" si="9"/>
        <v>0</v>
      </c>
      <c r="H168" s="81"/>
      <c r="I168" s="81">
        <v>3.8379986628498375</v>
      </c>
      <c r="J168" s="81">
        <v>3.8379986628498366</v>
      </c>
      <c r="K168" s="81">
        <v>3.837998662849837</v>
      </c>
      <c r="M168" s="81">
        <f t="shared" si="10"/>
        <v>0</v>
      </c>
      <c r="N168" s="52">
        <f t="shared" si="11"/>
        <v>0</v>
      </c>
    </row>
    <row r="169" spans="1:14" ht="15.75" x14ac:dyDescent="0.25">
      <c r="A169" s="124" t="s">
        <v>212</v>
      </c>
      <c r="B169" s="80">
        <v>106.45476405536553</v>
      </c>
      <c r="C169" s="80">
        <v>106.45476405536553</v>
      </c>
      <c r="D169" s="80">
        <v>106.45476405536553</v>
      </c>
      <c r="E169" s="80"/>
      <c r="F169" s="80">
        <f t="shared" si="8"/>
        <v>0</v>
      </c>
      <c r="G169" s="80">
        <f t="shared" si="9"/>
        <v>0</v>
      </c>
      <c r="H169" s="80"/>
      <c r="I169" s="80">
        <v>3.8379986628498375</v>
      </c>
      <c r="J169" s="80">
        <v>3.8379986628498366</v>
      </c>
      <c r="K169" s="80">
        <v>3.837998662849837</v>
      </c>
      <c r="M169" s="80">
        <f t="shared" si="10"/>
        <v>0</v>
      </c>
      <c r="N169" s="21">
        <f t="shared" si="11"/>
        <v>0</v>
      </c>
    </row>
    <row r="170" spans="1:14" s="91" customFormat="1" ht="15.75" x14ac:dyDescent="0.25">
      <c r="A170" s="126" t="s">
        <v>130</v>
      </c>
      <c r="B170" s="82">
        <v>100.18724336065956</v>
      </c>
      <c r="C170" s="82">
        <v>97.430752157523003</v>
      </c>
      <c r="D170" s="82">
        <v>97.40711536635142</v>
      </c>
      <c r="E170" s="82"/>
      <c r="F170" s="82">
        <f t="shared" si="8"/>
        <v>-2.4260093089878421E-2</v>
      </c>
      <c r="G170" s="82">
        <f t="shared" si="9"/>
        <v>-2.7749321181540942</v>
      </c>
      <c r="H170" s="82"/>
      <c r="I170" s="82">
        <v>3.8832553039558317</v>
      </c>
      <c r="J170" s="82">
        <v>3.7764137667917206</v>
      </c>
      <c r="K170" s="82">
        <v>3.7754976052964375</v>
      </c>
      <c r="M170" s="82">
        <f t="shared" si="10"/>
        <v>-9.1616149528306323E-4</v>
      </c>
      <c r="N170" s="53">
        <f t="shared" si="11"/>
        <v>-0.10775769865939422</v>
      </c>
    </row>
    <row r="171" spans="1:14" ht="15.75" x14ac:dyDescent="0.25">
      <c r="A171" s="127" t="s">
        <v>138</v>
      </c>
      <c r="B171" s="80">
        <v>92.146658745113783</v>
      </c>
      <c r="C171" s="80">
        <v>86.949074263559538</v>
      </c>
      <c r="D171" s="80">
        <v>86.949074263559538</v>
      </c>
      <c r="E171" s="80"/>
      <c r="F171" s="80">
        <f t="shared" si="8"/>
        <v>0</v>
      </c>
      <c r="G171" s="80">
        <f t="shared" si="9"/>
        <v>-5.6405566434386323</v>
      </c>
      <c r="H171" s="80"/>
      <c r="I171" s="80">
        <v>1.908068406158357</v>
      </c>
      <c r="J171" s="80">
        <v>1.8004427269134382</v>
      </c>
      <c r="K171" s="80">
        <v>1.800442726913438</v>
      </c>
      <c r="M171" s="80">
        <f t="shared" si="10"/>
        <v>0</v>
      </c>
      <c r="N171" s="21">
        <f t="shared" si="11"/>
        <v>-0.10762567924491906</v>
      </c>
    </row>
    <row r="172" spans="1:14" s="91" customFormat="1" ht="15.75" x14ac:dyDescent="0.25">
      <c r="A172" s="125" t="s">
        <v>176</v>
      </c>
      <c r="B172" s="81">
        <v>77.089805757782713</v>
      </c>
      <c r="C172" s="81">
        <v>66.038802473499445</v>
      </c>
      <c r="D172" s="81">
        <v>66.038802473499445</v>
      </c>
      <c r="E172" s="81"/>
      <c r="F172" s="81">
        <f t="shared" si="8"/>
        <v>0</v>
      </c>
      <c r="G172" s="81">
        <f t="shared" si="9"/>
        <v>-14.335233012527858</v>
      </c>
      <c r="H172" s="81"/>
      <c r="I172" s="81">
        <v>0.67580916631380916</v>
      </c>
      <c r="J172" s="81">
        <v>0.57893034760270246</v>
      </c>
      <c r="K172" s="81">
        <v>0.57893034760270246</v>
      </c>
      <c r="M172" s="81">
        <f t="shared" si="10"/>
        <v>0</v>
      </c>
      <c r="N172" s="52">
        <f t="shared" si="11"/>
        <v>-9.6878818711106707E-2</v>
      </c>
    </row>
    <row r="173" spans="1:14" ht="15.75" x14ac:dyDescent="0.25">
      <c r="A173" s="124" t="s">
        <v>211</v>
      </c>
      <c r="B173" s="80">
        <v>82.627025466007041</v>
      </c>
      <c r="C173" s="80">
        <v>58.897319744162068</v>
      </c>
      <c r="D173" s="80">
        <v>58.897319744162068</v>
      </c>
      <c r="E173" s="80"/>
      <c r="F173" s="80">
        <f t="shared" si="8"/>
        <v>0</v>
      </c>
      <c r="G173" s="80">
        <f t="shared" si="9"/>
        <v>-28.719060849657996</v>
      </c>
      <c r="H173" s="80"/>
      <c r="I173" s="80">
        <v>9.495720044335286E-2</v>
      </c>
      <c r="J173" s="80">
        <v>6.768638426689462E-2</v>
      </c>
      <c r="K173" s="80">
        <v>6.7686384266894634E-2</v>
      </c>
      <c r="M173" s="80">
        <f t="shared" si="10"/>
        <v>0</v>
      </c>
      <c r="N173" s="21">
        <f t="shared" si="11"/>
        <v>-2.7270816176458226E-2</v>
      </c>
    </row>
    <row r="174" spans="1:14" s="91" customFormat="1" ht="15.75" x14ac:dyDescent="0.25">
      <c r="A174" s="123" t="s">
        <v>210</v>
      </c>
      <c r="B174" s="81">
        <v>76.254400913383009</v>
      </c>
      <c r="C174" s="81">
        <v>67.116243785684404</v>
      </c>
      <c r="D174" s="81">
        <v>67.116243785684404</v>
      </c>
      <c r="E174" s="81"/>
      <c r="F174" s="81">
        <f t="shared" si="8"/>
        <v>0</v>
      </c>
      <c r="G174" s="81">
        <f t="shared" si="9"/>
        <v>-11.983776697791637</v>
      </c>
      <c r="H174" s="81"/>
      <c r="I174" s="81">
        <v>0.58085196587045629</v>
      </c>
      <c r="J174" s="81">
        <v>0.51124396333580779</v>
      </c>
      <c r="K174" s="81">
        <v>0.5112439633358079</v>
      </c>
      <c r="M174" s="81">
        <f t="shared" si="10"/>
        <v>0</v>
      </c>
      <c r="N174" s="52">
        <f t="shared" si="11"/>
        <v>-6.9608002534648383E-2</v>
      </c>
    </row>
    <row r="175" spans="1:14" ht="15.75" x14ac:dyDescent="0.25">
      <c r="A175" s="122" t="s">
        <v>177</v>
      </c>
      <c r="B175" s="80">
        <v>99.262187476460795</v>
      </c>
      <c r="C175" s="80">
        <v>93.019379760728697</v>
      </c>
      <c r="D175" s="80">
        <v>93.019379760728697</v>
      </c>
      <c r="E175" s="80"/>
      <c r="F175" s="80">
        <f t="shared" si="8"/>
        <v>0</v>
      </c>
      <c r="G175" s="80">
        <f t="shared" si="9"/>
        <v>-6.2892102969346002</v>
      </c>
      <c r="H175" s="80"/>
      <c r="I175" s="80">
        <v>0.1718270908752888</v>
      </c>
      <c r="J175" s="80">
        <v>0.16102052378303694</v>
      </c>
      <c r="K175" s="80">
        <v>0.16102052378303694</v>
      </c>
      <c r="M175" s="80">
        <f t="shared" si="10"/>
        <v>0</v>
      </c>
      <c r="N175" s="21">
        <f t="shared" si="11"/>
        <v>-1.0806567092251862E-2</v>
      </c>
    </row>
    <row r="176" spans="1:14" s="91" customFormat="1" ht="15.75" x14ac:dyDescent="0.25">
      <c r="A176" s="123" t="s">
        <v>209</v>
      </c>
      <c r="B176" s="81">
        <v>99.262187476460795</v>
      </c>
      <c r="C176" s="81">
        <v>93.019379760728697</v>
      </c>
      <c r="D176" s="81">
        <v>93.019379760728697</v>
      </c>
      <c r="E176" s="81"/>
      <c r="F176" s="81">
        <f t="shared" si="8"/>
        <v>0</v>
      </c>
      <c r="G176" s="81">
        <f t="shared" si="9"/>
        <v>-6.2892102969346002</v>
      </c>
      <c r="H176" s="81"/>
      <c r="I176" s="81">
        <v>0.1718270908752888</v>
      </c>
      <c r="J176" s="81">
        <v>0.16102052378303694</v>
      </c>
      <c r="K176" s="81">
        <v>0.16102052378303694</v>
      </c>
      <c r="M176" s="81">
        <f t="shared" si="10"/>
        <v>0</v>
      </c>
      <c r="N176" s="52">
        <f t="shared" si="11"/>
        <v>-1.0806567092251862E-2</v>
      </c>
    </row>
    <row r="177" spans="1:14" ht="15.75" x14ac:dyDescent="0.25">
      <c r="A177" s="122" t="s">
        <v>112</v>
      </c>
      <c r="B177" s="80">
        <v>96.483956038745163</v>
      </c>
      <c r="C177" s="80">
        <v>96.490564302582158</v>
      </c>
      <c r="D177" s="80">
        <v>96.490564302582158</v>
      </c>
      <c r="E177" s="80"/>
      <c r="F177" s="80">
        <f t="shared" si="8"/>
        <v>0</v>
      </c>
      <c r="G177" s="80">
        <f t="shared" si="9"/>
        <v>6.8490805189780346E-3</v>
      </c>
      <c r="H177" s="80"/>
      <c r="I177" s="80">
        <v>0.8717456054712277</v>
      </c>
      <c r="J177" s="80">
        <v>0.87180531202966682</v>
      </c>
      <c r="K177" s="80">
        <v>0.87180531202966682</v>
      </c>
      <c r="M177" s="80">
        <f t="shared" si="10"/>
        <v>0</v>
      </c>
      <c r="N177" s="21">
        <f t="shared" si="11"/>
        <v>5.9706558439120982E-5</v>
      </c>
    </row>
    <row r="178" spans="1:14" s="91" customFormat="1" ht="15.75" x14ac:dyDescent="0.25">
      <c r="A178" s="123" t="s">
        <v>113</v>
      </c>
      <c r="B178" s="81">
        <v>96.483956038745163</v>
      </c>
      <c r="C178" s="81">
        <v>96.490564302582158</v>
      </c>
      <c r="D178" s="81">
        <v>96.490564302582158</v>
      </c>
      <c r="E178" s="81"/>
      <c r="F178" s="81">
        <f t="shared" si="8"/>
        <v>0</v>
      </c>
      <c r="G178" s="81">
        <f t="shared" si="9"/>
        <v>6.8490805189780346E-3</v>
      </c>
      <c r="H178" s="81"/>
      <c r="I178" s="81">
        <v>0.8717456054712277</v>
      </c>
      <c r="J178" s="81">
        <v>0.87180531202966682</v>
      </c>
      <c r="K178" s="81">
        <v>0.87180531202966682</v>
      </c>
      <c r="M178" s="81">
        <f t="shared" si="10"/>
        <v>0</v>
      </c>
      <c r="N178" s="52">
        <f t="shared" si="11"/>
        <v>5.9706558439120982E-5</v>
      </c>
    </row>
    <row r="179" spans="1:14" ht="15.75" x14ac:dyDescent="0.25">
      <c r="A179" s="122" t="s">
        <v>178</v>
      </c>
      <c r="B179" s="80">
        <v>160.69798195713369</v>
      </c>
      <c r="C179" s="80">
        <v>160.69798195713369</v>
      </c>
      <c r="D179" s="80">
        <v>160.69798195713369</v>
      </c>
      <c r="E179" s="80"/>
      <c r="F179" s="80">
        <f t="shared" si="8"/>
        <v>0</v>
      </c>
      <c r="G179" s="80">
        <f t="shared" si="9"/>
        <v>0</v>
      </c>
      <c r="H179" s="80"/>
      <c r="I179" s="80">
        <v>0.18868654349803182</v>
      </c>
      <c r="J179" s="80">
        <v>0.18868654349803177</v>
      </c>
      <c r="K179" s="80">
        <v>0.18868654349803177</v>
      </c>
      <c r="M179" s="80">
        <f t="shared" si="10"/>
        <v>0</v>
      </c>
      <c r="N179" s="21">
        <f t="shared" si="11"/>
        <v>0</v>
      </c>
    </row>
    <row r="180" spans="1:14" s="91" customFormat="1" ht="15.75" x14ac:dyDescent="0.25">
      <c r="A180" s="123" t="s">
        <v>208</v>
      </c>
      <c r="B180" s="81">
        <v>160.69798195713369</v>
      </c>
      <c r="C180" s="81">
        <v>160.69798195713369</v>
      </c>
      <c r="D180" s="81">
        <v>160.69798195713369</v>
      </c>
      <c r="E180" s="81"/>
      <c r="F180" s="81">
        <f t="shared" si="8"/>
        <v>0</v>
      </c>
      <c r="G180" s="81">
        <f t="shared" si="9"/>
        <v>0</v>
      </c>
      <c r="H180" s="81"/>
      <c r="I180" s="81">
        <v>0.18868654349803182</v>
      </c>
      <c r="J180" s="81">
        <v>0.18868654349803177</v>
      </c>
      <c r="K180" s="81">
        <v>0.18868654349803177</v>
      </c>
      <c r="M180" s="81">
        <f t="shared" si="10"/>
        <v>0</v>
      </c>
      <c r="N180" s="52">
        <f t="shared" si="11"/>
        <v>0</v>
      </c>
    </row>
    <row r="181" spans="1:14" ht="15.75" x14ac:dyDescent="0.25">
      <c r="A181" s="127" t="s">
        <v>137</v>
      </c>
      <c r="B181" s="80">
        <v>111.50561142510205</v>
      </c>
      <c r="C181" s="80">
        <v>109.20090237870124</v>
      </c>
      <c r="D181" s="80">
        <v>109.00365101178689</v>
      </c>
      <c r="E181" s="80"/>
      <c r="F181" s="80">
        <f t="shared" si="8"/>
        <v>-0.18063162722804504</v>
      </c>
      <c r="G181" s="80">
        <f t="shared" si="9"/>
        <v>-2.2437977616899696</v>
      </c>
      <c r="H181" s="80"/>
      <c r="I181" s="80">
        <v>0.51790337017018206</v>
      </c>
      <c r="J181" s="80">
        <v>0.50719882743786915</v>
      </c>
      <c r="K181" s="80">
        <v>0.50628266594258653</v>
      </c>
      <c r="M181" s="80">
        <f t="shared" si="10"/>
        <v>-9.1616149528261914E-4</v>
      </c>
      <c r="N181" s="21">
        <f t="shared" si="11"/>
        <v>-1.1620704227595535E-2</v>
      </c>
    </row>
    <row r="182" spans="1:14" s="91" customFormat="1" ht="15.75" x14ac:dyDescent="0.25">
      <c r="A182" s="125" t="s">
        <v>179</v>
      </c>
      <c r="B182" s="81">
        <v>111.50561142510205</v>
      </c>
      <c r="C182" s="81">
        <v>109.20090237870124</v>
      </c>
      <c r="D182" s="81">
        <v>109.00365101178689</v>
      </c>
      <c r="E182" s="81"/>
      <c r="F182" s="81">
        <f t="shared" si="8"/>
        <v>-0.18063162722804504</v>
      </c>
      <c r="G182" s="81">
        <f t="shared" si="9"/>
        <v>-2.2437977616899696</v>
      </c>
      <c r="H182" s="81"/>
      <c r="I182" s="81">
        <v>0.51790337017018206</v>
      </c>
      <c r="J182" s="81">
        <v>0.50719882743786915</v>
      </c>
      <c r="K182" s="81">
        <v>0.50628266594258653</v>
      </c>
      <c r="M182" s="81">
        <f t="shared" si="10"/>
        <v>-9.1616149528261914E-4</v>
      </c>
      <c r="N182" s="52">
        <f t="shared" si="11"/>
        <v>-1.1620704227595535E-2</v>
      </c>
    </row>
    <row r="183" spans="1:14" ht="15.75" x14ac:dyDescent="0.25">
      <c r="A183" s="124" t="s">
        <v>207</v>
      </c>
      <c r="B183" s="80">
        <v>111.50561142510205</v>
      </c>
      <c r="C183" s="80">
        <v>109.20090237870124</v>
      </c>
      <c r="D183" s="80">
        <v>109.00365101178689</v>
      </c>
      <c r="E183" s="80"/>
      <c r="F183" s="80">
        <f t="shared" si="8"/>
        <v>-0.18063162722804504</v>
      </c>
      <c r="G183" s="80">
        <f t="shared" si="9"/>
        <v>-2.2437977616899696</v>
      </c>
      <c r="H183" s="80"/>
      <c r="I183" s="80">
        <v>0.51790337017018206</v>
      </c>
      <c r="J183" s="80">
        <v>0.50719882743786915</v>
      </c>
      <c r="K183" s="80">
        <v>0.50628266594258653</v>
      </c>
      <c r="M183" s="80">
        <f t="shared" si="10"/>
        <v>-9.1616149528261914E-4</v>
      </c>
      <c r="N183" s="21">
        <f t="shared" si="11"/>
        <v>-1.1620704227595535E-2</v>
      </c>
    </row>
    <row r="184" spans="1:14" s="91" customFormat="1" ht="15.75" x14ac:dyDescent="0.25">
      <c r="A184" s="121" t="s">
        <v>136</v>
      </c>
      <c r="B184" s="81">
        <v>116.28683185440813</v>
      </c>
      <c r="C184" s="81">
        <v>116.28683185440813</v>
      </c>
      <c r="D184" s="81">
        <v>116.28683185440813</v>
      </c>
      <c r="E184" s="81"/>
      <c r="F184" s="81">
        <f t="shared" si="8"/>
        <v>0</v>
      </c>
      <c r="G184" s="81">
        <f t="shared" si="9"/>
        <v>0</v>
      </c>
      <c r="H184" s="81"/>
      <c r="I184" s="81">
        <v>0.85008098359206485</v>
      </c>
      <c r="J184" s="81">
        <v>0.85008098359206474</v>
      </c>
      <c r="K184" s="81">
        <v>0.85008098359206463</v>
      </c>
      <c r="M184" s="81">
        <f t="shared" si="10"/>
        <v>0</v>
      </c>
      <c r="N184" s="52">
        <f t="shared" si="11"/>
        <v>0</v>
      </c>
    </row>
    <row r="185" spans="1:14" ht="15.75" x14ac:dyDescent="0.25">
      <c r="A185" s="122" t="s">
        <v>180</v>
      </c>
      <c r="B185" s="80">
        <v>148.33644826479588</v>
      </c>
      <c r="C185" s="80">
        <v>148.33644826479588</v>
      </c>
      <c r="D185" s="80">
        <v>148.33644826479588</v>
      </c>
      <c r="E185" s="80"/>
      <c r="F185" s="80">
        <f t="shared" si="8"/>
        <v>0</v>
      </c>
      <c r="G185" s="80">
        <f t="shared" si="9"/>
        <v>0</v>
      </c>
      <c r="H185" s="80"/>
      <c r="I185" s="80">
        <v>0.27544402136426077</v>
      </c>
      <c r="J185" s="80">
        <v>0.27544402136426072</v>
      </c>
      <c r="K185" s="80">
        <v>0.27544402136426072</v>
      </c>
      <c r="M185" s="80">
        <f t="shared" si="10"/>
        <v>0</v>
      </c>
      <c r="N185" s="21">
        <f t="shared" si="11"/>
        <v>0</v>
      </c>
    </row>
    <row r="186" spans="1:14" s="91" customFormat="1" ht="15.75" x14ac:dyDescent="0.25">
      <c r="A186" s="123" t="s">
        <v>206</v>
      </c>
      <c r="B186" s="81">
        <v>148.33644826479588</v>
      </c>
      <c r="C186" s="81">
        <v>148.33644826479588</v>
      </c>
      <c r="D186" s="81">
        <v>148.33644826479588</v>
      </c>
      <c r="E186" s="81"/>
      <c r="F186" s="81">
        <f t="shared" si="8"/>
        <v>0</v>
      </c>
      <c r="G186" s="81">
        <f t="shared" si="9"/>
        <v>0</v>
      </c>
      <c r="H186" s="81"/>
      <c r="I186" s="81">
        <v>0.27544402136426077</v>
      </c>
      <c r="J186" s="81">
        <v>0.27544402136426072</v>
      </c>
      <c r="K186" s="81">
        <v>0.27544402136426072</v>
      </c>
      <c r="M186" s="81">
        <f t="shared" si="10"/>
        <v>0</v>
      </c>
      <c r="N186" s="52">
        <f t="shared" si="11"/>
        <v>0</v>
      </c>
    </row>
    <row r="187" spans="1:14" ht="15.75" x14ac:dyDescent="0.25">
      <c r="A187" s="122" t="s">
        <v>114</v>
      </c>
      <c r="B187" s="80">
        <v>105.37375510792319</v>
      </c>
      <c r="C187" s="80">
        <v>105.37375510792319</v>
      </c>
      <c r="D187" s="80">
        <v>105.37375510792319</v>
      </c>
      <c r="E187" s="80"/>
      <c r="F187" s="80">
        <f t="shared" si="8"/>
        <v>0</v>
      </c>
      <c r="G187" s="80">
        <f t="shared" si="9"/>
        <v>0</v>
      </c>
      <c r="H187" s="80"/>
      <c r="I187" s="80">
        <v>0.57463696222780414</v>
      </c>
      <c r="J187" s="80">
        <v>0.57463696222780403</v>
      </c>
      <c r="K187" s="80">
        <v>0.57463696222780392</v>
      </c>
      <c r="M187" s="80">
        <f t="shared" si="10"/>
        <v>0</v>
      </c>
      <c r="N187" s="21">
        <f t="shared" si="11"/>
        <v>0</v>
      </c>
    </row>
    <row r="188" spans="1:14" s="91" customFormat="1" ht="15.75" x14ac:dyDescent="0.25">
      <c r="A188" s="123" t="s">
        <v>205</v>
      </c>
      <c r="B188" s="81">
        <v>99.999999999999986</v>
      </c>
      <c r="C188" s="81">
        <v>99.999999999999986</v>
      </c>
      <c r="D188" s="81">
        <v>99.999999999999986</v>
      </c>
      <c r="E188" s="81"/>
      <c r="F188" s="81">
        <f t="shared" si="8"/>
        <v>0</v>
      </c>
      <c r="G188" s="81">
        <f t="shared" si="9"/>
        <v>0</v>
      </c>
      <c r="H188" s="81"/>
      <c r="I188" s="81">
        <v>0.39920368875855883</v>
      </c>
      <c r="J188" s="81">
        <v>0.39920368875855872</v>
      </c>
      <c r="K188" s="81">
        <v>0.39920368875855872</v>
      </c>
      <c r="M188" s="81">
        <f t="shared" si="10"/>
        <v>0</v>
      </c>
      <c r="N188" s="52">
        <f t="shared" si="11"/>
        <v>0</v>
      </c>
    </row>
    <row r="189" spans="1:14" ht="15.75" x14ac:dyDescent="0.25">
      <c r="A189" s="124" t="s">
        <v>115</v>
      </c>
      <c r="B189" s="80">
        <v>120.05414571585585</v>
      </c>
      <c r="C189" s="80">
        <v>120.05414571585585</v>
      </c>
      <c r="D189" s="80">
        <v>120.05414571585585</v>
      </c>
      <c r="E189" s="80"/>
      <c r="F189" s="80">
        <f t="shared" si="8"/>
        <v>0</v>
      </c>
      <c r="G189" s="80">
        <f t="shared" si="9"/>
        <v>0</v>
      </c>
      <c r="H189" s="80"/>
      <c r="I189" s="80">
        <v>0.17543327346924531</v>
      </c>
      <c r="J189" s="80">
        <v>0.17543327346924531</v>
      </c>
      <c r="K189" s="80">
        <v>0.17543327346924528</v>
      </c>
      <c r="M189" s="80">
        <f t="shared" si="10"/>
        <v>0</v>
      </c>
      <c r="N189" s="21">
        <f t="shared" si="11"/>
        <v>0</v>
      </c>
    </row>
    <row r="190" spans="1:14" s="91" customFormat="1" ht="15.75" x14ac:dyDescent="0.25">
      <c r="A190" s="121" t="s">
        <v>151</v>
      </c>
      <c r="B190" s="81">
        <v>99.56972520249353</v>
      </c>
      <c r="C190" s="81">
        <v>101.45365207503015</v>
      </c>
      <c r="D190" s="81">
        <v>101.45365207503015</v>
      </c>
      <c r="E190" s="81"/>
      <c r="F190" s="81">
        <f t="shared" si="8"/>
        <v>0</v>
      </c>
      <c r="G190" s="81">
        <f t="shared" si="9"/>
        <v>1.8920679641379889</v>
      </c>
      <c r="H190" s="81"/>
      <c r="I190" s="81">
        <v>0.60720254403522722</v>
      </c>
      <c r="J190" s="81">
        <v>0.61869122884834871</v>
      </c>
      <c r="K190" s="81">
        <v>0.6186912288483486</v>
      </c>
      <c r="M190" s="81">
        <f t="shared" si="10"/>
        <v>0</v>
      </c>
      <c r="N190" s="52">
        <f t="shared" si="11"/>
        <v>1.1488684813121375E-2</v>
      </c>
    </row>
    <row r="191" spans="1:14" ht="15.75" x14ac:dyDescent="0.25">
      <c r="A191" s="122" t="s">
        <v>116</v>
      </c>
      <c r="B191" s="80">
        <v>99.512038465418996</v>
      </c>
      <c r="C191" s="80">
        <v>99.512038465418996</v>
      </c>
      <c r="D191" s="80">
        <v>99.512038465418996</v>
      </c>
      <c r="E191" s="80"/>
      <c r="F191" s="80">
        <f t="shared" si="8"/>
        <v>0</v>
      </c>
      <c r="G191" s="80">
        <f t="shared" si="9"/>
        <v>0</v>
      </c>
      <c r="H191" s="80"/>
      <c r="I191" s="80">
        <v>0.18686050434393744</v>
      </c>
      <c r="J191" s="80">
        <v>0.18686050434393739</v>
      </c>
      <c r="K191" s="80">
        <v>0.18686050434393739</v>
      </c>
      <c r="M191" s="80">
        <f t="shared" si="10"/>
        <v>0</v>
      </c>
      <c r="N191" s="21">
        <f t="shared" si="11"/>
        <v>0</v>
      </c>
    </row>
    <row r="192" spans="1:14" s="91" customFormat="1" ht="15.75" x14ac:dyDescent="0.25">
      <c r="A192" s="123" t="s">
        <v>20</v>
      </c>
      <c r="B192" s="81">
        <v>99.512038465418996</v>
      </c>
      <c r="C192" s="81">
        <v>99.512038465418996</v>
      </c>
      <c r="D192" s="81">
        <v>99.512038465418996</v>
      </c>
      <c r="E192" s="81"/>
      <c r="F192" s="81">
        <f t="shared" si="8"/>
        <v>0</v>
      </c>
      <c r="G192" s="81">
        <f t="shared" si="9"/>
        <v>0</v>
      </c>
      <c r="H192" s="81"/>
      <c r="I192" s="81">
        <v>0.18686050434393744</v>
      </c>
      <c r="J192" s="81">
        <v>0.18686050434393739</v>
      </c>
      <c r="K192" s="81">
        <v>0.18686050434393739</v>
      </c>
      <c r="M192" s="81">
        <f t="shared" si="10"/>
        <v>0</v>
      </c>
      <c r="N192" s="52">
        <f t="shared" si="11"/>
        <v>0</v>
      </c>
    </row>
    <row r="193" spans="1:14" ht="15.75" x14ac:dyDescent="0.25">
      <c r="A193" s="122" t="s">
        <v>181</v>
      </c>
      <c r="B193" s="80">
        <v>99.595390971558004</v>
      </c>
      <c r="C193" s="80">
        <v>102.31750759960732</v>
      </c>
      <c r="D193" s="80">
        <v>102.31750759960732</v>
      </c>
      <c r="E193" s="80"/>
      <c r="F193" s="80">
        <f t="shared" si="8"/>
        <v>0</v>
      </c>
      <c r="G193" s="80">
        <f t="shared" si="9"/>
        <v>2.7331753020847005</v>
      </c>
      <c r="H193" s="80"/>
      <c r="I193" s="80">
        <v>0.42034203969128986</v>
      </c>
      <c r="J193" s="80">
        <v>0.43183072450441129</v>
      </c>
      <c r="K193" s="80">
        <v>0.43183072450441129</v>
      </c>
      <c r="M193" s="80">
        <f t="shared" si="10"/>
        <v>0</v>
      </c>
      <c r="N193" s="21">
        <f t="shared" si="11"/>
        <v>1.148868481312143E-2</v>
      </c>
    </row>
    <row r="194" spans="1:14" s="91" customFormat="1" ht="15.75" x14ac:dyDescent="0.25">
      <c r="A194" s="123" t="s">
        <v>204</v>
      </c>
      <c r="B194" s="81">
        <v>99.595390971558004</v>
      </c>
      <c r="C194" s="81">
        <v>102.31750759960732</v>
      </c>
      <c r="D194" s="81">
        <v>102.31750759960732</v>
      </c>
      <c r="E194" s="81"/>
      <c r="F194" s="81">
        <f t="shared" si="8"/>
        <v>0</v>
      </c>
      <c r="G194" s="81">
        <f t="shared" si="9"/>
        <v>2.7331753020847005</v>
      </c>
      <c r="H194" s="81"/>
      <c r="I194" s="81">
        <v>0.42034203969128986</v>
      </c>
      <c r="J194" s="81">
        <v>0.43183072450441129</v>
      </c>
      <c r="K194" s="81">
        <v>0.43183072450441129</v>
      </c>
      <c r="M194" s="81">
        <f t="shared" si="10"/>
        <v>0</v>
      </c>
      <c r="N194" s="52">
        <f t="shared" si="11"/>
        <v>1.148868481312143E-2</v>
      </c>
    </row>
    <row r="195" spans="1:14" ht="15.75" x14ac:dyDescent="0.25">
      <c r="A195" s="120" t="s">
        <v>117</v>
      </c>
      <c r="B195" s="83">
        <v>133.03091886109445</v>
      </c>
      <c r="C195" s="83">
        <v>133.03091886109445</v>
      </c>
      <c r="D195" s="83">
        <v>133.09259306354915</v>
      </c>
      <c r="E195" s="83"/>
      <c r="F195" s="83">
        <f t="shared" si="8"/>
        <v>4.6360803174705367E-2</v>
      </c>
      <c r="G195" s="83">
        <f t="shared" si="9"/>
        <v>4.6360803174705367E-2</v>
      </c>
      <c r="H195" s="83"/>
      <c r="I195" s="83">
        <v>4.1872109268220497</v>
      </c>
      <c r="J195" s="83">
        <v>4.1872109268220488</v>
      </c>
      <c r="K195" s="83">
        <v>4.1891521514383419</v>
      </c>
      <c r="M195" s="83">
        <f t="shared" si="10"/>
        <v>1.9412246162930913E-3</v>
      </c>
      <c r="N195" s="31">
        <f>K195-I195</f>
        <v>1.9412246162922031E-3</v>
      </c>
    </row>
    <row r="196" spans="1:14" s="91" customFormat="1" ht="15.75" x14ac:dyDescent="0.25">
      <c r="A196" s="121" t="s">
        <v>135</v>
      </c>
      <c r="B196" s="81">
        <v>157.47727587664042</v>
      </c>
      <c r="C196" s="81">
        <v>157.47727587664042</v>
      </c>
      <c r="D196" s="81">
        <v>157.47727587664042</v>
      </c>
      <c r="E196" s="81"/>
      <c r="F196" s="81">
        <f t="shared" si="8"/>
        <v>0</v>
      </c>
      <c r="G196" s="81">
        <f t="shared" si="9"/>
        <v>0</v>
      </c>
      <c r="H196" s="81"/>
      <c r="I196" s="81">
        <v>1.1422318661075501</v>
      </c>
      <c r="J196" s="81">
        <v>1.1422318661075501</v>
      </c>
      <c r="K196" s="81">
        <v>1.1422318661075501</v>
      </c>
      <c r="M196" s="81">
        <f t="shared" si="10"/>
        <v>0</v>
      </c>
      <c r="N196" s="52">
        <f>K196-I196</f>
        <v>0</v>
      </c>
    </row>
    <row r="197" spans="1:14" ht="15.75" x14ac:dyDescent="0.25">
      <c r="A197" s="122" t="s">
        <v>182</v>
      </c>
      <c r="B197" s="80">
        <v>157.47727587664042</v>
      </c>
      <c r="C197" s="80">
        <v>157.47727587664042</v>
      </c>
      <c r="D197" s="80">
        <v>157.47727587664042</v>
      </c>
      <c r="E197" s="80"/>
      <c r="F197" s="80">
        <f t="shared" ref="F197:F224" si="12">((D197/C197-1)*100)</f>
        <v>0</v>
      </c>
      <c r="G197" s="80">
        <f t="shared" si="9"/>
        <v>0</v>
      </c>
      <c r="H197" s="80"/>
      <c r="I197" s="80">
        <v>1.1422318661075501</v>
      </c>
      <c r="J197" s="80">
        <v>1.1422318661075501</v>
      </c>
      <c r="K197" s="80">
        <v>1.1422318661075501</v>
      </c>
      <c r="M197" s="80">
        <f t="shared" si="10"/>
        <v>0</v>
      </c>
      <c r="N197" s="21">
        <f t="shared" si="11"/>
        <v>0</v>
      </c>
    </row>
    <row r="198" spans="1:14" s="91" customFormat="1" ht="15.75" x14ac:dyDescent="0.25">
      <c r="A198" s="123" t="s">
        <v>135</v>
      </c>
      <c r="B198" s="81">
        <v>157.47727587664042</v>
      </c>
      <c r="C198" s="81">
        <v>157.47727587664042</v>
      </c>
      <c r="D198" s="81">
        <v>157.47727587664042</v>
      </c>
      <c r="E198" s="81"/>
      <c r="F198" s="81">
        <f t="shared" si="12"/>
        <v>0</v>
      </c>
      <c r="G198" s="81">
        <f t="shared" si="9"/>
        <v>0</v>
      </c>
      <c r="H198" s="81"/>
      <c r="I198" s="81">
        <v>1.1422318661075501</v>
      </c>
      <c r="J198" s="81">
        <v>1.1422318661075501</v>
      </c>
      <c r="K198" s="81">
        <v>1.1422318661075501</v>
      </c>
      <c r="M198" s="81">
        <f t="shared" si="10"/>
        <v>0</v>
      </c>
      <c r="N198" s="52">
        <f>K198-I198</f>
        <v>0</v>
      </c>
    </row>
    <row r="199" spans="1:14" ht="15.75" x14ac:dyDescent="0.25">
      <c r="A199" s="127" t="s">
        <v>118</v>
      </c>
      <c r="B199" s="80">
        <v>124.78434416753313</v>
      </c>
      <c r="C199" s="80">
        <v>124.78434416753313</v>
      </c>
      <c r="D199" s="80">
        <v>124.86817453344798</v>
      </c>
      <c r="E199" s="80"/>
      <c r="F199" s="80">
        <f t="shared" si="12"/>
        <v>6.7180195139138199E-2</v>
      </c>
      <c r="G199" s="80">
        <f t="shared" ref="G199:G224" si="13">((D199/B199-1)*100)</f>
        <v>6.7180195139138199E-2</v>
      </c>
      <c r="H199" s="80"/>
      <c r="I199" s="80">
        <v>2.889578710322207</v>
      </c>
      <c r="J199" s="80">
        <v>2.889578710322207</v>
      </c>
      <c r="K199" s="80">
        <v>2.8915199349385006</v>
      </c>
      <c r="M199" s="80">
        <f t="shared" si="10"/>
        <v>1.9412246162935354E-3</v>
      </c>
      <c r="N199" s="21">
        <f t="shared" ref="N199:N224" si="14">K199-I199</f>
        <v>1.9412246162935354E-3</v>
      </c>
    </row>
    <row r="200" spans="1:14" s="91" customFormat="1" ht="15.75" x14ac:dyDescent="0.25">
      <c r="A200" s="125" t="s">
        <v>119</v>
      </c>
      <c r="B200" s="81">
        <v>124.78434416753313</v>
      </c>
      <c r="C200" s="81">
        <v>124.78434416753313</v>
      </c>
      <c r="D200" s="81">
        <v>124.86817453344798</v>
      </c>
      <c r="E200" s="81"/>
      <c r="F200" s="81">
        <f t="shared" si="12"/>
        <v>6.7180195139138199E-2</v>
      </c>
      <c r="G200" s="81">
        <f t="shared" si="13"/>
        <v>6.7180195139138199E-2</v>
      </c>
      <c r="H200" s="81"/>
      <c r="I200" s="81">
        <v>2.889578710322207</v>
      </c>
      <c r="J200" s="81">
        <v>2.889578710322207</v>
      </c>
      <c r="K200" s="81">
        <v>2.8915199349385006</v>
      </c>
      <c r="M200" s="81">
        <f t="shared" ref="M200:M224" si="15">K200-J200</f>
        <v>1.9412246162935354E-3</v>
      </c>
      <c r="N200" s="52">
        <f t="shared" si="14"/>
        <v>1.9412246162935354E-3</v>
      </c>
    </row>
    <row r="201" spans="1:14" ht="15.75" x14ac:dyDescent="0.25">
      <c r="A201" s="124" t="s">
        <v>118</v>
      </c>
      <c r="B201" s="80">
        <v>124.78434416753313</v>
      </c>
      <c r="C201" s="80">
        <v>124.78434416753313</v>
      </c>
      <c r="D201" s="80">
        <v>124.86817453344798</v>
      </c>
      <c r="E201" s="80"/>
      <c r="F201" s="80">
        <f t="shared" si="12"/>
        <v>6.7180195139138199E-2</v>
      </c>
      <c r="G201" s="80">
        <f t="shared" si="13"/>
        <v>6.7180195139138199E-2</v>
      </c>
      <c r="H201" s="80"/>
      <c r="I201" s="80">
        <v>2.889578710322207</v>
      </c>
      <c r="J201" s="80">
        <v>2.889578710322207</v>
      </c>
      <c r="K201" s="80">
        <v>2.8915199349385006</v>
      </c>
      <c r="M201" s="80">
        <f t="shared" si="15"/>
        <v>1.9412246162935354E-3</v>
      </c>
      <c r="N201" s="21">
        <f t="shared" si="14"/>
        <v>1.9412246162935354E-3</v>
      </c>
    </row>
    <row r="202" spans="1:14" s="91" customFormat="1" ht="15.75" x14ac:dyDescent="0.25">
      <c r="A202" s="121" t="s">
        <v>120</v>
      </c>
      <c r="B202" s="81">
        <v>145.83654765374885</v>
      </c>
      <c r="C202" s="81">
        <v>145.83654765374885</v>
      </c>
      <c r="D202" s="81">
        <v>145.83654765374885</v>
      </c>
      <c r="E202" s="81"/>
      <c r="F202" s="81">
        <f t="shared" si="12"/>
        <v>0</v>
      </c>
      <c r="G202" s="81">
        <f t="shared" si="13"/>
        <v>0</v>
      </c>
      <c r="H202" s="81"/>
      <c r="I202" s="81">
        <v>0.15540035039229172</v>
      </c>
      <c r="J202" s="81">
        <v>0.15540035039229169</v>
      </c>
      <c r="K202" s="81">
        <v>0.15540035039229166</v>
      </c>
      <c r="M202" s="81">
        <f t="shared" si="15"/>
        <v>0</v>
      </c>
      <c r="N202" s="52">
        <f t="shared" si="14"/>
        <v>0</v>
      </c>
    </row>
    <row r="203" spans="1:14" ht="15.75" x14ac:dyDescent="0.25">
      <c r="A203" s="122" t="s">
        <v>121</v>
      </c>
      <c r="B203" s="80">
        <v>145.83654765374885</v>
      </c>
      <c r="C203" s="80">
        <v>145.83654765374885</v>
      </c>
      <c r="D203" s="80">
        <v>145.83654765374885</v>
      </c>
      <c r="E203" s="80"/>
      <c r="F203" s="80">
        <f t="shared" si="12"/>
        <v>0</v>
      </c>
      <c r="G203" s="80">
        <f t="shared" si="13"/>
        <v>0</v>
      </c>
      <c r="H203" s="80"/>
      <c r="I203" s="80">
        <v>0.15540035039229172</v>
      </c>
      <c r="J203" s="80">
        <v>0.15540035039229169</v>
      </c>
      <c r="K203" s="80">
        <v>0.15540035039229166</v>
      </c>
      <c r="M203" s="80">
        <f t="shared" si="15"/>
        <v>0</v>
      </c>
      <c r="N203" s="21">
        <f t="shared" si="14"/>
        <v>0</v>
      </c>
    </row>
    <row r="204" spans="1:14" s="91" customFormat="1" ht="15.75" x14ac:dyDescent="0.25">
      <c r="A204" s="123" t="s">
        <v>120</v>
      </c>
      <c r="B204" s="81">
        <v>145.83654765374885</v>
      </c>
      <c r="C204" s="81">
        <v>145.83654765374885</v>
      </c>
      <c r="D204" s="81">
        <v>145.83654765374885</v>
      </c>
      <c r="E204" s="81"/>
      <c r="F204" s="81">
        <f t="shared" si="12"/>
        <v>0</v>
      </c>
      <c r="G204" s="81">
        <f t="shared" si="13"/>
        <v>0</v>
      </c>
      <c r="H204" s="81"/>
      <c r="I204" s="81">
        <v>0.15540035039229172</v>
      </c>
      <c r="J204" s="81">
        <v>0.15540035039229169</v>
      </c>
      <c r="K204" s="81">
        <v>0.15540035039229166</v>
      </c>
      <c r="M204" s="81">
        <f t="shared" si="15"/>
        <v>0</v>
      </c>
      <c r="N204" s="52">
        <f t="shared" si="14"/>
        <v>0</v>
      </c>
    </row>
    <row r="205" spans="1:14" ht="15.75" x14ac:dyDescent="0.25">
      <c r="A205" s="120" t="s">
        <v>131</v>
      </c>
      <c r="B205" s="83">
        <v>131.90299838991865</v>
      </c>
      <c r="C205" s="83">
        <v>140.73891623846495</v>
      </c>
      <c r="D205" s="83">
        <v>140.73891623846495</v>
      </c>
      <c r="E205" s="83"/>
      <c r="F205" s="83">
        <f t="shared" si="12"/>
        <v>0</v>
      </c>
      <c r="G205" s="83">
        <f t="shared" si="13"/>
        <v>6.6987998426134565</v>
      </c>
      <c r="H205" s="83"/>
      <c r="I205" s="83">
        <v>5.3972022400906043</v>
      </c>
      <c r="J205" s="83">
        <v>5.7587500152553233</v>
      </c>
      <c r="K205" s="83">
        <v>5.7587500152553224</v>
      </c>
      <c r="M205" s="83">
        <f t="shared" si="15"/>
        <v>0</v>
      </c>
      <c r="N205" s="31">
        <f>K205-I205</f>
        <v>0.36154777516471803</v>
      </c>
    </row>
    <row r="206" spans="1:14" s="91" customFormat="1" ht="15.75" x14ac:dyDescent="0.25">
      <c r="A206" s="121" t="s">
        <v>122</v>
      </c>
      <c r="B206" s="81">
        <v>132.15787410493351</v>
      </c>
      <c r="C206" s="81">
        <v>141.24603697691566</v>
      </c>
      <c r="D206" s="81">
        <v>141.24603697691566</v>
      </c>
      <c r="E206" s="81"/>
      <c r="F206" s="81">
        <f t="shared" si="12"/>
        <v>0</v>
      </c>
      <c r="G206" s="81">
        <f t="shared" si="13"/>
        <v>6.8767471734345165</v>
      </c>
      <c r="H206" s="81"/>
      <c r="I206" s="81">
        <v>5.2575406081731506</v>
      </c>
      <c r="J206" s="81">
        <v>5.6190883833378695</v>
      </c>
      <c r="K206" s="81">
        <v>5.6190883833378695</v>
      </c>
      <c r="M206" s="81">
        <f t="shared" si="15"/>
        <v>0</v>
      </c>
      <c r="N206" s="52">
        <f t="shared" si="14"/>
        <v>0.36154777516471892</v>
      </c>
    </row>
    <row r="207" spans="1:14" ht="15.75" x14ac:dyDescent="0.25">
      <c r="A207" s="122" t="s">
        <v>183</v>
      </c>
      <c r="B207" s="80">
        <v>132.15787410493351</v>
      </c>
      <c r="C207" s="80">
        <v>141.24603697691566</v>
      </c>
      <c r="D207" s="80">
        <v>141.24603697691566</v>
      </c>
      <c r="E207" s="80"/>
      <c r="F207" s="80">
        <f t="shared" si="12"/>
        <v>0</v>
      </c>
      <c r="G207" s="80">
        <f t="shared" si="13"/>
        <v>6.8767471734345165</v>
      </c>
      <c r="H207" s="80"/>
      <c r="I207" s="80">
        <v>5.2575406081731506</v>
      </c>
      <c r="J207" s="80">
        <v>5.6190883833378695</v>
      </c>
      <c r="K207" s="80">
        <v>5.6190883833378695</v>
      </c>
      <c r="M207" s="80">
        <f t="shared" si="15"/>
        <v>0</v>
      </c>
      <c r="N207" s="21">
        <f t="shared" si="14"/>
        <v>0.36154777516471892</v>
      </c>
    </row>
    <row r="208" spans="1:14" s="91" customFormat="1" ht="15.75" x14ac:dyDescent="0.25">
      <c r="A208" s="123" t="s">
        <v>21</v>
      </c>
      <c r="B208" s="81">
        <v>123.49027626135597</v>
      </c>
      <c r="C208" s="81">
        <v>126.17863914086568</v>
      </c>
      <c r="D208" s="81">
        <v>126.17863914086568</v>
      </c>
      <c r="E208" s="81"/>
      <c r="F208" s="81">
        <f t="shared" si="12"/>
        <v>0</v>
      </c>
      <c r="G208" s="81">
        <f t="shared" si="13"/>
        <v>2.1769834523813314</v>
      </c>
      <c r="H208" s="81"/>
      <c r="I208" s="81">
        <v>0.88860031642850157</v>
      </c>
      <c r="J208" s="81">
        <v>0.90794499827495811</v>
      </c>
      <c r="K208" s="81">
        <v>0.90794499827495789</v>
      </c>
      <c r="M208" s="81">
        <f t="shared" si="15"/>
        <v>0</v>
      </c>
      <c r="N208" s="52">
        <f t="shared" si="14"/>
        <v>1.9344681846456324E-2</v>
      </c>
    </row>
    <row r="209" spans="1:14" ht="15.75" x14ac:dyDescent="0.25">
      <c r="A209" s="124" t="s">
        <v>203</v>
      </c>
      <c r="B209" s="80">
        <v>134.07183874645835</v>
      </c>
      <c r="C209" s="80">
        <v>144.57319488368861</v>
      </c>
      <c r="D209" s="80">
        <v>144.57319488368861</v>
      </c>
      <c r="E209" s="80"/>
      <c r="F209" s="80">
        <f t="shared" si="12"/>
        <v>0</v>
      </c>
      <c r="G209" s="80">
        <f t="shared" si="13"/>
        <v>7.832633784555787</v>
      </c>
      <c r="H209" s="80"/>
      <c r="I209" s="80">
        <v>4.36894029174465</v>
      </c>
      <c r="J209" s="80">
        <v>4.7111433850629112</v>
      </c>
      <c r="K209" s="80">
        <v>4.7111433850629112</v>
      </c>
      <c r="M209" s="80">
        <f t="shared" si="15"/>
        <v>0</v>
      </c>
      <c r="N209" s="21">
        <f t="shared" si="14"/>
        <v>0.34220309331826115</v>
      </c>
    </row>
    <row r="210" spans="1:14" s="91" customFormat="1" ht="15.75" x14ac:dyDescent="0.25">
      <c r="A210" s="121" t="s">
        <v>123</v>
      </c>
      <c r="B210" s="81">
        <v>122.97492976527282</v>
      </c>
      <c r="C210" s="81">
        <v>122.97492976527282</v>
      </c>
      <c r="D210" s="81">
        <v>122.97492976527282</v>
      </c>
      <c r="E210" s="81"/>
      <c r="F210" s="81">
        <f t="shared" si="12"/>
        <v>0</v>
      </c>
      <c r="G210" s="81">
        <f t="shared" si="13"/>
        <v>0</v>
      </c>
      <c r="H210" s="81"/>
      <c r="I210" s="81">
        <v>0.13966163191745351</v>
      </c>
      <c r="J210" s="81">
        <v>0.13966163191745351</v>
      </c>
      <c r="K210" s="81">
        <v>0.13966163191745351</v>
      </c>
      <c r="M210" s="81">
        <f t="shared" si="15"/>
        <v>0</v>
      </c>
      <c r="N210" s="52">
        <f t="shared" si="14"/>
        <v>0</v>
      </c>
    </row>
    <row r="211" spans="1:14" ht="15.75" x14ac:dyDescent="0.25">
      <c r="A211" s="122" t="s">
        <v>124</v>
      </c>
      <c r="B211" s="80">
        <v>122.97492976527282</v>
      </c>
      <c r="C211" s="80">
        <v>122.97492976527282</v>
      </c>
      <c r="D211" s="80">
        <v>122.97492976527282</v>
      </c>
      <c r="E211" s="80"/>
      <c r="F211" s="80">
        <f t="shared" si="12"/>
        <v>0</v>
      </c>
      <c r="G211" s="80">
        <f t="shared" si="13"/>
        <v>0</v>
      </c>
      <c r="H211" s="80"/>
      <c r="I211" s="80">
        <v>0.13966163191745351</v>
      </c>
      <c r="J211" s="80">
        <v>0.13966163191745351</v>
      </c>
      <c r="K211" s="80">
        <v>0.13966163191745351</v>
      </c>
      <c r="M211" s="80">
        <f t="shared" si="15"/>
        <v>0</v>
      </c>
      <c r="N211" s="21">
        <f t="shared" si="14"/>
        <v>0</v>
      </c>
    </row>
    <row r="212" spans="1:14" s="91" customFormat="1" ht="15.75" x14ac:dyDescent="0.25">
      <c r="A212" s="123" t="s">
        <v>123</v>
      </c>
      <c r="B212" s="81">
        <v>122.97492976527282</v>
      </c>
      <c r="C212" s="81">
        <v>122.97492976527282</v>
      </c>
      <c r="D212" s="81">
        <v>122.97492976527282</v>
      </c>
      <c r="E212" s="81"/>
      <c r="F212" s="81">
        <f t="shared" si="12"/>
        <v>0</v>
      </c>
      <c r="G212" s="81">
        <f t="shared" si="13"/>
        <v>0</v>
      </c>
      <c r="H212" s="81"/>
      <c r="I212" s="81">
        <v>0.13966163191745351</v>
      </c>
      <c r="J212" s="81">
        <v>0.13966163191745351</v>
      </c>
      <c r="K212" s="81">
        <v>0.13966163191745351</v>
      </c>
      <c r="M212" s="81">
        <f t="shared" si="15"/>
        <v>0</v>
      </c>
      <c r="N212" s="52">
        <f t="shared" si="14"/>
        <v>0</v>
      </c>
    </row>
    <row r="213" spans="1:14" ht="15.75" x14ac:dyDescent="0.25">
      <c r="A213" s="120" t="s">
        <v>132</v>
      </c>
      <c r="B213" s="83">
        <v>97.475275484261104</v>
      </c>
      <c r="C213" s="83">
        <v>97.757606330319305</v>
      </c>
      <c r="D213" s="83">
        <v>97.753843418696192</v>
      </c>
      <c r="E213" s="83"/>
      <c r="F213" s="83">
        <f t="shared" si="12"/>
        <v>-3.8492264329725856E-3</v>
      </c>
      <c r="G213" s="83">
        <f t="shared" si="13"/>
        <v>0.28578317224665639</v>
      </c>
      <c r="H213" s="83"/>
      <c r="I213" s="83">
        <v>6.4032301582854982</v>
      </c>
      <c r="J213" s="83">
        <v>6.4217767012843519</v>
      </c>
      <c r="K213" s="83">
        <v>6.4215295125580987</v>
      </c>
      <c r="M213" s="83">
        <f t="shared" si="15"/>
        <v>-2.47188726253178E-4</v>
      </c>
      <c r="N213" s="31">
        <f>K213-I213</f>
        <v>1.8299354272600432E-2</v>
      </c>
    </row>
    <row r="214" spans="1:14" s="91" customFormat="1" ht="15.75" x14ac:dyDescent="0.25">
      <c r="A214" s="121" t="s">
        <v>125</v>
      </c>
      <c r="B214" s="81">
        <v>98.753505465543483</v>
      </c>
      <c r="C214" s="81">
        <v>98.400861052954625</v>
      </c>
      <c r="D214" s="81">
        <v>98.395401325724393</v>
      </c>
      <c r="E214" s="81"/>
      <c r="F214" s="81">
        <f t="shared" si="12"/>
        <v>-5.5484547307860232E-3</v>
      </c>
      <c r="G214" s="81">
        <f t="shared" si="13"/>
        <v>-0.36262423103960995</v>
      </c>
      <c r="H214" s="81"/>
      <c r="I214" s="81">
        <v>4.4710572890840696</v>
      </c>
      <c r="J214" s="81">
        <v>4.4550913406964403</v>
      </c>
      <c r="K214" s="81">
        <v>4.4548441519701862</v>
      </c>
      <c r="M214" s="81">
        <f t="shared" si="15"/>
        <v>-2.4718872625406618E-4</v>
      </c>
      <c r="N214" s="52">
        <f t="shared" si="14"/>
        <v>-1.6213137113883391E-2</v>
      </c>
    </row>
    <row r="215" spans="1:14" ht="15.75" x14ac:dyDescent="0.25">
      <c r="A215" s="122" t="s">
        <v>184</v>
      </c>
      <c r="B215" s="80">
        <v>120.99779181102143</v>
      </c>
      <c r="C215" s="80">
        <v>120.99779181102143</v>
      </c>
      <c r="D215" s="80">
        <v>120.99779181102143</v>
      </c>
      <c r="E215" s="80"/>
      <c r="F215" s="80">
        <f t="shared" si="12"/>
        <v>0</v>
      </c>
      <c r="G215" s="80">
        <f t="shared" si="13"/>
        <v>0</v>
      </c>
      <c r="H215" s="80"/>
      <c r="I215" s="80">
        <v>0.19403048317947061</v>
      </c>
      <c r="J215" s="80">
        <v>0.19403048317947058</v>
      </c>
      <c r="K215" s="80">
        <v>0.19403048317947058</v>
      </c>
      <c r="M215" s="80">
        <f t="shared" si="15"/>
        <v>0</v>
      </c>
      <c r="N215" s="21">
        <f t="shared" si="14"/>
        <v>0</v>
      </c>
    </row>
    <row r="216" spans="1:14" s="91" customFormat="1" ht="15.75" x14ac:dyDescent="0.25">
      <c r="A216" s="123" t="s">
        <v>202</v>
      </c>
      <c r="B216" s="81">
        <v>120.99779181102143</v>
      </c>
      <c r="C216" s="81">
        <v>120.99779181102143</v>
      </c>
      <c r="D216" s="81">
        <v>120.99779181102143</v>
      </c>
      <c r="E216" s="81"/>
      <c r="F216" s="81">
        <f t="shared" si="12"/>
        <v>0</v>
      </c>
      <c r="G216" s="81">
        <f t="shared" si="13"/>
        <v>0</v>
      </c>
      <c r="H216" s="81"/>
      <c r="I216" s="81">
        <v>0.19403048317947061</v>
      </c>
      <c r="J216" s="81">
        <v>0.19403048317947058</v>
      </c>
      <c r="K216" s="81">
        <v>0.19403048317947058</v>
      </c>
      <c r="M216" s="81">
        <f t="shared" si="15"/>
        <v>0</v>
      </c>
      <c r="N216" s="52">
        <f t="shared" si="14"/>
        <v>0</v>
      </c>
    </row>
    <row r="217" spans="1:14" ht="15.75" x14ac:dyDescent="0.25">
      <c r="A217" s="122" t="s">
        <v>185</v>
      </c>
      <c r="B217" s="80">
        <v>97.936707728290017</v>
      </c>
      <c r="C217" s="80">
        <v>97.571114410360536</v>
      </c>
      <c r="D217" s="80">
        <v>97.565454205003988</v>
      </c>
      <c r="E217" s="80"/>
      <c r="F217" s="80">
        <f t="shared" si="12"/>
        <v>-5.801107623659707E-3</v>
      </c>
      <c r="G217" s="80">
        <f t="shared" si="13"/>
        <v>-0.3790749473792987</v>
      </c>
      <c r="H217" s="80"/>
      <c r="I217" s="80">
        <v>4.2770268059045984</v>
      </c>
      <c r="J217" s="80">
        <v>4.2610608575169699</v>
      </c>
      <c r="K217" s="80">
        <v>4.260813668790715</v>
      </c>
      <c r="M217" s="80">
        <f t="shared" si="15"/>
        <v>-2.4718872625495436E-4</v>
      </c>
      <c r="N217" s="21">
        <f>K217-I217</f>
        <v>-1.6213137113883391E-2</v>
      </c>
    </row>
    <row r="218" spans="1:14" s="91" customFormat="1" ht="15.75" x14ac:dyDescent="0.25">
      <c r="A218" s="123" t="s">
        <v>201</v>
      </c>
      <c r="B218" s="81">
        <v>97.936707728290017</v>
      </c>
      <c r="C218" s="81">
        <v>97.571114410360536</v>
      </c>
      <c r="D218" s="81">
        <v>97.565454205003988</v>
      </c>
      <c r="E218" s="81"/>
      <c r="F218" s="81">
        <f t="shared" si="12"/>
        <v>-5.801107623659707E-3</v>
      </c>
      <c r="G218" s="81">
        <f t="shared" si="13"/>
        <v>-0.3790749473792987</v>
      </c>
      <c r="H218" s="81"/>
      <c r="I218" s="81">
        <v>4.2770268059045984</v>
      </c>
      <c r="J218" s="81">
        <v>4.2610608575169699</v>
      </c>
      <c r="K218" s="81">
        <v>4.260813668790715</v>
      </c>
      <c r="M218" s="81">
        <f t="shared" si="15"/>
        <v>-2.4718872625495436E-4</v>
      </c>
      <c r="N218" s="52">
        <f t="shared" si="14"/>
        <v>-1.6213137113883391E-2</v>
      </c>
    </row>
    <row r="219" spans="1:14" ht="15.75" x14ac:dyDescent="0.25">
      <c r="A219" s="127" t="s">
        <v>134</v>
      </c>
      <c r="B219" s="80">
        <v>74.126994044869832</v>
      </c>
      <c r="C219" s="80">
        <v>82.187079446597053</v>
      </c>
      <c r="D219" s="80">
        <v>82.187079446597053</v>
      </c>
      <c r="E219" s="80"/>
      <c r="F219" s="80">
        <f t="shared" si="12"/>
        <v>0</v>
      </c>
      <c r="G219" s="80">
        <f t="shared" si="13"/>
        <v>10.873347159940639</v>
      </c>
      <c r="H219" s="80"/>
      <c r="I219" s="80">
        <v>0.31740448344768263</v>
      </c>
      <c r="J219" s="80">
        <v>0.35191697483416545</v>
      </c>
      <c r="K219" s="80">
        <v>0.35191697483416545</v>
      </c>
      <c r="M219" s="80">
        <f t="shared" si="15"/>
        <v>0</v>
      </c>
      <c r="N219" s="21">
        <f t="shared" si="14"/>
        <v>3.4512491386482824E-2</v>
      </c>
    </row>
    <row r="220" spans="1:14" s="91" customFormat="1" ht="15.75" x14ac:dyDescent="0.25">
      <c r="A220" s="125" t="s">
        <v>126</v>
      </c>
      <c r="B220" s="81">
        <v>74.126994044869832</v>
      </c>
      <c r="C220" s="81">
        <v>82.187079446597053</v>
      </c>
      <c r="D220" s="81">
        <v>82.187079446597053</v>
      </c>
      <c r="E220" s="81"/>
      <c r="F220" s="81">
        <f t="shared" si="12"/>
        <v>0</v>
      </c>
      <c r="G220" s="81">
        <f t="shared" si="13"/>
        <v>10.873347159940639</v>
      </c>
      <c r="H220" s="81"/>
      <c r="I220" s="81">
        <v>0.31740448344768263</v>
      </c>
      <c r="J220" s="81">
        <v>0.35191697483416545</v>
      </c>
      <c r="K220" s="81">
        <v>0.35191697483416545</v>
      </c>
      <c r="M220" s="81">
        <f t="shared" si="15"/>
        <v>0</v>
      </c>
      <c r="N220" s="52">
        <f t="shared" si="14"/>
        <v>3.4512491386482824E-2</v>
      </c>
    </row>
    <row r="221" spans="1:14" ht="15.75" x14ac:dyDescent="0.25">
      <c r="A221" s="124" t="s">
        <v>200</v>
      </c>
      <c r="B221" s="80">
        <v>74.126994044869832</v>
      </c>
      <c r="C221" s="80">
        <v>82.187079446597053</v>
      </c>
      <c r="D221" s="80">
        <v>82.187079446597053</v>
      </c>
      <c r="E221" s="80"/>
      <c r="F221" s="80">
        <f t="shared" si="12"/>
        <v>0</v>
      </c>
      <c r="G221" s="80">
        <f t="shared" si="13"/>
        <v>10.873347159940639</v>
      </c>
      <c r="H221" s="80"/>
      <c r="I221" s="80">
        <v>0.31740448344768263</v>
      </c>
      <c r="J221" s="80">
        <v>0.35191697483416545</v>
      </c>
      <c r="K221" s="80">
        <v>0.35191697483416545</v>
      </c>
      <c r="M221" s="80">
        <f t="shared" si="15"/>
        <v>0</v>
      </c>
      <c r="N221" s="21">
        <f t="shared" si="14"/>
        <v>3.4512491386482824E-2</v>
      </c>
    </row>
    <row r="222" spans="1:14" s="91" customFormat="1" ht="15.75" x14ac:dyDescent="0.25">
      <c r="A222" s="121" t="s">
        <v>133</v>
      </c>
      <c r="B222" s="81">
        <v>100.08487654320989</v>
      </c>
      <c r="C222" s="81">
        <v>100.08487654320987</v>
      </c>
      <c r="D222" s="81">
        <v>100.08487654320987</v>
      </c>
      <c r="E222" s="81"/>
      <c r="F222" s="81">
        <f t="shared" si="12"/>
        <v>0</v>
      </c>
      <c r="G222" s="81">
        <f t="shared" si="13"/>
        <v>-1.1102230246251565E-14</v>
      </c>
      <c r="H222" s="81"/>
      <c r="I222" s="81">
        <v>1.6147683857537467</v>
      </c>
      <c r="J222" s="81">
        <v>1.6147683857537463</v>
      </c>
      <c r="K222" s="81">
        <v>1.6147683857537463</v>
      </c>
      <c r="M222" s="81">
        <f t="shared" si="15"/>
        <v>0</v>
      </c>
      <c r="N222" s="52">
        <f t="shared" si="14"/>
        <v>0</v>
      </c>
    </row>
    <row r="223" spans="1:14" ht="15.75" x14ac:dyDescent="0.25">
      <c r="A223" s="122" t="s">
        <v>186</v>
      </c>
      <c r="B223" s="80">
        <v>100.08487654320989</v>
      </c>
      <c r="C223" s="80">
        <v>100.08487654320987</v>
      </c>
      <c r="D223" s="80">
        <v>100.08487654320987</v>
      </c>
      <c r="E223" s="80"/>
      <c r="F223" s="80">
        <f t="shared" si="12"/>
        <v>0</v>
      </c>
      <c r="G223" s="80">
        <f t="shared" si="13"/>
        <v>-1.1102230246251565E-14</v>
      </c>
      <c r="H223" s="80"/>
      <c r="I223" s="80">
        <v>1.6147683857537467</v>
      </c>
      <c r="J223" s="80">
        <v>1.6147683857537463</v>
      </c>
      <c r="K223" s="80">
        <v>1.6147683857537463</v>
      </c>
      <c r="M223" s="80">
        <f t="shared" si="15"/>
        <v>0</v>
      </c>
      <c r="N223" s="21">
        <f t="shared" si="14"/>
        <v>0</v>
      </c>
    </row>
    <row r="224" spans="1:14" s="91" customFormat="1" ht="15.75" x14ac:dyDescent="0.25">
      <c r="A224" s="123" t="s">
        <v>133</v>
      </c>
      <c r="B224" s="81">
        <v>100.08487654320989</v>
      </c>
      <c r="C224" s="81">
        <v>100.08487654320987</v>
      </c>
      <c r="D224" s="81">
        <v>100.08487654320987</v>
      </c>
      <c r="E224" s="81"/>
      <c r="F224" s="81">
        <f t="shared" si="12"/>
        <v>0</v>
      </c>
      <c r="G224" s="81">
        <f t="shared" si="13"/>
        <v>-1.1102230246251565E-14</v>
      </c>
      <c r="H224" s="81"/>
      <c r="I224" s="81">
        <v>1.6147683857537467</v>
      </c>
      <c r="J224" s="81">
        <v>1.6147683857537463</v>
      </c>
      <c r="K224" s="81">
        <v>1.6147683857537463</v>
      </c>
      <c r="M224" s="81">
        <f t="shared" si="15"/>
        <v>0</v>
      </c>
      <c r="N224" s="52">
        <f t="shared" si="14"/>
        <v>0</v>
      </c>
    </row>
    <row r="225" spans="1:14" ht="7.5" customHeight="1" x14ac:dyDescent="0.25">
      <c r="A225" s="113"/>
      <c r="B225" s="113"/>
      <c r="C225" s="76"/>
      <c r="D225" s="76"/>
      <c r="E225" s="76"/>
      <c r="F225" s="76"/>
      <c r="G225" s="76"/>
      <c r="H225" s="76"/>
      <c r="I225" s="76"/>
      <c r="J225" s="76"/>
      <c r="K225" s="76"/>
      <c r="L225" s="72"/>
      <c r="M225" s="76"/>
      <c r="N225" s="118"/>
    </row>
    <row r="226" spans="1:14" x14ac:dyDescent="0.25">
      <c r="A226" s="201" t="s">
        <v>54</v>
      </c>
      <c r="B226" s="202"/>
      <c r="C226" s="202"/>
      <c r="D226" s="202"/>
    </row>
    <row r="227" spans="1:14" x14ac:dyDescent="0.25">
      <c r="A227" s="114"/>
      <c r="B227" s="114"/>
      <c r="C227" s="84"/>
      <c r="D227" s="84"/>
    </row>
  </sheetData>
  <mergeCells count="6">
    <mergeCell ref="M3:N3"/>
    <mergeCell ref="A3:A4"/>
    <mergeCell ref="A226:D226"/>
    <mergeCell ref="B3:D3"/>
    <mergeCell ref="F3:G3"/>
    <mergeCell ref="J3:K3"/>
  </mergeCells>
  <pageMargins left="0.70866141732283505" right="0.70866141732283505" top="0.74803149606299202" bottom="0.74803149606299202" header="0.31496062992126" footer="0.31496062992126"/>
  <pageSetup paperSize="9" scale="53"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27"/>
  <sheetViews>
    <sheetView view="pageBreakPreview" zoomScaleSheetLayoutView="100" workbookViewId="0">
      <selection activeCell="D1" sqref="D1"/>
    </sheetView>
  </sheetViews>
  <sheetFormatPr defaultRowHeight="15" x14ac:dyDescent="0.25"/>
  <cols>
    <col min="1" max="1" width="57.42578125" style="115" customWidth="1"/>
    <col min="2" max="2" width="9.7109375" style="115" customWidth="1"/>
    <col min="3" max="4" width="9.7109375" style="85" bestFit="1" customWidth="1"/>
    <col min="5" max="5" width="1.85546875" style="73" customWidth="1"/>
    <col min="6" max="6" width="10.42578125" style="73" customWidth="1"/>
    <col min="7" max="7" width="9.7109375" style="73" customWidth="1"/>
    <col min="8" max="8" width="1.85546875" style="73" customWidth="1"/>
    <col min="9" max="9" width="9.7109375" style="73" customWidth="1"/>
    <col min="10" max="11" width="9.7109375" style="73" bestFit="1" customWidth="1"/>
    <col min="12" max="12" width="1.85546875" style="73" customWidth="1"/>
    <col min="13" max="13" width="9.85546875" style="73" customWidth="1"/>
    <col min="14" max="14" width="10.42578125" style="73" customWidth="1"/>
    <col min="15" max="16384" width="9.140625" style="73"/>
  </cols>
  <sheetData>
    <row r="1" spans="1:19" ht="20.25" customHeight="1" x14ac:dyDescent="0.25">
      <c r="A1" s="117" t="s">
        <v>256</v>
      </c>
      <c r="B1" s="105"/>
      <c r="C1" s="74"/>
      <c r="D1" s="74"/>
      <c r="E1" s="75"/>
    </row>
    <row r="2" spans="1:19" ht="6.75" customHeight="1" x14ac:dyDescent="0.25">
      <c r="A2" s="106"/>
      <c r="B2" s="106"/>
      <c r="C2" s="76"/>
      <c r="D2" s="76"/>
      <c r="E2" s="72"/>
      <c r="F2" s="72"/>
      <c r="G2" s="72"/>
      <c r="H2" s="72"/>
      <c r="I2" s="72"/>
      <c r="J2" s="72"/>
      <c r="K2" s="72"/>
      <c r="L2" s="72"/>
      <c r="M2" s="72"/>
      <c r="N2" s="72"/>
    </row>
    <row r="3" spans="1:19" ht="47.25" customHeight="1" x14ac:dyDescent="0.25">
      <c r="A3" s="203" t="s">
        <v>56</v>
      </c>
      <c r="B3" s="194" t="s">
        <v>242</v>
      </c>
      <c r="C3" s="194"/>
      <c r="D3" s="194"/>
      <c r="E3" s="90"/>
      <c r="F3" s="191" t="s">
        <v>243</v>
      </c>
      <c r="G3" s="191"/>
      <c r="H3" s="77"/>
      <c r="I3" s="191" t="s">
        <v>244</v>
      </c>
      <c r="J3" s="191"/>
      <c r="K3" s="191"/>
      <c r="L3" s="186"/>
      <c r="M3" s="191" t="s">
        <v>245</v>
      </c>
      <c r="N3" s="191"/>
    </row>
    <row r="4" spans="1:19" ht="41.25" customHeight="1" x14ac:dyDescent="0.25">
      <c r="A4" s="200"/>
      <c r="B4" s="182">
        <v>43282</v>
      </c>
      <c r="C4" s="183">
        <v>43617</v>
      </c>
      <c r="D4" s="182">
        <v>43647</v>
      </c>
      <c r="E4" s="184"/>
      <c r="F4" s="185" t="s">
        <v>264</v>
      </c>
      <c r="G4" s="185" t="s">
        <v>265</v>
      </c>
      <c r="H4" s="184"/>
      <c r="I4" s="182">
        <v>43282</v>
      </c>
      <c r="J4" s="182">
        <v>43617</v>
      </c>
      <c r="K4" s="182">
        <v>43647</v>
      </c>
      <c r="L4" s="184"/>
      <c r="M4" s="185" t="s">
        <v>264</v>
      </c>
      <c r="N4" s="185" t="s">
        <v>266</v>
      </c>
    </row>
    <row r="5" spans="1:19" s="91" customFormat="1" ht="15.75" x14ac:dyDescent="0.25">
      <c r="A5" s="119" t="s">
        <v>241</v>
      </c>
      <c r="B5" s="79">
        <v>107.44195653603356</v>
      </c>
      <c r="C5" s="79">
        <v>107.21380941362357</v>
      </c>
      <c r="D5" s="79">
        <v>106.49510191977248</v>
      </c>
      <c r="E5" s="79"/>
      <c r="F5" s="79">
        <f>((D5/C5-1)*100)</f>
        <v>-0.67034974112183399</v>
      </c>
      <c r="G5" s="79">
        <f>((D5/B5-1)*100)</f>
        <v>-0.88127082453447469</v>
      </c>
      <c r="H5" s="79"/>
      <c r="I5" s="79">
        <v>107.44195653603356</v>
      </c>
      <c r="J5" s="79">
        <v>107.21380941362357</v>
      </c>
      <c r="K5" s="79">
        <v>106.49510191977248</v>
      </c>
      <c r="M5" s="79">
        <f>K5-J5</f>
        <v>-0.71870749385108468</v>
      </c>
      <c r="N5" s="79">
        <f>K5-I5</f>
        <v>-0.94685461626107781</v>
      </c>
    </row>
    <row r="6" spans="1:19" ht="6" customHeight="1" x14ac:dyDescent="0.25">
      <c r="A6" s="116"/>
      <c r="B6" s="116"/>
      <c r="C6" s="116"/>
      <c r="D6" s="116"/>
      <c r="E6" s="116"/>
      <c r="F6" s="116"/>
      <c r="G6" s="116"/>
      <c r="H6" s="116"/>
      <c r="I6" s="116"/>
      <c r="J6" s="116"/>
      <c r="K6" s="116"/>
      <c r="L6" s="116"/>
      <c r="M6" s="116"/>
      <c r="N6" s="116"/>
    </row>
    <row r="7" spans="1:19" ht="15.75" x14ac:dyDescent="0.25">
      <c r="A7" s="120" t="s">
        <v>127</v>
      </c>
      <c r="B7" s="78">
        <v>113.52030196661993</v>
      </c>
      <c r="C7" s="78">
        <v>113.52630266695839</v>
      </c>
      <c r="D7" s="78">
        <v>111.37248952357824</v>
      </c>
      <c r="E7" s="78"/>
      <c r="F7" s="78">
        <f t="shared" ref="F7:F70" si="0">((D7/C7-1)*100)</f>
        <v>-1.8971930669658077</v>
      </c>
      <c r="G7" s="78">
        <f t="shared" ref="G7:G70" si="1">((D7/B7-1)*100)</f>
        <v>-1.8920073377476032</v>
      </c>
      <c r="H7" s="78"/>
      <c r="I7" s="78">
        <v>36.795983496004062</v>
      </c>
      <c r="J7" s="78">
        <v>36.79792853725916</v>
      </c>
      <c r="K7" s="78">
        <v>36.099800788263252</v>
      </c>
      <c r="M7" s="78">
        <f>K7-J7</f>
        <v>-0.69812774899590835</v>
      </c>
      <c r="N7" s="78">
        <f t="shared" ref="N7:N70" si="2">K7-I7</f>
        <v>-0.69618270774081026</v>
      </c>
    </row>
    <row r="8" spans="1:19" s="91" customFormat="1" ht="15.75" x14ac:dyDescent="0.25">
      <c r="A8" s="121" t="s">
        <v>57</v>
      </c>
      <c r="B8" s="81">
        <v>113.97311671377544</v>
      </c>
      <c r="C8" s="81">
        <v>113.866486073286</v>
      </c>
      <c r="D8" s="81">
        <v>111.52624139805397</v>
      </c>
      <c r="E8" s="81"/>
      <c r="F8" s="81">
        <f t="shared" si="0"/>
        <v>-2.0552532671692547</v>
      </c>
      <c r="G8" s="81">
        <f t="shared" si="1"/>
        <v>-2.1468881314059329</v>
      </c>
      <c r="H8" s="81"/>
      <c r="I8" s="81">
        <v>34.157315875202819</v>
      </c>
      <c r="J8" s="81">
        <v>34.12535907193034</v>
      </c>
      <c r="K8" s="81">
        <v>33.423996514671252</v>
      </c>
      <c r="M8" s="81">
        <f t="shared" ref="M8:M71" si="3">K8-J8</f>
        <v>-0.70136255725908825</v>
      </c>
      <c r="N8" s="81">
        <f t="shared" si="2"/>
        <v>-0.7333193605315671</v>
      </c>
    </row>
    <row r="9" spans="1:19" ht="15.75" x14ac:dyDescent="0.25">
      <c r="A9" s="122" t="s">
        <v>58</v>
      </c>
      <c r="B9" s="80">
        <v>113.32909444991189</v>
      </c>
      <c r="C9" s="80">
        <v>113.33857964355106</v>
      </c>
      <c r="D9" s="80">
        <v>113.35754124900421</v>
      </c>
      <c r="E9" s="80"/>
      <c r="F9" s="80">
        <f t="shared" si="0"/>
        <v>1.6730053890556817E-2</v>
      </c>
      <c r="G9" s="80">
        <f t="shared" si="1"/>
        <v>2.5101055673659722E-2</v>
      </c>
      <c r="H9" s="80"/>
      <c r="I9" s="80">
        <v>5.7812061075898438</v>
      </c>
      <c r="J9" s="80">
        <v>5.7816899715055001</v>
      </c>
      <c r="K9" s="80">
        <v>5.7826572513535179</v>
      </c>
      <c r="M9" s="80">
        <f>K9-J9</f>
        <v>9.672798480178102E-4</v>
      </c>
      <c r="N9" s="80">
        <f t="shared" si="2"/>
        <v>1.4511437636741675E-3</v>
      </c>
    </row>
    <row r="10" spans="1:19" s="91" customFormat="1" ht="15.75" x14ac:dyDescent="0.25">
      <c r="A10" s="123" t="s">
        <v>6</v>
      </c>
      <c r="B10" s="81">
        <v>117.9328911004753</v>
      </c>
      <c r="C10" s="81">
        <v>117.90532713628622</v>
      </c>
      <c r="D10" s="81">
        <v>117.84486890820814</v>
      </c>
      <c r="E10" s="81"/>
      <c r="F10" s="81">
        <f t="shared" si="0"/>
        <v>-5.1276926621124375E-2</v>
      </c>
      <c r="G10" s="81">
        <f t="shared" si="1"/>
        <v>-7.463752600804785E-2</v>
      </c>
      <c r="H10" s="81"/>
      <c r="I10" s="81">
        <v>1.9598237871250637</v>
      </c>
      <c r="J10" s="81">
        <v>1.9593657256616228</v>
      </c>
      <c r="K10" s="81">
        <v>1.9583610231362361</v>
      </c>
      <c r="M10" s="81">
        <f t="shared" si="3"/>
        <v>-1.0047025253867581E-3</v>
      </c>
      <c r="N10" s="81">
        <f t="shared" si="2"/>
        <v>-1.4627639888276089E-3</v>
      </c>
    </row>
    <row r="11" spans="1:19" ht="15.75" x14ac:dyDescent="0.25">
      <c r="A11" s="124" t="s">
        <v>7</v>
      </c>
      <c r="B11" s="80">
        <v>135.29622172689747</v>
      </c>
      <c r="C11" s="80">
        <v>135.29958437317427</v>
      </c>
      <c r="D11" s="80">
        <v>135.30115369390211</v>
      </c>
      <c r="E11" s="80"/>
      <c r="F11" s="80">
        <f t="shared" si="0"/>
        <v>1.1598858452588345E-3</v>
      </c>
      <c r="G11" s="80">
        <f t="shared" si="1"/>
        <v>3.6453102249867086E-3</v>
      </c>
      <c r="H11" s="80"/>
      <c r="I11" s="80">
        <v>0.2377639854398704</v>
      </c>
      <c r="J11" s="80">
        <v>0.23776989481538865</v>
      </c>
      <c r="K11" s="80">
        <v>0.23777265267474287</v>
      </c>
      <c r="M11" s="80">
        <f t="shared" si="3"/>
        <v>2.7578593542187946E-6</v>
      </c>
      <c r="N11" s="80">
        <f t="shared" si="2"/>
        <v>8.6672348724725623E-6</v>
      </c>
    </row>
    <row r="12" spans="1:19" s="91" customFormat="1" ht="15.75" x14ac:dyDescent="0.25">
      <c r="A12" s="123" t="s">
        <v>59</v>
      </c>
      <c r="B12" s="81">
        <v>103.99211472831465</v>
      </c>
      <c r="C12" s="81">
        <v>103.33059706286016</v>
      </c>
      <c r="D12" s="81">
        <v>103.29705026465248</v>
      </c>
      <c r="E12" s="81"/>
      <c r="F12" s="81">
        <f t="shared" si="0"/>
        <v>-3.2465503114509353E-2</v>
      </c>
      <c r="G12" s="81">
        <f t="shared" si="1"/>
        <v>-0.66838189172137019</v>
      </c>
      <c r="H12" s="81"/>
      <c r="I12" s="81">
        <v>0.56989051698249316</v>
      </c>
      <c r="J12" s="81">
        <v>0.56626531284712356</v>
      </c>
      <c r="K12" s="81">
        <v>0.56608147196434466</v>
      </c>
      <c r="M12" s="81">
        <f t="shared" si="3"/>
        <v>-1.8384088277889621E-4</v>
      </c>
      <c r="N12" s="81">
        <f t="shared" si="2"/>
        <v>-3.8090450181484936E-3</v>
      </c>
    </row>
    <row r="13" spans="1:19" ht="21" x14ac:dyDescent="0.35">
      <c r="A13" s="124" t="s">
        <v>60</v>
      </c>
      <c r="B13" s="80">
        <v>104.51815273805249</v>
      </c>
      <c r="C13" s="80">
        <v>104.43077999275518</v>
      </c>
      <c r="D13" s="80">
        <v>104.43077999275518</v>
      </c>
      <c r="E13" s="80"/>
      <c r="F13" s="80">
        <f t="shared" si="0"/>
        <v>0</v>
      </c>
      <c r="G13" s="80">
        <f t="shared" si="1"/>
        <v>-8.3595761127053247E-2</v>
      </c>
      <c r="H13" s="80"/>
      <c r="I13" s="80">
        <v>0.41890899796297759</v>
      </c>
      <c r="J13" s="80">
        <v>0.41855880779770055</v>
      </c>
      <c r="K13" s="80">
        <v>0.41855880779770055</v>
      </c>
      <c r="M13" s="80">
        <f t="shared" si="3"/>
        <v>0</v>
      </c>
      <c r="N13" s="80">
        <f t="shared" si="2"/>
        <v>-3.5019016527704228E-4</v>
      </c>
      <c r="S13" s="153"/>
    </row>
    <row r="14" spans="1:19" s="91" customFormat="1" ht="15.75" x14ac:dyDescent="0.25">
      <c r="A14" s="123" t="s">
        <v>61</v>
      </c>
      <c r="B14" s="81">
        <v>112.09238746566693</v>
      </c>
      <c r="C14" s="81">
        <v>112.30455322558974</v>
      </c>
      <c r="D14" s="81">
        <v>112.3975625096418</v>
      </c>
      <c r="E14" s="81"/>
      <c r="F14" s="81">
        <f t="shared" si="0"/>
        <v>8.2818800645800827E-2</v>
      </c>
      <c r="G14" s="81">
        <f t="shared" si="1"/>
        <v>0.27225313946350749</v>
      </c>
      <c r="H14" s="81"/>
      <c r="I14" s="81">
        <v>2.5948188200794391</v>
      </c>
      <c r="J14" s="81">
        <v>2.5997302303836638</v>
      </c>
      <c r="K14" s="81">
        <v>2.6018832957804943</v>
      </c>
      <c r="M14" s="81">
        <f t="shared" si="3"/>
        <v>2.1530653968304669E-3</v>
      </c>
      <c r="N14" s="81">
        <f t="shared" si="2"/>
        <v>7.0644757010551729E-3</v>
      </c>
    </row>
    <row r="15" spans="1:19" ht="15.75" x14ac:dyDescent="0.25">
      <c r="A15" s="122" t="s">
        <v>62</v>
      </c>
      <c r="B15" s="80">
        <v>88.312926274271973</v>
      </c>
      <c r="C15" s="80">
        <v>84.182519680468118</v>
      </c>
      <c r="D15" s="80">
        <v>83.521008001592605</v>
      </c>
      <c r="E15" s="80"/>
      <c r="F15" s="80">
        <f t="shared" si="0"/>
        <v>-0.78580646123020959</v>
      </c>
      <c r="G15" s="80">
        <f t="shared" si="1"/>
        <v>-5.4260666867692597</v>
      </c>
      <c r="H15" s="80"/>
      <c r="I15" s="80">
        <v>0.73154635547335345</v>
      </c>
      <c r="J15" s="80">
        <v>0.69733184104387747</v>
      </c>
      <c r="K15" s="80">
        <v>0.69185216238073899</v>
      </c>
      <c r="M15" s="80">
        <f t="shared" si="3"/>
        <v>-5.4796786631384764E-3</v>
      </c>
      <c r="N15" s="80">
        <f t="shared" si="2"/>
        <v>-3.969419309261446E-2</v>
      </c>
    </row>
    <row r="16" spans="1:19" s="91" customFormat="1" ht="15.75" x14ac:dyDescent="0.25">
      <c r="A16" s="123" t="s">
        <v>188</v>
      </c>
      <c r="B16" s="81">
        <v>115.28528733779886</v>
      </c>
      <c r="C16" s="81">
        <v>107.86511336142087</v>
      </c>
      <c r="D16" s="81">
        <v>107.86511336142087</v>
      </c>
      <c r="E16" s="81"/>
      <c r="F16" s="81">
        <f t="shared" si="0"/>
        <v>0</v>
      </c>
      <c r="G16" s="81">
        <f t="shared" si="1"/>
        <v>-6.436358140511067</v>
      </c>
      <c r="H16" s="81"/>
      <c r="I16" s="81">
        <v>3.53134518278959E-2</v>
      </c>
      <c r="J16" s="81">
        <v>3.3040551596475669E-2</v>
      </c>
      <c r="K16" s="81">
        <v>3.3040551596475669E-2</v>
      </c>
      <c r="M16" s="81">
        <f t="shared" si="3"/>
        <v>0</v>
      </c>
      <c r="N16" s="81">
        <f t="shared" si="2"/>
        <v>-2.2729002314202315E-3</v>
      </c>
    </row>
    <row r="17" spans="1:17" ht="15.75" x14ac:dyDescent="0.25">
      <c r="A17" s="124" t="s">
        <v>187</v>
      </c>
      <c r="B17" s="80">
        <v>85.071417199773052</v>
      </c>
      <c r="C17" s="80">
        <v>79.277242760766541</v>
      </c>
      <c r="D17" s="80">
        <v>78.39012175427149</v>
      </c>
      <c r="E17" s="80"/>
      <c r="F17" s="80">
        <f t="shared" si="0"/>
        <v>-1.1190109236923096</v>
      </c>
      <c r="G17" s="80">
        <f t="shared" si="1"/>
        <v>-7.8537488447052546</v>
      </c>
      <c r="H17" s="80"/>
      <c r="I17" s="80">
        <v>0.49523799946060937</v>
      </c>
      <c r="J17" s="80">
        <v>0.46150757093182443</v>
      </c>
      <c r="K17" s="80">
        <v>0.45634325079943022</v>
      </c>
      <c r="M17" s="80">
        <f>K17-J17</f>
        <v>-5.1643201323942067E-3</v>
      </c>
      <c r="N17" s="80">
        <f t="shared" si="2"/>
        <v>-3.8894748661179146E-2</v>
      </c>
    </row>
    <row r="18" spans="1:17" s="91" customFormat="1" ht="15.75" x14ac:dyDescent="0.25">
      <c r="A18" s="123" t="s">
        <v>189</v>
      </c>
      <c r="B18" s="81">
        <v>93.23367566340788</v>
      </c>
      <c r="C18" s="81">
        <v>94.063436675557128</v>
      </c>
      <c r="D18" s="81">
        <v>93.917154185996822</v>
      </c>
      <c r="E18" s="81"/>
      <c r="F18" s="81">
        <f t="shared" si="0"/>
        <v>-0.15551471935355554</v>
      </c>
      <c r="G18" s="81">
        <f t="shared" si="1"/>
        <v>0.73308117236141612</v>
      </c>
      <c r="H18" s="81"/>
      <c r="I18" s="81">
        <v>0.20099490418484822</v>
      </c>
      <c r="J18" s="81">
        <v>0.2027837185155773</v>
      </c>
      <c r="K18" s="81">
        <v>0.20246835998483309</v>
      </c>
      <c r="M18" s="81">
        <f t="shared" si="3"/>
        <v>-3.1535853074421416E-4</v>
      </c>
      <c r="N18" s="81">
        <f t="shared" si="2"/>
        <v>1.4734557999848685E-3</v>
      </c>
    </row>
    <row r="19" spans="1:17" ht="15.75" x14ac:dyDescent="0.25">
      <c r="A19" s="122" t="s">
        <v>63</v>
      </c>
      <c r="B19" s="80">
        <v>121.56181171931593</v>
      </c>
      <c r="C19" s="80">
        <v>112.91181477966877</v>
      </c>
      <c r="D19" s="80">
        <v>111.67274069602522</v>
      </c>
      <c r="E19" s="80"/>
      <c r="F19" s="80">
        <f t="shared" si="0"/>
        <v>-1.0973821349532287</v>
      </c>
      <c r="G19" s="80">
        <f t="shared" si="1"/>
        <v>-8.1350145110739227</v>
      </c>
      <c r="H19" s="80"/>
      <c r="I19" s="80">
        <v>11.5539375823874</v>
      </c>
      <c r="J19" s="80">
        <v>10.731791849981825</v>
      </c>
      <c r="K19" s="80">
        <v>10.614023083459758</v>
      </c>
      <c r="M19" s="80">
        <f t="shared" si="3"/>
        <v>-0.11776876652206703</v>
      </c>
      <c r="N19" s="80">
        <f t="shared" si="2"/>
        <v>-0.93991449892764223</v>
      </c>
    </row>
    <row r="20" spans="1:17" s="91" customFormat="1" ht="15.75" x14ac:dyDescent="0.25">
      <c r="A20" s="123" t="s">
        <v>190</v>
      </c>
      <c r="B20" s="81">
        <v>145.3395035465573</v>
      </c>
      <c r="C20" s="81">
        <v>128.38734297486823</v>
      </c>
      <c r="D20" s="81">
        <v>129.76317671114526</v>
      </c>
      <c r="E20" s="81"/>
      <c r="F20" s="81">
        <f t="shared" si="0"/>
        <v>1.0716272370761226</v>
      </c>
      <c r="G20" s="81">
        <f t="shared" si="1"/>
        <v>-10.717201074257421</v>
      </c>
      <c r="H20" s="81"/>
      <c r="I20" s="81">
        <v>5.7796963280973301</v>
      </c>
      <c r="J20" s="81">
        <v>5.105562057519462</v>
      </c>
      <c r="K20" s="81">
        <v>5.1602746511336646</v>
      </c>
      <c r="M20" s="81">
        <f t="shared" si="3"/>
        <v>5.4712593614202554E-2</v>
      </c>
      <c r="N20" s="81">
        <f t="shared" si="2"/>
        <v>-0.61942167696366557</v>
      </c>
    </row>
    <row r="21" spans="1:17" ht="15.75" x14ac:dyDescent="0.25">
      <c r="A21" s="124" t="s">
        <v>191</v>
      </c>
      <c r="B21" s="80">
        <v>111.24112350994319</v>
      </c>
      <c r="C21" s="80">
        <v>126.19456209093198</v>
      </c>
      <c r="D21" s="80">
        <v>111.66168164504138</v>
      </c>
      <c r="E21" s="80"/>
      <c r="F21" s="80">
        <f t="shared" si="0"/>
        <v>-11.516249357415765</v>
      </c>
      <c r="G21" s="80">
        <f t="shared" si="1"/>
        <v>0.37805994926021214</v>
      </c>
      <c r="H21" s="80"/>
      <c r="I21" s="80">
        <v>0.80271973701666688</v>
      </c>
      <c r="J21" s="80">
        <v>0.910624259251677</v>
      </c>
      <c r="K21" s="80">
        <v>0.80575449884713368</v>
      </c>
      <c r="M21" s="80">
        <f t="shared" si="3"/>
        <v>-0.10486976040454332</v>
      </c>
      <c r="N21" s="80">
        <f t="shared" si="2"/>
        <v>3.0347618304668034E-3</v>
      </c>
    </row>
    <row r="22" spans="1:17" s="91" customFormat="1" ht="15.75" x14ac:dyDescent="0.25">
      <c r="A22" s="123" t="s">
        <v>192</v>
      </c>
      <c r="B22" s="81">
        <v>103.43785148881038</v>
      </c>
      <c r="C22" s="81">
        <v>98.113244231028673</v>
      </c>
      <c r="D22" s="81">
        <v>96.706512189807043</v>
      </c>
      <c r="E22" s="81"/>
      <c r="F22" s="81">
        <f t="shared" si="0"/>
        <v>-1.4337840443938266</v>
      </c>
      <c r="G22" s="81">
        <f t="shared" si="1"/>
        <v>-6.5076170880555395</v>
      </c>
      <c r="H22" s="81"/>
      <c r="I22" s="81">
        <v>4.971521517273402</v>
      </c>
      <c r="J22" s="81">
        <v>4.7156055332106863</v>
      </c>
      <c r="K22" s="81">
        <v>4.6479939334789604</v>
      </c>
      <c r="M22" s="81">
        <f t="shared" si="3"/>
        <v>-6.7611599731725924E-2</v>
      </c>
      <c r="N22" s="81">
        <f t="shared" si="2"/>
        <v>-0.32352758379444158</v>
      </c>
    </row>
    <row r="23" spans="1:17" ht="18.75" x14ac:dyDescent="0.3">
      <c r="A23" s="122" t="s">
        <v>152</v>
      </c>
      <c r="B23" s="80">
        <v>104.11951934786079</v>
      </c>
      <c r="C23" s="80">
        <v>104.36221707150875</v>
      </c>
      <c r="D23" s="80">
        <v>104.36690349612498</v>
      </c>
      <c r="E23" s="80"/>
      <c r="F23" s="80">
        <f t="shared" si="0"/>
        <v>4.4905376176629375E-3</v>
      </c>
      <c r="G23" s="80">
        <f t="shared" si="1"/>
        <v>0.23759632181712398</v>
      </c>
      <c r="H23" s="80"/>
      <c r="I23" s="80">
        <v>6.2471484914711537</v>
      </c>
      <c r="J23" s="80">
        <v>6.261710302048721</v>
      </c>
      <c r="K23" s="80">
        <v>6.2619914865053437</v>
      </c>
      <c r="M23" s="80">
        <f t="shared" si="3"/>
        <v>2.8118445662261848E-4</v>
      </c>
      <c r="N23" s="80">
        <f t="shared" si="2"/>
        <v>1.4842995034189954E-2</v>
      </c>
      <c r="Q23" s="154"/>
    </row>
    <row r="24" spans="1:17" s="91" customFormat="1" ht="15.75" x14ac:dyDescent="0.25">
      <c r="A24" s="123" t="s">
        <v>64</v>
      </c>
      <c r="B24" s="81">
        <v>94.84945295029425</v>
      </c>
      <c r="C24" s="81">
        <v>96.238179122716872</v>
      </c>
      <c r="D24" s="81">
        <v>96.238179122716872</v>
      </c>
      <c r="E24" s="81"/>
      <c r="F24" s="81">
        <f t="shared" si="0"/>
        <v>0</v>
      </c>
      <c r="G24" s="81">
        <f t="shared" si="1"/>
        <v>1.4641372503754857</v>
      </c>
      <c r="H24" s="81"/>
      <c r="I24" s="81">
        <v>7.4013666778679238E-2</v>
      </c>
      <c r="J24" s="81">
        <v>7.5097328444354627E-2</v>
      </c>
      <c r="K24" s="81">
        <v>7.5097328444354627E-2</v>
      </c>
      <c r="M24" s="81">
        <f t="shared" si="3"/>
        <v>0</v>
      </c>
      <c r="N24" s="81">
        <f t="shared" si="2"/>
        <v>1.0836616656753895E-3</v>
      </c>
    </row>
    <row r="25" spans="1:17" ht="15.75" x14ac:dyDescent="0.25">
      <c r="A25" s="124" t="s">
        <v>65</v>
      </c>
      <c r="B25" s="80">
        <v>103.1280669845098</v>
      </c>
      <c r="C25" s="80">
        <v>103.36852112361275</v>
      </c>
      <c r="D25" s="80">
        <v>103.23665551563208</v>
      </c>
      <c r="E25" s="80"/>
      <c r="F25" s="80">
        <f t="shared" si="0"/>
        <v>-0.12756843819307084</v>
      </c>
      <c r="G25" s="80">
        <f t="shared" si="1"/>
        <v>0.10529483805663542</v>
      </c>
      <c r="H25" s="80"/>
      <c r="I25" s="80">
        <v>3.9772847601188803</v>
      </c>
      <c r="J25" s="80">
        <v>3.9865582257323231</v>
      </c>
      <c r="K25" s="80">
        <v>3.981472635666099</v>
      </c>
      <c r="M25" s="80">
        <f t="shared" si="3"/>
        <v>-5.0855900662241105E-3</v>
      </c>
      <c r="N25" s="80">
        <f t="shared" si="2"/>
        <v>4.1878755472186668E-3</v>
      </c>
    </row>
    <row r="26" spans="1:17" s="91" customFormat="1" ht="15.75" x14ac:dyDescent="0.25">
      <c r="A26" s="123" t="s">
        <v>193</v>
      </c>
      <c r="B26" s="81">
        <v>102.97961871285166</v>
      </c>
      <c r="C26" s="81">
        <v>95.759660096948792</v>
      </c>
      <c r="D26" s="81">
        <v>95.759660096948792</v>
      </c>
      <c r="E26" s="81"/>
      <c r="F26" s="81">
        <f t="shared" si="0"/>
        <v>0</v>
      </c>
      <c r="G26" s="81">
        <f t="shared" si="1"/>
        <v>-7.0110558828490159</v>
      </c>
      <c r="H26" s="81"/>
      <c r="I26" s="81">
        <v>0.28449520568518366</v>
      </c>
      <c r="J26" s="81">
        <v>0.26454908783056913</v>
      </c>
      <c r="K26" s="81">
        <v>0.26454908783056919</v>
      </c>
      <c r="M26" s="81">
        <f t="shared" si="3"/>
        <v>0</v>
      </c>
      <c r="N26" s="81">
        <f t="shared" si="2"/>
        <v>-1.9946117854614476E-2</v>
      </c>
    </row>
    <row r="27" spans="1:17" ht="15.75" x14ac:dyDescent="0.25">
      <c r="A27" s="124" t="s">
        <v>194</v>
      </c>
      <c r="B27" s="80">
        <v>100.89897605287184</v>
      </c>
      <c r="C27" s="80">
        <v>103.53496148911402</v>
      </c>
      <c r="D27" s="80">
        <v>103.53496148911402</v>
      </c>
      <c r="E27" s="80"/>
      <c r="F27" s="80">
        <f t="shared" si="0"/>
        <v>0</v>
      </c>
      <c r="G27" s="80">
        <f t="shared" si="1"/>
        <v>2.6124996896508712</v>
      </c>
      <c r="H27" s="80"/>
      <c r="I27" s="80">
        <v>2.8347584696728073E-2</v>
      </c>
      <c r="J27" s="80">
        <v>2.9088165258953608E-2</v>
      </c>
      <c r="K27" s="80">
        <v>2.9088165258953604E-2</v>
      </c>
      <c r="M27" s="80">
        <f t="shared" si="3"/>
        <v>0</v>
      </c>
      <c r="N27" s="80">
        <f t="shared" si="2"/>
        <v>7.4058056222553112E-4</v>
      </c>
    </row>
    <row r="28" spans="1:17" s="91" customFormat="1" ht="15.75" x14ac:dyDescent="0.25">
      <c r="A28" s="123" t="s">
        <v>66</v>
      </c>
      <c r="B28" s="81">
        <v>99.027771455115641</v>
      </c>
      <c r="C28" s="81">
        <v>100.21070842988367</v>
      </c>
      <c r="D28" s="81">
        <v>100.73290857486772</v>
      </c>
      <c r="E28" s="81"/>
      <c r="F28" s="81">
        <f t="shared" si="0"/>
        <v>0.52110213884919432</v>
      </c>
      <c r="G28" s="81">
        <f t="shared" si="1"/>
        <v>1.721877706320929</v>
      </c>
      <c r="H28" s="81"/>
      <c r="I28" s="81">
        <v>1.0177318524410657</v>
      </c>
      <c r="J28" s="81">
        <v>1.0298891757955284</v>
      </c>
      <c r="K28" s="81">
        <v>1.0352559503183754</v>
      </c>
      <c r="M28" s="81">
        <f t="shared" si="3"/>
        <v>5.366774522846951E-3</v>
      </c>
      <c r="N28" s="81">
        <f t="shared" si="2"/>
        <v>1.7524097877309686E-2</v>
      </c>
    </row>
    <row r="29" spans="1:17" ht="15.75" x14ac:dyDescent="0.25">
      <c r="A29" s="124" t="s">
        <v>8</v>
      </c>
      <c r="B29" s="80">
        <v>118.01084497824577</v>
      </c>
      <c r="C29" s="80">
        <v>119.54557470468549</v>
      </c>
      <c r="D29" s="80">
        <v>119.54557470468549</v>
      </c>
      <c r="E29" s="80"/>
      <c r="F29" s="80">
        <f t="shared" si="0"/>
        <v>0</v>
      </c>
      <c r="G29" s="80">
        <f t="shared" si="1"/>
        <v>1.3004988878120738</v>
      </c>
      <c r="H29" s="80"/>
      <c r="I29" s="80">
        <v>0.86527542175061511</v>
      </c>
      <c r="J29" s="80">
        <v>0.87652831898699302</v>
      </c>
      <c r="K29" s="80">
        <v>0.8765283189869929</v>
      </c>
      <c r="M29" s="80">
        <f t="shared" si="3"/>
        <v>0</v>
      </c>
      <c r="N29" s="80">
        <f t="shared" si="2"/>
        <v>1.125289723637779E-2</v>
      </c>
    </row>
    <row r="30" spans="1:17" s="91" customFormat="1" ht="15.75" x14ac:dyDescent="0.25">
      <c r="A30" s="125" t="s">
        <v>153</v>
      </c>
      <c r="B30" s="81">
        <v>83.818521893538971</v>
      </c>
      <c r="C30" s="81">
        <v>83.17332355285258</v>
      </c>
      <c r="D30" s="81">
        <v>82.016849024365598</v>
      </c>
      <c r="E30" s="81"/>
      <c r="F30" s="81">
        <f t="shared" si="0"/>
        <v>-1.3904392407165234</v>
      </c>
      <c r="G30" s="81">
        <f t="shared" si="1"/>
        <v>-2.1494925327623204</v>
      </c>
      <c r="H30" s="81"/>
      <c r="I30" s="81">
        <v>1.0411881414938369</v>
      </c>
      <c r="J30" s="81">
        <v>1.0331735303308363</v>
      </c>
      <c r="K30" s="81">
        <v>1.0188078801404201</v>
      </c>
      <c r="M30" s="81">
        <f t="shared" si="3"/>
        <v>-1.4365650190416135E-2</v>
      </c>
      <c r="N30" s="81">
        <f t="shared" si="2"/>
        <v>-2.2380261353416753E-2</v>
      </c>
    </row>
    <row r="31" spans="1:17" ht="15.75" x14ac:dyDescent="0.25">
      <c r="A31" s="124" t="s">
        <v>195</v>
      </c>
      <c r="B31" s="80">
        <v>98.325326103026683</v>
      </c>
      <c r="C31" s="80">
        <v>96.83659821156364</v>
      </c>
      <c r="D31" s="80">
        <v>96.83659821156364</v>
      </c>
      <c r="E31" s="80"/>
      <c r="F31" s="80">
        <f t="shared" si="0"/>
        <v>0</v>
      </c>
      <c r="G31" s="80">
        <f t="shared" si="1"/>
        <v>-1.5140838586216621</v>
      </c>
      <c r="H31" s="80"/>
      <c r="I31" s="80">
        <v>4.6617907005709593E-2</v>
      </c>
      <c r="J31" s="80">
        <v>4.5912072800508866E-2</v>
      </c>
      <c r="K31" s="80">
        <v>4.5912072800508873E-2</v>
      </c>
      <c r="M31" s="80">
        <f t="shared" si="3"/>
        <v>0</v>
      </c>
      <c r="N31" s="80">
        <f t="shared" si="2"/>
        <v>-7.0583420520071993E-4</v>
      </c>
    </row>
    <row r="32" spans="1:17" s="91" customFormat="1" ht="15.75" x14ac:dyDescent="0.25">
      <c r="A32" s="123" t="s">
        <v>67</v>
      </c>
      <c r="B32" s="81">
        <v>111.30886966585469</v>
      </c>
      <c r="C32" s="81">
        <v>107.91928567496656</v>
      </c>
      <c r="D32" s="81">
        <v>107.91928567496656</v>
      </c>
      <c r="E32" s="81"/>
      <c r="F32" s="81">
        <f t="shared" si="0"/>
        <v>0</v>
      </c>
      <c r="G32" s="81">
        <f t="shared" si="1"/>
        <v>-3.0452056525805515</v>
      </c>
      <c r="H32" s="81"/>
      <c r="I32" s="81">
        <v>9.1507407399109026E-3</v>
      </c>
      <c r="J32" s="81">
        <v>8.8720818656461403E-3</v>
      </c>
      <c r="K32" s="81">
        <v>8.8720818656461403E-3</v>
      </c>
      <c r="M32" s="81">
        <f t="shared" si="3"/>
        <v>0</v>
      </c>
      <c r="N32" s="81">
        <f t="shared" si="2"/>
        <v>-2.7865887426476235E-4</v>
      </c>
    </row>
    <row r="33" spans="1:14" ht="15.75" x14ac:dyDescent="0.25">
      <c r="A33" s="124" t="s">
        <v>68</v>
      </c>
      <c r="B33" s="80">
        <v>83.0484016085842</v>
      </c>
      <c r="C33" s="80">
        <v>82.45592289909932</v>
      </c>
      <c r="D33" s="80">
        <v>81.245226039588076</v>
      </c>
      <c r="E33" s="80"/>
      <c r="F33" s="80">
        <f t="shared" si="0"/>
        <v>-1.4682958081650099</v>
      </c>
      <c r="G33" s="80">
        <f t="shared" si="1"/>
        <v>-2.1712345259751964</v>
      </c>
      <c r="H33" s="80"/>
      <c r="I33" s="80">
        <v>0.98541949374821658</v>
      </c>
      <c r="J33" s="80">
        <v>0.9783893756646812</v>
      </c>
      <c r="K33" s="80">
        <v>0.96402372547426507</v>
      </c>
      <c r="M33" s="80">
        <f t="shared" si="3"/>
        <v>-1.4365650190416135E-2</v>
      </c>
      <c r="N33" s="80">
        <f t="shared" si="2"/>
        <v>-2.139576827395151E-2</v>
      </c>
    </row>
    <row r="34" spans="1:14" s="91" customFormat="1" ht="15.75" x14ac:dyDescent="0.25">
      <c r="A34" s="125" t="s">
        <v>69</v>
      </c>
      <c r="B34" s="81">
        <v>124.63647764616229</v>
      </c>
      <c r="C34" s="81">
        <v>171.93391490751659</v>
      </c>
      <c r="D34" s="81">
        <v>141.3543632321975</v>
      </c>
      <c r="E34" s="81"/>
      <c r="F34" s="81">
        <f t="shared" si="0"/>
        <v>-17.785642635874289</v>
      </c>
      <c r="G34" s="81">
        <f t="shared" si="1"/>
        <v>13.413316792774399</v>
      </c>
      <c r="H34" s="81"/>
      <c r="I34" s="81">
        <v>2.5259260140730531</v>
      </c>
      <c r="J34" s="81">
        <v>3.4844722553798135</v>
      </c>
      <c r="K34" s="81">
        <v>2.8647364722917712</v>
      </c>
      <c r="M34" s="81">
        <f t="shared" si="3"/>
        <v>-0.61973578308804234</v>
      </c>
      <c r="N34" s="81">
        <f t="shared" si="2"/>
        <v>0.33881045821871814</v>
      </c>
    </row>
    <row r="35" spans="1:14" ht="15.75" x14ac:dyDescent="0.25">
      <c r="A35" s="124" t="s">
        <v>70</v>
      </c>
      <c r="B35" s="80">
        <v>146.24574186456678</v>
      </c>
      <c r="C35" s="80">
        <v>147.35998409501332</v>
      </c>
      <c r="D35" s="80">
        <v>149.71486253108162</v>
      </c>
      <c r="E35" s="80"/>
      <c r="F35" s="80">
        <f t="shared" si="0"/>
        <v>1.5980447137873943</v>
      </c>
      <c r="G35" s="80">
        <f t="shared" si="1"/>
        <v>2.3721173842637278</v>
      </c>
      <c r="H35" s="80"/>
      <c r="I35" s="80">
        <v>0.3832557039947464</v>
      </c>
      <c r="J35" s="80">
        <v>0.38617571851965427</v>
      </c>
      <c r="K35" s="80">
        <v>0.39234697917538802</v>
      </c>
      <c r="M35" s="80">
        <f t="shared" si="3"/>
        <v>6.1712606557337568E-3</v>
      </c>
      <c r="N35" s="80">
        <f t="shared" si="2"/>
        <v>9.0912751806416225E-3</v>
      </c>
    </row>
    <row r="36" spans="1:14" s="91" customFormat="1" ht="15.75" x14ac:dyDescent="0.25">
      <c r="A36" s="123" t="s">
        <v>9</v>
      </c>
      <c r="B36" s="81">
        <v>112.26734979805263</v>
      </c>
      <c r="C36" s="81">
        <v>115.43570875258958</v>
      </c>
      <c r="D36" s="81">
        <v>109.99858755160139</v>
      </c>
      <c r="E36" s="81"/>
      <c r="F36" s="81">
        <f t="shared" si="0"/>
        <v>-4.7100860381439125</v>
      </c>
      <c r="G36" s="81">
        <f t="shared" si="1"/>
        <v>-2.0208566876588008</v>
      </c>
      <c r="H36" s="81"/>
      <c r="I36" s="81">
        <v>0.30902831610779258</v>
      </c>
      <c r="J36" s="81">
        <v>0.31774957508742324</v>
      </c>
      <c r="K36" s="81">
        <v>0.3027832967149689</v>
      </c>
      <c r="M36" s="81">
        <f t="shared" si="3"/>
        <v>-1.4966278372454345E-2</v>
      </c>
      <c r="N36" s="81">
        <f t="shared" si="2"/>
        <v>-6.2450193928236808E-3</v>
      </c>
    </row>
    <row r="37" spans="1:14" ht="15.75" x14ac:dyDescent="0.25">
      <c r="A37" s="124" t="s">
        <v>10</v>
      </c>
      <c r="B37" s="80">
        <v>95.02298697870178</v>
      </c>
      <c r="C37" s="80">
        <v>96.446632309180501</v>
      </c>
      <c r="D37" s="80">
        <v>95.94786562917372</v>
      </c>
      <c r="E37" s="80"/>
      <c r="F37" s="80">
        <f t="shared" si="0"/>
        <v>-0.51714266021013477</v>
      </c>
      <c r="G37" s="80">
        <f t="shared" si="1"/>
        <v>0.97332096146298674</v>
      </c>
      <c r="H37" s="80"/>
      <c r="I37" s="80">
        <v>0.14852450203760575</v>
      </c>
      <c r="J37" s="80">
        <v>0.15074971322608274</v>
      </c>
      <c r="K37" s="80">
        <v>0.14997012214884622</v>
      </c>
      <c r="M37" s="80">
        <f t="shared" si="3"/>
        <v>-7.7959107723651888E-4</v>
      </c>
      <c r="N37" s="80">
        <f t="shared" si="2"/>
        <v>1.4456201112404699E-3</v>
      </c>
    </row>
    <row r="38" spans="1:14" s="91" customFormat="1" ht="15.75" x14ac:dyDescent="0.25">
      <c r="A38" s="123" t="s">
        <v>196</v>
      </c>
      <c r="B38" s="81">
        <v>72.93984074686783</v>
      </c>
      <c r="C38" s="81">
        <v>91.265297493121295</v>
      </c>
      <c r="D38" s="81">
        <v>82.016528447707543</v>
      </c>
      <c r="E38" s="81"/>
      <c r="F38" s="81">
        <f t="shared" si="0"/>
        <v>-10.133938418500021</v>
      </c>
      <c r="G38" s="81">
        <f t="shared" si="1"/>
        <v>12.444073921602961</v>
      </c>
      <c r="H38" s="81"/>
      <c r="I38" s="81">
        <v>0.40955275852726691</v>
      </c>
      <c r="J38" s="81">
        <v>0.51244908082315166</v>
      </c>
      <c r="K38" s="81">
        <v>0.46051780654636404</v>
      </c>
      <c r="M38" s="81">
        <f t="shared" si="3"/>
        <v>-5.193127427678762E-2</v>
      </c>
      <c r="N38" s="81">
        <f t="shared" si="2"/>
        <v>5.0965048019097126E-2</v>
      </c>
    </row>
    <row r="39" spans="1:14" ht="15.75" x14ac:dyDescent="0.25">
      <c r="A39" s="124" t="s">
        <v>71</v>
      </c>
      <c r="B39" s="80">
        <v>184.19763322273559</v>
      </c>
      <c r="C39" s="80">
        <v>329.59304059417235</v>
      </c>
      <c r="D39" s="80">
        <v>233.68760173040999</v>
      </c>
      <c r="E39" s="80"/>
      <c r="F39" s="80">
        <f t="shared" si="0"/>
        <v>-29.098138325636146</v>
      </c>
      <c r="G39" s="80">
        <f t="shared" si="1"/>
        <v>26.867863414851879</v>
      </c>
      <c r="H39" s="80"/>
      <c r="I39" s="80">
        <v>1.0721303824538737</v>
      </c>
      <c r="J39" s="80">
        <v>1.9184107118198783</v>
      </c>
      <c r="K39" s="80">
        <v>1.3601889092407091</v>
      </c>
      <c r="M39" s="80">
        <f t="shared" si="3"/>
        <v>-0.5582218025791692</v>
      </c>
      <c r="N39" s="80">
        <f t="shared" si="2"/>
        <v>0.28805852678683541</v>
      </c>
    </row>
    <row r="40" spans="1:14" s="91" customFormat="1" ht="15.75" x14ac:dyDescent="0.25">
      <c r="A40" s="123" t="s">
        <v>197</v>
      </c>
      <c r="B40" s="81">
        <v>107.37662150834835</v>
      </c>
      <c r="C40" s="81">
        <v>105.00307252171817</v>
      </c>
      <c r="D40" s="81">
        <v>104.99879853581051</v>
      </c>
      <c r="E40" s="81"/>
      <c r="F40" s="81">
        <f t="shared" si="0"/>
        <v>-4.0703436623434897E-3</v>
      </c>
      <c r="G40" s="81">
        <f t="shared" si="1"/>
        <v>-2.2144699089391318</v>
      </c>
      <c r="H40" s="81"/>
      <c r="I40" s="81">
        <v>0.20343435095176768</v>
      </c>
      <c r="J40" s="81">
        <v>0.19893745590362352</v>
      </c>
      <c r="K40" s="81">
        <v>0.19892935846549512</v>
      </c>
      <c r="M40" s="81">
        <f t="shared" si="3"/>
        <v>-8.0974381284071306E-6</v>
      </c>
      <c r="N40" s="81">
        <f t="shared" si="2"/>
        <v>-4.5049924862725632E-3</v>
      </c>
    </row>
    <row r="41" spans="1:14" ht="15.75" x14ac:dyDescent="0.25">
      <c r="A41" s="122" t="s">
        <v>72</v>
      </c>
      <c r="B41" s="80">
        <v>127.02224219341538</v>
      </c>
      <c r="C41" s="80">
        <v>119.70377375530886</v>
      </c>
      <c r="D41" s="80">
        <v>122.35383413326512</v>
      </c>
      <c r="E41" s="80"/>
      <c r="F41" s="80">
        <f t="shared" si="0"/>
        <v>2.2138486488933573</v>
      </c>
      <c r="G41" s="80">
        <f t="shared" si="1"/>
        <v>-3.675268188890668</v>
      </c>
      <c r="H41" s="80"/>
      <c r="I41" s="80">
        <v>2.3360606054565389</v>
      </c>
      <c r="J41" s="80">
        <v>2.2014669664582187</v>
      </c>
      <c r="K41" s="80">
        <v>2.2502041131509878</v>
      </c>
      <c r="M41" s="80">
        <f t="shared" si="3"/>
        <v>4.8737146692769073E-2</v>
      </c>
      <c r="N41" s="80">
        <f t="shared" si="2"/>
        <v>-8.5856492305551146E-2</v>
      </c>
    </row>
    <row r="42" spans="1:14" s="91" customFormat="1" ht="15.75" x14ac:dyDescent="0.25">
      <c r="A42" s="123" t="s">
        <v>11</v>
      </c>
      <c r="B42" s="81">
        <v>167.51789118458723</v>
      </c>
      <c r="C42" s="81">
        <v>140.81878344828652</v>
      </c>
      <c r="D42" s="81">
        <v>114.15803674281406</v>
      </c>
      <c r="E42" s="81"/>
      <c r="F42" s="81">
        <f t="shared" si="0"/>
        <v>-18.932663706232912</v>
      </c>
      <c r="G42" s="81">
        <f t="shared" si="1"/>
        <v>-31.853227177374254</v>
      </c>
      <c r="H42" s="81"/>
      <c r="I42" s="81">
        <v>9.0923139730181457E-2</v>
      </c>
      <c r="J42" s="81">
        <v>7.6431752056825897E-2</v>
      </c>
      <c r="K42" s="81">
        <v>6.1961185475125288E-2</v>
      </c>
      <c r="M42" s="81">
        <f t="shared" si="3"/>
        <v>-1.4470566581700608E-2</v>
      </c>
      <c r="N42" s="81">
        <f t="shared" si="2"/>
        <v>-2.8961954255056169E-2</v>
      </c>
    </row>
    <row r="43" spans="1:14" ht="15.75" x14ac:dyDescent="0.25">
      <c r="A43" s="124" t="s">
        <v>198</v>
      </c>
      <c r="B43" s="80">
        <v>131.10180564045925</v>
      </c>
      <c r="C43" s="80">
        <v>136.55403787208371</v>
      </c>
      <c r="D43" s="80">
        <v>137.83872740185862</v>
      </c>
      <c r="E43" s="80"/>
      <c r="F43" s="80">
        <f t="shared" si="0"/>
        <v>0.94079204818413587</v>
      </c>
      <c r="G43" s="80">
        <f t="shared" si="1"/>
        <v>5.1386948703628699</v>
      </c>
      <c r="H43" s="80"/>
      <c r="I43" s="80">
        <v>0.5870407857378166</v>
      </c>
      <c r="J43" s="80">
        <v>0.61145450511903998</v>
      </c>
      <c r="K43" s="80">
        <v>0.61720702048146359</v>
      </c>
      <c r="M43" s="80">
        <f t="shared" si="3"/>
        <v>5.7525153624236047E-3</v>
      </c>
      <c r="N43" s="80">
        <f t="shared" si="2"/>
        <v>3.0166234743646991E-2</v>
      </c>
    </row>
    <row r="44" spans="1:14" s="91" customFormat="1" ht="15.75" x14ac:dyDescent="0.25">
      <c r="A44" s="123" t="s">
        <v>199</v>
      </c>
      <c r="B44" s="81">
        <v>135.10919572442708</v>
      </c>
      <c r="C44" s="81">
        <v>117.65304497248047</v>
      </c>
      <c r="D44" s="81">
        <v>125.82487432127728</v>
      </c>
      <c r="E44" s="81"/>
      <c r="F44" s="81">
        <f t="shared" si="0"/>
        <v>6.9457015334437155</v>
      </c>
      <c r="G44" s="81">
        <f t="shared" si="1"/>
        <v>-6.8717168756495255</v>
      </c>
      <c r="H44" s="81"/>
      <c r="I44" s="81">
        <v>0.99204551754738379</v>
      </c>
      <c r="J44" s="81">
        <v>0.8638729234152942</v>
      </c>
      <c r="K44" s="81">
        <v>0.92387495830395516</v>
      </c>
      <c r="M44" s="81">
        <f t="shared" si="3"/>
        <v>6.000203488866096E-2</v>
      </c>
      <c r="N44" s="81">
        <f t="shared" si="2"/>
        <v>-6.817055924342863E-2</v>
      </c>
    </row>
    <row r="45" spans="1:14" ht="15.75" x14ac:dyDescent="0.25">
      <c r="A45" s="124" t="s">
        <v>73</v>
      </c>
      <c r="B45" s="80">
        <v>109.70045512352881</v>
      </c>
      <c r="C45" s="80">
        <v>109.98460729841288</v>
      </c>
      <c r="D45" s="80">
        <v>109.98460729841288</v>
      </c>
      <c r="E45" s="80"/>
      <c r="F45" s="80">
        <f t="shared" si="0"/>
        <v>0</v>
      </c>
      <c r="G45" s="80">
        <f t="shared" si="1"/>
        <v>0.25902552050864891</v>
      </c>
      <c r="H45" s="80"/>
      <c r="I45" s="80">
        <v>8.9978906730472222E-2</v>
      </c>
      <c r="J45" s="80">
        <v>9.0211975061978783E-2</v>
      </c>
      <c r="K45" s="80">
        <v>9.0211975061978783E-2</v>
      </c>
      <c r="M45" s="80">
        <f t="shared" si="3"/>
        <v>0</v>
      </c>
      <c r="N45" s="80">
        <f t="shared" si="2"/>
        <v>2.3306833150656125E-4</v>
      </c>
    </row>
    <row r="46" spans="1:14" s="91" customFormat="1" ht="15.75" x14ac:dyDescent="0.25">
      <c r="A46" s="123" t="s">
        <v>240</v>
      </c>
      <c r="B46" s="81">
        <v>103.89415250728734</v>
      </c>
      <c r="C46" s="81">
        <v>102.68303952375449</v>
      </c>
      <c r="D46" s="81">
        <v>102.13825432908486</v>
      </c>
      <c r="E46" s="81"/>
      <c r="F46" s="81">
        <f t="shared" si="0"/>
        <v>-0.53055031989348578</v>
      </c>
      <c r="G46" s="81">
        <f t="shared" si="1"/>
        <v>-1.69008373987104</v>
      </c>
      <c r="H46" s="81"/>
      <c r="I46" s="81">
        <v>0.39661459292232099</v>
      </c>
      <c r="J46" s="81">
        <v>0.39199118466156119</v>
      </c>
      <c r="K46" s="81">
        <v>0.38991147417738509</v>
      </c>
      <c r="M46" s="81">
        <f t="shared" si="3"/>
        <v>-2.0797104841761005E-3</v>
      </c>
      <c r="N46" s="81">
        <f t="shared" si="2"/>
        <v>-6.7031187449358987E-3</v>
      </c>
    </row>
    <row r="47" spans="1:14" ht="15.75" x14ac:dyDescent="0.25">
      <c r="A47" s="124" t="s">
        <v>12</v>
      </c>
      <c r="B47" s="80">
        <v>129.08897877947521</v>
      </c>
      <c r="C47" s="80">
        <v>120.49082103116893</v>
      </c>
      <c r="D47" s="80">
        <v>120.15480371692965</v>
      </c>
      <c r="E47" s="80"/>
      <c r="F47" s="80">
        <f t="shared" si="0"/>
        <v>-0.27887378587316825</v>
      </c>
      <c r="G47" s="80">
        <f t="shared" si="1"/>
        <v>-6.92094332685671</v>
      </c>
      <c r="H47" s="80"/>
      <c r="I47" s="80">
        <v>0.17945766278836406</v>
      </c>
      <c r="J47" s="80">
        <v>0.16750462614351888</v>
      </c>
      <c r="K47" s="80">
        <v>0.16703749965107975</v>
      </c>
      <c r="M47" s="80">
        <f t="shared" si="3"/>
        <v>-4.671264924391294E-4</v>
      </c>
      <c r="N47" s="80">
        <f t="shared" si="2"/>
        <v>-1.2420163137284307E-2</v>
      </c>
    </row>
    <row r="48" spans="1:14" s="91" customFormat="1" ht="15.75" x14ac:dyDescent="0.25">
      <c r="A48" s="125" t="s">
        <v>154</v>
      </c>
      <c r="B48" s="81">
        <v>113.06284063822424</v>
      </c>
      <c r="C48" s="81">
        <v>112.58963471099938</v>
      </c>
      <c r="D48" s="81">
        <v>112.61041601339296</v>
      </c>
      <c r="E48" s="81"/>
      <c r="F48" s="81">
        <f t="shared" si="0"/>
        <v>1.8457562676110761E-2</v>
      </c>
      <c r="G48" s="81">
        <f t="shared" si="1"/>
        <v>-0.40015324422896237</v>
      </c>
      <c r="H48" s="81"/>
      <c r="I48" s="81">
        <v>1.5567395581638539</v>
      </c>
      <c r="J48" s="81">
        <v>1.550224080736343</v>
      </c>
      <c r="K48" s="81">
        <v>1.550510214317665</v>
      </c>
      <c r="M48" s="81">
        <f t="shared" si="3"/>
        <v>2.8613358132201228E-4</v>
      </c>
      <c r="N48" s="81">
        <f t="shared" si="2"/>
        <v>-6.229343846188895E-3</v>
      </c>
    </row>
    <row r="49" spans="1:14" ht="15.75" x14ac:dyDescent="0.25">
      <c r="A49" s="124" t="s">
        <v>239</v>
      </c>
      <c r="B49" s="80">
        <v>118.47116675566197</v>
      </c>
      <c r="C49" s="80">
        <v>117.9803551927474</v>
      </c>
      <c r="D49" s="80">
        <v>117.9803551927474</v>
      </c>
      <c r="E49" s="80"/>
      <c r="F49" s="80">
        <f t="shared" si="0"/>
        <v>0</v>
      </c>
      <c r="G49" s="80">
        <f t="shared" si="1"/>
        <v>-0.41428777681141726</v>
      </c>
      <c r="H49" s="80"/>
      <c r="I49" s="80">
        <v>1.0604542384172346</v>
      </c>
      <c r="J49" s="80">
        <v>1.0560609061287933</v>
      </c>
      <c r="K49" s="80">
        <v>1.0560609061287933</v>
      </c>
      <c r="M49" s="80">
        <f t="shared" si="3"/>
        <v>0</v>
      </c>
      <c r="N49" s="80">
        <f t="shared" si="2"/>
        <v>-4.3933322884412984E-3</v>
      </c>
    </row>
    <row r="50" spans="1:14" s="91" customFormat="1" ht="15.75" x14ac:dyDescent="0.25">
      <c r="A50" s="123" t="s">
        <v>238</v>
      </c>
      <c r="B50" s="81">
        <v>108.64072494958427</v>
      </c>
      <c r="C50" s="81">
        <v>108.76624680709449</v>
      </c>
      <c r="D50" s="81">
        <v>109.64901436178052</v>
      </c>
      <c r="E50" s="81"/>
      <c r="F50" s="81">
        <f t="shared" si="0"/>
        <v>0.81161902759381288</v>
      </c>
      <c r="G50" s="81">
        <f t="shared" si="1"/>
        <v>0.92809525402572923</v>
      </c>
      <c r="H50" s="81"/>
      <c r="I50" s="81">
        <v>2.4591897151231907E-2</v>
      </c>
      <c r="J50" s="81">
        <v>2.4620310258853886E-2</v>
      </c>
      <c r="K50" s="81">
        <v>2.4820133381567376E-2</v>
      </c>
      <c r="M50" s="81">
        <f t="shared" si="3"/>
        <v>1.9982312271349043E-4</v>
      </c>
      <c r="N50" s="81">
        <f t="shared" si="2"/>
        <v>2.2823623033546916E-4</v>
      </c>
    </row>
    <row r="51" spans="1:14" ht="15.75" x14ac:dyDescent="0.25">
      <c r="A51" s="124" t="s">
        <v>237</v>
      </c>
      <c r="B51" s="80">
        <v>97.407658283968416</v>
      </c>
      <c r="C51" s="80">
        <v>94.800558229844398</v>
      </c>
      <c r="D51" s="80">
        <v>94.800558229844398</v>
      </c>
      <c r="E51" s="80"/>
      <c r="F51" s="80">
        <f t="shared" si="0"/>
        <v>0</v>
      </c>
      <c r="G51" s="80">
        <f t="shared" si="1"/>
        <v>-2.6764836564735495</v>
      </c>
      <c r="H51" s="80"/>
      <c r="I51" s="80">
        <v>0.10826861921913444</v>
      </c>
      <c r="J51" s="80">
        <v>0.10537082732064469</v>
      </c>
      <c r="K51" s="80">
        <v>0.10537082732064469</v>
      </c>
      <c r="M51" s="80">
        <f t="shared" si="3"/>
        <v>0</v>
      </c>
      <c r="N51" s="80">
        <f t="shared" si="2"/>
        <v>-2.8977918984897516E-3</v>
      </c>
    </row>
    <row r="52" spans="1:14" s="91" customFormat="1" ht="15.75" x14ac:dyDescent="0.25">
      <c r="A52" s="123" t="s">
        <v>74</v>
      </c>
      <c r="B52" s="81">
        <v>104.67473977962995</v>
      </c>
      <c r="C52" s="81">
        <v>106.13430309453643</v>
      </c>
      <c r="D52" s="81">
        <v>106.20886982626942</v>
      </c>
      <c r="E52" s="81"/>
      <c r="F52" s="81">
        <f t="shared" si="0"/>
        <v>7.025695704296897E-2</v>
      </c>
      <c r="G52" s="81">
        <f t="shared" si="1"/>
        <v>1.4656162985160037</v>
      </c>
      <c r="H52" s="81"/>
      <c r="I52" s="81">
        <v>0.1266611135046434</v>
      </c>
      <c r="J52" s="81">
        <v>0.1284272503499394</v>
      </c>
      <c r="K52" s="81">
        <v>0.12851747942804922</v>
      </c>
      <c r="M52" s="81">
        <f t="shared" si="3"/>
        <v>9.0229078109821392E-5</v>
      </c>
      <c r="N52" s="81">
        <f t="shared" si="2"/>
        <v>1.8563659234058227E-3</v>
      </c>
    </row>
    <row r="53" spans="1:14" ht="15.75" x14ac:dyDescent="0.25">
      <c r="A53" s="124" t="s">
        <v>236</v>
      </c>
      <c r="B53" s="80">
        <v>99.09119982902871</v>
      </c>
      <c r="C53" s="80">
        <v>98.396171943333371</v>
      </c>
      <c r="D53" s="80">
        <v>98.704967141782291</v>
      </c>
      <c r="E53" s="80"/>
      <c r="F53" s="80">
        <f t="shared" si="0"/>
        <v>0.31382846745984239</v>
      </c>
      <c r="G53" s="80">
        <f t="shared" si="1"/>
        <v>-0.38977496277451396</v>
      </c>
      <c r="H53" s="80"/>
      <c r="I53" s="80">
        <v>0.14526660301158792</v>
      </c>
      <c r="J53" s="80">
        <v>0.14424769981809044</v>
      </c>
      <c r="K53" s="80">
        <v>0.14470039016377564</v>
      </c>
      <c r="M53" s="80">
        <f t="shared" si="3"/>
        <v>4.5269034568520827E-4</v>
      </c>
      <c r="N53" s="80">
        <f t="shared" si="2"/>
        <v>-5.6621284781227521E-4</v>
      </c>
    </row>
    <row r="54" spans="1:14" s="91" customFormat="1" ht="15.75" x14ac:dyDescent="0.25">
      <c r="A54" s="123" t="s">
        <v>75</v>
      </c>
      <c r="B54" s="81">
        <v>113.83819313657817</v>
      </c>
      <c r="C54" s="81">
        <v>113.83819313657817</v>
      </c>
      <c r="D54" s="81">
        <v>113.27009264998726</v>
      </c>
      <c r="E54" s="81"/>
      <c r="F54" s="81">
        <f t="shared" si="0"/>
        <v>-0.49904207976081416</v>
      </c>
      <c r="G54" s="81">
        <f t="shared" si="1"/>
        <v>-0.49904207976081416</v>
      </c>
      <c r="H54" s="81"/>
      <c r="I54" s="81">
        <v>9.1497086860021615E-2</v>
      </c>
      <c r="J54" s="81">
        <v>9.1497086860021601E-2</v>
      </c>
      <c r="K54" s="81">
        <v>9.1040477894834784E-2</v>
      </c>
      <c r="M54" s="81">
        <f t="shared" si="3"/>
        <v>-4.566089651868166E-4</v>
      </c>
      <c r="N54" s="81">
        <f t="shared" si="2"/>
        <v>-4.5660896518683047E-4</v>
      </c>
    </row>
    <row r="55" spans="1:14" ht="15.75" x14ac:dyDescent="0.25">
      <c r="A55" s="122" t="s">
        <v>155</v>
      </c>
      <c r="B55" s="80">
        <v>116.23434651339281</v>
      </c>
      <c r="C55" s="80">
        <v>116.23118924343296</v>
      </c>
      <c r="D55" s="80">
        <v>116.50990908793892</v>
      </c>
      <c r="E55" s="80"/>
      <c r="F55" s="80">
        <f t="shared" si="0"/>
        <v>0.23979780841973941</v>
      </c>
      <c r="G55" s="80">
        <f t="shared" si="1"/>
        <v>0.23707499789173969</v>
      </c>
      <c r="H55" s="80"/>
      <c r="I55" s="80">
        <v>2.3835630190937898</v>
      </c>
      <c r="J55" s="80">
        <v>2.3834982744452127</v>
      </c>
      <c r="K55" s="80">
        <v>2.3892138510710543</v>
      </c>
      <c r="M55" s="80">
        <f t="shared" si="3"/>
        <v>5.7155766258416563E-3</v>
      </c>
      <c r="N55" s="80">
        <f t="shared" si="2"/>
        <v>5.6508319772645699E-3</v>
      </c>
    </row>
    <row r="56" spans="1:14" s="91" customFormat="1" ht="15.75" x14ac:dyDescent="0.25">
      <c r="A56" s="123" t="s">
        <v>235</v>
      </c>
      <c r="B56" s="81">
        <v>106.54207939693838</v>
      </c>
      <c r="C56" s="81">
        <v>110.03826528750983</v>
      </c>
      <c r="D56" s="81">
        <v>110.77116324393566</v>
      </c>
      <c r="E56" s="81"/>
      <c r="F56" s="81">
        <f t="shared" si="0"/>
        <v>0.66603917692713566</v>
      </c>
      <c r="G56" s="81">
        <f t="shared" si="1"/>
        <v>3.9694023909944587</v>
      </c>
      <c r="H56" s="81"/>
      <c r="I56" s="81">
        <v>0.83087886018871038</v>
      </c>
      <c r="J56" s="81">
        <v>0.85814420890546628</v>
      </c>
      <c r="K56" s="81">
        <v>0.86385978553130827</v>
      </c>
      <c r="M56" s="81">
        <f t="shared" si="3"/>
        <v>5.7155766258419893E-3</v>
      </c>
      <c r="N56" s="81">
        <f t="shared" si="2"/>
        <v>3.2980925342597889E-2</v>
      </c>
    </row>
    <row r="57" spans="1:14" ht="15.75" x14ac:dyDescent="0.25">
      <c r="A57" s="124" t="s">
        <v>234</v>
      </c>
      <c r="B57" s="80">
        <v>122.1822931728851</v>
      </c>
      <c r="C57" s="80">
        <v>120.03166037299857</v>
      </c>
      <c r="D57" s="80">
        <v>120.03166037299857</v>
      </c>
      <c r="E57" s="80"/>
      <c r="F57" s="80">
        <f t="shared" si="0"/>
        <v>0</v>
      </c>
      <c r="G57" s="80">
        <f t="shared" si="1"/>
        <v>-1.7601836927740644</v>
      </c>
      <c r="H57" s="80"/>
      <c r="I57" s="80">
        <v>1.5526841589050797</v>
      </c>
      <c r="J57" s="80">
        <v>1.5253540655397462</v>
      </c>
      <c r="K57" s="80">
        <v>1.525354065539746</v>
      </c>
      <c r="M57" s="80">
        <f t="shared" si="3"/>
        <v>0</v>
      </c>
      <c r="N57" s="80">
        <f t="shared" si="2"/>
        <v>-2.7330093365333763E-2</v>
      </c>
    </row>
    <row r="58" spans="1:14" s="91" customFormat="1" ht="15.75" x14ac:dyDescent="0.25">
      <c r="A58" s="121" t="s">
        <v>76</v>
      </c>
      <c r="B58" s="81">
        <v>107.96752376170681</v>
      </c>
      <c r="C58" s="81">
        <v>109.35470044729676</v>
      </c>
      <c r="D58" s="81">
        <v>109.48706051995859</v>
      </c>
      <c r="E58" s="81"/>
      <c r="F58" s="81">
        <f t="shared" si="0"/>
        <v>0.12103738762068161</v>
      </c>
      <c r="G58" s="81">
        <f t="shared" si="1"/>
        <v>1.407401693870014</v>
      </c>
      <c r="H58" s="81"/>
      <c r="I58" s="81">
        <v>2.6386676208012405</v>
      </c>
      <c r="J58" s="81">
        <v>2.6725694653288135</v>
      </c>
      <c r="K58" s="81">
        <v>2.6758042735919956</v>
      </c>
      <c r="M58" s="81">
        <f t="shared" si="3"/>
        <v>3.2348082631821207E-3</v>
      </c>
      <c r="N58" s="81">
        <f t="shared" si="2"/>
        <v>3.7136652790755065E-2</v>
      </c>
    </row>
    <row r="59" spans="1:14" ht="15.75" x14ac:dyDescent="0.25">
      <c r="A59" s="122" t="s">
        <v>156</v>
      </c>
      <c r="B59" s="80">
        <v>106.5627539985113</v>
      </c>
      <c r="C59" s="80">
        <v>106.93158588222433</v>
      </c>
      <c r="D59" s="80">
        <v>107.99962878219053</v>
      </c>
      <c r="E59" s="80"/>
      <c r="F59" s="80">
        <f t="shared" si="0"/>
        <v>0.99880955767601698</v>
      </c>
      <c r="G59" s="80">
        <f t="shared" si="1"/>
        <v>1.3483836798167781</v>
      </c>
      <c r="H59" s="80"/>
      <c r="I59" s="80">
        <v>0.80413674724607243</v>
      </c>
      <c r="J59" s="80">
        <v>0.80692000180848489</v>
      </c>
      <c r="K59" s="80">
        <v>0.81497959590934754</v>
      </c>
      <c r="M59" s="80">
        <f t="shared" si="3"/>
        <v>8.0595941008626548E-3</v>
      </c>
      <c r="N59" s="80">
        <f t="shared" si="2"/>
        <v>1.0842848663275118E-2</v>
      </c>
    </row>
    <row r="60" spans="1:14" s="91" customFormat="1" ht="15.75" x14ac:dyDescent="0.25">
      <c r="A60" s="123" t="s">
        <v>13</v>
      </c>
      <c r="B60" s="81">
        <v>108.92269961235658</v>
      </c>
      <c r="C60" s="81">
        <v>108.91139445961871</v>
      </c>
      <c r="D60" s="81">
        <v>110.15217075411913</v>
      </c>
      <c r="E60" s="81"/>
      <c r="F60" s="81">
        <f t="shared" si="0"/>
        <v>1.1392529685775532</v>
      </c>
      <c r="G60" s="81">
        <f t="shared" si="1"/>
        <v>1.1287556644648866</v>
      </c>
      <c r="H60" s="81"/>
      <c r="I60" s="81">
        <v>0.63166693827154341</v>
      </c>
      <c r="J60" s="81">
        <v>0.63160137717874976</v>
      </c>
      <c r="K60" s="81">
        <v>0.63879691461783539</v>
      </c>
      <c r="M60" s="81">
        <f t="shared" si="3"/>
        <v>7.1955374390856308E-3</v>
      </c>
      <c r="N60" s="81">
        <f t="shared" si="2"/>
        <v>7.1299763462919774E-3</v>
      </c>
    </row>
    <row r="61" spans="1:14" ht="15.75" x14ac:dyDescent="0.25">
      <c r="A61" s="124" t="s">
        <v>14</v>
      </c>
      <c r="B61" s="80">
        <v>98.728440624116743</v>
      </c>
      <c r="C61" s="80">
        <v>100.35921373702487</v>
      </c>
      <c r="D61" s="80">
        <v>100.85383344661547</v>
      </c>
      <c r="E61" s="80"/>
      <c r="F61" s="80">
        <f t="shared" si="0"/>
        <v>0.49284932710480511</v>
      </c>
      <c r="G61" s="80">
        <f t="shared" si="1"/>
        <v>2.1527665271151353</v>
      </c>
      <c r="H61" s="80"/>
      <c r="I61" s="80">
        <v>0.1724698089745291</v>
      </c>
      <c r="J61" s="80">
        <v>0.17531862462973508</v>
      </c>
      <c r="K61" s="80">
        <v>0.17618268129151216</v>
      </c>
      <c r="M61" s="80">
        <f t="shared" si="3"/>
        <v>8.6405666177707952E-4</v>
      </c>
      <c r="N61" s="80">
        <f t="shared" si="2"/>
        <v>3.7128723169830569E-3</v>
      </c>
    </row>
    <row r="62" spans="1:14" s="91" customFormat="1" ht="15.75" x14ac:dyDescent="0.25">
      <c r="A62" s="125" t="s">
        <v>157</v>
      </c>
      <c r="B62" s="81">
        <v>108.59502491462939</v>
      </c>
      <c r="C62" s="81">
        <v>110.43708933626871</v>
      </c>
      <c r="D62" s="81">
        <v>110.15148621788927</v>
      </c>
      <c r="E62" s="81"/>
      <c r="F62" s="81">
        <f t="shared" si="0"/>
        <v>-0.2586115951587753</v>
      </c>
      <c r="G62" s="81">
        <f t="shared" si="1"/>
        <v>1.4332712796773839</v>
      </c>
      <c r="H62" s="81"/>
      <c r="I62" s="81">
        <v>1.8345308735551678</v>
      </c>
      <c r="J62" s="81">
        <v>1.8656494635203289</v>
      </c>
      <c r="K62" s="81">
        <v>1.8608246776826476</v>
      </c>
      <c r="M62" s="81">
        <f t="shared" si="3"/>
        <v>-4.8247858376813113E-3</v>
      </c>
      <c r="N62" s="81">
        <f t="shared" si="2"/>
        <v>2.6293804127479836E-2</v>
      </c>
    </row>
    <row r="63" spans="1:14" ht="15.75" x14ac:dyDescent="0.25">
      <c r="A63" s="124" t="s">
        <v>233</v>
      </c>
      <c r="B63" s="80">
        <v>116.32697877553474</v>
      </c>
      <c r="C63" s="80">
        <v>116.38636226498656</v>
      </c>
      <c r="D63" s="80">
        <v>114.15043169650518</v>
      </c>
      <c r="E63" s="80"/>
      <c r="F63" s="80">
        <f t="shared" si="0"/>
        <v>-1.9211276346885464</v>
      </c>
      <c r="G63" s="80">
        <f t="shared" si="1"/>
        <v>-1.8710595787323259</v>
      </c>
      <c r="H63" s="80"/>
      <c r="I63" s="80">
        <v>0.42545639828090631</v>
      </c>
      <c r="J63" s="80">
        <v>0.42567358853036891</v>
      </c>
      <c r="K63" s="80">
        <v>0.4174958555875416</v>
      </c>
      <c r="M63" s="80">
        <f t="shared" si="3"/>
        <v>-8.1777329428273093E-3</v>
      </c>
      <c r="N63" s="80">
        <f t="shared" si="2"/>
        <v>-7.9605426933647139E-3</v>
      </c>
    </row>
    <row r="64" spans="1:14" s="91" customFormat="1" ht="15.75" x14ac:dyDescent="0.25">
      <c r="A64" s="123" t="s">
        <v>77</v>
      </c>
      <c r="B64" s="81">
        <v>110.8921819828374</v>
      </c>
      <c r="C64" s="81">
        <v>117.05589100325781</v>
      </c>
      <c r="D64" s="81">
        <v>117.80990728406694</v>
      </c>
      <c r="E64" s="81"/>
      <c r="F64" s="81">
        <f t="shared" si="0"/>
        <v>0.64415064833271973</v>
      </c>
      <c r="G64" s="81">
        <f t="shared" si="1"/>
        <v>6.2382443717269309</v>
      </c>
      <c r="H64" s="81"/>
      <c r="I64" s="81">
        <v>0.62445323613363768</v>
      </c>
      <c r="J64" s="81">
        <v>0.65916215767856035</v>
      </c>
      <c r="K64" s="81">
        <v>0.66340815499081085</v>
      </c>
      <c r="M64" s="81">
        <f t="shared" si="3"/>
        <v>4.2459973122505046E-3</v>
      </c>
      <c r="N64" s="81">
        <f t="shared" si="2"/>
        <v>3.8954918857173171E-2</v>
      </c>
    </row>
    <row r="65" spans="1:14" ht="15.75" x14ac:dyDescent="0.25">
      <c r="A65" s="124" t="s">
        <v>232</v>
      </c>
      <c r="B65" s="80">
        <v>103.17541412785984</v>
      </c>
      <c r="C65" s="80">
        <v>102.67473606571446</v>
      </c>
      <c r="D65" s="80">
        <v>102.55730255721564</v>
      </c>
      <c r="E65" s="80"/>
      <c r="F65" s="80">
        <f t="shared" si="0"/>
        <v>-0.11437429790290832</v>
      </c>
      <c r="G65" s="80">
        <f t="shared" si="1"/>
        <v>-0.59908804424880779</v>
      </c>
      <c r="H65" s="80"/>
      <c r="I65" s="80">
        <v>0.78462123914062376</v>
      </c>
      <c r="J65" s="80">
        <v>0.78081371731139948</v>
      </c>
      <c r="K65" s="80">
        <v>0.77992066710429508</v>
      </c>
      <c r="M65" s="80">
        <f t="shared" si="3"/>
        <v>-8.9305020710439553E-4</v>
      </c>
      <c r="N65" s="80">
        <f t="shared" si="2"/>
        <v>-4.7005720363286763E-3</v>
      </c>
    </row>
    <row r="66" spans="1:14" s="91" customFormat="1" ht="15.75" x14ac:dyDescent="0.25">
      <c r="A66" s="126" t="s">
        <v>247</v>
      </c>
      <c r="B66" s="82">
        <v>168.68208180358849</v>
      </c>
      <c r="C66" s="82">
        <v>165.4730503365428</v>
      </c>
      <c r="D66" s="82">
        <v>165.4730503365428</v>
      </c>
      <c r="E66" s="82"/>
      <c r="F66" s="82">
        <f t="shared" si="0"/>
        <v>0</v>
      </c>
      <c r="G66" s="82">
        <f t="shared" si="1"/>
        <v>-1.9024139569146725</v>
      </c>
      <c r="H66" s="82"/>
      <c r="I66" s="82">
        <v>5.2437648396538181</v>
      </c>
      <c r="J66" s="82">
        <v>5.1440067254764577</v>
      </c>
      <c r="K66" s="82">
        <v>5.1440067254764577</v>
      </c>
      <c r="M66" s="82">
        <f t="shared" si="3"/>
        <v>0</v>
      </c>
      <c r="N66" s="82">
        <f t="shared" si="2"/>
        <v>-9.9758114177360468E-2</v>
      </c>
    </row>
    <row r="67" spans="1:14" ht="15.75" x14ac:dyDescent="0.25">
      <c r="A67" s="127" t="s">
        <v>1</v>
      </c>
      <c r="B67" s="80">
        <v>171.78704502174099</v>
      </c>
      <c r="C67" s="80">
        <v>170.50333298237297</v>
      </c>
      <c r="D67" s="80">
        <v>170.50333298237297</v>
      </c>
      <c r="E67" s="80"/>
      <c r="F67" s="80">
        <f t="shared" si="0"/>
        <v>0</v>
      </c>
      <c r="G67" s="80">
        <f t="shared" si="1"/>
        <v>-0.74726941091836085</v>
      </c>
      <c r="H67" s="80"/>
      <c r="I67" s="80">
        <v>4.031119484985787</v>
      </c>
      <c r="J67" s="80">
        <v>4.0009961621569179</v>
      </c>
      <c r="K67" s="80">
        <v>4.0009961621569179</v>
      </c>
      <c r="M67" s="80">
        <f t="shared" si="3"/>
        <v>0</v>
      </c>
      <c r="N67" s="80">
        <f t="shared" si="2"/>
        <v>-3.0123322828869092E-2</v>
      </c>
    </row>
    <row r="68" spans="1:14" s="91" customFormat="1" ht="15.75" x14ac:dyDescent="0.25">
      <c r="A68" s="125" t="s">
        <v>78</v>
      </c>
      <c r="B68" s="81">
        <v>171.78704502174099</v>
      </c>
      <c r="C68" s="81">
        <v>170.50333298237297</v>
      </c>
      <c r="D68" s="81">
        <v>170.50333298237297</v>
      </c>
      <c r="E68" s="81"/>
      <c r="F68" s="81">
        <f t="shared" si="0"/>
        <v>0</v>
      </c>
      <c r="G68" s="81">
        <f t="shared" si="1"/>
        <v>-0.74726941091836085</v>
      </c>
      <c r="H68" s="81"/>
      <c r="I68" s="81">
        <v>4.031119484985787</v>
      </c>
      <c r="J68" s="81">
        <v>4.0009961621569179</v>
      </c>
      <c r="K68" s="81">
        <v>4.0009961621569179</v>
      </c>
      <c r="M68" s="81">
        <f t="shared" si="3"/>
        <v>0</v>
      </c>
      <c r="N68" s="81">
        <f t="shared" si="2"/>
        <v>-3.0123322828869092E-2</v>
      </c>
    </row>
    <row r="69" spans="1:14" ht="15.75" x14ac:dyDescent="0.25">
      <c r="A69" s="124" t="s">
        <v>15</v>
      </c>
      <c r="B69" s="80">
        <v>171.78704502174099</v>
      </c>
      <c r="C69" s="80">
        <v>170.50333298237297</v>
      </c>
      <c r="D69" s="80">
        <v>170.50333298237297</v>
      </c>
      <c r="E69" s="80"/>
      <c r="F69" s="80">
        <f t="shared" si="0"/>
        <v>0</v>
      </c>
      <c r="G69" s="80">
        <f t="shared" si="1"/>
        <v>-0.74726941091836085</v>
      </c>
      <c r="H69" s="80"/>
      <c r="I69" s="80">
        <v>4.031119484985787</v>
      </c>
      <c r="J69" s="80">
        <v>4.0009961621569179</v>
      </c>
      <c r="K69" s="80">
        <v>4.0009961621569179</v>
      </c>
      <c r="M69" s="80">
        <f t="shared" si="3"/>
        <v>0</v>
      </c>
      <c r="N69" s="80">
        <f t="shared" si="2"/>
        <v>-3.0123322828869092E-2</v>
      </c>
    </row>
    <row r="70" spans="1:14" s="91" customFormat="1" ht="15.75" x14ac:dyDescent="0.25">
      <c r="A70" s="121" t="s">
        <v>16</v>
      </c>
      <c r="B70" s="81">
        <v>159.12144898659423</v>
      </c>
      <c r="C70" s="81">
        <v>149.98407930419069</v>
      </c>
      <c r="D70" s="81">
        <v>149.98407930419069</v>
      </c>
      <c r="E70" s="81"/>
      <c r="F70" s="81">
        <f t="shared" si="0"/>
        <v>0</v>
      </c>
      <c r="G70" s="81">
        <f t="shared" si="1"/>
        <v>-5.7423871769627706</v>
      </c>
      <c r="H70" s="81"/>
      <c r="I70" s="81">
        <v>1.2126453546680318</v>
      </c>
      <c r="J70" s="81">
        <v>1.1430105633195398</v>
      </c>
      <c r="K70" s="81">
        <v>1.1430105633195398</v>
      </c>
      <c r="M70" s="81">
        <f t="shared" si="3"/>
        <v>0</v>
      </c>
      <c r="N70" s="81">
        <f t="shared" si="2"/>
        <v>-6.9634791348492042E-2</v>
      </c>
    </row>
    <row r="71" spans="1:14" ht="15.75" x14ac:dyDescent="0.25">
      <c r="A71" s="122" t="s">
        <v>16</v>
      </c>
      <c r="B71" s="80">
        <v>159.12144898659423</v>
      </c>
      <c r="C71" s="80">
        <v>149.98407930419069</v>
      </c>
      <c r="D71" s="80">
        <v>149.98407930419069</v>
      </c>
      <c r="E71" s="80"/>
      <c r="F71" s="80">
        <f t="shared" ref="F71:F134" si="4">((D71/C71-1)*100)</f>
        <v>0</v>
      </c>
      <c r="G71" s="80">
        <f t="shared" ref="G71:G134" si="5">((D71/B71-1)*100)</f>
        <v>-5.7423871769627706</v>
      </c>
      <c r="H71" s="80"/>
      <c r="I71" s="80">
        <v>1.2126453546680318</v>
      </c>
      <c r="J71" s="80">
        <v>1.1430105633195398</v>
      </c>
      <c r="K71" s="80">
        <v>1.1430105633195398</v>
      </c>
      <c r="M71" s="80">
        <f t="shared" si="3"/>
        <v>0</v>
      </c>
      <c r="N71" s="80">
        <f t="shared" ref="N71:N134" si="6">K71-I71</f>
        <v>-6.9634791348492042E-2</v>
      </c>
    </row>
    <row r="72" spans="1:14" s="91" customFormat="1" ht="15.75" x14ac:dyDescent="0.25">
      <c r="A72" s="123" t="s">
        <v>16</v>
      </c>
      <c r="B72" s="81">
        <v>159.12144898659423</v>
      </c>
      <c r="C72" s="81">
        <v>149.98407930419069</v>
      </c>
      <c r="D72" s="81">
        <v>149.98407930419069</v>
      </c>
      <c r="E72" s="81"/>
      <c r="F72" s="81">
        <f t="shared" si="4"/>
        <v>0</v>
      </c>
      <c r="G72" s="81">
        <f t="shared" si="5"/>
        <v>-5.7423871769627706</v>
      </c>
      <c r="H72" s="81"/>
      <c r="I72" s="81">
        <v>1.2126453546680318</v>
      </c>
      <c r="J72" s="81">
        <v>1.1430105633195398</v>
      </c>
      <c r="K72" s="81">
        <v>1.1430105633195398</v>
      </c>
      <c r="M72" s="81">
        <f t="shared" ref="M72:M135" si="7">K72-J72</f>
        <v>0</v>
      </c>
      <c r="N72" s="81">
        <f t="shared" si="6"/>
        <v>-6.9634791348492042E-2</v>
      </c>
    </row>
    <row r="73" spans="1:14" ht="15.75" x14ac:dyDescent="0.25">
      <c r="A73" s="120" t="s">
        <v>128</v>
      </c>
      <c r="B73" s="83">
        <v>100.25088172729697</v>
      </c>
      <c r="C73" s="83">
        <v>99.794078720471163</v>
      </c>
      <c r="D73" s="83">
        <v>100.00296105710285</v>
      </c>
      <c r="E73" s="83"/>
      <c r="F73" s="83">
        <f t="shared" si="4"/>
        <v>0.20931335737541801</v>
      </c>
      <c r="G73" s="83">
        <f t="shared" si="5"/>
        <v>-0.24730023908270393</v>
      </c>
      <c r="H73" s="83"/>
      <c r="I73" s="83">
        <v>4.3846123135319246</v>
      </c>
      <c r="J73" s="83">
        <v>4.3646333960992063</v>
      </c>
      <c r="K73" s="83">
        <v>4.3737691567977102</v>
      </c>
      <c r="M73" s="83">
        <f t="shared" si="7"/>
        <v>9.1357606985038586E-3</v>
      </c>
      <c r="N73" s="83">
        <f t="shared" si="6"/>
        <v>-1.0843156734214432E-2</v>
      </c>
    </row>
    <row r="74" spans="1:14" s="91" customFormat="1" ht="15.75" x14ac:dyDescent="0.25">
      <c r="A74" s="121" t="s">
        <v>79</v>
      </c>
      <c r="B74" s="81">
        <v>99.366260575041068</v>
      </c>
      <c r="C74" s="81">
        <v>98.583795375565799</v>
      </c>
      <c r="D74" s="81">
        <v>98.81349360021315</v>
      </c>
      <c r="E74" s="81"/>
      <c r="F74" s="81">
        <f t="shared" si="4"/>
        <v>0.23299795242441856</v>
      </c>
      <c r="G74" s="81">
        <f t="shared" si="5"/>
        <v>-0.55629241920648331</v>
      </c>
      <c r="H74" s="81"/>
      <c r="I74" s="81">
        <v>3.2427217496316891</v>
      </c>
      <c r="J74" s="81">
        <v>3.2171867550974809</v>
      </c>
      <c r="K74" s="81">
        <v>3.2246827343625282</v>
      </c>
      <c r="M74" s="81">
        <f t="shared" si="7"/>
        <v>7.4959792650473034E-3</v>
      </c>
      <c r="N74" s="81">
        <f t="shared" si="6"/>
        <v>-1.8039015269160963E-2</v>
      </c>
    </row>
    <row r="75" spans="1:14" ht="15.75" x14ac:dyDescent="0.25">
      <c r="A75" s="122" t="s">
        <v>80</v>
      </c>
      <c r="B75" s="80">
        <v>95.519736248874366</v>
      </c>
      <c r="C75" s="80">
        <v>94.723357065762102</v>
      </c>
      <c r="D75" s="80">
        <v>94.723357065762102</v>
      </c>
      <c r="E75" s="80"/>
      <c r="F75" s="80">
        <f t="shared" si="4"/>
        <v>0</v>
      </c>
      <c r="G75" s="80">
        <f t="shared" si="5"/>
        <v>-0.83373260269199445</v>
      </c>
      <c r="H75" s="80"/>
      <c r="I75" s="80">
        <v>0.56166268401207786</v>
      </c>
      <c r="J75" s="80">
        <v>0.55697991909831424</v>
      </c>
      <c r="K75" s="80">
        <v>0.55697991909831424</v>
      </c>
      <c r="M75" s="80">
        <f t="shared" si="7"/>
        <v>0</v>
      </c>
      <c r="N75" s="80">
        <f t="shared" si="6"/>
        <v>-4.6827649137636262E-3</v>
      </c>
    </row>
    <row r="76" spans="1:14" s="91" customFormat="1" ht="15.75" x14ac:dyDescent="0.25">
      <c r="A76" s="123" t="s">
        <v>81</v>
      </c>
      <c r="B76" s="81">
        <v>95.519736248874366</v>
      </c>
      <c r="C76" s="81">
        <v>94.723357065762102</v>
      </c>
      <c r="D76" s="81">
        <v>94.723357065762102</v>
      </c>
      <c r="E76" s="81"/>
      <c r="F76" s="81">
        <f t="shared" si="4"/>
        <v>0</v>
      </c>
      <c r="G76" s="81">
        <f t="shared" si="5"/>
        <v>-0.83373260269199445</v>
      </c>
      <c r="H76" s="81"/>
      <c r="I76" s="81">
        <v>0.56166268401207786</v>
      </c>
      <c r="J76" s="81">
        <v>0.55697991909831424</v>
      </c>
      <c r="K76" s="81">
        <v>0.55697991909831424</v>
      </c>
      <c r="M76" s="81">
        <f t="shared" si="7"/>
        <v>0</v>
      </c>
      <c r="N76" s="81">
        <f t="shared" si="6"/>
        <v>-4.6827649137636262E-3</v>
      </c>
    </row>
    <row r="77" spans="1:14" ht="15.75" x14ac:dyDescent="0.25">
      <c r="A77" s="122" t="s">
        <v>82</v>
      </c>
      <c r="B77" s="80">
        <v>102.44884600976397</v>
      </c>
      <c r="C77" s="80">
        <v>101.61757289670206</v>
      </c>
      <c r="D77" s="80">
        <v>101.94528392265562</v>
      </c>
      <c r="E77" s="80"/>
      <c r="F77" s="80">
        <f t="shared" si="4"/>
        <v>0.32249444324623511</v>
      </c>
      <c r="G77" s="80">
        <f t="shared" si="5"/>
        <v>-0.49152538727508244</v>
      </c>
      <c r="H77" s="80"/>
      <c r="I77" s="80">
        <v>2.343389036675303</v>
      </c>
      <c r="J77" s="80">
        <v>2.3243747053723749</v>
      </c>
      <c r="K77" s="80">
        <v>2.3318706846374218</v>
      </c>
      <c r="M77" s="80">
        <f t="shared" si="7"/>
        <v>7.4959792650468593E-3</v>
      </c>
      <c r="N77" s="80">
        <f t="shared" si="6"/>
        <v>-1.1518352037881208E-2</v>
      </c>
    </row>
    <row r="78" spans="1:14" s="91" customFormat="1" ht="15.75" x14ac:dyDescent="0.25">
      <c r="A78" s="123" t="s">
        <v>231</v>
      </c>
      <c r="B78" s="81">
        <v>99.302595377137308</v>
      </c>
      <c r="C78" s="81">
        <v>97.79639632615887</v>
      </c>
      <c r="D78" s="81">
        <v>97.765272709178745</v>
      </c>
      <c r="E78" s="81"/>
      <c r="F78" s="81">
        <f t="shared" si="4"/>
        <v>-3.1824911908129305E-2</v>
      </c>
      <c r="G78" s="81">
        <f t="shared" si="5"/>
        <v>-1.5481193236894009</v>
      </c>
      <c r="H78" s="81"/>
      <c r="I78" s="81">
        <v>1.0796579358728555</v>
      </c>
      <c r="J78" s="81">
        <v>1.063281931275825</v>
      </c>
      <c r="K78" s="81">
        <v>1.0629435427378613</v>
      </c>
      <c r="M78" s="81">
        <f t="shared" si="7"/>
        <v>-3.383885379637519E-4</v>
      </c>
      <c r="N78" s="81">
        <f t="shared" si="6"/>
        <v>-1.6714393134994232E-2</v>
      </c>
    </row>
    <row r="79" spans="1:14" ht="15.75" x14ac:dyDescent="0.25">
      <c r="A79" s="124" t="s">
        <v>230</v>
      </c>
      <c r="B79" s="80">
        <v>102.75342666288093</v>
      </c>
      <c r="C79" s="80">
        <v>103.2645569732026</v>
      </c>
      <c r="D79" s="80">
        <v>104.26675378592785</v>
      </c>
      <c r="E79" s="80"/>
      <c r="F79" s="80">
        <f t="shared" si="4"/>
        <v>0.97051383562833937</v>
      </c>
      <c r="G79" s="80">
        <f t="shared" si="5"/>
        <v>1.4727753343077632</v>
      </c>
      <c r="H79" s="80"/>
      <c r="I79" s="80">
        <v>0.62884687443703857</v>
      </c>
      <c r="J79" s="80">
        <v>0.63197497155763704</v>
      </c>
      <c r="K79" s="80">
        <v>0.63810837609431215</v>
      </c>
      <c r="M79" s="80">
        <f t="shared" si="7"/>
        <v>6.1334045366751022E-3</v>
      </c>
      <c r="N79" s="80">
        <f t="shared" si="6"/>
        <v>9.2615016572735742E-3</v>
      </c>
    </row>
    <row r="80" spans="1:14" s="91" customFormat="1" ht="15.75" x14ac:dyDescent="0.25">
      <c r="A80" s="123" t="s">
        <v>229</v>
      </c>
      <c r="B80" s="81">
        <v>107.94811114219708</v>
      </c>
      <c r="C80" s="81">
        <v>106.96765748739598</v>
      </c>
      <c r="D80" s="81">
        <v>107.25686891224797</v>
      </c>
      <c r="E80" s="81"/>
      <c r="F80" s="81">
        <f t="shared" si="4"/>
        <v>0.27037277588888298</v>
      </c>
      <c r="G80" s="81">
        <f t="shared" si="5"/>
        <v>-0.64034675793313012</v>
      </c>
      <c r="H80" s="81"/>
      <c r="I80" s="81">
        <v>0.63488422636540831</v>
      </c>
      <c r="J80" s="81">
        <v>0.62911780253891292</v>
      </c>
      <c r="K80" s="81">
        <v>0.63081876580524843</v>
      </c>
      <c r="M80" s="81">
        <f t="shared" si="7"/>
        <v>1.700963266335509E-3</v>
      </c>
      <c r="N80" s="81">
        <f t="shared" si="6"/>
        <v>-4.0654605601598837E-3</v>
      </c>
    </row>
    <row r="81" spans="1:14" ht="15.75" x14ac:dyDescent="0.25">
      <c r="A81" s="122" t="s">
        <v>158</v>
      </c>
      <c r="B81" s="80">
        <v>87.023530181682261</v>
      </c>
      <c r="C81" s="80">
        <v>86.549871325415509</v>
      </c>
      <c r="D81" s="80">
        <v>86.549871325415509</v>
      </c>
      <c r="E81" s="80"/>
      <c r="F81" s="80">
        <f t="shared" si="4"/>
        <v>0</v>
      </c>
      <c r="G81" s="80">
        <f t="shared" si="5"/>
        <v>-0.54428825775957312</v>
      </c>
      <c r="H81" s="80"/>
      <c r="I81" s="80">
        <v>0.3376700289443087</v>
      </c>
      <c r="J81" s="80">
        <v>0.33583213062679146</v>
      </c>
      <c r="K81" s="80">
        <v>0.33583213062679146</v>
      </c>
      <c r="M81" s="80">
        <f t="shared" si="7"/>
        <v>0</v>
      </c>
      <c r="N81" s="80">
        <f t="shared" si="6"/>
        <v>-1.8378983175172392E-3</v>
      </c>
    </row>
    <row r="82" spans="1:14" s="91" customFormat="1" ht="15.75" x14ac:dyDescent="0.25">
      <c r="A82" s="123" t="s">
        <v>228</v>
      </c>
      <c r="B82" s="81">
        <v>87.023530181682261</v>
      </c>
      <c r="C82" s="81">
        <v>86.549871325415509</v>
      </c>
      <c r="D82" s="81">
        <v>86.549871325415509</v>
      </c>
      <c r="E82" s="81"/>
      <c r="F82" s="81">
        <f t="shared" si="4"/>
        <v>0</v>
      </c>
      <c r="G82" s="81">
        <f t="shared" si="5"/>
        <v>-0.54428825775957312</v>
      </c>
      <c r="H82" s="81"/>
      <c r="I82" s="81">
        <v>0.3376700289443087</v>
      </c>
      <c r="J82" s="81">
        <v>0.33583213062679146</v>
      </c>
      <c r="K82" s="81">
        <v>0.33583213062679146</v>
      </c>
      <c r="M82" s="81">
        <f t="shared" si="7"/>
        <v>0</v>
      </c>
      <c r="N82" s="81">
        <f t="shared" si="6"/>
        <v>-1.8378983175172392E-3</v>
      </c>
    </row>
    <row r="83" spans="1:14" ht="15.75" x14ac:dyDescent="0.25">
      <c r="A83" s="127" t="s">
        <v>83</v>
      </c>
      <c r="B83" s="80">
        <v>102.85111663683176</v>
      </c>
      <c r="C83" s="80">
        <v>103.35155753027144</v>
      </c>
      <c r="D83" s="80">
        <v>103.49925412817953</v>
      </c>
      <c r="E83" s="80"/>
      <c r="F83" s="80">
        <f t="shared" si="4"/>
        <v>0.14290698799079848</v>
      </c>
      <c r="G83" s="80">
        <f t="shared" si="5"/>
        <v>0.63017059273779985</v>
      </c>
      <c r="H83" s="80"/>
      <c r="I83" s="80">
        <v>1.1418905639002355</v>
      </c>
      <c r="J83" s="80">
        <v>1.147446641001725</v>
      </c>
      <c r="K83" s="80">
        <v>1.1490864224351822</v>
      </c>
      <c r="M83" s="80">
        <f t="shared" si="7"/>
        <v>1.6397814334572214E-3</v>
      </c>
      <c r="N83" s="80">
        <f t="shared" si="6"/>
        <v>7.195858534946753E-3</v>
      </c>
    </row>
    <row r="84" spans="1:14" s="91" customFormat="1" ht="15.75" x14ac:dyDescent="0.25">
      <c r="A84" s="125" t="s">
        <v>159</v>
      </c>
      <c r="B84" s="81">
        <v>102.85111663683176</v>
      </c>
      <c r="C84" s="81">
        <v>103.35155753027144</v>
      </c>
      <c r="D84" s="81">
        <v>103.49925412817953</v>
      </c>
      <c r="E84" s="81"/>
      <c r="F84" s="81">
        <f t="shared" si="4"/>
        <v>0.14290698799079848</v>
      </c>
      <c r="G84" s="81">
        <f t="shared" si="5"/>
        <v>0.63017059273779985</v>
      </c>
      <c r="H84" s="81"/>
      <c r="I84" s="81">
        <v>1.1418905639002355</v>
      </c>
      <c r="J84" s="81">
        <v>1.147446641001725</v>
      </c>
      <c r="K84" s="81">
        <v>1.1490864224351822</v>
      </c>
      <c r="M84" s="81">
        <f t="shared" si="7"/>
        <v>1.6397814334572214E-3</v>
      </c>
      <c r="N84" s="81">
        <f t="shared" si="6"/>
        <v>7.195858534946753E-3</v>
      </c>
    </row>
    <row r="85" spans="1:14" ht="15.75" x14ac:dyDescent="0.25">
      <c r="A85" s="124" t="s">
        <v>159</v>
      </c>
      <c r="B85" s="80">
        <v>102.85111663683176</v>
      </c>
      <c r="C85" s="80">
        <v>103.35155753027144</v>
      </c>
      <c r="D85" s="80">
        <v>103.49925412817953</v>
      </c>
      <c r="E85" s="80"/>
      <c r="F85" s="80">
        <f t="shared" si="4"/>
        <v>0.14290698799079848</v>
      </c>
      <c r="G85" s="80">
        <f t="shared" si="5"/>
        <v>0.63017059273779985</v>
      </c>
      <c r="H85" s="80"/>
      <c r="I85" s="80">
        <v>1.1418905639002355</v>
      </c>
      <c r="J85" s="80">
        <v>1.147446641001725</v>
      </c>
      <c r="K85" s="80">
        <v>1.1490864224351822</v>
      </c>
      <c r="M85" s="80">
        <f t="shared" si="7"/>
        <v>1.6397814334572214E-3</v>
      </c>
      <c r="N85" s="80">
        <f t="shared" si="6"/>
        <v>7.195858534946753E-3</v>
      </c>
    </row>
    <row r="86" spans="1:14" s="91" customFormat="1" ht="15.75" x14ac:dyDescent="0.25">
      <c r="A86" s="126" t="s">
        <v>129</v>
      </c>
      <c r="B86" s="82">
        <v>88.072753987303173</v>
      </c>
      <c r="C86" s="82">
        <v>88.476602297025693</v>
      </c>
      <c r="D86" s="82">
        <v>88.476602297025693</v>
      </c>
      <c r="E86" s="82"/>
      <c r="F86" s="82">
        <f t="shared" si="4"/>
        <v>0</v>
      </c>
      <c r="G86" s="82">
        <f t="shared" si="5"/>
        <v>0.45853943636273709</v>
      </c>
      <c r="H86" s="82"/>
      <c r="I86" s="82">
        <v>13.00746746127732</v>
      </c>
      <c r="J86" s="82">
        <v>13.067111829259325</v>
      </c>
      <c r="K86" s="82">
        <v>13.067111829259327</v>
      </c>
      <c r="M86" s="82">
        <f t="shared" si="7"/>
        <v>0</v>
      </c>
      <c r="N86" s="82">
        <f t="shared" si="6"/>
        <v>5.964436798200623E-2</v>
      </c>
    </row>
    <row r="87" spans="1:14" ht="15.75" x14ac:dyDescent="0.25">
      <c r="A87" s="127" t="s">
        <v>149</v>
      </c>
      <c r="B87" s="80">
        <v>111.95000764594712</v>
      </c>
      <c r="C87" s="80">
        <v>111.95000764594712</v>
      </c>
      <c r="D87" s="80">
        <v>111.95000764594712</v>
      </c>
      <c r="E87" s="80"/>
      <c r="F87" s="80">
        <f t="shared" si="4"/>
        <v>0</v>
      </c>
      <c r="G87" s="80">
        <f t="shared" si="5"/>
        <v>0</v>
      </c>
      <c r="H87" s="80"/>
      <c r="I87" s="80">
        <v>1.2652305733947857</v>
      </c>
      <c r="J87" s="80">
        <v>1.2652305733947853</v>
      </c>
      <c r="K87" s="80">
        <v>1.2652305733947853</v>
      </c>
      <c r="M87" s="80">
        <f t="shared" si="7"/>
        <v>0</v>
      </c>
      <c r="N87" s="80">
        <f t="shared" si="6"/>
        <v>0</v>
      </c>
    </row>
    <row r="88" spans="1:14" s="91" customFormat="1" ht="15.75" x14ac:dyDescent="0.25">
      <c r="A88" s="125" t="s">
        <v>160</v>
      </c>
      <c r="B88" s="81">
        <v>111.95000764594712</v>
      </c>
      <c r="C88" s="81">
        <v>111.950007645947</v>
      </c>
      <c r="D88" s="81">
        <v>111.950007645947</v>
      </c>
      <c r="E88" s="81"/>
      <c r="F88" s="81">
        <f t="shared" si="4"/>
        <v>0</v>
      </c>
      <c r="G88" s="81">
        <f t="shared" si="5"/>
        <v>-1.1102230246251565E-13</v>
      </c>
      <c r="H88" s="81"/>
      <c r="I88" s="81">
        <v>1.2652305733947857</v>
      </c>
      <c r="J88" s="81">
        <v>1.2652305733947853</v>
      </c>
      <c r="K88" s="81">
        <v>1.2652305733947853</v>
      </c>
      <c r="M88" s="81">
        <f t="shared" si="7"/>
        <v>0</v>
      </c>
      <c r="N88" s="81">
        <f t="shared" si="6"/>
        <v>0</v>
      </c>
    </row>
    <row r="89" spans="1:14" ht="15.75" x14ac:dyDescent="0.25">
      <c r="A89" s="124" t="s">
        <v>160</v>
      </c>
      <c r="B89" s="80">
        <v>111.95000764594712</v>
      </c>
      <c r="C89" s="80">
        <v>111.95000764594712</v>
      </c>
      <c r="D89" s="80">
        <v>111.95000764594712</v>
      </c>
      <c r="E89" s="80"/>
      <c r="F89" s="80">
        <f t="shared" si="4"/>
        <v>0</v>
      </c>
      <c r="G89" s="80">
        <f t="shared" si="5"/>
        <v>0</v>
      </c>
      <c r="H89" s="80"/>
      <c r="I89" s="80">
        <v>1.2652305733947857</v>
      </c>
      <c r="J89" s="80">
        <v>1.2652305733947853</v>
      </c>
      <c r="K89" s="80">
        <v>1.2652305733947853</v>
      </c>
      <c r="M89" s="80">
        <f t="shared" si="7"/>
        <v>0</v>
      </c>
      <c r="N89" s="80">
        <f t="shared" si="6"/>
        <v>0</v>
      </c>
    </row>
    <row r="90" spans="1:14" s="91" customFormat="1" ht="15.75" x14ac:dyDescent="0.25">
      <c r="A90" s="121" t="s">
        <v>148</v>
      </c>
      <c r="B90" s="81">
        <v>107.92256374715984</v>
      </c>
      <c r="C90" s="81">
        <v>109.18451945588136</v>
      </c>
      <c r="D90" s="81">
        <v>109.18451945588136</v>
      </c>
      <c r="E90" s="81"/>
      <c r="F90" s="81">
        <f t="shared" si="4"/>
        <v>0</v>
      </c>
      <c r="G90" s="81">
        <f t="shared" si="5"/>
        <v>1.1693159103206785</v>
      </c>
      <c r="H90" s="81"/>
      <c r="I90" s="81">
        <v>5.1007916214578719</v>
      </c>
      <c r="J90" s="81">
        <v>5.1604359894398808</v>
      </c>
      <c r="K90" s="81">
        <v>5.1604359894398808</v>
      </c>
      <c r="M90" s="81">
        <f t="shared" si="7"/>
        <v>0</v>
      </c>
      <c r="N90" s="81">
        <f t="shared" si="6"/>
        <v>5.9644367982008895E-2</v>
      </c>
    </row>
    <row r="91" spans="1:14" ht="15.75" x14ac:dyDescent="0.25">
      <c r="A91" s="122" t="s">
        <v>161</v>
      </c>
      <c r="B91" s="80">
        <v>105.30897919156041</v>
      </c>
      <c r="C91" s="80">
        <v>105.23581389755472</v>
      </c>
      <c r="D91" s="80">
        <v>105.23581389755472</v>
      </c>
      <c r="E91" s="80"/>
      <c r="F91" s="80">
        <f t="shared" si="4"/>
        <v>0</v>
      </c>
      <c r="G91" s="80">
        <f t="shared" si="5"/>
        <v>-6.9476785899325044E-2</v>
      </c>
      <c r="H91" s="80"/>
      <c r="I91" s="80">
        <v>4.341088186554205</v>
      </c>
      <c r="J91" s="80">
        <v>4.3380721380091298</v>
      </c>
      <c r="K91" s="80">
        <v>4.3380721380091298</v>
      </c>
      <c r="M91" s="80">
        <f t="shared" si="7"/>
        <v>0</v>
      </c>
      <c r="N91" s="80">
        <f t="shared" si="6"/>
        <v>-3.0160485450752006E-3</v>
      </c>
    </row>
    <row r="92" spans="1:14" s="91" customFormat="1" ht="15.75" x14ac:dyDescent="0.25">
      <c r="A92" s="123" t="s">
        <v>227</v>
      </c>
      <c r="B92" s="81">
        <v>105.30897919156041</v>
      </c>
      <c r="C92" s="81">
        <v>105.23581389755472</v>
      </c>
      <c r="D92" s="81">
        <v>105.23581389755472</v>
      </c>
      <c r="E92" s="81"/>
      <c r="F92" s="81">
        <f t="shared" si="4"/>
        <v>0</v>
      </c>
      <c r="G92" s="81">
        <f t="shared" si="5"/>
        <v>-6.9476785899325044E-2</v>
      </c>
      <c r="H92" s="81"/>
      <c r="I92" s="81">
        <v>4.341088186554205</v>
      </c>
      <c r="J92" s="81">
        <v>4.3380721380091298</v>
      </c>
      <c r="K92" s="81">
        <v>4.3380721380091298</v>
      </c>
      <c r="M92" s="81">
        <f t="shared" si="7"/>
        <v>0</v>
      </c>
      <c r="N92" s="81">
        <f t="shared" si="6"/>
        <v>-3.0160485450752006E-3</v>
      </c>
    </row>
    <row r="93" spans="1:14" ht="15.75" x14ac:dyDescent="0.25">
      <c r="A93" s="122" t="s">
        <v>162</v>
      </c>
      <c r="B93" s="80">
        <v>125.75692598073286</v>
      </c>
      <c r="C93" s="80">
        <v>136.12937001755307</v>
      </c>
      <c r="D93" s="80">
        <v>136.12937001755307</v>
      </c>
      <c r="E93" s="80"/>
      <c r="F93" s="80">
        <f t="shared" si="4"/>
        <v>0</v>
      </c>
      <c r="G93" s="80">
        <f t="shared" si="5"/>
        <v>8.2480101639963443</v>
      </c>
      <c r="H93" s="80"/>
      <c r="I93" s="80">
        <v>0.75970343490366676</v>
      </c>
      <c r="J93" s="80">
        <v>0.82236385143075041</v>
      </c>
      <c r="K93" s="80">
        <v>0.82236385143075041</v>
      </c>
      <c r="M93" s="80">
        <f t="shared" si="7"/>
        <v>0</v>
      </c>
      <c r="N93" s="80">
        <f t="shared" si="6"/>
        <v>6.2660416527083651E-2</v>
      </c>
    </row>
    <row r="94" spans="1:14" s="91" customFormat="1" ht="15.75" x14ac:dyDescent="0.25">
      <c r="A94" s="123" t="s">
        <v>226</v>
      </c>
      <c r="B94" s="81">
        <v>125.75692598073286</v>
      </c>
      <c r="C94" s="81">
        <v>136.12937001755307</v>
      </c>
      <c r="D94" s="81">
        <v>136.12937001755307</v>
      </c>
      <c r="E94" s="81"/>
      <c r="F94" s="81">
        <f t="shared" si="4"/>
        <v>0</v>
      </c>
      <c r="G94" s="81">
        <f t="shared" si="5"/>
        <v>8.2480101639963443</v>
      </c>
      <c r="H94" s="81"/>
      <c r="I94" s="81">
        <v>0.75970343490366676</v>
      </c>
      <c r="J94" s="81">
        <v>0.82236385143075041</v>
      </c>
      <c r="K94" s="81">
        <v>0.82236385143075041</v>
      </c>
      <c r="M94" s="81">
        <f t="shared" si="7"/>
        <v>0</v>
      </c>
      <c r="N94" s="81">
        <f t="shared" si="6"/>
        <v>6.2660416527083651E-2</v>
      </c>
    </row>
    <row r="95" spans="1:14" ht="15.75" x14ac:dyDescent="0.25">
      <c r="A95" s="127" t="s">
        <v>147</v>
      </c>
      <c r="B95" s="80">
        <v>108.48689886243125</v>
      </c>
      <c r="C95" s="80">
        <v>108.48689886243125</v>
      </c>
      <c r="D95" s="80">
        <v>108.48689886243125</v>
      </c>
      <c r="E95" s="80"/>
      <c r="F95" s="80">
        <f t="shared" si="4"/>
        <v>0</v>
      </c>
      <c r="G95" s="80">
        <f t="shared" si="5"/>
        <v>0</v>
      </c>
      <c r="H95" s="80"/>
      <c r="I95" s="80">
        <v>0.35246204551742616</v>
      </c>
      <c r="J95" s="80">
        <v>0.35246204551742605</v>
      </c>
      <c r="K95" s="80">
        <v>0.35246204551742605</v>
      </c>
      <c r="M95" s="80">
        <f t="shared" si="7"/>
        <v>0</v>
      </c>
      <c r="N95" s="80">
        <f t="shared" si="6"/>
        <v>0</v>
      </c>
    </row>
    <row r="96" spans="1:14" s="91" customFormat="1" ht="15.75" x14ac:dyDescent="0.25">
      <c r="A96" s="125" t="s">
        <v>84</v>
      </c>
      <c r="B96" s="81">
        <v>99.999999999999986</v>
      </c>
      <c r="C96" s="81">
        <v>99.999999999999986</v>
      </c>
      <c r="D96" s="81">
        <v>99.999999999999986</v>
      </c>
      <c r="E96" s="81"/>
      <c r="F96" s="81">
        <f t="shared" si="4"/>
        <v>0</v>
      </c>
      <c r="G96" s="81">
        <f t="shared" si="5"/>
        <v>0</v>
      </c>
      <c r="H96" s="81"/>
      <c r="I96" s="81">
        <v>0.20600390916610056</v>
      </c>
      <c r="J96" s="81">
        <v>0.20600390916610048</v>
      </c>
      <c r="K96" s="81">
        <v>0.20600390916610048</v>
      </c>
      <c r="M96" s="81">
        <f t="shared" si="7"/>
        <v>0</v>
      </c>
      <c r="N96" s="81">
        <f t="shared" si="6"/>
        <v>0</v>
      </c>
    </row>
    <row r="97" spans="1:14" ht="15.75" x14ac:dyDescent="0.25">
      <c r="A97" s="124" t="s">
        <v>85</v>
      </c>
      <c r="B97" s="80">
        <v>99.999999999999986</v>
      </c>
      <c r="C97" s="80">
        <v>99.999999999999986</v>
      </c>
      <c r="D97" s="80">
        <v>99.999999999999986</v>
      </c>
      <c r="E97" s="80"/>
      <c r="F97" s="80">
        <f t="shared" si="4"/>
        <v>0</v>
      </c>
      <c r="G97" s="80">
        <f t="shared" si="5"/>
        <v>0</v>
      </c>
      <c r="H97" s="80"/>
      <c r="I97" s="80">
        <v>0.20600390916610056</v>
      </c>
      <c r="J97" s="80">
        <v>0.20600390916610048</v>
      </c>
      <c r="K97" s="80">
        <v>0.20600390916610048</v>
      </c>
      <c r="M97" s="80">
        <f t="shared" si="7"/>
        <v>0</v>
      </c>
      <c r="N97" s="80">
        <f t="shared" si="6"/>
        <v>0</v>
      </c>
    </row>
    <row r="98" spans="1:14" s="91" customFormat="1" ht="15.75" x14ac:dyDescent="0.25">
      <c r="A98" s="125" t="s">
        <v>86</v>
      </c>
      <c r="B98" s="81">
        <v>123.19297953692291</v>
      </c>
      <c r="C98" s="81">
        <v>123.19297953692291</v>
      </c>
      <c r="D98" s="81">
        <v>123.19297953692291</v>
      </c>
      <c r="E98" s="81"/>
      <c r="F98" s="81">
        <f t="shared" si="4"/>
        <v>0</v>
      </c>
      <c r="G98" s="81">
        <f t="shared" si="5"/>
        <v>0</v>
      </c>
      <c r="H98" s="81"/>
      <c r="I98" s="81">
        <v>0.1464581363513256</v>
      </c>
      <c r="J98" s="81">
        <v>0.14645813635132554</v>
      </c>
      <c r="K98" s="81">
        <v>0.14645813635132554</v>
      </c>
      <c r="M98" s="81">
        <f t="shared" si="7"/>
        <v>0</v>
      </c>
      <c r="N98" s="81">
        <f t="shared" si="6"/>
        <v>0</v>
      </c>
    </row>
    <row r="99" spans="1:14" ht="15.75" x14ac:dyDescent="0.25">
      <c r="A99" s="124" t="s">
        <v>87</v>
      </c>
      <c r="B99" s="80">
        <v>123.19297953692291</v>
      </c>
      <c r="C99" s="80">
        <v>123.19297953692291</v>
      </c>
      <c r="D99" s="80">
        <v>123.19297953692291</v>
      </c>
      <c r="E99" s="80"/>
      <c r="F99" s="80">
        <f t="shared" si="4"/>
        <v>0</v>
      </c>
      <c r="G99" s="80">
        <f t="shared" si="5"/>
        <v>0</v>
      </c>
      <c r="H99" s="80"/>
      <c r="I99" s="80">
        <v>0.1464581363513256</v>
      </c>
      <c r="J99" s="80">
        <v>0.14645813635132554</v>
      </c>
      <c r="K99" s="80">
        <v>0.14645813635132554</v>
      </c>
      <c r="M99" s="80">
        <f t="shared" si="7"/>
        <v>0</v>
      </c>
      <c r="N99" s="80">
        <f t="shared" si="6"/>
        <v>0</v>
      </c>
    </row>
    <row r="100" spans="1:14" s="91" customFormat="1" ht="15.75" x14ac:dyDescent="0.25">
      <c r="A100" s="121" t="s">
        <v>146</v>
      </c>
      <c r="B100" s="81">
        <v>73.233345970294536</v>
      </c>
      <c r="C100" s="81">
        <v>73.233345970294536</v>
      </c>
      <c r="D100" s="81">
        <v>73.233345970294536</v>
      </c>
      <c r="E100" s="81"/>
      <c r="F100" s="81">
        <f t="shared" si="4"/>
        <v>0</v>
      </c>
      <c r="G100" s="81">
        <f t="shared" si="5"/>
        <v>0</v>
      </c>
      <c r="H100" s="81"/>
      <c r="I100" s="81">
        <v>6.2889832209072383</v>
      </c>
      <c r="J100" s="81">
        <v>6.2889832209072365</v>
      </c>
      <c r="K100" s="81">
        <v>6.2889832209072365</v>
      </c>
      <c r="M100" s="81">
        <f t="shared" si="7"/>
        <v>0</v>
      </c>
      <c r="N100" s="81">
        <f t="shared" si="6"/>
        <v>0</v>
      </c>
    </row>
    <row r="101" spans="1:14" ht="15.75" x14ac:dyDescent="0.25">
      <c r="A101" s="122" t="s">
        <v>17</v>
      </c>
      <c r="B101" s="80">
        <v>55.184358857463906</v>
      </c>
      <c r="C101" s="80">
        <v>55.184358857463906</v>
      </c>
      <c r="D101" s="80">
        <v>55.184358857463906</v>
      </c>
      <c r="E101" s="80"/>
      <c r="F101" s="80">
        <f t="shared" si="4"/>
        <v>0</v>
      </c>
      <c r="G101" s="80">
        <f t="shared" si="5"/>
        <v>0</v>
      </c>
      <c r="H101" s="80"/>
      <c r="I101" s="80">
        <v>3.1318760128782284</v>
      </c>
      <c r="J101" s="80">
        <v>3.1318760128782275</v>
      </c>
      <c r="K101" s="80">
        <v>3.1318760128782275</v>
      </c>
      <c r="M101" s="80">
        <f t="shared" si="7"/>
        <v>0</v>
      </c>
      <c r="N101" s="80">
        <f t="shared" si="6"/>
        <v>0</v>
      </c>
    </row>
    <row r="102" spans="1:14" s="91" customFormat="1" ht="15.75" x14ac:dyDescent="0.25">
      <c r="A102" s="123" t="s">
        <v>17</v>
      </c>
      <c r="B102" s="81">
        <v>55.184358857463906</v>
      </c>
      <c r="C102" s="81">
        <v>55.184358857463906</v>
      </c>
      <c r="D102" s="81">
        <v>55.184358857463906</v>
      </c>
      <c r="E102" s="81"/>
      <c r="F102" s="81">
        <f t="shared" si="4"/>
        <v>0</v>
      </c>
      <c r="G102" s="81">
        <f t="shared" si="5"/>
        <v>0</v>
      </c>
      <c r="H102" s="81"/>
      <c r="I102" s="81">
        <v>3.1318760128782284</v>
      </c>
      <c r="J102" s="81">
        <v>3.1318760128782275</v>
      </c>
      <c r="K102" s="81">
        <v>3.1318760128782275</v>
      </c>
      <c r="M102" s="81">
        <f t="shared" si="7"/>
        <v>0</v>
      </c>
      <c r="N102" s="81">
        <f t="shared" si="6"/>
        <v>0</v>
      </c>
    </row>
    <row r="103" spans="1:14" ht="15.75" x14ac:dyDescent="0.25">
      <c r="A103" s="122" t="s">
        <v>88</v>
      </c>
      <c r="B103" s="80">
        <v>101.40901133922274</v>
      </c>
      <c r="C103" s="80">
        <v>101.40901133922274</v>
      </c>
      <c r="D103" s="80">
        <v>101.40901133922274</v>
      </c>
      <c r="E103" s="80"/>
      <c r="F103" s="80">
        <f t="shared" si="4"/>
        <v>0</v>
      </c>
      <c r="G103" s="80">
        <f t="shared" si="5"/>
        <v>0</v>
      </c>
      <c r="H103" s="80"/>
      <c r="I103" s="80">
        <v>2.3215848694969505</v>
      </c>
      <c r="J103" s="80">
        <v>2.3215848694969501</v>
      </c>
      <c r="K103" s="80">
        <v>2.3215848694969496</v>
      </c>
      <c r="M103" s="80">
        <f t="shared" si="7"/>
        <v>0</v>
      </c>
      <c r="N103" s="80">
        <f t="shared" si="6"/>
        <v>0</v>
      </c>
    </row>
    <row r="104" spans="1:14" s="91" customFormat="1" ht="15.75" x14ac:dyDescent="0.25">
      <c r="A104" s="123" t="s">
        <v>89</v>
      </c>
      <c r="B104" s="81">
        <v>101.40901133922274</v>
      </c>
      <c r="C104" s="81">
        <v>101.40901133922274</v>
      </c>
      <c r="D104" s="81">
        <v>101.40901133922274</v>
      </c>
      <c r="E104" s="81"/>
      <c r="F104" s="81">
        <f t="shared" si="4"/>
        <v>0</v>
      </c>
      <c r="G104" s="81">
        <f t="shared" si="5"/>
        <v>0</v>
      </c>
      <c r="H104" s="81"/>
      <c r="I104" s="81">
        <v>2.3215848694969505</v>
      </c>
      <c r="J104" s="81">
        <v>2.3215848694969501</v>
      </c>
      <c r="K104" s="81">
        <v>2.3215848694969496</v>
      </c>
      <c r="M104" s="81">
        <f t="shared" si="7"/>
        <v>0</v>
      </c>
      <c r="N104" s="81">
        <f t="shared" si="6"/>
        <v>0</v>
      </c>
    </row>
    <row r="105" spans="1:14" ht="15.75" x14ac:dyDescent="0.25">
      <c r="A105" s="122" t="s">
        <v>90</v>
      </c>
      <c r="B105" s="80">
        <v>134.11907242766719</v>
      </c>
      <c r="C105" s="80">
        <v>134.11907242766719</v>
      </c>
      <c r="D105" s="80">
        <v>134.11907242766719</v>
      </c>
      <c r="E105" s="80"/>
      <c r="F105" s="80">
        <f t="shared" si="4"/>
        <v>0</v>
      </c>
      <c r="G105" s="80">
        <f t="shared" si="5"/>
        <v>0</v>
      </c>
      <c r="H105" s="80"/>
      <c r="I105" s="80">
        <v>0.83552233853205971</v>
      </c>
      <c r="J105" s="80">
        <v>0.83552233853205948</v>
      </c>
      <c r="K105" s="80">
        <v>0.83552233853205959</v>
      </c>
      <c r="M105" s="80">
        <f t="shared" si="7"/>
        <v>0</v>
      </c>
      <c r="N105" s="80">
        <f t="shared" si="6"/>
        <v>0</v>
      </c>
    </row>
    <row r="106" spans="1:14" s="91" customFormat="1" ht="15.75" x14ac:dyDescent="0.25">
      <c r="A106" s="123" t="s">
        <v>91</v>
      </c>
      <c r="B106" s="81">
        <v>134.11907242766719</v>
      </c>
      <c r="C106" s="81">
        <v>134.11907242766719</v>
      </c>
      <c r="D106" s="81">
        <v>134.11907242766719</v>
      </c>
      <c r="E106" s="81"/>
      <c r="F106" s="81">
        <f t="shared" si="4"/>
        <v>0</v>
      </c>
      <c r="G106" s="81">
        <f t="shared" si="5"/>
        <v>0</v>
      </c>
      <c r="H106" s="81"/>
      <c r="I106" s="81">
        <v>0.83552233853205971</v>
      </c>
      <c r="J106" s="81">
        <v>0.83552233853205948</v>
      </c>
      <c r="K106" s="81">
        <v>0.83552233853205959</v>
      </c>
      <c r="M106" s="81">
        <f t="shared" si="7"/>
        <v>0</v>
      </c>
      <c r="N106" s="81">
        <f t="shared" si="6"/>
        <v>0</v>
      </c>
    </row>
    <row r="107" spans="1:14" ht="15.75" x14ac:dyDescent="0.25">
      <c r="A107" s="120" t="s">
        <v>250</v>
      </c>
      <c r="B107" s="83">
        <v>98.5936622740779</v>
      </c>
      <c r="C107" s="83">
        <v>97.616404537737125</v>
      </c>
      <c r="D107" s="83">
        <v>97.549816292826122</v>
      </c>
      <c r="E107" s="83"/>
      <c r="F107" s="83">
        <f t="shared" si="4"/>
        <v>-6.8214195376614661E-2</v>
      </c>
      <c r="G107" s="83">
        <f t="shared" si="5"/>
        <v>-1.0587353762658847</v>
      </c>
      <c r="H107" s="83"/>
      <c r="I107" s="83">
        <v>9.7177777485503967</v>
      </c>
      <c r="J107" s="83">
        <v>9.621455396121581</v>
      </c>
      <c r="K107" s="83">
        <v>9.6148921977395947</v>
      </c>
      <c r="M107" s="83">
        <f t="shared" si="7"/>
        <v>-6.5631983819862683E-3</v>
      </c>
      <c r="N107" s="83">
        <f t="shared" si="6"/>
        <v>-0.10288555081080197</v>
      </c>
    </row>
    <row r="108" spans="1:14" s="91" customFormat="1" ht="15.75" x14ac:dyDescent="0.25">
      <c r="A108" s="121" t="s">
        <v>145</v>
      </c>
      <c r="B108" s="81">
        <v>102.56522385721097</v>
      </c>
      <c r="C108" s="81">
        <v>101.91908481598317</v>
      </c>
      <c r="D108" s="81">
        <v>101.91908481598317</v>
      </c>
      <c r="E108" s="81"/>
      <c r="F108" s="81">
        <f t="shared" si="4"/>
        <v>0</v>
      </c>
      <c r="G108" s="81">
        <f t="shared" si="5"/>
        <v>-0.62997867788728845</v>
      </c>
      <c r="H108" s="81"/>
      <c r="I108" s="81">
        <v>2.0190254008725224</v>
      </c>
      <c r="J108" s="81">
        <v>2.0063059713458964</v>
      </c>
      <c r="K108" s="81">
        <v>2.0063059713458964</v>
      </c>
      <c r="M108" s="81">
        <f t="shared" si="7"/>
        <v>0</v>
      </c>
      <c r="N108" s="81">
        <f t="shared" si="6"/>
        <v>-1.2719429526625969E-2</v>
      </c>
    </row>
    <row r="109" spans="1:14" ht="15.75" x14ac:dyDescent="0.25">
      <c r="A109" s="122" t="s">
        <v>163</v>
      </c>
      <c r="B109" s="80">
        <v>102.56522385721097</v>
      </c>
      <c r="C109" s="80">
        <v>101.91908481598317</v>
      </c>
      <c r="D109" s="80">
        <v>101.91908481598317</v>
      </c>
      <c r="E109" s="80"/>
      <c r="F109" s="80">
        <f t="shared" si="4"/>
        <v>0</v>
      </c>
      <c r="G109" s="80">
        <f t="shared" si="5"/>
        <v>-0.62997867788728845</v>
      </c>
      <c r="H109" s="80"/>
      <c r="I109" s="80">
        <v>2.0190254008725224</v>
      </c>
      <c r="J109" s="80">
        <v>2.0063059713458964</v>
      </c>
      <c r="K109" s="80">
        <v>2.0063059713458964</v>
      </c>
      <c r="M109" s="80">
        <f t="shared" si="7"/>
        <v>0</v>
      </c>
      <c r="N109" s="80">
        <f t="shared" si="6"/>
        <v>-1.2719429526625969E-2</v>
      </c>
    </row>
    <row r="110" spans="1:14" s="91" customFormat="1" ht="15.75" x14ac:dyDescent="0.25">
      <c r="A110" s="123" t="s">
        <v>225</v>
      </c>
      <c r="B110" s="81">
        <v>102.56522385721097</v>
      </c>
      <c r="C110" s="81">
        <v>101.91908481598317</v>
      </c>
      <c r="D110" s="81">
        <v>101.91908481598317</v>
      </c>
      <c r="E110" s="81"/>
      <c r="F110" s="81">
        <f t="shared" si="4"/>
        <v>0</v>
      </c>
      <c r="G110" s="81">
        <f t="shared" si="5"/>
        <v>-0.62997867788728845</v>
      </c>
      <c r="H110" s="81"/>
      <c r="I110" s="81">
        <v>2.0190254008725224</v>
      </c>
      <c r="J110" s="81">
        <v>2.0063059713458964</v>
      </c>
      <c r="K110" s="81">
        <v>2.0063059713458964</v>
      </c>
      <c r="M110" s="81">
        <f t="shared" si="7"/>
        <v>0</v>
      </c>
      <c r="N110" s="81">
        <f t="shared" si="6"/>
        <v>-1.2719429526625969E-2</v>
      </c>
    </row>
    <row r="111" spans="1:14" ht="15.75" x14ac:dyDescent="0.25">
      <c r="A111" s="127" t="s">
        <v>92</v>
      </c>
      <c r="B111" s="80">
        <v>99.076779612701344</v>
      </c>
      <c r="C111" s="80">
        <v>98.958137673647343</v>
      </c>
      <c r="D111" s="80">
        <v>98.958137673647343</v>
      </c>
      <c r="E111" s="80"/>
      <c r="F111" s="80">
        <f t="shared" si="4"/>
        <v>0</v>
      </c>
      <c r="G111" s="80">
        <f t="shared" si="5"/>
        <v>-0.11974747212998293</v>
      </c>
      <c r="H111" s="80"/>
      <c r="I111" s="80">
        <v>0.3038164340365373</v>
      </c>
      <c r="J111" s="80">
        <v>0.30345262153686298</v>
      </c>
      <c r="K111" s="80">
        <v>0.30345262153686298</v>
      </c>
      <c r="M111" s="80">
        <f t="shared" si="7"/>
        <v>0</v>
      </c>
      <c r="N111" s="80">
        <f t="shared" si="6"/>
        <v>-3.6381249967432083E-4</v>
      </c>
    </row>
    <row r="112" spans="1:14" s="91" customFormat="1" ht="15.75" x14ac:dyDescent="0.25">
      <c r="A112" s="125" t="s">
        <v>93</v>
      </c>
      <c r="B112" s="81">
        <v>99.076779612701344</v>
      </c>
      <c r="C112" s="81">
        <v>98.958137673647343</v>
      </c>
      <c r="D112" s="81">
        <v>98.958137673647343</v>
      </c>
      <c r="E112" s="81"/>
      <c r="F112" s="81">
        <f t="shared" si="4"/>
        <v>0</v>
      </c>
      <c r="G112" s="81">
        <f t="shared" si="5"/>
        <v>-0.11974747212998293</v>
      </c>
      <c r="H112" s="81"/>
      <c r="I112" s="81">
        <v>0.3038164340365373</v>
      </c>
      <c r="J112" s="81">
        <v>0.30345262153686298</v>
      </c>
      <c r="K112" s="81">
        <v>0.30345262153686298</v>
      </c>
      <c r="M112" s="81">
        <f t="shared" si="7"/>
        <v>0</v>
      </c>
      <c r="N112" s="81">
        <f t="shared" si="6"/>
        <v>-3.6381249967432083E-4</v>
      </c>
    </row>
    <row r="113" spans="1:14" ht="15.75" x14ac:dyDescent="0.25">
      <c r="A113" s="124" t="s">
        <v>92</v>
      </c>
      <c r="B113" s="80">
        <v>99.076779612701344</v>
      </c>
      <c r="C113" s="80">
        <v>98.958137673647343</v>
      </c>
      <c r="D113" s="80">
        <v>98.958137673647343</v>
      </c>
      <c r="E113" s="80"/>
      <c r="F113" s="80">
        <f t="shared" si="4"/>
        <v>0</v>
      </c>
      <c r="G113" s="80">
        <f t="shared" si="5"/>
        <v>-0.11974747212998293</v>
      </c>
      <c r="H113" s="80"/>
      <c r="I113" s="80">
        <v>0.3038164340365373</v>
      </c>
      <c r="J113" s="80">
        <v>0.30345262153686298</v>
      </c>
      <c r="K113" s="80">
        <v>0.30345262153686298</v>
      </c>
      <c r="M113" s="80">
        <f t="shared" si="7"/>
        <v>0</v>
      </c>
      <c r="N113" s="80">
        <f t="shared" si="6"/>
        <v>-3.6381249967432083E-4</v>
      </c>
    </row>
    <row r="114" spans="1:14" s="91" customFormat="1" ht="15.75" x14ac:dyDescent="0.25">
      <c r="A114" s="121" t="s">
        <v>94</v>
      </c>
      <c r="B114" s="81">
        <v>89.260643575837406</v>
      </c>
      <c r="C114" s="81">
        <v>87.138477669082221</v>
      </c>
      <c r="D114" s="81">
        <v>87.236859978817989</v>
      </c>
      <c r="E114" s="81"/>
      <c r="F114" s="81">
        <f t="shared" si="4"/>
        <v>0.11290340658622888</v>
      </c>
      <c r="G114" s="81">
        <f t="shared" si="5"/>
        <v>-2.2672742610240881</v>
      </c>
      <c r="H114" s="81"/>
      <c r="I114" s="81">
        <v>2.5249135844453656</v>
      </c>
      <c r="J114" s="81">
        <v>2.4648839307059713</v>
      </c>
      <c r="K114" s="81">
        <v>2.4676668686321346</v>
      </c>
      <c r="M114" s="81">
        <f t="shared" si="7"/>
        <v>2.7829379261632425E-3</v>
      </c>
      <c r="N114" s="81">
        <f t="shared" si="6"/>
        <v>-5.7246715813231042E-2</v>
      </c>
    </row>
    <row r="115" spans="1:14" ht="15.75" x14ac:dyDescent="0.25">
      <c r="A115" s="122" t="s">
        <v>164</v>
      </c>
      <c r="B115" s="80">
        <v>88.296517427254187</v>
      </c>
      <c r="C115" s="80">
        <v>86.519016626455723</v>
      </c>
      <c r="D115" s="80">
        <v>86.519016626455723</v>
      </c>
      <c r="E115" s="80"/>
      <c r="F115" s="80">
        <f t="shared" si="4"/>
        <v>0</v>
      </c>
      <c r="G115" s="80">
        <f t="shared" si="5"/>
        <v>-2.0131040867641392</v>
      </c>
      <c r="H115" s="80"/>
      <c r="I115" s="80">
        <v>2.2278680787356673</v>
      </c>
      <c r="J115" s="80">
        <v>2.1830187753949244</v>
      </c>
      <c r="K115" s="80">
        <v>2.1830187753949244</v>
      </c>
      <c r="M115" s="80">
        <f t="shared" si="7"/>
        <v>0</v>
      </c>
      <c r="N115" s="80">
        <f t="shared" si="6"/>
        <v>-4.4849303340742885E-2</v>
      </c>
    </row>
    <row r="116" spans="1:14" s="91" customFormat="1" ht="15.75" x14ac:dyDescent="0.25">
      <c r="A116" s="123" t="s">
        <v>224</v>
      </c>
      <c r="B116" s="81">
        <v>76.040338014095369</v>
      </c>
      <c r="C116" s="81">
        <v>75.878356194687626</v>
      </c>
      <c r="D116" s="81">
        <v>75.878356194687626</v>
      </c>
      <c r="E116" s="81"/>
      <c r="F116" s="81">
        <f t="shared" si="4"/>
        <v>0</v>
      </c>
      <c r="G116" s="81">
        <f t="shared" si="5"/>
        <v>-0.21302090921494488</v>
      </c>
      <c r="H116" s="81"/>
      <c r="I116" s="81">
        <v>0.45850094626135124</v>
      </c>
      <c r="J116" s="81">
        <v>0.45752424337686615</v>
      </c>
      <c r="K116" s="81">
        <v>0.45752424337686615</v>
      </c>
      <c r="M116" s="81">
        <f t="shared" si="7"/>
        <v>0</v>
      </c>
      <c r="N116" s="81">
        <f t="shared" si="6"/>
        <v>-9.7670288448509224E-4</v>
      </c>
    </row>
    <row r="117" spans="1:14" ht="15.75" x14ac:dyDescent="0.25">
      <c r="A117" s="124" t="s">
        <v>223</v>
      </c>
      <c r="B117" s="80">
        <v>84.119024729375411</v>
      </c>
      <c r="C117" s="80">
        <v>81.655182088264695</v>
      </c>
      <c r="D117" s="80">
        <v>81.655182088264695</v>
      </c>
      <c r="E117" s="80"/>
      <c r="F117" s="80">
        <f t="shared" si="4"/>
        <v>0</v>
      </c>
      <c r="G117" s="80">
        <f t="shared" si="5"/>
        <v>-2.9289957284185153</v>
      </c>
      <c r="H117" s="80"/>
      <c r="I117" s="80">
        <v>0.71734619426184953</v>
      </c>
      <c r="J117" s="80">
        <v>0.69633515487394715</v>
      </c>
      <c r="K117" s="80">
        <v>0.69633515487394715</v>
      </c>
      <c r="M117" s="80">
        <f t="shared" si="7"/>
        <v>0</v>
      </c>
      <c r="N117" s="80">
        <f t="shared" si="6"/>
        <v>-2.1011039387902386E-2</v>
      </c>
    </row>
    <row r="118" spans="1:14" s="91" customFormat="1" ht="15.75" x14ac:dyDescent="0.25">
      <c r="A118" s="123" t="s">
        <v>18</v>
      </c>
      <c r="B118" s="81">
        <v>95.718555937086194</v>
      </c>
      <c r="C118" s="81">
        <v>95.718555937086194</v>
      </c>
      <c r="D118" s="81">
        <v>95.718555937086194</v>
      </c>
      <c r="E118" s="81"/>
      <c r="F118" s="81">
        <f t="shared" si="4"/>
        <v>0</v>
      </c>
      <c r="G118" s="81">
        <f t="shared" si="5"/>
        <v>0</v>
      </c>
      <c r="H118" s="81"/>
      <c r="I118" s="81">
        <v>0.26418091778576031</v>
      </c>
      <c r="J118" s="81">
        <v>0.26418091778576025</v>
      </c>
      <c r="K118" s="81">
        <v>0.26418091778576025</v>
      </c>
      <c r="M118" s="81">
        <f t="shared" si="7"/>
        <v>0</v>
      </c>
      <c r="N118" s="81">
        <f t="shared" si="6"/>
        <v>0</v>
      </c>
    </row>
    <row r="119" spans="1:14" ht="15.75" x14ac:dyDescent="0.25">
      <c r="A119" s="124" t="s">
        <v>95</v>
      </c>
      <c r="B119" s="80">
        <v>92.808748929299</v>
      </c>
      <c r="C119" s="80">
        <v>89.761946388759355</v>
      </c>
      <c r="D119" s="80">
        <v>89.761946388759355</v>
      </c>
      <c r="E119" s="80"/>
      <c r="F119" s="80">
        <f t="shared" si="4"/>
        <v>0</v>
      </c>
      <c r="G119" s="80">
        <f t="shared" si="5"/>
        <v>-3.2828828916341424</v>
      </c>
      <c r="H119" s="80"/>
      <c r="I119" s="80">
        <v>0.39415569045488036</v>
      </c>
      <c r="J119" s="80">
        <v>0.38121602072653454</v>
      </c>
      <c r="K119" s="80">
        <v>0.38121602072653454</v>
      </c>
      <c r="M119" s="80">
        <f t="shared" si="7"/>
        <v>0</v>
      </c>
      <c r="N119" s="80">
        <f t="shared" si="6"/>
        <v>-1.2939669728345815E-2</v>
      </c>
    </row>
    <row r="120" spans="1:14" s="91" customFormat="1" ht="15.75" x14ac:dyDescent="0.25">
      <c r="A120" s="123" t="s">
        <v>96</v>
      </c>
      <c r="B120" s="81">
        <v>107.35101643030168</v>
      </c>
      <c r="C120" s="81">
        <v>104.64548552858361</v>
      </c>
      <c r="D120" s="81">
        <v>104.64548552858361</v>
      </c>
      <c r="E120" s="81"/>
      <c r="F120" s="81">
        <f t="shared" si="4"/>
        <v>0</v>
      </c>
      <c r="G120" s="81">
        <f t="shared" si="5"/>
        <v>-2.5202657521875116</v>
      </c>
      <c r="H120" s="81"/>
      <c r="I120" s="81">
        <v>0.39368432997182568</v>
      </c>
      <c r="J120" s="81">
        <v>0.38376243863181675</v>
      </c>
      <c r="K120" s="81">
        <v>0.38376243863181669</v>
      </c>
      <c r="M120" s="81">
        <f t="shared" si="7"/>
        <v>0</v>
      </c>
      <c r="N120" s="81">
        <f t="shared" si="6"/>
        <v>-9.9218913400089814E-3</v>
      </c>
    </row>
    <row r="121" spans="1:14" ht="15.75" x14ac:dyDescent="0.25">
      <c r="A121" s="122" t="s">
        <v>97</v>
      </c>
      <c r="B121" s="80">
        <v>97.222684006482126</v>
      </c>
      <c r="C121" s="80">
        <v>92.25417116401475</v>
      </c>
      <c r="D121" s="80">
        <v>93.165023842827821</v>
      </c>
      <c r="E121" s="80"/>
      <c r="F121" s="80">
        <f t="shared" si="4"/>
        <v>0.987329534611181</v>
      </c>
      <c r="G121" s="80">
        <f t="shared" si="5"/>
        <v>-4.1735734876274027</v>
      </c>
      <c r="H121" s="80"/>
      <c r="I121" s="80">
        <v>0.29704550570969912</v>
      </c>
      <c r="J121" s="80">
        <v>0.28186515531104661</v>
      </c>
      <c r="K121" s="80">
        <v>0.28464809323721019</v>
      </c>
      <c r="M121" s="80">
        <f t="shared" si="7"/>
        <v>2.7829379261635756E-3</v>
      </c>
      <c r="N121" s="80">
        <f t="shared" si="6"/>
        <v>-1.2397412472488933E-2</v>
      </c>
    </row>
    <row r="122" spans="1:14" s="91" customFormat="1" ht="15.75" x14ac:dyDescent="0.25">
      <c r="A122" s="123" t="s">
        <v>98</v>
      </c>
      <c r="B122" s="81">
        <v>97.222684006482126</v>
      </c>
      <c r="C122" s="81">
        <v>92.25417116401475</v>
      </c>
      <c r="D122" s="81">
        <v>93.165023842827821</v>
      </c>
      <c r="E122" s="81"/>
      <c r="F122" s="81">
        <f t="shared" si="4"/>
        <v>0.987329534611181</v>
      </c>
      <c r="G122" s="81">
        <f t="shared" si="5"/>
        <v>-4.1735734876274027</v>
      </c>
      <c r="H122" s="81"/>
      <c r="I122" s="81">
        <v>0.29704550570969912</v>
      </c>
      <c r="J122" s="81">
        <v>0.28186515531104661</v>
      </c>
      <c r="K122" s="81">
        <v>0.28464809323721019</v>
      </c>
      <c r="M122" s="81">
        <f t="shared" si="7"/>
        <v>2.7829379261635756E-3</v>
      </c>
      <c r="N122" s="81">
        <f t="shared" si="6"/>
        <v>-1.2397412472488933E-2</v>
      </c>
    </row>
    <row r="123" spans="1:14" ht="15.75" x14ac:dyDescent="0.25">
      <c r="A123" s="127" t="s">
        <v>144</v>
      </c>
      <c r="B123" s="80">
        <v>92.058096978136788</v>
      </c>
      <c r="C123" s="80">
        <v>90.917183609093854</v>
      </c>
      <c r="D123" s="80">
        <v>90.917183609093854</v>
      </c>
      <c r="E123" s="80"/>
      <c r="F123" s="80">
        <f t="shared" si="4"/>
        <v>0</v>
      </c>
      <c r="G123" s="80">
        <f t="shared" si="5"/>
        <v>-1.2393405973989413</v>
      </c>
      <c r="H123" s="80"/>
      <c r="I123" s="80">
        <v>0.91766791241561507</v>
      </c>
      <c r="J123" s="80">
        <v>0.90629488142774484</v>
      </c>
      <c r="K123" s="80">
        <v>0.90629488142774484</v>
      </c>
      <c r="M123" s="80">
        <f t="shared" si="7"/>
        <v>0</v>
      </c>
      <c r="N123" s="80">
        <f t="shared" si="6"/>
        <v>-1.1373030987870236E-2</v>
      </c>
    </row>
    <row r="124" spans="1:14" s="91" customFormat="1" ht="15.75" x14ac:dyDescent="0.25">
      <c r="A124" s="125" t="s">
        <v>165</v>
      </c>
      <c r="B124" s="81">
        <v>92.058096978136788</v>
      </c>
      <c r="C124" s="81">
        <v>90.917183609093854</v>
      </c>
      <c r="D124" s="81">
        <v>90.917183609093854</v>
      </c>
      <c r="E124" s="81"/>
      <c r="F124" s="81">
        <f t="shared" si="4"/>
        <v>0</v>
      </c>
      <c r="G124" s="81">
        <f t="shared" si="5"/>
        <v>-1.2393405973989413</v>
      </c>
      <c r="H124" s="81"/>
      <c r="I124" s="81">
        <v>0.91766791241561507</v>
      </c>
      <c r="J124" s="81">
        <v>0.90629488142774484</v>
      </c>
      <c r="K124" s="81">
        <v>0.90629488142774484</v>
      </c>
      <c r="M124" s="81">
        <f t="shared" si="7"/>
        <v>0</v>
      </c>
      <c r="N124" s="81">
        <f t="shared" si="6"/>
        <v>-1.1373030987870236E-2</v>
      </c>
    </row>
    <row r="125" spans="1:14" ht="15.75" x14ac:dyDescent="0.25">
      <c r="A125" s="124" t="s">
        <v>222</v>
      </c>
      <c r="B125" s="80">
        <v>92.058096978136788</v>
      </c>
      <c r="C125" s="80">
        <v>90.917183609093854</v>
      </c>
      <c r="D125" s="80">
        <v>90.917183609093854</v>
      </c>
      <c r="E125" s="80"/>
      <c r="F125" s="80">
        <f t="shared" si="4"/>
        <v>0</v>
      </c>
      <c r="G125" s="80">
        <f t="shared" si="5"/>
        <v>-1.2393405973989413</v>
      </c>
      <c r="H125" s="80"/>
      <c r="I125" s="80">
        <v>0.91766791241561507</v>
      </c>
      <c r="J125" s="80">
        <v>0.90629488142774484</v>
      </c>
      <c r="K125" s="80">
        <v>0.90629488142774484</v>
      </c>
      <c r="M125" s="80">
        <f t="shared" si="7"/>
        <v>0</v>
      </c>
      <c r="N125" s="80">
        <f t="shared" si="6"/>
        <v>-1.1373030987870236E-2</v>
      </c>
    </row>
    <row r="126" spans="1:14" s="91" customFormat="1" ht="15.75" x14ac:dyDescent="0.25">
      <c r="A126" s="121" t="s">
        <v>143</v>
      </c>
      <c r="B126" s="81">
        <v>92.410709796328021</v>
      </c>
      <c r="C126" s="81">
        <v>91.596399830228762</v>
      </c>
      <c r="D126" s="81">
        <v>91.978379006068536</v>
      </c>
      <c r="E126" s="81"/>
      <c r="F126" s="81">
        <f t="shared" si="4"/>
        <v>0.41702422425746732</v>
      </c>
      <c r="G126" s="81">
        <f t="shared" si="5"/>
        <v>-0.46783624020672043</v>
      </c>
      <c r="H126" s="81"/>
      <c r="I126" s="81">
        <v>0.72949808721714771</v>
      </c>
      <c r="J126" s="81">
        <v>0.72306985434261883</v>
      </c>
      <c r="K126" s="81">
        <v>0.72608523079353071</v>
      </c>
      <c r="M126" s="81">
        <f t="shared" si="7"/>
        <v>3.0153764509118774E-3</v>
      </c>
      <c r="N126" s="81">
        <f t="shared" si="6"/>
        <v>-3.4128564236169945E-3</v>
      </c>
    </row>
    <row r="127" spans="1:14" ht="15.75" x14ac:dyDescent="0.25">
      <c r="A127" s="122" t="s">
        <v>166</v>
      </c>
      <c r="B127" s="80">
        <v>92.410709796328021</v>
      </c>
      <c r="C127" s="80">
        <v>91.596399830228762</v>
      </c>
      <c r="D127" s="80">
        <v>91.978379006068536</v>
      </c>
      <c r="E127" s="80"/>
      <c r="F127" s="80">
        <f t="shared" si="4"/>
        <v>0.41702422425746732</v>
      </c>
      <c r="G127" s="80">
        <f t="shared" si="5"/>
        <v>-0.46783624020672043</v>
      </c>
      <c r="H127" s="80"/>
      <c r="I127" s="80">
        <v>0.72949808721714771</v>
      </c>
      <c r="J127" s="80">
        <v>0.72306985434261883</v>
      </c>
      <c r="K127" s="80">
        <v>0.72608523079353071</v>
      </c>
      <c r="M127" s="80">
        <f t="shared" si="7"/>
        <v>3.0153764509118774E-3</v>
      </c>
      <c r="N127" s="80">
        <f t="shared" si="6"/>
        <v>-3.4128564236169945E-3</v>
      </c>
    </row>
    <row r="128" spans="1:14" s="91" customFormat="1" ht="15.75" x14ac:dyDescent="0.25">
      <c r="A128" s="123" t="s">
        <v>221</v>
      </c>
      <c r="B128" s="81">
        <v>92.410709796328021</v>
      </c>
      <c r="C128" s="81">
        <v>91.596399830228762</v>
      </c>
      <c r="D128" s="81">
        <v>91.978379006068536</v>
      </c>
      <c r="E128" s="81"/>
      <c r="F128" s="81">
        <f t="shared" si="4"/>
        <v>0.41702422425746732</v>
      </c>
      <c r="G128" s="81">
        <f t="shared" si="5"/>
        <v>-0.46783624020672043</v>
      </c>
      <c r="H128" s="81"/>
      <c r="I128" s="81">
        <v>0.72949808721714771</v>
      </c>
      <c r="J128" s="81">
        <v>0.72306985434261883</v>
      </c>
      <c r="K128" s="81">
        <v>0.72608523079353071</v>
      </c>
      <c r="M128" s="81">
        <f t="shared" si="7"/>
        <v>3.0153764509118774E-3</v>
      </c>
      <c r="N128" s="81">
        <f t="shared" si="6"/>
        <v>-3.4128564236169945E-3</v>
      </c>
    </row>
    <row r="129" spans="1:14" ht="15.75" x14ac:dyDescent="0.25">
      <c r="A129" s="127" t="s">
        <v>142</v>
      </c>
      <c r="B129" s="80">
        <v>108.64996998584816</v>
      </c>
      <c r="C129" s="80">
        <v>108.46764724930981</v>
      </c>
      <c r="D129" s="80">
        <v>108.05091195213512</v>
      </c>
      <c r="E129" s="80"/>
      <c r="F129" s="80">
        <f t="shared" si="4"/>
        <v>-0.38420239374864495</v>
      </c>
      <c r="G129" s="80">
        <f t="shared" si="5"/>
        <v>-0.5513651166135336</v>
      </c>
      <c r="H129" s="80"/>
      <c r="I129" s="80">
        <v>3.2228563295632076</v>
      </c>
      <c r="J129" s="80">
        <v>3.2174481367624859</v>
      </c>
      <c r="K129" s="80">
        <v>3.2050866240034228</v>
      </c>
      <c r="M129" s="80">
        <f t="shared" si="7"/>
        <v>-1.2361512759063054E-2</v>
      </c>
      <c r="N129" s="80">
        <f t="shared" si="6"/>
        <v>-1.7769705559784743E-2</v>
      </c>
    </row>
    <row r="130" spans="1:14" s="91" customFormat="1" ht="15.75" x14ac:dyDescent="0.25">
      <c r="A130" s="125" t="s">
        <v>99</v>
      </c>
      <c r="B130" s="81">
        <v>98.903935160033043</v>
      </c>
      <c r="C130" s="81">
        <v>98.46018245685859</v>
      </c>
      <c r="D130" s="81">
        <v>97.922122426978291</v>
      </c>
      <c r="E130" s="81"/>
      <c r="F130" s="81">
        <f t="shared" si="4"/>
        <v>-0.54647474385501882</v>
      </c>
      <c r="G130" s="81">
        <f t="shared" si="5"/>
        <v>-0.99269329523250516</v>
      </c>
      <c r="H130" s="81"/>
      <c r="I130" s="81">
        <v>2.2722413643588633</v>
      </c>
      <c r="J130" s="81">
        <v>2.2620464894424339</v>
      </c>
      <c r="K130" s="81">
        <v>2.2496849766833722</v>
      </c>
      <c r="M130" s="81">
        <f t="shared" si="7"/>
        <v>-1.2361512759061721E-2</v>
      </c>
      <c r="N130" s="81">
        <f t="shared" si="6"/>
        <v>-2.2556387675491063E-2</v>
      </c>
    </row>
    <row r="131" spans="1:14" ht="15.75" x14ac:dyDescent="0.25">
      <c r="A131" s="124" t="s">
        <v>220</v>
      </c>
      <c r="B131" s="80">
        <v>96.025523725339042</v>
      </c>
      <c r="C131" s="80">
        <v>95.37654321124333</v>
      </c>
      <c r="D131" s="80">
        <v>94.589639892552327</v>
      </c>
      <c r="E131" s="80"/>
      <c r="F131" s="80">
        <f t="shared" si="4"/>
        <v>-0.82504910767015049</v>
      </c>
      <c r="G131" s="80">
        <f t="shared" si="5"/>
        <v>-1.4953147632849828</v>
      </c>
      <c r="H131" s="80"/>
      <c r="I131" s="80">
        <v>1.5084708737803123</v>
      </c>
      <c r="J131" s="80">
        <v>1.4982759988638839</v>
      </c>
      <c r="K131" s="80">
        <v>1.4859144861048212</v>
      </c>
      <c r="M131" s="80">
        <f t="shared" si="7"/>
        <v>-1.2361512759062609E-2</v>
      </c>
      <c r="N131" s="80">
        <f t="shared" si="6"/>
        <v>-2.2556387675491063E-2</v>
      </c>
    </row>
    <row r="132" spans="1:14" s="91" customFormat="1" ht="15.75" x14ac:dyDescent="0.25">
      <c r="A132" s="123" t="s">
        <v>100</v>
      </c>
      <c r="B132" s="81">
        <v>105.1277644220617</v>
      </c>
      <c r="C132" s="81">
        <v>105.1277644220617</v>
      </c>
      <c r="D132" s="81">
        <v>105.1277644220617</v>
      </c>
      <c r="E132" s="81"/>
      <c r="F132" s="81">
        <f t="shared" si="4"/>
        <v>0</v>
      </c>
      <c r="G132" s="81">
        <f t="shared" si="5"/>
        <v>0</v>
      </c>
      <c r="H132" s="81"/>
      <c r="I132" s="81">
        <v>0.76377049057855062</v>
      </c>
      <c r="J132" s="81">
        <v>0.76377049057855051</v>
      </c>
      <c r="K132" s="81">
        <v>0.76377049057855051</v>
      </c>
      <c r="M132" s="81">
        <f t="shared" si="7"/>
        <v>0</v>
      </c>
      <c r="N132" s="81">
        <f t="shared" si="6"/>
        <v>0</v>
      </c>
    </row>
    <row r="133" spans="1:14" ht="15.75" x14ac:dyDescent="0.25">
      <c r="A133" s="122" t="s">
        <v>167</v>
      </c>
      <c r="B133" s="80">
        <v>142.12638183391462</v>
      </c>
      <c r="C133" s="80">
        <v>142.84203836678674</v>
      </c>
      <c r="D133" s="80">
        <v>142.84203836678674</v>
      </c>
      <c r="E133" s="80"/>
      <c r="F133" s="80">
        <f t="shared" si="4"/>
        <v>0</v>
      </c>
      <c r="G133" s="80">
        <f t="shared" si="5"/>
        <v>0.50353532091489406</v>
      </c>
      <c r="H133" s="80"/>
      <c r="I133" s="80">
        <v>0.95061496520434463</v>
      </c>
      <c r="J133" s="80">
        <v>0.95540164732005117</v>
      </c>
      <c r="K133" s="80">
        <v>0.95540164732005106</v>
      </c>
      <c r="M133" s="80">
        <f t="shared" si="7"/>
        <v>0</v>
      </c>
      <c r="N133" s="80">
        <f t="shared" si="6"/>
        <v>4.786682115706431E-3</v>
      </c>
    </row>
    <row r="134" spans="1:14" s="91" customFormat="1" ht="15.75" x14ac:dyDescent="0.25">
      <c r="A134" s="123" t="s">
        <v>101</v>
      </c>
      <c r="B134" s="81">
        <v>142.12638183391462</v>
      </c>
      <c r="C134" s="81">
        <v>142.84203836678674</v>
      </c>
      <c r="D134" s="81">
        <v>142.84203836678674</v>
      </c>
      <c r="E134" s="81"/>
      <c r="F134" s="81">
        <f t="shared" si="4"/>
        <v>0</v>
      </c>
      <c r="G134" s="81">
        <f t="shared" si="5"/>
        <v>0.50353532091489406</v>
      </c>
      <c r="H134" s="81"/>
      <c r="I134" s="81">
        <v>0.95061496520434463</v>
      </c>
      <c r="J134" s="81">
        <v>0.95540164732005117</v>
      </c>
      <c r="K134" s="81">
        <v>0.95540164732005106</v>
      </c>
      <c r="M134" s="81">
        <f t="shared" si="7"/>
        <v>0</v>
      </c>
      <c r="N134" s="81">
        <f t="shared" si="6"/>
        <v>4.786682115706431E-3</v>
      </c>
    </row>
    <row r="135" spans="1:14" s="128" customFormat="1" ht="15.75" x14ac:dyDescent="0.25">
      <c r="A135" s="120" t="s">
        <v>2</v>
      </c>
      <c r="B135" s="83">
        <v>124.47497274298999</v>
      </c>
      <c r="C135" s="83">
        <v>124.48673344376182</v>
      </c>
      <c r="D135" s="83">
        <v>124.40418081048047</v>
      </c>
      <c r="E135" s="83"/>
      <c r="F135" s="83">
        <f t="shared" ref="F135:F198" si="8">((D135/C135-1)*100)</f>
        <v>-6.6314402344447299E-2</v>
      </c>
      <c r="G135" s="83">
        <f t="shared" ref="G135:G198" si="9">((D135/B135-1)*100)</f>
        <v>-5.6872422583842397E-2</v>
      </c>
      <c r="H135" s="83"/>
      <c r="I135" s="83">
        <v>8.9557576698630541</v>
      </c>
      <c r="J135" s="83">
        <v>8.9566038318168903</v>
      </c>
      <c r="K135" s="83">
        <v>8.9506643135154604</v>
      </c>
      <c r="M135" s="83">
        <f t="shared" si="7"/>
        <v>-5.9395183014299135E-3</v>
      </c>
      <c r="N135" s="83">
        <f t="shared" ref="N135:N198" si="10">K135-I135</f>
        <v>-5.0933563475936694E-3</v>
      </c>
    </row>
    <row r="136" spans="1:14" s="91" customFormat="1" ht="15.75" x14ac:dyDescent="0.25">
      <c r="A136" s="121" t="s">
        <v>141</v>
      </c>
      <c r="B136" s="81">
        <v>104.45226912259919</v>
      </c>
      <c r="C136" s="81">
        <v>104.16074830520073</v>
      </c>
      <c r="D136" s="81">
        <v>104.02315163494498</v>
      </c>
      <c r="E136" s="81"/>
      <c r="F136" s="81">
        <f t="shared" si="8"/>
        <v>-0.1321003088923467</v>
      </c>
      <c r="G136" s="81">
        <f t="shared" si="9"/>
        <v>-0.41082639109595309</v>
      </c>
      <c r="H136" s="81"/>
      <c r="I136" s="81">
        <v>4.5088021601561339</v>
      </c>
      <c r="J136" s="81">
        <v>4.4962183292613345</v>
      </c>
      <c r="K136" s="81">
        <v>4.4902788109599063</v>
      </c>
      <c r="M136" s="81">
        <f t="shared" ref="M136:M199" si="11">K136-J136</f>
        <v>-5.9395183014281372E-3</v>
      </c>
      <c r="N136" s="81">
        <f t="shared" si="10"/>
        <v>-1.8523349196227556E-2</v>
      </c>
    </row>
    <row r="137" spans="1:14" ht="15.75" x14ac:dyDescent="0.25">
      <c r="A137" s="122" t="s">
        <v>102</v>
      </c>
      <c r="B137" s="80">
        <v>107.05736645437972</v>
      </c>
      <c r="C137" s="80">
        <v>106.69218106231537</v>
      </c>
      <c r="D137" s="80">
        <v>106.51885435304602</v>
      </c>
      <c r="E137" s="80"/>
      <c r="F137" s="80">
        <f t="shared" si="8"/>
        <v>-0.16245493113324905</v>
      </c>
      <c r="G137" s="80">
        <f t="shared" si="9"/>
        <v>-0.50301265496117686</v>
      </c>
      <c r="H137" s="80"/>
      <c r="I137" s="80">
        <v>3.689260954406099</v>
      </c>
      <c r="J137" s="80">
        <v>3.6766764471210567</v>
      </c>
      <c r="K137" s="80">
        <v>3.670703504930894</v>
      </c>
      <c r="M137" s="80">
        <f t="shared" si="11"/>
        <v>-5.9729421901626445E-3</v>
      </c>
      <c r="N137" s="80">
        <f t="shared" si="10"/>
        <v>-1.855744947520499E-2</v>
      </c>
    </row>
    <row r="138" spans="1:14" s="91" customFormat="1" ht="15.75" x14ac:dyDescent="0.25">
      <c r="A138" s="123" t="s">
        <v>103</v>
      </c>
      <c r="B138" s="81">
        <v>107.05736645437972</v>
      </c>
      <c r="C138" s="81">
        <v>106.69218106231537</v>
      </c>
      <c r="D138" s="81">
        <v>106.51885435304602</v>
      </c>
      <c r="E138" s="81"/>
      <c r="F138" s="81">
        <f t="shared" si="8"/>
        <v>-0.16245493113324905</v>
      </c>
      <c r="G138" s="81">
        <f t="shared" si="9"/>
        <v>-0.50301265496117686</v>
      </c>
      <c r="H138" s="81"/>
      <c r="I138" s="81">
        <v>3.689260954406099</v>
      </c>
      <c r="J138" s="81">
        <v>3.6766764471210567</v>
      </c>
      <c r="K138" s="81">
        <v>3.670703504930894</v>
      </c>
      <c r="M138" s="81">
        <f t="shared" si="11"/>
        <v>-5.9729421901626445E-3</v>
      </c>
      <c r="N138" s="81">
        <f t="shared" si="10"/>
        <v>-1.855744947520499E-2</v>
      </c>
    </row>
    <row r="139" spans="1:14" ht="15.75" x14ac:dyDescent="0.25">
      <c r="A139" s="122" t="s">
        <v>168</v>
      </c>
      <c r="B139" s="80">
        <v>94.140086994291096</v>
      </c>
      <c r="C139" s="80">
        <v>94.140164690733911</v>
      </c>
      <c r="D139" s="80">
        <v>94.144004067901406</v>
      </c>
      <c r="E139" s="80"/>
      <c r="F139" s="80">
        <f t="shared" si="8"/>
        <v>4.0783624928986129E-3</v>
      </c>
      <c r="G139" s="80">
        <f t="shared" si="9"/>
        <v>4.1608986515395685E-3</v>
      </c>
      <c r="H139" s="80"/>
      <c r="I139" s="80">
        <v>0.81954120575003386</v>
      </c>
      <c r="J139" s="80">
        <v>0.81954188214027779</v>
      </c>
      <c r="K139" s="80">
        <v>0.81957530602901263</v>
      </c>
      <c r="M139" s="80">
        <f t="shared" si="11"/>
        <v>3.3423888734840368E-5</v>
      </c>
      <c r="N139" s="80">
        <f t="shared" si="10"/>
        <v>3.4100278978765886E-5</v>
      </c>
    </row>
    <row r="140" spans="1:14" s="91" customFormat="1" ht="15.75" x14ac:dyDescent="0.25">
      <c r="A140" s="123" t="s">
        <v>219</v>
      </c>
      <c r="B140" s="81">
        <v>94.140086994291096</v>
      </c>
      <c r="C140" s="81">
        <v>94.140164690733911</v>
      </c>
      <c r="D140" s="81">
        <v>94.144004067901406</v>
      </c>
      <c r="E140" s="81"/>
      <c r="F140" s="81">
        <f t="shared" si="8"/>
        <v>4.0783624928986129E-3</v>
      </c>
      <c r="G140" s="81">
        <f t="shared" si="9"/>
        <v>4.1608986515395685E-3</v>
      </c>
      <c r="H140" s="81"/>
      <c r="I140" s="81">
        <v>0.81954120575003386</v>
      </c>
      <c r="J140" s="81">
        <v>0.81954188214027779</v>
      </c>
      <c r="K140" s="81">
        <v>0.81957530602901263</v>
      </c>
      <c r="M140" s="81">
        <f t="shared" si="11"/>
        <v>3.3423888734840368E-5</v>
      </c>
      <c r="N140" s="81">
        <f t="shared" si="10"/>
        <v>3.4100278978765886E-5</v>
      </c>
    </row>
    <row r="141" spans="1:14" ht="15.75" x14ac:dyDescent="0.25">
      <c r="A141" s="127" t="s">
        <v>104</v>
      </c>
      <c r="B141" s="80">
        <v>154.50414574939256</v>
      </c>
      <c r="C141" s="80">
        <v>154.97075477391954</v>
      </c>
      <c r="D141" s="80">
        <v>154.97075477391954</v>
      </c>
      <c r="E141" s="80"/>
      <c r="F141" s="80">
        <f t="shared" si="8"/>
        <v>0</v>
      </c>
      <c r="G141" s="80">
        <f t="shared" si="9"/>
        <v>0.30200420983124143</v>
      </c>
      <c r="H141" s="80"/>
      <c r="I141" s="80">
        <v>4.4469555097069193</v>
      </c>
      <c r="J141" s="80">
        <v>4.460385502555555</v>
      </c>
      <c r="K141" s="80">
        <v>4.460385502555555</v>
      </c>
      <c r="M141" s="80">
        <f t="shared" si="11"/>
        <v>0</v>
      </c>
      <c r="N141" s="80">
        <f t="shared" si="10"/>
        <v>1.3429992848635663E-2</v>
      </c>
    </row>
    <row r="142" spans="1:14" s="91" customFormat="1" ht="15.75" x14ac:dyDescent="0.25">
      <c r="A142" s="125" t="s">
        <v>19</v>
      </c>
      <c r="B142" s="81">
        <v>160.90089003441557</v>
      </c>
      <c r="C142" s="81">
        <v>160.90089003441557</v>
      </c>
      <c r="D142" s="81">
        <v>160.90089003441557</v>
      </c>
      <c r="E142" s="81"/>
      <c r="F142" s="81">
        <f t="shared" si="8"/>
        <v>0</v>
      </c>
      <c r="G142" s="81">
        <f t="shared" si="9"/>
        <v>0</v>
      </c>
      <c r="H142" s="81"/>
      <c r="I142" s="81">
        <v>3.5920135893946701</v>
      </c>
      <c r="J142" s="81">
        <v>3.5920135893946687</v>
      </c>
      <c r="K142" s="81">
        <v>3.5920135893946692</v>
      </c>
      <c r="M142" s="81">
        <f t="shared" si="11"/>
        <v>0</v>
      </c>
      <c r="N142" s="81">
        <f t="shared" si="10"/>
        <v>0</v>
      </c>
    </row>
    <row r="143" spans="1:14" ht="15.75" x14ac:dyDescent="0.25">
      <c r="A143" s="124" t="s">
        <v>105</v>
      </c>
      <c r="B143" s="80">
        <v>160.90089003441557</v>
      </c>
      <c r="C143" s="80">
        <v>160.90089003441557</v>
      </c>
      <c r="D143" s="80">
        <v>160.90089003441557</v>
      </c>
      <c r="E143" s="80"/>
      <c r="F143" s="80">
        <f t="shared" si="8"/>
        <v>0</v>
      </c>
      <c r="G143" s="80">
        <f t="shared" si="9"/>
        <v>0</v>
      </c>
      <c r="H143" s="80"/>
      <c r="I143" s="80">
        <v>3.5920135893946701</v>
      </c>
      <c r="J143" s="80">
        <v>3.5920135893946687</v>
      </c>
      <c r="K143" s="80">
        <v>3.5920135893946692</v>
      </c>
      <c r="M143" s="80">
        <f t="shared" si="11"/>
        <v>0</v>
      </c>
      <c r="N143" s="80">
        <f t="shared" si="10"/>
        <v>0</v>
      </c>
    </row>
    <row r="144" spans="1:14" s="91" customFormat="1" ht="15.75" x14ac:dyDescent="0.25">
      <c r="A144" s="125" t="s">
        <v>106</v>
      </c>
      <c r="B144" s="81">
        <v>160.47058823529414</v>
      </c>
      <c r="C144" s="81">
        <v>187.21568627450984</v>
      </c>
      <c r="D144" s="81">
        <v>187.21568627450984</v>
      </c>
      <c r="E144" s="81"/>
      <c r="F144" s="81">
        <f t="shared" si="8"/>
        <v>0</v>
      </c>
      <c r="G144" s="81">
        <f>((D144/B144-1)*100)</f>
        <v>16.666666666666675</v>
      </c>
      <c r="H144" s="81"/>
      <c r="I144" s="81">
        <v>8.0579957091820767E-2</v>
      </c>
      <c r="J144" s="81">
        <v>9.4009949940457541E-2</v>
      </c>
      <c r="K144" s="81">
        <v>9.4009949940457554E-2</v>
      </c>
      <c r="M144" s="81">
        <f t="shared" si="11"/>
        <v>0</v>
      </c>
      <c r="N144" s="81">
        <f t="shared" si="10"/>
        <v>1.3429992848636788E-2</v>
      </c>
    </row>
    <row r="145" spans="1:14" ht="15.75" x14ac:dyDescent="0.25">
      <c r="A145" s="124" t="s">
        <v>107</v>
      </c>
      <c r="B145" s="80">
        <v>160.47058823529414</v>
      </c>
      <c r="C145" s="80">
        <v>187.21568627450984</v>
      </c>
      <c r="D145" s="80">
        <v>187.21568627450984</v>
      </c>
      <c r="E145" s="80"/>
      <c r="F145" s="80">
        <f t="shared" si="8"/>
        <v>0</v>
      </c>
      <c r="G145" s="80">
        <f t="shared" si="9"/>
        <v>16.666666666666675</v>
      </c>
      <c r="H145" s="80"/>
      <c r="I145" s="80">
        <v>8.0579957091820767E-2</v>
      </c>
      <c r="J145" s="80">
        <v>9.4009949940457541E-2</v>
      </c>
      <c r="K145" s="80">
        <v>9.4009949940457554E-2</v>
      </c>
      <c r="M145" s="80">
        <f t="shared" si="11"/>
        <v>0</v>
      </c>
      <c r="N145" s="80">
        <f t="shared" si="10"/>
        <v>1.3429992848636788E-2</v>
      </c>
    </row>
    <row r="146" spans="1:14" s="91" customFormat="1" ht="15.75" x14ac:dyDescent="0.25">
      <c r="A146" s="125" t="s">
        <v>108</v>
      </c>
      <c r="B146" s="81">
        <v>130.02298850574718</v>
      </c>
      <c r="C146" s="81">
        <v>130.02298850574718</v>
      </c>
      <c r="D146" s="81">
        <v>130.02298850574718</v>
      </c>
      <c r="E146" s="81"/>
      <c r="F146" s="81">
        <f t="shared" si="8"/>
        <v>0</v>
      </c>
      <c r="G146" s="81">
        <f t="shared" si="9"/>
        <v>0</v>
      </c>
      <c r="H146" s="81"/>
      <c r="I146" s="81">
        <v>0.77436196322042872</v>
      </c>
      <c r="J146" s="81">
        <v>0.7743619632204285</v>
      </c>
      <c r="K146" s="81">
        <v>0.7743619632204285</v>
      </c>
      <c r="M146" s="81">
        <f t="shared" si="11"/>
        <v>0</v>
      </c>
      <c r="N146" s="81">
        <f t="shared" si="10"/>
        <v>0</v>
      </c>
    </row>
    <row r="147" spans="1:14" ht="15.75" x14ac:dyDescent="0.25">
      <c r="A147" s="124" t="s">
        <v>218</v>
      </c>
      <c r="B147" s="80">
        <v>130.02298850574718</v>
      </c>
      <c r="C147" s="80">
        <v>130.02298850574718</v>
      </c>
      <c r="D147" s="80">
        <v>130.02298850574718</v>
      </c>
      <c r="E147" s="80"/>
      <c r="F147" s="80">
        <f t="shared" si="8"/>
        <v>0</v>
      </c>
      <c r="G147" s="80">
        <f t="shared" si="9"/>
        <v>0</v>
      </c>
      <c r="H147" s="80"/>
      <c r="I147" s="80">
        <v>0.77436196322042872</v>
      </c>
      <c r="J147" s="80">
        <v>0.7743619632204285</v>
      </c>
      <c r="K147" s="80">
        <v>0.7743619632204285</v>
      </c>
      <c r="M147" s="80">
        <f t="shared" si="11"/>
        <v>0</v>
      </c>
      <c r="N147" s="80">
        <f t="shared" si="10"/>
        <v>0</v>
      </c>
    </row>
    <row r="148" spans="1:14" s="91" customFormat="1" ht="15.75" x14ac:dyDescent="0.25">
      <c r="A148" s="126" t="s">
        <v>3</v>
      </c>
      <c r="B148" s="82">
        <v>101.35728273358768</v>
      </c>
      <c r="C148" s="82">
        <v>101.55348326688058</v>
      </c>
      <c r="D148" s="82">
        <v>101.32389688664436</v>
      </c>
      <c r="E148" s="82"/>
      <c r="F148" s="82">
        <f t="shared" si="8"/>
        <v>-0.22607435299177858</v>
      </c>
      <c r="G148" s="82">
        <f t="shared" si="9"/>
        <v>-3.2938774642443658E-2</v>
      </c>
      <c r="H148" s="82"/>
      <c r="I148" s="82">
        <v>5.8698242124550832</v>
      </c>
      <c r="J148" s="82">
        <v>5.8811866188827144</v>
      </c>
      <c r="K148" s="82">
        <v>5.8678907642858364</v>
      </c>
      <c r="M148" s="82">
        <f t="shared" si="11"/>
        <v>-1.3295854596877987E-2</v>
      </c>
      <c r="N148" s="82">
        <f t="shared" si="10"/>
        <v>-1.9334481692467875E-3</v>
      </c>
    </row>
    <row r="149" spans="1:14" ht="15.75" x14ac:dyDescent="0.25">
      <c r="A149" s="127" t="s">
        <v>150</v>
      </c>
      <c r="B149" s="80">
        <v>88.772905439637896</v>
      </c>
      <c r="C149" s="80">
        <v>90.618421990711624</v>
      </c>
      <c r="D149" s="80">
        <v>90.049104985332562</v>
      </c>
      <c r="E149" s="80"/>
      <c r="F149" s="80">
        <f t="shared" si="8"/>
        <v>-0.62825747002901444</v>
      </c>
      <c r="G149" s="80">
        <f t="shared" si="9"/>
        <v>1.4376002896091311</v>
      </c>
      <c r="H149" s="80"/>
      <c r="I149" s="80">
        <v>2.0732063713466924</v>
      </c>
      <c r="J149" s="80">
        <v>2.1163066467422458</v>
      </c>
      <c r="K149" s="80">
        <v>2.1030107921453669</v>
      </c>
      <c r="M149" s="80">
        <f t="shared" si="11"/>
        <v>-1.3295854596878875E-2</v>
      </c>
      <c r="N149" s="80">
        <f t="shared" si="10"/>
        <v>2.9804420798674514E-2</v>
      </c>
    </row>
    <row r="150" spans="1:14" s="91" customFormat="1" ht="15.75" x14ac:dyDescent="0.25">
      <c r="A150" s="125" t="s">
        <v>109</v>
      </c>
      <c r="B150" s="81">
        <v>99.050434474380737</v>
      </c>
      <c r="C150" s="81">
        <v>100.67102693375224</v>
      </c>
      <c r="D150" s="81">
        <v>100.67102693375224</v>
      </c>
      <c r="E150" s="81"/>
      <c r="F150" s="81">
        <f t="shared" si="8"/>
        <v>0</v>
      </c>
      <c r="G150" s="81">
        <f t="shared" si="9"/>
        <v>1.6361285722483965</v>
      </c>
      <c r="H150" s="81"/>
      <c r="I150" s="81">
        <v>1.2519483216122373</v>
      </c>
      <c r="J150" s="81">
        <v>1.2724318058119191</v>
      </c>
      <c r="K150" s="81">
        <v>1.2724318058119191</v>
      </c>
      <c r="M150" s="81">
        <f t="shared" si="11"/>
        <v>0</v>
      </c>
      <c r="N150" s="81">
        <f t="shared" si="10"/>
        <v>2.0483484199681712E-2</v>
      </c>
    </row>
    <row r="151" spans="1:14" ht="15.75" x14ac:dyDescent="0.25">
      <c r="A151" s="124" t="s">
        <v>110</v>
      </c>
      <c r="B151" s="80">
        <v>99.050434474380737</v>
      </c>
      <c r="C151" s="80">
        <v>100.67102693375224</v>
      </c>
      <c r="D151" s="80">
        <v>100.67102693375224</v>
      </c>
      <c r="E151" s="80"/>
      <c r="F151" s="80">
        <f t="shared" si="8"/>
        <v>0</v>
      </c>
      <c r="G151" s="80">
        <f t="shared" si="9"/>
        <v>1.6361285722483965</v>
      </c>
      <c r="H151" s="80"/>
      <c r="I151" s="80">
        <v>1.2519483216122373</v>
      </c>
      <c r="J151" s="80">
        <v>1.2724318058119191</v>
      </c>
      <c r="K151" s="80">
        <v>1.2724318058119191</v>
      </c>
      <c r="M151" s="80">
        <f t="shared" si="11"/>
        <v>0</v>
      </c>
      <c r="N151" s="80">
        <f t="shared" si="10"/>
        <v>2.0483484199681712E-2</v>
      </c>
    </row>
    <row r="152" spans="1:14" s="91" customFormat="1" ht="15.75" x14ac:dyDescent="0.25">
      <c r="A152" s="125" t="s">
        <v>169</v>
      </c>
      <c r="B152" s="81">
        <v>68.598147528392744</v>
      </c>
      <c r="C152" s="81">
        <v>71.10299112441021</v>
      </c>
      <c r="D152" s="81">
        <v>69.630455257047643</v>
      </c>
      <c r="E152" s="81"/>
      <c r="F152" s="81">
        <f t="shared" si="8"/>
        <v>-2.0709900442669738</v>
      </c>
      <c r="G152" s="81">
        <f t="shared" si="9"/>
        <v>1.5048623991305687</v>
      </c>
      <c r="H152" s="81"/>
      <c r="I152" s="81">
        <v>0.6193879655959359</v>
      </c>
      <c r="J152" s="81">
        <v>0.64200475679180757</v>
      </c>
      <c r="K152" s="81">
        <v>0.62870890219492881</v>
      </c>
      <c r="M152" s="81">
        <f t="shared" si="11"/>
        <v>-1.3295854596878764E-2</v>
      </c>
      <c r="N152" s="81">
        <f t="shared" si="10"/>
        <v>9.3209365989929127E-3</v>
      </c>
    </row>
    <row r="153" spans="1:14" ht="15.75" x14ac:dyDescent="0.25">
      <c r="A153" s="124" t="s">
        <v>217</v>
      </c>
      <c r="B153" s="80">
        <v>68.598147528392744</v>
      </c>
      <c r="C153" s="80">
        <v>71.10299112441021</v>
      </c>
      <c r="D153" s="80">
        <v>69.630455257047643</v>
      </c>
      <c r="E153" s="80"/>
      <c r="F153" s="80">
        <f t="shared" si="8"/>
        <v>-2.0709900442669738</v>
      </c>
      <c r="G153" s="80">
        <f t="shared" si="9"/>
        <v>1.5048623991305687</v>
      </c>
      <c r="H153" s="80"/>
      <c r="I153" s="80">
        <v>0.6193879655959359</v>
      </c>
      <c r="J153" s="80">
        <v>0.64200475679180757</v>
      </c>
      <c r="K153" s="80">
        <v>0.62870890219492881</v>
      </c>
      <c r="M153" s="80">
        <f t="shared" si="11"/>
        <v>-1.3295854596878764E-2</v>
      </c>
      <c r="N153" s="80">
        <f t="shared" si="10"/>
        <v>9.3209365989929127E-3</v>
      </c>
    </row>
    <row r="154" spans="1:14" s="91" customFormat="1" ht="15.75" x14ac:dyDescent="0.25">
      <c r="A154" s="125" t="s">
        <v>170</v>
      </c>
      <c r="B154" s="81">
        <v>119.78160871574715</v>
      </c>
      <c r="C154" s="81">
        <v>119.78160871574715</v>
      </c>
      <c r="D154" s="81">
        <v>119.78160871574715</v>
      </c>
      <c r="E154" s="81"/>
      <c r="F154" s="81">
        <f t="shared" si="8"/>
        <v>0</v>
      </c>
      <c r="G154" s="81">
        <f t="shared" si="9"/>
        <v>0</v>
      </c>
      <c r="H154" s="81"/>
      <c r="I154" s="81">
        <v>0.20187008413851898</v>
      </c>
      <c r="J154" s="81">
        <v>0.20187008413851892</v>
      </c>
      <c r="K154" s="81">
        <v>0.20187008413851892</v>
      </c>
      <c r="M154" s="81">
        <f t="shared" si="11"/>
        <v>0</v>
      </c>
      <c r="N154" s="81">
        <f t="shared" si="10"/>
        <v>0</v>
      </c>
    </row>
    <row r="155" spans="1:14" ht="15.75" x14ac:dyDescent="0.25">
      <c r="A155" s="124" t="s">
        <v>216</v>
      </c>
      <c r="B155" s="80">
        <v>119.78160871574715</v>
      </c>
      <c r="C155" s="80">
        <v>119.78160871574715</v>
      </c>
      <c r="D155" s="80">
        <v>119.78160871574715</v>
      </c>
      <c r="E155" s="80"/>
      <c r="F155" s="80">
        <f t="shared" si="8"/>
        <v>0</v>
      </c>
      <c r="G155" s="80">
        <f t="shared" si="9"/>
        <v>0</v>
      </c>
      <c r="H155" s="80"/>
      <c r="I155" s="80">
        <v>0.20187008413851898</v>
      </c>
      <c r="J155" s="80">
        <v>0.20187008413851892</v>
      </c>
      <c r="K155" s="80">
        <v>0.20187008413851892</v>
      </c>
      <c r="M155" s="80">
        <f t="shared" si="11"/>
        <v>0</v>
      </c>
      <c r="N155" s="80">
        <f t="shared" si="10"/>
        <v>0</v>
      </c>
    </row>
    <row r="156" spans="1:14" s="91" customFormat="1" ht="15.75" x14ac:dyDescent="0.25">
      <c r="A156" s="121" t="s">
        <v>111</v>
      </c>
      <c r="B156" s="81">
        <v>109.86167243713625</v>
      </c>
      <c r="C156" s="81">
        <v>108.94328256743354</v>
      </c>
      <c r="D156" s="81">
        <v>108.94328256743354</v>
      </c>
      <c r="E156" s="81"/>
      <c r="F156" s="81">
        <f t="shared" si="8"/>
        <v>0</v>
      </c>
      <c r="G156" s="81">
        <f t="shared" si="9"/>
        <v>-0.8359511095447969</v>
      </c>
      <c r="H156" s="81"/>
      <c r="I156" s="81">
        <v>3.7966178411083913</v>
      </c>
      <c r="J156" s="81">
        <v>3.7648799721404691</v>
      </c>
      <c r="K156" s="81">
        <v>3.7648799721404691</v>
      </c>
      <c r="M156" s="81">
        <f t="shared" si="11"/>
        <v>0</v>
      </c>
      <c r="N156" s="81">
        <f t="shared" si="10"/>
        <v>-3.1737868967922189E-2</v>
      </c>
    </row>
    <row r="157" spans="1:14" ht="15.75" x14ac:dyDescent="0.25">
      <c r="A157" s="122" t="s">
        <v>171</v>
      </c>
      <c r="B157" s="80">
        <v>105.43928279974524</v>
      </c>
      <c r="C157" s="80">
        <v>106.62558214668248</v>
      </c>
      <c r="D157" s="80">
        <v>106.62558214668248</v>
      </c>
      <c r="E157" s="80"/>
      <c r="F157" s="80">
        <f t="shared" si="8"/>
        <v>0</v>
      </c>
      <c r="G157" s="80">
        <f t="shared" si="9"/>
        <v>1.1251018742135299</v>
      </c>
      <c r="H157" s="80"/>
      <c r="I157" s="80">
        <v>1.2409922718129205</v>
      </c>
      <c r="J157" s="80">
        <v>1.2549546991219327</v>
      </c>
      <c r="K157" s="80">
        <v>1.2549546991219327</v>
      </c>
      <c r="M157" s="80">
        <f t="shared" si="11"/>
        <v>0</v>
      </c>
      <c r="N157" s="80">
        <f t="shared" si="10"/>
        <v>1.3962427309012204E-2</v>
      </c>
    </row>
    <row r="158" spans="1:14" s="91" customFormat="1" ht="15.75" x14ac:dyDescent="0.25">
      <c r="A158" s="123" t="s">
        <v>215</v>
      </c>
      <c r="B158" s="81">
        <v>105.43928279974524</v>
      </c>
      <c r="C158" s="81">
        <v>106.62558214668248</v>
      </c>
      <c r="D158" s="81">
        <v>106.62558214668248</v>
      </c>
      <c r="E158" s="81"/>
      <c r="F158" s="81">
        <f t="shared" si="8"/>
        <v>0</v>
      </c>
      <c r="G158" s="81">
        <f t="shared" si="9"/>
        <v>1.1251018742135299</v>
      </c>
      <c r="H158" s="81"/>
      <c r="I158" s="81">
        <v>1.2409922718129205</v>
      </c>
      <c r="J158" s="81">
        <v>1.2549546991219327</v>
      </c>
      <c r="K158" s="81">
        <v>1.2549546991219327</v>
      </c>
      <c r="M158" s="81">
        <f t="shared" si="11"/>
        <v>0</v>
      </c>
      <c r="N158" s="81">
        <f t="shared" si="10"/>
        <v>1.3962427309012204E-2</v>
      </c>
    </row>
    <row r="159" spans="1:14" ht="15.75" x14ac:dyDescent="0.25">
      <c r="A159" s="122" t="s">
        <v>172</v>
      </c>
      <c r="B159" s="80">
        <v>106.33483397297015</v>
      </c>
      <c r="C159" s="80">
        <v>95.663660600133539</v>
      </c>
      <c r="D159" s="80">
        <v>95.663660600133539</v>
      </c>
      <c r="E159" s="80"/>
      <c r="F159" s="80">
        <f t="shared" si="8"/>
        <v>0</v>
      </c>
      <c r="G159" s="80">
        <f t="shared" si="9"/>
        <v>-10.035444617846656</v>
      </c>
      <c r="H159" s="80"/>
      <c r="I159" s="80">
        <v>0.45538885437783844</v>
      </c>
      <c r="J159" s="80">
        <v>0.40968855810090393</v>
      </c>
      <c r="K159" s="80">
        <v>0.40968855810090393</v>
      </c>
      <c r="M159" s="80">
        <f t="shared" si="11"/>
        <v>0</v>
      </c>
      <c r="N159" s="80">
        <f t="shared" si="10"/>
        <v>-4.5700296276934504E-2</v>
      </c>
    </row>
    <row r="160" spans="1:14" s="91" customFormat="1" ht="15.75" x14ac:dyDescent="0.25">
      <c r="A160" s="123" t="s">
        <v>214</v>
      </c>
      <c r="B160" s="81">
        <v>106.33483397297015</v>
      </c>
      <c r="C160" s="81">
        <v>95.663660600133539</v>
      </c>
      <c r="D160" s="81">
        <v>95.663660600133539</v>
      </c>
      <c r="E160" s="81"/>
      <c r="F160" s="81">
        <f t="shared" si="8"/>
        <v>0</v>
      </c>
      <c r="G160" s="81">
        <f t="shared" si="9"/>
        <v>-10.035444617846656</v>
      </c>
      <c r="H160" s="81"/>
      <c r="I160" s="81">
        <v>0.45538885437783844</v>
      </c>
      <c r="J160" s="81">
        <v>0.40968855810090393</v>
      </c>
      <c r="K160" s="81">
        <v>0.40968855810090393</v>
      </c>
      <c r="M160" s="81">
        <f t="shared" si="11"/>
        <v>0</v>
      </c>
      <c r="N160" s="81">
        <f t="shared" si="10"/>
        <v>-4.5700296276934504E-2</v>
      </c>
    </row>
    <row r="161" spans="1:14" ht="15.75" x14ac:dyDescent="0.25">
      <c r="A161" s="122" t="s">
        <v>173</v>
      </c>
      <c r="B161" s="80">
        <v>113.49049279677361</v>
      </c>
      <c r="C161" s="80">
        <v>113.49049279677361</v>
      </c>
      <c r="D161" s="80">
        <v>113.49049279677361</v>
      </c>
      <c r="E161" s="80"/>
      <c r="F161" s="80">
        <f t="shared" si="8"/>
        <v>0</v>
      </c>
      <c r="G161" s="80">
        <f t="shared" si="9"/>
        <v>0</v>
      </c>
      <c r="H161" s="80"/>
      <c r="I161" s="80">
        <v>2.1002367149176324</v>
      </c>
      <c r="J161" s="80">
        <v>2.1002367149176315</v>
      </c>
      <c r="K161" s="80">
        <v>2.1002367149176315</v>
      </c>
      <c r="M161" s="80">
        <f t="shared" si="11"/>
        <v>0</v>
      </c>
      <c r="N161" s="80">
        <f t="shared" si="10"/>
        <v>0</v>
      </c>
    </row>
    <row r="162" spans="1:14" s="91" customFormat="1" ht="15.75" x14ac:dyDescent="0.25">
      <c r="A162" s="123" t="s">
        <v>213</v>
      </c>
      <c r="B162" s="81">
        <v>113.49049279677361</v>
      </c>
      <c r="C162" s="81">
        <v>113.49049279677361</v>
      </c>
      <c r="D162" s="81">
        <v>113.49049279677361</v>
      </c>
      <c r="E162" s="81"/>
      <c r="F162" s="81">
        <f t="shared" si="8"/>
        <v>0</v>
      </c>
      <c r="G162" s="81">
        <f t="shared" si="9"/>
        <v>0</v>
      </c>
      <c r="H162" s="81"/>
      <c r="I162" s="81">
        <v>2.1002367149176324</v>
      </c>
      <c r="J162" s="81">
        <v>2.1002367149176315</v>
      </c>
      <c r="K162" s="81">
        <v>2.1002367149176315</v>
      </c>
      <c r="M162" s="81">
        <f t="shared" si="11"/>
        <v>0</v>
      </c>
      <c r="N162" s="81">
        <f t="shared" si="10"/>
        <v>0</v>
      </c>
    </row>
    <row r="163" spans="1:14" ht="15.75" x14ac:dyDescent="0.25">
      <c r="A163" s="120" t="s">
        <v>4</v>
      </c>
      <c r="B163" s="83">
        <v>103.53539633280566</v>
      </c>
      <c r="C163" s="83">
        <v>103.53539633280566</v>
      </c>
      <c r="D163" s="83">
        <v>103.55700875281795</v>
      </c>
      <c r="E163" s="83"/>
      <c r="F163" s="83">
        <f t="shared" si="8"/>
        <v>2.0874426310024674E-2</v>
      </c>
      <c r="G163" s="83">
        <f t="shared" si="9"/>
        <v>2.0874426310024674E-2</v>
      </c>
      <c r="H163" s="83"/>
      <c r="I163" s="83">
        <v>4.7428570211024903</v>
      </c>
      <c r="J163" s="83">
        <v>4.7428570211024885</v>
      </c>
      <c r="K163" s="83">
        <v>4.7438470652963485</v>
      </c>
      <c r="M163" s="83">
        <f t="shared" si="11"/>
        <v>9.9004419385995135E-4</v>
      </c>
      <c r="N163" s="83">
        <f t="shared" si="10"/>
        <v>9.9004419385817499E-4</v>
      </c>
    </row>
    <row r="164" spans="1:14" s="91" customFormat="1" ht="15.75" x14ac:dyDescent="0.25">
      <c r="A164" s="121" t="s">
        <v>140</v>
      </c>
      <c r="B164" s="81">
        <v>94.062279060784689</v>
      </c>
      <c r="C164" s="81">
        <v>94.062279060784689</v>
      </c>
      <c r="D164" s="81">
        <v>94.16119013744644</v>
      </c>
      <c r="E164" s="81"/>
      <c r="F164" s="81">
        <f t="shared" si="8"/>
        <v>0.10515487998949968</v>
      </c>
      <c r="G164" s="81">
        <f t="shared" si="9"/>
        <v>0.10515487998949968</v>
      </c>
      <c r="H164" s="81"/>
      <c r="I164" s="81">
        <v>0.94151045958009638</v>
      </c>
      <c r="J164" s="81">
        <v>0.94151045958009616</v>
      </c>
      <c r="K164" s="81">
        <v>0.94250050377395633</v>
      </c>
      <c r="M164" s="81">
        <f t="shared" si="11"/>
        <v>9.9004419386017339E-4</v>
      </c>
      <c r="N164" s="81">
        <f t="shared" si="10"/>
        <v>9.9004419385995135E-4</v>
      </c>
    </row>
    <row r="165" spans="1:14" ht="15.75" x14ac:dyDescent="0.25">
      <c r="A165" s="122" t="s">
        <v>174</v>
      </c>
      <c r="B165" s="80">
        <v>94.062279060784689</v>
      </c>
      <c r="C165" s="80">
        <v>94.062279060784689</v>
      </c>
      <c r="D165" s="80">
        <v>94.16119013744644</v>
      </c>
      <c r="E165" s="80"/>
      <c r="F165" s="80">
        <f t="shared" si="8"/>
        <v>0.10515487998949968</v>
      </c>
      <c r="G165" s="80">
        <f t="shared" si="9"/>
        <v>0.10515487998949968</v>
      </c>
      <c r="H165" s="80"/>
      <c r="I165" s="80">
        <v>0.94151045958009638</v>
      </c>
      <c r="J165" s="80">
        <v>0.94151045958009616</v>
      </c>
      <c r="K165" s="80">
        <v>0.94250050377395633</v>
      </c>
      <c r="M165" s="80">
        <f t="shared" si="11"/>
        <v>9.9004419386017339E-4</v>
      </c>
      <c r="N165" s="80">
        <f t="shared" si="10"/>
        <v>9.9004419385995135E-4</v>
      </c>
    </row>
    <row r="166" spans="1:14" s="91" customFormat="1" ht="15.75" x14ac:dyDescent="0.25">
      <c r="A166" s="123" t="s">
        <v>140</v>
      </c>
      <c r="B166" s="81">
        <v>94.062279060784689</v>
      </c>
      <c r="C166" s="81">
        <v>94.062279060784689</v>
      </c>
      <c r="D166" s="81">
        <v>94.16119013744644</v>
      </c>
      <c r="E166" s="81"/>
      <c r="F166" s="81">
        <f t="shared" si="8"/>
        <v>0.10515487998949968</v>
      </c>
      <c r="G166" s="81">
        <f t="shared" si="9"/>
        <v>0.10515487998949968</v>
      </c>
      <c r="H166" s="81"/>
      <c r="I166" s="81">
        <v>0.94151045958009638</v>
      </c>
      <c r="J166" s="81">
        <v>0.94151045958009616</v>
      </c>
      <c r="K166" s="81">
        <v>0.94250050377395633</v>
      </c>
      <c r="M166" s="81">
        <f t="shared" si="11"/>
        <v>9.9004419386017339E-4</v>
      </c>
      <c r="N166" s="81">
        <f t="shared" si="10"/>
        <v>9.9004419385995135E-4</v>
      </c>
    </row>
    <row r="167" spans="1:14" ht="15.75" x14ac:dyDescent="0.25">
      <c r="A167" s="127" t="s">
        <v>139</v>
      </c>
      <c r="B167" s="80">
        <v>106.18404506983349</v>
      </c>
      <c r="C167" s="80">
        <v>106.18404506983349</v>
      </c>
      <c r="D167" s="80">
        <v>106.18404506983349</v>
      </c>
      <c r="E167" s="80"/>
      <c r="F167" s="80">
        <f t="shared" si="8"/>
        <v>0</v>
      </c>
      <c r="G167" s="80">
        <f t="shared" si="9"/>
        <v>0</v>
      </c>
      <c r="H167" s="80"/>
      <c r="I167" s="80">
        <v>3.8013465615223931</v>
      </c>
      <c r="J167" s="80">
        <v>3.8013465615223918</v>
      </c>
      <c r="K167" s="80">
        <v>3.8013465615223918</v>
      </c>
      <c r="M167" s="80">
        <f t="shared" si="11"/>
        <v>0</v>
      </c>
      <c r="N167" s="80">
        <f t="shared" si="10"/>
        <v>0</v>
      </c>
    </row>
    <row r="168" spans="1:14" s="91" customFormat="1" ht="15.75" x14ac:dyDescent="0.25">
      <c r="A168" s="125" t="s">
        <v>175</v>
      </c>
      <c r="B168" s="81">
        <v>106.18404506983349</v>
      </c>
      <c r="C168" s="81">
        <v>106.18404506983349</v>
      </c>
      <c r="D168" s="81">
        <v>106.18404506983349</v>
      </c>
      <c r="E168" s="81"/>
      <c r="F168" s="81">
        <f t="shared" si="8"/>
        <v>0</v>
      </c>
      <c r="G168" s="81">
        <f t="shared" si="9"/>
        <v>0</v>
      </c>
      <c r="H168" s="81"/>
      <c r="I168" s="81">
        <v>3.8013465615223931</v>
      </c>
      <c r="J168" s="81">
        <v>3.8013465615223918</v>
      </c>
      <c r="K168" s="81">
        <v>3.8013465615223918</v>
      </c>
      <c r="M168" s="81">
        <f t="shared" si="11"/>
        <v>0</v>
      </c>
      <c r="N168" s="81">
        <f t="shared" si="10"/>
        <v>0</v>
      </c>
    </row>
    <row r="169" spans="1:14" ht="15.75" x14ac:dyDescent="0.25">
      <c r="A169" s="124" t="s">
        <v>212</v>
      </c>
      <c r="B169" s="80">
        <v>106.18404506983349</v>
      </c>
      <c r="C169" s="80">
        <v>106.18404506983349</v>
      </c>
      <c r="D169" s="80">
        <v>106.18404506983349</v>
      </c>
      <c r="E169" s="80"/>
      <c r="F169" s="80">
        <f t="shared" si="8"/>
        <v>0</v>
      </c>
      <c r="G169" s="80">
        <f t="shared" si="9"/>
        <v>0</v>
      </c>
      <c r="H169" s="80"/>
      <c r="I169" s="80">
        <v>3.8013465615223931</v>
      </c>
      <c r="J169" s="80">
        <v>3.8013465615223918</v>
      </c>
      <c r="K169" s="80">
        <v>3.8013465615223918</v>
      </c>
      <c r="M169" s="80">
        <f t="shared" si="11"/>
        <v>0</v>
      </c>
      <c r="N169" s="80">
        <f t="shared" si="10"/>
        <v>0</v>
      </c>
    </row>
    <row r="170" spans="1:14" s="91" customFormat="1" ht="15.75" x14ac:dyDescent="0.25">
      <c r="A170" s="126" t="s">
        <v>130</v>
      </c>
      <c r="B170" s="82">
        <v>98.30869763199351</v>
      </c>
      <c r="C170" s="82">
        <v>96.127570641639068</v>
      </c>
      <c r="D170" s="82">
        <v>96.095798353079218</v>
      </c>
      <c r="E170" s="82"/>
      <c r="F170" s="82">
        <f t="shared" si="8"/>
        <v>-3.3052212125794789E-2</v>
      </c>
      <c r="G170" s="82">
        <f t="shared" si="9"/>
        <v>-2.2509699876179901</v>
      </c>
      <c r="H170" s="82"/>
      <c r="I170" s="82">
        <v>6.048794003438891</v>
      </c>
      <c r="J170" s="82">
        <v>5.9145923694249598</v>
      </c>
      <c r="K170" s="82">
        <v>5.9126374658086416</v>
      </c>
      <c r="M170" s="82">
        <f t="shared" si="11"/>
        <v>-1.9549036163182265E-3</v>
      </c>
      <c r="N170" s="82">
        <f t="shared" si="10"/>
        <v>-0.13615653763024937</v>
      </c>
    </row>
    <row r="171" spans="1:14" ht="15.75" x14ac:dyDescent="0.25">
      <c r="A171" s="127" t="s">
        <v>138</v>
      </c>
      <c r="B171" s="80">
        <v>87.544932848755181</v>
      </c>
      <c r="C171" s="80">
        <v>84.259940346825161</v>
      </c>
      <c r="D171" s="80">
        <v>84.259940346825161</v>
      </c>
      <c r="E171" s="80"/>
      <c r="F171" s="80">
        <f t="shared" si="8"/>
        <v>0</v>
      </c>
      <c r="G171" s="80">
        <f t="shared" si="9"/>
        <v>-3.7523502446512258</v>
      </c>
      <c r="H171" s="80"/>
      <c r="I171" s="80">
        <v>2.8534203516578041</v>
      </c>
      <c r="J171" s="80">
        <v>2.7463500261114433</v>
      </c>
      <c r="K171" s="80">
        <v>2.7463500261114433</v>
      </c>
      <c r="M171" s="80">
        <f t="shared" si="11"/>
        <v>0</v>
      </c>
      <c r="N171" s="80">
        <f t="shared" si="10"/>
        <v>-0.10707032554636076</v>
      </c>
    </row>
    <row r="172" spans="1:14" s="91" customFormat="1" ht="15.75" x14ac:dyDescent="0.25">
      <c r="A172" s="125" t="s">
        <v>176</v>
      </c>
      <c r="B172" s="81">
        <v>68.125401606200356</v>
      </c>
      <c r="C172" s="81">
        <v>61.147813257881765</v>
      </c>
      <c r="D172" s="81">
        <v>61.147813257881765</v>
      </c>
      <c r="E172" s="81"/>
      <c r="F172" s="81">
        <f t="shared" si="8"/>
        <v>0</v>
      </c>
      <c r="G172" s="81">
        <f t="shared" si="9"/>
        <v>-10.242271140877257</v>
      </c>
      <c r="H172" s="81"/>
      <c r="I172" s="81">
        <v>0.90640770033679641</v>
      </c>
      <c r="J172" s="81">
        <v>0.81357096602651158</v>
      </c>
      <c r="K172" s="81">
        <v>0.81357096602651169</v>
      </c>
      <c r="M172" s="81">
        <f t="shared" si="11"/>
        <v>0</v>
      </c>
      <c r="N172" s="81">
        <f t="shared" si="10"/>
        <v>-9.2836734310284719E-2</v>
      </c>
    </row>
    <row r="173" spans="1:14" ht="15.75" x14ac:dyDescent="0.25">
      <c r="A173" s="124" t="s">
        <v>211</v>
      </c>
      <c r="B173" s="80">
        <v>83.299340546092807</v>
      </c>
      <c r="C173" s="80">
        <v>66.568840181582289</v>
      </c>
      <c r="D173" s="80">
        <v>66.568840181582289</v>
      </c>
      <c r="E173" s="80"/>
      <c r="F173" s="80">
        <f t="shared" si="8"/>
        <v>0</v>
      </c>
      <c r="G173" s="80">
        <f t="shared" si="9"/>
        <v>-20.08479329467545</v>
      </c>
      <c r="H173" s="80"/>
      <c r="I173" s="80">
        <v>0.22319615882970101</v>
      </c>
      <c r="J173" s="80">
        <v>0.17836767168710002</v>
      </c>
      <c r="K173" s="80">
        <v>0.17836767168710002</v>
      </c>
      <c r="M173" s="80">
        <f t="shared" si="11"/>
        <v>0</v>
      </c>
      <c r="N173" s="80">
        <f t="shared" si="10"/>
        <v>-4.4828487142600987E-2</v>
      </c>
    </row>
    <row r="174" spans="1:14" s="91" customFormat="1" ht="15.75" x14ac:dyDescent="0.25">
      <c r="A174" s="123" t="s">
        <v>210</v>
      </c>
      <c r="B174" s="81">
        <v>64.298983707002947</v>
      </c>
      <c r="C174" s="81">
        <v>59.780790856180602</v>
      </c>
      <c r="D174" s="81">
        <v>59.780790856180602</v>
      </c>
      <c r="E174" s="81"/>
      <c r="F174" s="81">
        <f t="shared" si="8"/>
        <v>0</v>
      </c>
      <c r="G174" s="81">
        <f t="shared" si="9"/>
        <v>-7.0268495555245618</v>
      </c>
      <c r="H174" s="81"/>
      <c r="I174" s="81">
        <v>0.68321154150709551</v>
      </c>
      <c r="J174" s="81">
        <v>0.63520329433941158</v>
      </c>
      <c r="K174" s="81">
        <v>0.63520329433941158</v>
      </c>
      <c r="M174" s="81">
        <f t="shared" si="11"/>
        <v>0</v>
      </c>
      <c r="N174" s="81">
        <f t="shared" si="10"/>
        <v>-4.8008247167683926E-2</v>
      </c>
    </row>
    <row r="175" spans="1:14" ht="15.75" x14ac:dyDescent="0.25">
      <c r="A175" s="122" t="s">
        <v>177</v>
      </c>
      <c r="B175" s="80">
        <v>99.262187476460824</v>
      </c>
      <c r="C175" s="80">
        <v>93.019379760728725</v>
      </c>
      <c r="D175" s="80">
        <v>93.019379760728725</v>
      </c>
      <c r="E175" s="80"/>
      <c r="F175" s="80">
        <f t="shared" si="8"/>
        <v>0</v>
      </c>
      <c r="G175" s="80">
        <f t="shared" si="9"/>
        <v>-6.2892102969346002</v>
      </c>
      <c r="H175" s="80"/>
      <c r="I175" s="80">
        <v>0.13008285012995838</v>
      </c>
      <c r="J175" s="80">
        <v>0.12190166612503898</v>
      </c>
      <c r="K175" s="80">
        <v>0.12190166612503898</v>
      </c>
      <c r="M175" s="80">
        <f t="shared" si="11"/>
        <v>0</v>
      </c>
      <c r="N175" s="80">
        <f t="shared" si="10"/>
        <v>-8.1811840049193923E-3</v>
      </c>
    </row>
    <row r="176" spans="1:14" s="91" customFormat="1" ht="15.75" x14ac:dyDescent="0.25">
      <c r="A176" s="123" t="s">
        <v>209</v>
      </c>
      <c r="B176" s="81">
        <v>99.262187476460824</v>
      </c>
      <c r="C176" s="81">
        <v>93.019379760728725</v>
      </c>
      <c r="D176" s="81">
        <v>93.019379760728725</v>
      </c>
      <c r="E176" s="81"/>
      <c r="F176" s="81">
        <f t="shared" si="8"/>
        <v>0</v>
      </c>
      <c r="G176" s="81">
        <f t="shared" si="9"/>
        <v>-6.2892102969346002</v>
      </c>
      <c r="H176" s="81"/>
      <c r="I176" s="81">
        <v>0.13008285012995838</v>
      </c>
      <c r="J176" s="81">
        <v>0.12190166612503898</v>
      </c>
      <c r="K176" s="81">
        <v>0.12190166612503898</v>
      </c>
      <c r="M176" s="81">
        <f t="shared" si="11"/>
        <v>0</v>
      </c>
      <c r="N176" s="81">
        <f t="shared" si="10"/>
        <v>-8.1811840049193923E-3</v>
      </c>
    </row>
    <row r="177" spans="1:14" ht="15.75" x14ac:dyDescent="0.25">
      <c r="A177" s="122" t="s">
        <v>112</v>
      </c>
      <c r="B177" s="80">
        <v>101.13275483341198</v>
      </c>
      <c r="C177" s="80">
        <v>100.84364932190539</v>
      </c>
      <c r="D177" s="80">
        <v>100.84364932190539</v>
      </c>
      <c r="E177" s="80"/>
      <c r="F177" s="80">
        <f t="shared" si="8"/>
        <v>0</v>
      </c>
      <c r="G177" s="80">
        <f t="shared" si="9"/>
        <v>-0.28586733544716525</v>
      </c>
      <c r="H177" s="80"/>
      <c r="I177" s="80">
        <v>1.7748518618363569</v>
      </c>
      <c r="J177" s="80">
        <v>1.7697781401107906</v>
      </c>
      <c r="K177" s="80">
        <v>1.7697781401107906</v>
      </c>
      <c r="M177" s="80">
        <f t="shared" si="11"/>
        <v>0</v>
      </c>
      <c r="N177" s="80">
        <f t="shared" si="10"/>
        <v>-5.0737217255663047E-3</v>
      </c>
    </row>
    <row r="178" spans="1:14" s="91" customFormat="1" ht="15.75" x14ac:dyDescent="0.25">
      <c r="A178" s="123" t="s">
        <v>113</v>
      </c>
      <c r="B178" s="81">
        <v>101.13275483341198</v>
      </c>
      <c r="C178" s="81">
        <v>100.84364932190539</v>
      </c>
      <c r="D178" s="81">
        <v>100.84364932190539</v>
      </c>
      <c r="E178" s="81"/>
      <c r="F178" s="81">
        <f t="shared" si="8"/>
        <v>0</v>
      </c>
      <c r="G178" s="81">
        <f t="shared" si="9"/>
        <v>-0.28586733544716525</v>
      </c>
      <c r="H178" s="81"/>
      <c r="I178" s="81">
        <v>1.7748518618363569</v>
      </c>
      <c r="J178" s="81">
        <v>1.7697781401107906</v>
      </c>
      <c r="K178" s="81">
        <v>1.7697781401107906</v>
      </c>
      <c r="M178" s="81">
        <f t="shared" si="11"/>
        <v>0</v>
      </c>
      <c r="N178" s="81">
        <f t="shared" si="10"/>
        <v>-5.0737217255663047E-3</v>
      </c>
    </row>
    <row r="179" spans="1:14" ht="15.75" x14ac:dyDescent="0.25">
      <c r="A179" s="122" t="s">
        <v>178</v>
      </c>
      <c r="B179" s="80">
        <v>98.181892359425817</v>
      </c>
      <c r="C179" s="80">
        <v>95.898292058715697</v>
      </c>
      <c r="D179" s="80">
        <v>95.898292058715697</v>
      </c>
      <c r="E179" s="80"/>
      <c r="F179" s="80">
        <f t="shared" si="8"/>
        <v>0</v>
      </c>
      <c r="G179" s="80">
        <f t="shared" si="9"/>
        <v>-2.3258874379302852</v>
      </c>
      <c r="H179" s="80"/>
      <c r="I179" s="80">
        <v>4.2077939354692173E-2</v>
      </c>
      <c r="J179" s="80">
        <v>4.1099253849101465E-2</v>
      </c>
      <c r="K179" s="80">
        <v>4.1099253849101458E-2</v>
      </c>
      <c r="M179" s="80">
        <f t="shared" si="11"/>
        <v>0</v>
      </c>
      <c r="N179" s="80">
        <f t="shared" si="10"/>
        <v>-9.786855055907151E-4</v>
      </c>
    </row>
    <row r="180" spans="1:14" s="91" customFormat="1" ht="15.75" x14ac:dyDescent="0.25">
      <c r="A180" s="123" t="s">
        <v>208</v>
      </c>
      <c r="B180" s="81">
        <v>98.181892359425817</v>
      </c>
      <c r="C180" s="81">
        <v>95.898292058715697</v>
      </c>
      <c r="D180" s="81">
        <v>95.898292058715697</v>
      </c>
      <c r="E180" s="81"/>
      <c r="F180" s="81">
        <f t="shared" si="8"/>
        <v>0</v>
      </c>
      <c r="G180" s="81">
        <f t="shared" si="9"/>
        <v>-2.3258874379302852</v>
      </c>
      <c r="H180" s="81"/>
      <c r="I180" s="81">
        <v>4.2077939354692173E-2</v>
      </c>
      <c r="J180" s="81">
        <v>4.1099253849101465E-2</v>
      </c>
      <c r="K180" s="81">
        <v>4.1099253849101458E-2</v>
      </c>
      <c r="M180" s="81">
        <f t="shared" si="11"/>
        <v>0</v>
      </c>
      <c r="N180" s="81">
        <f t="shared" si="10"/>
        <v>-9.786855055907151E-4</v>
      </c>
    </row>
    <row r="181" spans="1:14" ht="15.75" x14ac:dyDescent="0.25">
      <c r="A181" s="127" t="s">
        <v>137</v>
      </c>
      <c r="B181" s="80">
        <v>112.45262386481691</v>
      </c>
      <c r="C181" s="80">
        <v>110.20202036502165</v>
      </c>
      <c r="D181" s="80">
        <v>110.06963918749896</v>
      </c>
      <c r="E181" s="80"/>
      <c r="F181" s="80">
        <f t="shared" si="8"/>
        <v>-0.12012590793182287</v>
      </c>
      <c r="G181" s="80">
        <f t="shared" si="9"/>
        <v>-2.119101000420065</v>
      </c>
      <c r="H181" s="80"/>
      <c r="I181" s="80">
        <v>0.97556985271723651</v>
      </c>
      <c r="J181" s="80">
        <v>0.95604499994492953</v>
      </c>
      <c r="K181" s="80">
        <v>0.95489654220850895</v>
      </c>
      <c r="M181" s="80">
        <f t="shared" si="11"/>
        <v>-1.1484577364205828E-3</v>
      </c>
      <c r="N181" s="80">
        <f t="shared" si="10"/>
        <v>-2.067331050872756E-2</v>
      </c>
    </row>
    <row r="182" spans="1:14" s="91" customFormat="1" ht="15.75" x14ac:dyDescent="0.25">
      <c r="A182" s="125" t="s">
        <v>179</v>
      </c>
      <c r="B182" s="81">
        <v>112.45262386481691</v>
      </c>
      <c r="C182" s="81">
        <v>110.20202036502165</v>
      </c>
      <c r="D182" s="81">
        <v>110.06963918749896</v>
      </c>
      <c r="E182" s="81"/>
      <c r="F182" s="81">
        <f t="shared" si="8"/>
        <v>-0.12012590793182287</v>
      </c>
      <c r="G182" s="81">
        <f t="shared" si="9"/>
        <v>-2.119101000420065</v>
      </c>
      <c r="H182" s="81"/>
      <c r="I182" s="81">
        <v>0.97556985271723651</v>
      </c>
      <c r="J182" s="81">
        <v>0.95604499994492953</v>
      </c>
      <c r="K182" s="81">
        <v>0.95489654220850895</v>
      </c>
      <c r="M182" s="81">
        <f t="shared" si="11"/>
        <v>-1.1484577364205828E-3</v>
      </c>
      <c r="N182" s="81">
        <f t="shared" si="10"/>
        <v>-2.067331050872756E-2</v>
      </c>
    </row>
    <row r="183" spans="1:14" ht="15.75" x14ac:dyDescent="0.25">
      <c r="A183" s="124" t="s">
        <v>207</v>
      </c>
      <c r="B183" s="80">
        <v>112.45262386481691</v>
      </c>
      <c r="C183" s="80">
        <v>110.20202036502165</v>
      </c>
      <c r="D183" s="80">
        <v>110.06963918749896</v>
      </c>
      <c r="E183" s="80"/>
      <c r="F183" s="80">
        <f t="shared" si="8"/>
        <v>-0.12012590793182287</v>
      </c>
      <c r="G183" s="80">
        <f t="shared" si="9"/>
        <v>-2.119101000420065</v>
      </c>
      <c r="H183" s="80"/>
      <c r="I183" s="80">
        <v>0.97556985271723651</v>
      </c>
      <c r="J183" s="80">
        <v>0.95604499994492953</v>
      </c>
      <c r="K183" s="80">
        <v>0.95489654220850895</v>
      </c>
      <c r="M183" s="80">
        <f t="shared" si="11"/>
        <v>-1.1484577364205828E-3</v>
      </c>
      <c r="N183" s="80">
        <f t="shared" si="10"/>
        <v>-2.067331050872756E-2</v>
      </c>
    </row>
    <row r="184" spans="1:14" s="91" customFormat="1" ht="15.75" x14ac:dyDescent="0.25">
      <c r="A184" s="121" t="s">
        <v>136</v>
      </c>
      <c r="B184" s="81">
        <v>111.67493611490625</v>
      </c>
      <c r="C184" s="81">
        <v>111.66541646312453</v>
      </c>
      <c r="D184" s="81">
        <v>111.66541646312453</v>
      </c>
      <c r="E184" s="81"/>
      <c r="F184" s="81">
        <f t="shared" si="8"/>
        <v>0</v>
      </c>
      <c r="G184" s="81">
        <f t="shared" si="9"/>
        <v>-8.5244300224385228E-3</v>
      </c>
      <c r="H184" s="81"/>
      <c r="I184" s="81">
        <v>1.1224437085096961</v>
      </c>
      <c r="J184" s="81">
        <v>1.1223480265812227</v>
      </c>
      <c r="K184" s="81">
        <v>1.1223480265812229</v>
      </c>
      <c r="M184" s="81">
        <f t="shared" si="11"/>
        <v>0</v>
      </c>
      <c r="N184" s="81">
        <f t="shared" si="10"/>
        <v>-9.5681928473201339E-5</v>
      </c>
    </row>
    <row r="185" spans="1:14" ht="15.75" x14ac:dyDescent="0.25">
      <c r="A185" s="122" t="s">
        <v>180</v>
      </c>
      <c r="B185" s="80">
        <v>131.42758943970927</v>
      </c>
      <c r="C185" s="80">
        <v>131.2786805666201</v>
      </c>
      <c r="D185" s="80">
        <v>131.2786805666201</v>
      </c>
      <c r="E185" s="80"/>
      <c r="F185" s="80">
        <f t="shared" si="8"/>
        <v>0</v>
      </c>
      <c r="G185" s="80">
        <f t="shared" si="9"/>
        <v>-0.11330107607084861</v>
      </c>
      <c r="H185" s="80"/>
      <c r="I185" s="80">
        <v>8.4449267201291076E-2</v>
      </c>
      <c r="J185" s="80">
        <v>8.4353585272818041E-2</v>
      </c>
      <c r="K185" s="80">
        <v>8.4353585272818041E-2</v>
      </c>
      <c r="M185" s="80">
        <f t="shared" si="11"/>
        <v>0</v>
      </c>
      <c r="N185" s="80">
        <f t="shared" si="10"/>
        <v>-9.5681928473034805E-5</v>
      </c>
    </row>
    <row r="186" spans="1:14" s="91" customFormat="1" ht="15.75" x14ac:dyDescent="0.25">
      <c r="A186" s="123" t="s">
        <v>206</v>
      </c>
      <c r="B186" s="81">
        <v>131.42758943970927</v>
      </c>
      <c r="C186" s="81">
        <v>131.2786805666201</v>
      </c>
      <c r="D186" s="81">
        <v>131.2786805666201</v>
      </c>
      <c r="E186" s="81"/>
      <c r="F186" s="81">
        <f t="shared" si="8"/>
        <v>0</v>
      </c>
      <c r="G186" s="81">
        <f t="shared" si="9"/>
        <v>-0.11330107607084861</v>
      </c>
      <c r="H186" s="81"/>
      <c r="I186" s="81">
        <v>8.4449267201291076E-2</v>
      </c>
      <c r="J186" s="81">
        <v>8.4353585272818041E-2</v>
      </c>
      <c r="K186" s="81">
        <v>8.4353585272818041E-2</v>
      </c>
      <c r="M186" s="81">
        <f t="shared" si="11"/>
        <v>0</v>
      </c>
      <c r="N186" s="81">
        <f t="shared" si="10"/>
        <v>-9.5681928473034805E-5</v>
      </c>
    </row>
    <row r="187" spans="1:14" ht="15.75" x14ac:dyDescent="0.25">
      <c r="A187" s="122" t="s">
        <v>114</v>
      </c>
      <c r="B187" s="80">
        <v>110.32591945742723</v>
      </c>
      <c r="C187" s="80">
        <v>110.32591945742723</v>
      </c>
      <c r="D187" s="80">
        <v>110.32591945742723</v>
      </c>
      <c r="E187" s="80"/>
      <c r="F187" s="80">
        <f t="shared" si="8"/>
        <v>0</v>
      </c>
      <c r="G187" s="80">
        <f t="shared" si="9"/>
        <v>0</v>
      </c>
      <c r="H187" s="80"/>
      <c r="I187" s="80">
        <v>1.037994441308405</v>
      </c>
      <c r="J187" s="80">
        <v>1.0379944413084048</v>
      </c>
      <c r="K187" s="80">
        <v>1.0379944413084048</v>
      </c>
      <c r="M187" s="80">
        <f t="shared" si="11"/>
        <v>0</v>
      </c>
      <c r="N187" s="80">
        <f t="shared" si="10"/>
        <v>0</v>
      </c>
    </row>
    <row r="188" spans="1:14" s="91" customFormat="1" ht="15.75" x14ac:dyDescent="0.25">
      <c r="A188" s="123" t="s">
        <v>205</v>
      </c>
      <c r="B188" s="81">
        <v>101.68209002535949</v>
      </c>
      <c r="C188" s="81">
        <v>101.68209002535949</v>
      </c>
      <c r="D188" s="81">
        <v>101.68209002535949</v>
      </c>
      <c r="E188" s="81"/>
      <c r="F188" s="81">
        <f t="shared" si="8"/>
        <v>0</v>
      </c>
      <c r="G188" s="81">
        <f t="shared" si="9"/>
        <v>0</v>
      </c>
      <c r="H188" s="81"/>
      <c r="I188" s="81">
        <v>0.78071422600886797</v>
      </c>
      <c r="J188" s="81">
        <v>0.78071422600886775</v>
      </c>
      <c r="K188" s="81">
        <v>0.78071422600886775</v>
      </c>
      <c r="M188" s="81">
        <f t="shared" si="11"/>
        <v>0</v>
      </c>
      <c r="N188" s="81">
        <f t="shared" si="10"/>
        <v>0</v>
      </c>
    </row>
    <row r="189" spans="1:14" ht="15.75" x14ac:dyDescent="0.25">
      <c r="A189" s="124" t="s">
        <v>115</v>
      </c>
      <c r="B189" s="80">
        <v>148.67861982628793</v>
      </c>
      <c r="C189" s="80">
        <v>148.67861982628793</v>
      </c>
      <c r="D189" s="80">
        <v>148.67861982628793</v>
      </c>
      <c r="E189" s="80"/>
      <c r="F189" s="80">
        <f t="shared" si="8"/>
        <v>0</v>
      </c>
      <c r="G189" s="80">
        <f t="shared" si="9"/>
        <v>0</v>
      </c>
      <c r="H189" s="80"/>
      <c r="I189" s="80">
        <v>0.25728021529953715</v>
      </c>
      <c r="J189" s="80">
        <v>0.2572802152995371</v>
      </c>
      <c r="K189" s="80">
        <v>0.2572802152995371</v>
      </c>
      <c r="M189" s="80">
        <f t="shared" si="11"/>
        <v>0</v>
      </c>
      <c r="N189" s="80">
        <f t="shared" si="10"/>
        <v>0</v>
      </c>
    </row>
    <row r="190" spans="1:14" s="91" customFormat="1" ht="15.75" x14ac:dyDescent="0.25">
      <c r="A190" s="121" t="s">
        <v>151</v>
      </c>
      <c r="B190" s="81">
        <v>107.49561055413645</v>
      </c>
      <c r="C190" s="81">
        <v>106.759867365784</v>
      </c>
      <c r="D190" s="81">
        <v>106.68086923838283</v>
      </c>
      <c r="E190" s="81"/>
      <c r="F190" s="81">
        <f t="shared" si="8"/>
        <v>-7.3996089870098647E-2</v>
      </c>
      <c r="G190" s="81">
        <f t="shared" si="9"/>
        <v>-0.75792984620828285</v>
      </c>
      <c r="H190" s="81"/>
      <c r="I190" s="81">
        <v>1.0973600905541541</v>
      </c>
      <c r="J190" s="81">
        <v>1.089849316787364</v>
      </c>
      <c r="K190" s="81">
        <v>1.0890428709074655</v>
      </c>
      <c r="M190" s="81">
        <f t="shared" si="11"/>
        <v>-8.0644587989842087E-4</v>
      </c>
      <c r="N190" s="81">
        <f t="shared" si="10"/>
        <v>-8.3172196466885229E-3</v>
      </c>
    </row>
    <row r="191" spans="1:14" ht="15.75" x14ac:dyDescent="0.25">
      <c r="A191" s="122" t="s">
        <v>116</v>
      </c>
      <c r="B191" s="80">
        <v>109.77278188004401</v>
      </c>
      <c r="C191" s="80">
        <v>109.77278188004401</v>
      </c>
      <c r="D191" s="80">
        <v>109.77278188004401</v>
      </c>
      <c r="E191" s="80"/>
      <c r="F191" s="80">
        <f t="shared" si="8"/>
        <v>0</v>
      </c>
      <c r="G191" s="80">
        <f t="shared" si="9"/>
        <v>0</v>
      </c>
      <c r="H191" s="80"/>
      <c r="I191" s="80">
        <v>0.37791636603414519</v>
      </c>
      <c r="J191" s="80">
        <v>0.37791636603414513</v>
      </c>
      <c r="K191" s="80">
        <v>0.37791636603414513</v>
      </c>
      <c r="M191" s="80">
        <f t="shared" si="11"/>
        <v>0</v>
      </c>
      <c r="N191" s="80">
        <f t="shared" si="10"/>
        <v>0</v>
      </c>
    </row>
    <row r="192" spans="1:14" s="91" customFormat="1" ht="15.75" x14ac:dyDescent="0.25">
      <c r="A192" s="123" t="s">
        <v>20</v>
      </c>
      <c r="B192" s="81">
        <v>109.77278188004401</v>
      </c>
      <c r="C192" s="81">
        <v>109.77278188004401</v>
      </c>
      <c r="D192" s="81">
        <v>109.77278188004401</v>
      </c>
      <c r="E192" s="81"/>
      <c r="F192" s="81">
        <f t="shared" si="8"/>
        <v>0</v>
      </c>
      <c r="G192" s="81">
        <f t="shared" si="9"/>
        <v>0</v>
      </c>
      <c r="H192" s="81"/>
      <c r="I192" s="81">
        <v>0.37791636603414519</v>
      </c>
      <c r="J192" s="81">
        <v>0.37791636603414513</v>
      </c>
      <c r="K192" s="81">
        <v>0.37791636603414513</v>
      </c>
      <c r="M192" s="81">
        <f t="shared" si="11"/>
        <v>0</v>
      </c>
      <c r="N192" s="81">
        <f t="shared" si="10"/>
        <v>0</v>
      </c>
    </row>
    <row r="193" spans="1:14" ht="15.75" x14ac:dyDescent="0.25">
      <c r="A193" s="122" t="s">
        <v>181</v>
      </c>
      <c r="B193" s="80">
        <v>106.33687640481016</v>
      </c>
      <c r="C193" s="80">
        <v>105.22675174248658</v>
      </c>
      <c r="D193" s="80">
        <v>105.10755557336974</v>
      </c>
      <c r="E193" s="80"/>
      <c r="F193" s="80">
        <f t="shared" si="8"/>
        <v>-0.11327553796257606</v>
      </c>
      <c r="G193" s="80">
        <f t="shared" si="9"/>
        <v>-1.1560625749063358</v>
      </c>
      <c r="H193" s="80"/>
      <c r="I193" s="80">
        <v>0.71944372452000871</v>
      </c>
      <c r="J193" s="80">
        <v>0.71193295075321905</v>
      </c>
      <c r="K193" s="80">
        <v>0.71112650487332041</v>
      </c>
      <c r="M193" s="80">
        <f t="shared" si="11"/>
        <v>-8.0644587989864291E-4</v>
      </c>
      <c r="N193" s="80">
        <f t="shared" si="10"/>
        <v>-8.3172196466883008E-3</v>
      </c>
    </row>
    <row r="194" spans="1:14" s="91" customFormat="1" ht="15.75" x14ac:dyDescent="0.25">
      <c r="A194" s="123" t="s">
        <v>204</v>
      </c>
      <c r="B194" s="81">
        <v>106.33687640481016</v>
      </c>
      <c r="C194" s="81">
        <v>105.22675174248658</v>
      </c>
      <c r="D194" s="81">
        <v>105.10755557336974</v>
      </c>
      <c r="E194" s="81"/>
      <c r="F194" s="81">
        <f t="shared" si="8"/>
        <v>-0.11327553796257606</v>
      </c>
      <c r="G194" s="81">
        <f t="shared" si="9"/>
        <v>-1.1560625749063358</v>
      </c>
      <c r="H194" s="81"/>
      <c r="I194" s="81">
        <v>0.71944372452000871</v>
      </c>
      <c r="J194" s="81">
        <v>0.71193295075321905</v>
      </c>
      <c r="K194" s="81">
        <v>0.71112650487332041</v>
      </c>
      <c r="M194" s="81">
        <f t="shared" si="11"/>
        <v>-8.0644587989864291E-4</v>
      </c>
      <c r="N194" s="81">
        <f t="shared" si="10"/>
        <v>-8.3172196466883008E-3</v>
      </c>
    </row>
    <row r="195" spans="1:14" ht="15.75" x14ac:dyDescent="0.25">
      <c r="A195" s="120" t="s">
        <v>117</v>
      </c>
      <c r="B195" s="83">
        <v>133.24140936751891</v>
      </c>
      <c r="C195" s="83">
        <v>133.24140936751891</v>
      </c>
      <c r="D195" s="83">
        <v>133.24140936751891</v>
      </c>
      <c r="E195" s="83"/>
      <c r="F195" s="83">
        <f t="shared" si="8"/>
        <v>0</v>
      </c>
      <c r="G195" s="83">
        <f t="shared" si="9"/>
        <v>0</v>
      </c>
      <c r="H195" s="83"/>
      <c r="I195" s="83">
        <v>2.5889702379055084</v>
      </c>
      <c r="J195" s="83">
        <v>2.588970237905508</v>
      </c>
      <c r="K195" s="83">
        <v>2.588970237905508</v>
      </c>
      <c r="M195" s="83">
        <f t="shared" si="11"/>
        <v>0</v>
      </c>
      <c r="N195" s="83">
        <f t="shared" si="10"/>
        <v>0</v>
      </c>
    </row>
    <row r="196" spans="1:14" s="91" customFormat="1" ht="15.75" x14ac:dyDescent="0.25">
      <c r="A196" s="121" t="s">
        <v>135</v>
      </c>
      <c r="B196" s="81">
        <v>123.26409156748828</v>
      </c>
      <c r="C196" s="81">
        <v>123.26409156748828</v>
      </c>
      <c r="D196" s="81">
        <v>123.26409156748828</v>
      </c>
      <c r="E196" s="81"/>
      <c r="F196" s="81">
        <f t="shared" si="8"/>
        <v>0</v>
      </c>
      <c r="G196" s="81">
        <f t="shared" si="9"/>
        <v>0</v>
      </c>
      <c r="H196" s="81"/>
      <c r="I196" s="81">
        <v>0.7619437185298128</v>
      </c>
      <c r="J196" s="81">
        <v>0.76194371852981257</v>
      </c>
      <c r="K196" s="81">
        <v>0.76194371852981257</v>
      </c>
      <c r="M196" s="81">
        <f t="shared" si="11"/>
        <v>0</v>
      </c>
      <c r="N196" s="81">
        <f t="shared" si="10"/>
        <v>0</v>
      </c>
    </row>
    <row r="197" spans="1:14" ht="15.75" x14ac:dyDescent="0.25">
      <c r="A197" s="122" t="s">
        <v>182</v>
      </c>
      <c r="B197" s="80">
        <v>123.26409156748828</v>
      </c>
      <c r="C197" s="80">
        <v>123.26409156748828</v>
      </c>
      <c r="D197" s="80">
        <v>123.26409156748828</v>
      </c>
      <c r="E197" s="80"/>
      <c r="F197" s="80">
        <f t="shared" si="8"/>
        <v>0</v>
      </c>
      <c r="G197" s="80">
        <f t="shared" si="9"/>
        <v>0</v>
      </c>
      <c r="H197" s="80"/>
      <c r="I197" s="80">
        <v>0.7619437185298128</v>
      </c>
      <c r="J197" s="80">
        <v>0.76194371852981257</v>
      </c>
      <c r="K197" s="80">
        <v>0.76194371852981257</v>
      </c>
      <c r="M197" s="80">
        <f t="shared" si="11"/>
        <v>0</v>
      </c>
      <c r="N197" s="80">
        <f t="shared" si="10"/>
        <v>0</v>
      </c>
    </row>
    <row r="198" spans="1:14" s="91" customFormat="1" ht="15.75" x14ac:dyDescent="0.25">
      <c r="A198" s="123" t="s">
        <v>135</v>
      </c>
      <c r="B198" s="81">
        <v>123.26409156748828</v>
      </c>
      <c r="C198" s="81">
        <v>123.26409156748828</v>
      </c>
      <c r="D198" s="81">
        <v>123.26409156748828</v>
      </c>
      <c r="E198" s="81"/>
      <c r="F198" s="81">
        <f t="shared" si="8"/>
        <v>0</v>
      </c>
      <c r="G198" s="81">
        <f t="shared" si="9"/>
        <v>0</v>
      </c>
      <c r="H198" s="81"/>
      <c r="I198" s="81">
        <v>0.7619437185298128</v>
      </c>
      <c r="J198" s="81">
        <v>0.76194371852981257</v>
      </c>
      <c r="K198" s="81">
        <v>0.76194371852981257</v>
      </c>
      <c r="M198" s="81">
        <f t="shared" si="11"/>
        <v>0</v>
      </c>
      <c r="N198" s="81">
        <f t="shared" si="10"/>
        <v>0</v>
      </c>
    </row>
    <row r="199" spans="1:14" ht="15.75" x14ac:dyDescent="0.25">
      <c r="A199" s="127" t="s">
        <v>118</v>
      </c>
      <c r="B199" s="80">
        <v>139.88714267147293</v>
      </c>
      <c r="C199" s="80">
        <v>139.88714267147293</v>
      </c>
      <c r="D199" s="80">
        <v>139.88714267147293</v>
      </c>
      <c r="E199" s="80"/>
      <c r="F199" s="80">
        <f t="shared" ref="F199:F224" si="12">((D199/C199-1)*100)</f>
        <v>0</v>
      </c>
      <c r="G199" s="80">
        <f t="shared" ref="G199:G224" si="13">((D199/B199-1)*100)</f>
        <v>0</v>
      </c>
      <c r="H199" s="80"/>
      <c r="I199" s="80">
        <v>1.6970980145401511</v>
      </c>
      <c r="J199" s="80">
        <v>1.6970980145401506</v>
      </c>
      <c r="K199" s="80">
        <v>1.6970980145401506</v>
      </c>
      <c r="M199" s="80">
        <f t="shared" si="11"/>
        <v>0</v>
      </c>
      <c r="N199" s="80">
        <f t="shared" ref="N199:N224" si="14">K199-I199</f>
        <v>0</v>
      </c>
    </row>
    <row r="200" spans="1:14" s="91" customFormat="1" ht="15.75" x14ac:dyDescent="0.25">
      <c r="A200" s="125" t="s">
        <v>119</v>
      </c>
      <c r="B200" s="81">
        <v>139.88714267147293</v>
      </c>
      <c r="C200" s="81">
        <v>139.88714267147293</v>
      </c>
      <c r="D200" s="81">
        <v>139.88714267147293</v>
      </c>
      <c r="E200" s="81"/>
      <c r="F200" s="81">
        <f t="shared" si="12"/>
        <v>0</v>
      </c>
      <c r="G200" s="81">
        <f t="shared" si="13"/>
        <v>0</v>
      </c>
      <c r="H200" s="81"/>
      <c r="I200" s="81">
        <v>1.6970980145401511</v>
      </c>
      <c r="J200" s="81">
        <v>1.6970980145401506</v>
      </c>
      <c r="K200" s="81">
        <v>1.6970980145401506</v>
      </c>
      <c r="M200" s="81">
        <f t="shared" ref="M200:M224" si="15">K200-J200</f>
        <v>0</v>
      </c>
      <c r="N200" s="81">
        <f t="shared" si="14"/>
        <v>0</v>
      </c>
    </row>
    <row r="201" spans="1:14" ht="15.75" x14ac:dyDescent="0.25">
      <c r="A201" s="124" t="s">
        <v>118</v>
      </c>
      <c r="B201" s="80">
        <v>139.88714267147293</v>
      </c>
      <c r="C201" s="80">
        <v>139.88714267147293</v>
      </c>
      <c r="D201" s="80">
        <v>139.88714267147293</v>
      </c>
      <c r="E201" s="80"/>
      <c r="F201" s="80">
        <f t="shared" si="12"/>
        <v>0</v>
      </c>
      <c r="G201" s="80">
        <f t="shared" si="13"/>
        <v>0</v>
      </c>
      <c r="H201" s="80"/>
      <c r="I201" s="80">
        <v>1.6970980145401511</v>
      </c>
      <c r="J201" s="80">
        <v>1.6970980145401506</v>
      </c>
      <c r="K201" s="80">
        <v>1.6970980145401506</v>
      </c>
      <c r="M201" s="80">
        <f t="shared" si="15"/>
        <v>0</v>
      </c>
      <c r="N201" s="80">
        <f t="shared" si="14"/>
        <v>0</v>
      </c>
    </row>
    <row r="202" spans="1:14" s="91" customFormat="1" ht="15.75" x14ac:dyDescent="0.25">
      <c r="A202" s="121" t="s">
        <v>120</v>
      </c>
      <c r="B202" s="81">
        <v>116.28043992448846</v>
      </c>
      <c r="C202" s="81">
        <v>116.28043992448846</v>
      </c>
      <c r="D202" s="81">
        <v>116.28043992448846</v>
      </c>
      <c r="E202" s="81"/>
      <c r="F202" s="81">
        <f t="shared" si="12"/>
        <v>0</v>
      </c>
      <c r="G202" s="81">
        <f t="shared" si="13"/>
        <v>0</v>
      </c>
      <c r="H202" s="81"/>
      <c r="I202" s="81">
        <v>0.12992850483554474</v>
      </c>
      <c r="J202" s="81">
        <v>0.12992850483554472</v>
      </c>
      <c r="K202" s="81">
        <v>0.12992850483554469</v>
      </c>
      <c r="M202" s="81">
        <f t="shared" si="15"/>
        <v>0</v>
      </c>
      <c r="N202" s="81">
        <f t="shared" si="14"/>
        <v>0</v>
      </c>
    </row>
    <row r="203" spans="1:14" ht="15.75" x14ac:dyDescent="0.25">
      <c r="A203" s="122" t="s">
        <v>121</v>
      </c>
      <c r="B203" s="80">
        <v>116.28043992448846</v>
      </c>
      <c r="C203" s="80">
        <v>116.28043992448846</v>
      </c>
      <c r="D203" s="80">
        <v>116.28043992448846</v>
      </c>
      <c r="E203" s="80"/>
      <c r="F203" s="80">
        <f t="shared" si="12"/>
        <v>0</v>
      </c>
      <c r="G203" s="80">
        <f t="shared" si="13"/>
        <v>0</v>
      </c>
      <c r="H203" s="80"/>
      <c r="I203" s="80">
        <v>0.12992850483554474</v>
      </c>
      <c r="J203" s="80">
        <v>0.12992850483554472</v>
      </c>
      <c r="K203" s="80">
        <v>0.12992850483554469</v>
      </c>
      <c r="M203" s="80">
        <f t="shared" si="15"/>
        <v>0</v>
      </c>
      <c r="N203" s="80">
        <f t="shared" si="14"/>
        <v>0</v>
      </c>
    </row>
    <row r="204" spans="1:14" s="91" customFormat="1" ht="15.75" x14ac:dyDescent="0.25">
      <c r="A204" s="123" t="s">
        <v>120</v>
      </c>
      <c r="B204" s="81">
        <v>116.28043992448846</v>
      </c>
      <c r="C204" s="81">
        <v>116.28043992448846</v>
      </c>
      <c r="D204" s="81">
        <v>116.28043992448846</v>
      </c>
      <c r="E204" s="81"/>
      <c r="F204" s="81">
        <f t="shared" si="12"/>
        <v>0</v>
      </c>
      <c r="G204" s="81">
        <f t="shared" si="13"/>
        <v>0</v>
      </c>
      <c r="H204" s="81"/>
      <c r="I204" s="81">
        <v>0.12992850483554474</v>
      </c>
      <c r="J204" s="81">
        <v>0.12992850483554472</v>
      </c>
      <c r="K204" s="81">
        <v>0.12992850483554469</v>
      </c>
      <c r="M204" s="81">
        <f t="shared" si="15"/>
        <v>0</v>
      </c>
      <c r="N204" s="81">
        <f t="shared" si="14"/>
        <v>0</v>
      </c>
    </row>
    <row r="205" spans="1:14" ht="15.75" x14ac:dyDescent="0.25">
      <c r="A205" s="120" t="s">
        <v>131</v>
      </c>
      <c r="B205" s="83">
        <v>122.09628234310532</v>
      </c>
      <c r="C205" s="83">
        <v>125.16338189930224</v>
      </c>
      <c r="D205" s="83">
        <v>125.16338189930224</v>
      </c>
      <c r="E205" s="83"/>
      <c r="F205" s="83">
        <f t="shared" si="12"/>
        <v>0</v>
      </c>
      <c r="G205" s="83">
        <f t="shared" si="13"/>
        <v>2.512033533976088</v>
      </c>
      <c r="H205" s="83"/>
      <c r="I205" s="83">
        <v>2.5778554631311805</v>
      </c>
      <c r="J205" s="83">
        <v>2.6426120568224705</v>
      </c>
      <c r="K205" s="83">
        <v>2.6426120568224705</v>
      </c>
      <c r="M205" s="83">
        <f t="shared" si="15"/>
        <v>0</v>
      </c>
      <c r="N205" s="83">
        <f t="shared" si="14"/>
        <v>6.4756593691289943E-2</v>
      </c>
    </row>
    <row r="206" spans="1:14" s="91" customFormat="1" ht="15.75" x14ac:dyDescent="0.25">
      <c r="A206" s="121" t="s">
        <v>122</v>
      </c>
      <c r="B206" s="81">
        <v>122.06181280219265</v>
      </c>
      <c r="C206" s="81">
        <v>125.2492353809903</v>
      </c>
      <c r="D206" s="81">
        <v>125.2492353809903</v>
      </c>
      <c r="E206" s="81"/>
      <c r="F206" s="81">
        <f t="shared" si="12"/>
        <v>0</v>
      </c>
      <c r="G206" s="81">
        <f t="shared" si="13"/>
        <v>2.6113184014094903</v>
      </c>
      <c r="H206" s="81"/>
      <c r="I206" s="81">
        <v>2.4798428891833781</v>
      </c>
      <c r="J206" s="81">
        <v>2.5445994828746676</v>
      </c>
      <c r="K206" s="81">
        <v>2.5445994828746676</v>
      </c>
      <c r="M206" s="81">
        <f t="shared" si="15"/>
        <v>0</v>
      </c>
      <c r="N206" s="81">
        <f t="shared" si="14"/>
        <v>6.4756593691289499E-2</v>
      </c>
    </row>
    <row r="207" spans="1:14" ht="15.75" x14ac:dyDescent="0.25">
      <c r="A207" s="122" t="s">
        <v>183</v>
      </c>
      <c r="B207" s="80">
        <v>122.06181280219265</v>
      </c>
      <c r="C207" s="80">
        <v>125.2492353809903</v>
      </c>
      <c r="D207" s="80">
        <v>125.2492353809903</v>
      </c>
      <c r="E207" s="80"/>
      <c r="F207" s="80">
        <f t="shared" si="12"/>
        <v>0</v>
      </c>
      <c r="G207" s="80">
        <f t="shared" si="13"/>
        <v>2.6113184014094903</v>
      </c>
      <c r="H207" s="80"/>
      <c r="I207" s="80">
        <v>2.4798428891833781</v>
      </c>
      <c r="J207" s="80">
        <v>2.5445994828746676</v>
      </c>
      <c r="K207" s="80">
        <v>2.5445994828746676</v>
      </c>
      <c r="M207" s="80">
        <f t="shared" si="15"/>
        <v>0</v>
      </c>
      <c r="N207" s="80">
        <f t="shared" si="14"/>
        <v>6.4756593691289499E-2</v>
      </c>
    </row>
    <row r="208" spans="1:14" s="91" customFormat="1" ht="15.75" x14ac:dyDescent="0.25">
      <c r="A208" s="123" t="s">
        <v>21</v>
      </c>
      <c r="B208" s="81">
        <v>115.34650139580486</v>
      </c>
      <c r="C208" s="81">
        <v>118.8393535754175</v>
      </c>
      <c r="D208" s="81">
        <v>118.8393535754175</v>
      </c>
      <c r="E208" s="81"/>
      <c r="F208" s="81">
        <f t="shared" si="12"/>
        <v>0</v>
      </c>
      <c r="G208" s="81">
        <f t="shared" si="13"/>
        <v>3.0281388142212595</v>
      </c>
      <c r="H208" s="81"/>
      <c r="I208" s="81">
        <v>0.5868870915995561</v>
      </c>
      <c r="J208" s="81">
        <v>0.60465884741593645</v>
      </c>
      <c r="K208" s="81">
        <v>0.60465884741593645</v>
      </c>
      <c r="M208" s="81">
        <f t="shared" si="15"/>
        <v>0</v>
      </c>
      <c r="N208" s="81">
        <f t="shared" si="14"/>
        <v>1.7771755816380352E-2</v>
      </c>
    </row>
    <row r="209" spans="1:14" ht="15.75" x14ac:dyDescent="0.25">
      <c r="A209" s="124" t="s">
        <v>203</v>
      </c>
      <c r="B209" s="80">
        <v>124.30552025542433</v>
      </c>
      <c r="C209" s="80">
        <v>127.39089325970274</v>
      </c>
      <c r="D209" s="80">
        <v>127.39089325970274</v>
      </c>
      <c r="E209" s="80"/>
      <c r="F209" s="80">
        <f t="shared" si="12"/>
        <v>0</v>
      </c>
      <c r="G209" s="80">
        <f t="shared" si="13"/>
        <v>2.4820884848384406</v>
      </c>
      <c r="H209" s="80"/>
      <c r="I209" s="80">
        <v>1.892955797583822</v>
      </c>
      <c r="J209" s="80">
        <v>1.9399406354587316</v>
      </c>
      <c r="K209" s="80">
        <v>1.9399406354587314</v>
      </c>
      <c r="M209" s="80">
        <f t="shared" si="15"/>
        <v>0</v>
      </c>
      <c r="N209" s="80">
        <f t="shared" si="14"/>
        <v>4.6984837874909369E-2</v>
      </c>
    </row>
    <row r="210" spans="1:14" s="91" customFormat="1" ht="15.75" x14ac:dyDescent="0.25">
      <c r="A210" s="121" t="s">
        <v>123</v>
      </c>
      <c r="B210" s="81">
        <v>122.97492976527282</v>
      </c>
      <c r="C210" s="81">
        <v>122.97492976527282</v>
      </c>
      <c r="D210" s="81">
        <v>122.97492976527282</v>
      </c>
      <c r="E210" s="81"/>
      <c r="F210" s="81">
        <f t="shared" si="12"/>
        <v>0</v>
      </c>
      <c r="G210" s="81">
        <f t="shared" si="13"/>
        <v>0</v>
      </c>
      <c r="H210" s="81"/>
      <c r="I210" s="81">
        <v>9.8012573947802675E-2</v>
      </c>
      <c r="J210" s="81">
        <v>9.8012573947802661E-2</v>
      </c>
      <c r="K210" s="81">
        <v>9.8012573947802661E-2</v>
      </c>
      <c r="M210" s="81">
        <f t="shared" si="15"/>
        <v>0</v>
      </c>
      <c r="N210" s="81">
        <f t="shared" si="14"/>
        <v>0</v>
      </c>
    </row>
    <row r="211" spans="1:14" ht="15.75" x14ac:dyDescent="0.25">
      <c r="A211" s="122" t="s">
        <v>124</v>
      </c>
      <c r="B211" s="80">
        <v>122.97492976527282</v>
      </c>
      <c r="C211" s="80">
        <v>122.97492976527282</v>
      </c>
      <c r="D211" s="80">
        <v>122.97492976527282</v>
      </c>
      <c r="E211" s="80"/>
      <c r="F211" s="80">
        <f t="shared" si="12"/>
        <v>0</v>
      </c>
      <c r="G211" s="80">
        <f t="shared" si="13"/>
        <v>0</v>
      </c>
      <c r="H211" s="80"/>
      <c r="I211" s="80">
        <v>9.8012573947802675E-2</v>
      </c>
      <c r="J211" s="80">
        <v>9.8012573947802661E-2</v>
      </c>
      <c r="K211" s="80">
        <v>9.8012573947802661E-2</v>
      </c>
      <c r="M211" s="80">
        <f t="shared" si="15"/>
        <v>0</v>
      </c>
      <c r="N211" s="80">
        <f t="shared" si="14"/>
        <v>0</v>
      </c>
    </row>
    <row r="212" spans="1:14" s="91" customFormat="1" ht="15.75" x14ac:dyDescent="0.25">
      <c r="A212" s="123" t="s">
        <v>123</v>
      </c>
      <c r="B212" s="81">
        <v>122.97492976527282</v>
      </c>
      <c r="C212" s="81">
        <v>122.97492976527282</v>
      </c>
      <c r="D212" s="81">
        <v>122.97492976527282</v>
      </c>
      <c r="E212" s="81"/>
      <c r="F212" s="81">
        <f t="shared" si="12"/>
        <v>0</v>
      </c>
      <c r="G212" s="81">
        <f t="shared" si="13"/>
        <v>0</v>
      </c>
      <c r="H212" s="81"/>
      <c r="I212" s="81">
        <v>9.8012573947802675E-2</v>
      </c>
      <c r="J212" s="81">
        <v>9.8012573947802661E-2</v>
      </c>
      <c r="K212" s="81">
        <v>9.8012573947802661E-2</v>
      </c>
      <c r="M212" s="81">
        <f t="shared" si="15"/>
        <v>0</v>
      </c>
      <c r="N212" s="81">
        <f t="shared" si="14"/>
        <v>0</v>
      </c>
    </row>
    <row r="213" spans="1:14" ht="15.75" x14ac:dyDescent="0.25">
      <c r="A213" s="120" t="s">
        <v>132</v>
      </c>
      <c r="B213" s="83">
        <v>97.453056522627136</v>
      </c>
      <c r="C213" s="83">
        <v>97.239666569186511</v>
      </c>
      <c r="D213" s="83">
        <v>97.20135043621562</v>
      </c>
      <c r="E213" s="83"/>
      <c r="F213" s="83">
        <f t="shared" si="12"/>
        <v>-3.9403809497462472E-2</v>
      </c>
      <c r="G213" s="83">
        <f t="shared" si="13"/>
        <v>-0.25828444524269578</v>
      </c>
      <c r="H213" s="83"/>
      <c r="I213" s="83">
        <v>7.5082920691198334</v>
      </c>
      <c r="J213" s="83">
        <v>7.4918513934528175</v>
      </c>
      <c r="K213" s="83">
        <v>7.4888993186019084</v>
      </c>
      <c r="M213" s="83">
        <f t="shared" si="15"/>
        <v>-2.9520748509090922E-3</v>
      </c>
      <c r="N213" s="83">
        <f t="shared" si="14"/>
        <v>-1.9392750517924995E-2</v>
      </c>
    </row>
    <row r="214" spans="1:14" s="91" customFormat="1" ht="15.75" x14ac:dyDescent="0.25">
      <c r="A214" s="121" t="s">
        <v>125</v>
      </c>
      <c r="B214" s="81">
        <v>98.475190305776806</v>
      </c>
      <c r="C214" s="81">
        <v>98.639133983214151</v>
      </c>
      <c r="D214" s="81">
        <v>98.609047062791575</v>
      </c>
      <c r="E214" s="81"/>
      <c r="F214" s="81">
        <f t="shared" si="12"/>
        <v>-3.0502011937472151E-2</v>
      </c>
      <c r="G214" s="81">
        <f t="shared" si="13"/>
        <v>0.13592942201900993</v>
      </c>
      <c r="H214" s="81"/>
      <c r="I214" s="81">
        <v>5.7678232069319995</v>
      </c>
      <c r="J214" s="81">
        <v>5.7774256067285021</v>
      </c>
      <c r="K214" s="81">
        <v>5.7756633756802582</v>
      </c>
      <c r="M214" s="81">
        <f t="shared" si="15"/>
        <v>-1.7622310482439119E-3</v>
      </c>
      <c r="N214" s="81">
        <f t="shared" si="14"/>
        <v>7.840168748258769E-3</v>
      </c>
    </row>
    <row r="215" spans="1:14" ht="15.75" x14ac:dyDescent="0.25">
      <c r="A215" s="122" t="s">
        <v>184</v>
      </c>
      <c r="B215" s="80">
        <v>128.98226695315597</v>
      </c>
      <c r="C215" s="80">
        <v>130.270316498423</v>
      </c>
      <c r="D215" s="80">
        <v>130.270316498423</v>
      </c>
      <c r="E215" s="80"/>
      <c r="F215" s="80">
        <f t="shared" si="12"/>
        <v>0</v>
      </c>
      <c r="G215" s="80">
        <f t="shared" si="13"/>
        <v>0.99862529609191508</v>
      </c>
      <c r="H215" s="80"/>
      <c r="I215" s="80">
        <v>0.10150001589487044</v>
      </c>
      <c r="J215" s="80">
        <v>0.10251362072913389</v>
      </c>
      <c r="K215" s="80">
        <v>0.10251362072913389</v>
      </c>
      <c r="M215" s="80">
        <f t="shared" si="15"/>
        <v>0</v>
      </c>
      <c r="N215" s="80">
        <f t="shared" si="14"/>
        <v>1.0136048342634513E-3</v>
      </c>
    </row>
    <row r="216" spans="1:14" s="91" customFormat="1" ht="15.75" x14ac:dyDescent="0.25">
      <c r="A216" s="123" t="s">
        <v>202</v>
      </c>
      <c r="B216" s="81">
        <v>128.98226695315597</v>
      </c>
      <c r="C216" s="81">
        <v>130.270316498423</v>
      </c>
      <c r="D216" s="81">
        <v>130.270316498423</v>
      </c>
      <c r="E216" s="81"/>
      <c r="F216" s="81">
        <f t="shared" si="12"/>
        <v>0</v>
      </c>
      <c r="G216" s="81">
        <f t="shared" si="13"/>
        <v>0.99862529609191508</v>
      </c>
      <c r="H216" s="81"/>
      <c r="I216" s="81">
        <v>0.10150001589487044</v>
      </c>
      <c r="J216" s="81">
        <v>0.10251362072913389</v>
      </c>
      <c r="K216" s="81">
        <v>0.10251362072913389</v>
      </c>
      <c r="M216" s="81">
        <f t="shared" si="15"/>
        <v>0</v>
      </c>
      <c r="N216" s="81">
        <f t="shared" si="14"/>
        <v>1.0136048342634513E-3</v>
      </c>
    </row>
    <row r="217" spans="1:14" ht="15.75" x14ac:dyDescent="0.25">
      <c r="A217" s="122" t="s">
        <v>185</v>
      </c>
      <c r="B217" s="80">
        <v>98.059733322028677</v>
      </c>
      <c r="C217" s="80">
        <v>98.20836849781378</v>
      </c>
      <c r="D217" s="80">
        <v>98.177871842254874</v>
      </c>
      <c r="E217" s="80"/>
      <c r="F217" s="80">
        <f t="shared" si="12"/>
        <v>-3.105301108793368E-2</v>
      </c>
      <c r="G217" s="80">
        <f t="shared" si="13"/>
        <v>0.12047607741112465</v>
      </c>
      <c r="H217" s="80"/>
      <c r="I217" s="80">
        <v>5.6663231910371277</v>
      </c>
      <c r="J217" s="80">
        <v>5.6749119859993682</v>
      </c>
      <c r="K217" s="80">
        <v>5.6731497549511252</v>
      </c>
      <c r="M217" s="80">
        <f t="shared" si="15"/>
        <v>-1.7622310482430237E-3</v>
      </c>
      <c r="N217" s="80">
        <f t="shared" si="14"/>
        <v>6.8265639139974965E-3</v>
      </c>
    </row>
    <row r="218" spans="1:14" s="91" customFormat="1" ht="15.75" x14ac:dyDescent="0.25">
      <c r="A218" s="123" t="s">
        <v>201</v>
      </c>
      <c r="B218" s="81">
        <v>98.059733322028677</v>
      </c>
      <c r="C218" s="81">
        <v>98.20836849781378</v>
      </c>
      <c r="D218" s="81">
        <v>98.177871842254874</v>
      </c>
      <c r="E218" s="81"/>
      <c r="F218" s="81">
        <f t="shared" si="12"/>
        <v>-3.105301108793368E-2</v>
      </c>
      <c r="G218" s="81">
        <f t="shared" si="13"/>
        <v>0.12047607741112465</v>
      </c>
      <c r="H218" s="81"/>
      <c r="I218" s="81">
        <v>5.6663231910371277</v>
      </c>
      <c r="J218" s="81">
        <v>5.6749119859993682</v>
      </c>
      <c r="K218" s="81">
        <v>5.6731497549511252</v>
      </c>
      <c r="M218" s="81">
        <f t="shared" si="15"/>
        <v>-1.7622310482430237E-3</v>
      </c>
      <c r="N218" s="81">
        <f t="shared" si="14"/>
        <v>6.8265639139974965E-3</v>
      </c>
    </row>
    <row r="219" spans="1:14" ht="15.75" x14ac:dyDescent="0.25">
      <c r="A219" s="127" t="s">
        <v>134</v>
      </c>
      <c r="B219" s="80">
        <v>78.469320031940555</v>
      </c>
      <c r="C219" s="80">
        <v>73.280384582531369</v>
      </c>
      <c r="D219" s="80">
        <v>73.043314936300035</v>
      </c>
      <c r="E219" s="80"/>
      <c r="F219" s="80">
        <f t="shared" si="12"/>
        <v>-0.3235103739996581</v>
      </c>
      <c r="G219" s="80">
        <f t="shared" si="13"/>
        <v>-6.9148109011673453</v>
      </c>
      <c r="H219" s="80"/>
      <c r="I219" s="80">
        <v>0.393834620431745</v>
      </c>
      <c r="J219" s="80">
        <v>0.36779154496822536</v>
      </c>
      <c r="K219" s="80">
        <v>0.36660170116555957</v>
      </c>
      <c r="M219" s="80">
        <f t="shared" si="15"/>
        <v>-1.1898438026657909E-3</v>
      </c>
      <c r="N219" s="80">
        <f t="shared" si="14"/>
        <v>-2.7232919266185429E-2</v>
      </c>
    </row>
    <row r="220" spans="1:14" s="91" customFormat="1" ht="15.75" x14ac:dyDescent="0.25">
      <c r="A220" s="125" t="s">
        <v>126</v>
      </c>
      <c r="B220" s="81">
        <v>78.469320031940555</v>
      </c>
      <c r="C220" s="81">
        <v>73.280384582531369</v>
      </c>
      <c r="D220" s="81">
        <v>73.043314936300035</v>
      </c>
      <c r="E220" s="81"/>
      <c r="F220" s="81">
        <f t="shared" si="12"/>
        <v>-0.3235103739996581</v>
      </c>
      <c r="G220" s="81">
        <f t="shared" si="13"/>
        <v>-6.9148109011673453</v>
      </c>
      <c r="H220" s="81"/>
      <c r="I220" s="81">
        <v>0.393834620431745</v>
      </c>
      <c r="J220" s="81">
        <v>0.36779154496822536</v>
      </c>
      <c r="K220" s="81">
        <v>0.36660170116555957</v>
      </c>
      <c r="M220" s="81">
        <f t="shared" si="15"/>
        <v>-1.1898438026657909E-3</v>
      </c>
      <c r="N220" s="81">
        <f t="shared" si="14"/>
        <v>-2.7232919266185429E-2</v>
      </c>
    </row>
    <row r="221" spans="1:14" ht="15.75" x14ac:dyDescent="0.25">
      <c r="A221" s="124" t="s">
        <v>200</v>
      </c>
      <c r="B221" s="80">
        <v>78.469320031940555</v>
      </c>
      <c r="C221" s="80">
        <v>73.280384582531369</v>
      </c>
      <c r="D221" s="80">
        <v>73.043314936300035</v>
      </c>
      <c r="E221" s="80"/>
      <c r="F221" s="80">
        <f t="shared" si="12"/>
        <v>-0.3235103739996581</v>
      </c>
      <c r="G221" s="80">
        <f t="shared" si="13"/>
        <v>-6.9148109011673453</v>
      </c>
      <c r="H221" s="80"/>
      <c r="I221" s="80">
        <v>0.393834620431745</v>
      </c>
      <c r="J221" s="80">
        <v>0.36779154496822536</v>
      </c>
      <c r="K221" s="80">
        <v>0.36660170116555957</v>
      </c>
      <c r="M221" s="80">
        <f t="shared" si="15"/>
        <v>-1.1898438026657909E-3</v>
      </c>
      <c r="N221" s="80">
        <f t="shared" si="14"/>
        <v>-2.7232919266185429E-2</v>
      </c>
    </row>
    <row r="222" spans="1:14" s="91" customFormat="1" ht="15.75" x14ac:dyDescent="0.25">
      <c r="A222" s="121" t="s">
        <v>133</v>
      </c>
      <c r="B222" s="81">
        <v>100.08487654320987</v>
      </c>
      <c r="C222" s="81">
        <v>100.08487654320986</v>
      </c>
      <c r="D222" s="81">
        <v>100.08487654320986</v>
      </c>
      <c r="E222" s="81"/>
      <c r="F222" s="81">
        <f t="shared" si="12"/>
        <v>0</v>
      </c>
      <c r="G222" s="81">
        <f t="shared" si="13"/>
        <v>-1.1102230246251565E-14</v>
      </c>
      <c r="H222" s="81"/>
      <c r="I222" s="81">
        <v>1.3466342417560908</v>
      </c>
      <c r="J222" s="81">
        <v>1.3466342417560904</v>
      </c>
      <c r="K222" s="81">
        <v>1.3466342417560904</v>
      </c>
      <c r="M222" s="81">
        <f t="shared" si="15"/>
        <v>0</v>
      </c>
      <c r="N222" s="81">
        <f t="shared" si="14"/>
        <v>0</v>
      </c>
    </row>
    <row r="223" spans="1:14" ht="15.75" x14ac:dyDescent="0.25">
      <c r="A223" s="122" t="s">
        <v>186</v>
      </c>
      <c r="B223" s="80">
        <v>100.08487654320987</v>
      </c>
      <c r="C223" s="80">
        <v>100.08487654320986</v>
      </c>
      <c r="D223" s="80">
        <v>100.08487654320986</v>
      </c>
      <c r="E223" s="80"/>
      <c r="F223" s="80">
        <f t="shared" si="12"/>
        <v>0</v>
      </c>
      <c r="G223" s="80">
        <f t="shared" si="13"/>
        <v>-1.1102230246251565E-14</v>
      </c>
      <c r="H223" s="80"/>
      <c r="I223" s="80">
        <v>1.3466342417560908</v>
      </c>
      <c r="J223" s="80">
        <v>1.3466342417560904</v>
      </c>
      <c r="K223" s="80">
        <v>1.3466342417560904</v>
      </c>
      <c r="M223" s="80">
        <f t="shared" si="15"/>
        <v>0</v>
      </c>
      <c r="N223" s="80">
        <f t="shared" si="14"/>
        <v>0</v>
      </c>
    </row>
    <row r="224" spans="1:14" s="91" customFormat="1" ht="15.75" x14ac:dyDescent="0.25">
      <c r="A224" s="123" t="s">
        <v>133</v>
      </c>
      <c r="B224" s="81">
        <v>100.08487654320987</v>
      </c>
      <c r="C224" s="81">
        <v>100.08487654320986</v>
      </c>
      <c r="D224" s="81">
        <v>100.08487654320986</v>
      </c>
      <c r="E224" s="81"/>
      <c r="F224" s="81">
        <f t="shared" si="12"/>
        <v>0</v>
      </c>
      <c r="G224" s="81">
        <f t="shared" si="13"/>
        <v>-1.1102230246251565E-14</v>
      </c>
      <c r="H224" s="81"/>
      <c r="I224" s="81">
        <v>1.3466342417560908</v>
      </c>
      <c r="J224" s="81">
        <v>1.3466342417560904</v>
      </c>
      <c r="K224" s="81">
        <v>1.3466342417560904</v>
      </c>
      <c r="M224" s="81">
        <f t="shared" si="15"/>
        <v>0</v>
      </c>
      <c r="N224" s="81">
        <f t="shared" si="14"/>
        <v>0</v>
      </c>
    </row>
    <row r="225" spans="1:14" ht="6.75" customHeight="1" x14ac:dyDescent="0.25">
      <c r="A225" s="113"/>
      <c r="B225" s="113"/>
      <c r="C225" s="76"/>
      <c r="D225" s="76"/>
      <c r="E225" s="76"/>
      <c r="F225" s="76"/>
      <c r="G225" s="76"/>
      <c r="H225" s="76"/>
      <c r="I225" s="76"/>
      <c r="J225" s="76"/>
      <c r="K225" s="76"/>
      <c r="L225" s="72"/>
      <c r="M225" s="76"/>
      <c r="N225" s="118"/>
    </row>
    <row r="226" spans="1:14" x14ac:dyDescent="0.25">
      <c r="A226" s="204" t="s">
        <v>54</v>
      </c>
      <c r="B226" s="205"/>
      <c r="C226" s="205"/>
      <c r="D226" s="205"/>
    </row>
    <row r="227" spans="1:14" x14ac:dyDescent="0.25">
      <c r="A227" s="114"/>
      <c r="B227" s="114"/>
      <c r="C227" s="84"/>
      <c r="D227" s="84"/>
    </row>
  </sheetData>
  <mergeCells count="6">
    <mergeCell ref="M3:N3"/>
    <mergeCell ref="A3:A4"/>
    <mergeCell ref="A226:D226"/>
    <mergeCell ref="F3:G3"/>
    <mergeCell ref="B3:D3"/>
    <mergeCell ref="I3:K3"/>
  </mergeCells>
  <pageMargins left="0" right="0" top="0.75" bottom="0.75" header="0.3" footer="0.3"/>
  <pageSetup paperSize="9" scale="58" orientation="portrait" horizontalDpi="4294967295" verticalDpi="4294967295" r:id="rId1"/>
  <rowBreaks count="3" manualBreakCount="3">
    <brk id="69" max="13" man="1"/>
    <brk id="145" max="13" man="1"/>
    <brk id="22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98"/>
  <sheetViews>
    <sheetView zoomScale="85" zoomScaleNormal="85" workbookViewId="0">
      <pane xSplit="1" ySplit="4" topLeftCell="B5" activePane="bottomRight" state="frozen"/>
      <selection activeCell="T36" sqref="T36"/>
      <selection pane="topRight" activeCell="T36" sqref="T36"/>
      <selection pane="bottomLeft" activeCell="T36" sqref="T36"/>
      <selection pane="bottomRight" activeCell="J1" sqref="J1"/>
    </sheetView>
  </sheetViews>
  <sheetFormatPr defaultRowHeight="15" x14ac:dyDescent="0.25"/>
  <cols>
    <col min="1" max="1" width="53.85546875" bestFit="1" customWidth="1"/>
    <col min="2" max="3" width="9.7109375" bestFit="1" customWidth="1"/>
    <col min="4" max="4" width="1.85546875" customWidth="1"/>
    <col min="5" max="5" width="10.7109375" customWidth="1"/>
    <col min="6" max="6" width="1.85546875" customWidth="1"/>
    <col min="7" max="8" width="9.7109375" bestFit="1" customWidth="1"/>
    <col min="9" max="9" width="11.7109375" customWidth="1"/>
    <col min="10" max="10" width="26.7109375" customWidth="1"/>
  </cols>
  <sheetData>
    <row r="1" spans="1:16" ht="15.75" x14ac:dyDescent="0.25">
      <c r="A1" s="99" t="s">
        <v>258</v>
      </c>
      <c r="B1" s="69"/>
      <c r="C1" s="69"/>
      <c r="D1" s="35"/>
      <c r="E1" s="35"/>
      <c r="F1" s="35"/>
      <c r="G1" s="35"/>
      <c r="H1" s="35"/>
      <c r="I1" s="35"/>
    </row>
    <row r="2" spans="1:16" ht="6" customHeight="1" x14ac:dyDescent="0.25">
      <c r="A2" s="23"/>
      <c r="B2" s="23"/>
      <c r="C2" s="23"/>
      <c r="D2" s="23"/>
      <c r="E2" s="23"/>
      <c r="F2" s="23"/>
      <c r="G2" s="23"/>
      <c r="H2" s="23"/>
      <c r="I2" s="23"/>
    </row>
    <row r="3" spans="1:16" ht="60" customHeight="1" x14ac:dyDescent="0.25">
      <c r="A3" s="207"/>
      <c r="B3" s="206" t="s">
        <v>242</v>
      </c>
      <c r="C3" s="206"/>
      <c r="D3" s="23"/>
      <c r="E3" s="39" t="s">
        <v>243</v>
      </c>
      <c r="F3" s="35"/>
      <c r="G3" s="209" t="s">
        <v>244</v>
      </c>
      <c r="H3" s="209"/>
      <c r="I3" s="189" t="s">
        <v>245</v>
      </c>
    </row>
    <row r="4" spans="1:16" ht="30" x14ac:dyDescent="0.25">
      <c r="A4" s="208"/>
      <c r="B4" s="100">
        <v>43617</v>
      </c>
      <c r="C4" s="100">
        <v>43647</v>
      </c>
      <c r="D4" s="106"/>
      <c r="E4" s="130" t="s">
        <v>264</v>
      </c>
      <c r="F4" s="106"/>
      <c r="G4" s="100">
        <v>43617</v>
      </c>
      <c r="H4" s="100">
        <v>43647</v>
      </c>
      <c r="I4" s="130" t="s">
        <v>267</v>
      </c>
    </row>
    <row r="5" spans="1:16" ht="15.75" x14ac:dyDescent="0.25">
      <c r="A5" s="40" t="s">
        <v>38</v>
      </c>
      <c r="B5" s="96"/>
      <c r="C5" s="96"/>
      <c r="D5" s="96"/>
      <c r="E5" s="96"/>
      <c r="F5" s="96"/>
      <c r="G5" s="21"/>
      <c r="H5" s="21"/>
    </row>
    <row r="6" spans="1:16" ht="7.5" customHeight="1" x14ac:dyDescent="0.25">
      <c r="A6" s="41"/>
      <c r="B6" s="96"/>
      <c r="C6" s="96"/>
      <c r="D6" s="96"/>
      <c r="E6" s="96"/>
      <c r="F6" s="96"/>
      <c r="G6" s="21"/>
      <c r="H6" s="21"/>
    </row>
    <row r="7" spans="1:16" ht="15.75" x14ac:dyDescent="0.25">
      <c r="A7" s="33" t="s">
        <v>241</v>
      </c>
      <c r="B7" s="103">
        <v>110.45321621384969</v>
      </c>
      <c r="C7" s="103">
        <v>109.65156527115069</v>
      </c>
      <c r="D7" s="80"/>
      <c r="E7" s="80">
        <f>((C7/B7-1)*100)</f>
        <v>-0.72578325030111523</v>
      </c>
      <c r="F7" s="143"/>
      <c r="G7" s="103">
        <v>110.45321621384969</v>
      </c>
      <c r="H7" s="103">
        <v>109.65156527115069</v>
      </c>
      <c r="I7" s="80">
        <f t="shared" ref="I7:I21" si="0">H7-G7</f>
        <v>-0.80165094269899839</v>
      </c>
      <c r="J7" s="1"/>
      <c r="K7" s="1"/>
      <c r="L7" s="1"/>
      <c r="N7" s="1"/>
      <c r="P7" s="1"/>
    </row>
    <row r="8" spans="1:16" x14ac:dyDescent="0.25">
      <c r="A8" s="12" t="s">
        <v>0</v>
      </c>
      <c r="B8" s="103">
        <v>108.68803627306093</v>
      </c>
      <c r="C8" s="103">
        <v>103.76764392709423</v>
      </c>
      <c r="D8" s="144"/>
      <c r="E8" s="80">
        <f>((C8/B8-1)*100)</f>
        <v>-4.5270781538503719</v>
      </c>
      <c r="F8" s="145"/>
      <c r="G8" s="146">
        <v>9.3975305488420791</v>
      </c>
      <c r="H8" s="146">
        <v>8.9720969963640353</v>
      </c>
      <c r="I8" s="80">
        <f t="shared" si="0"/>
        <v>-0.42543355247804371</v>
      </c>
      <c r="K8" s="1"/>
      <c r="L8" s="1"/>
      <c r="N8" s="1"/>
      <c r="P8" s="1"/>
    </row>
    <row r="9" spans="1:16" x14ac:dyDescent="0.25">
      <c r="A9" s="12" t="s">
        <v>246</v>
      </c>
      <c r="B9" s="103">
        <v>134.90647399344866</v>
      </c>
      <c r="C9" s="103">
        <v>135.43745071256802</v>
      </c>
      <c r="D9" s="144"/>
      <c r="E9" s="80">
        <f>((C9/B9-1)*100)</f>
        <v>0.39358876071815541</v>
      </c>
      <c r="F9" s="145"/>
      <c r="G9" s="103">
        <v>15.757613641099024</v>
      </c>
      <c r="H9" s="103">
        <v>15.81963383734778</v>
      </c>
      <c r="I9" s="80">
        <f t="shared" si="0"/>
        <v>6.2020196248756321E-2</v>
      </c>
      <c r="K9" s="1"/>
      <c r="L9" s="1"/>
      <c r="N9" s="1"/>
      <c r="P9" s="1"/>
    </row>
    <row r="10" spans="1:16" x14ac:dyDescent="0.25">
      <c r="A10" s="34" t="s">
        <v>22</v>
      </c>
      <c r="B10" s="146">
        <v>110.62028488065496</v>
      </c>
      <c r="C10" s="146">
        <v>110.20845971110185</v>
      </c>
      <c r="D10" s="21"/>
      <c r="E10" s="21">
        <f>((C10/B10-1)*100)</f>
        <v>-0.37228720753831324</v>
      </c>
      <c r="F10" s="21"/>
      <c r="G10" s="146">
        <v>101.0556856650076</v>
      </c>
      <c r="H10" s="146">
        <v>100.67946827478664</v>
      </c>
      <c r="I10" s="98">
        <f t="shared" si="0"/>
        <v>-0.37621739022095824</v>
      </c>
      <c r="J10" s="1"/>
      <c r="K10" s="1"/>
      <c r="L10" s="1"/>
      <c r="M10" s="97"/>
      <c r="N10" s="1"/>
      <c r="O10" s="1"/>
      <c r="P10" s="1"/>
    </row>
    <row r="11" spans="1:16" ht="15.75" x14ac:dyDescent="0.25">
      <c r="A11" s="34" t="s">
        <v>23</v>
      </c>
      <c r="B11" s="146">
        <v>113.00022898956442</v>
      </c>
      <c r="C11" s="146">
        <v>110.97098470871653</v>
      </c>
      <c r="D11" s="21"/>
      <c r="E11" s="21">
        <f t="shared" ref="E11:E22" si="1">((C11/B11-1)*100)</f>
        <v>-1.7957877598949734</v>
      </c>
      <c r="F11" s="21"/>
      <c r="G11" s="146">
        <v>22.361569229789581</v>
      </c>
      <c r="H11" s="146">
        <v>21.960002906640579</v>
      </c>
      <c r="I11" s="98">
        <f t="shared" si="0"/>
        <v>-0.40156632314900165</v>
      </c>
      <c r="J11" s="1"/>
      <c r="K11" s="1"/>
      <c r="L11" s="129"/>
      <c r="M11" s="97"/>
      <c r="N11" s="1"/>
      <c r="O11" s="1"/>
      <c r="P11" s="1"/>
    </row>
    <row r="12" spans="1:16" ht="15.75" x14ac:dyDescent="0.25">
      <c r="A12" s="34" t="s">
        <v>24</v>
      </c>
      <c r="B12" s="146">
        <v>109.96218651100919</v>
      </c>
      <c r="C12" s="146">
        <v>109.99760750836907</v>
      </c>
      <c r="D12" s="21"/>
      <c r="E12" s="21">
        <f>((C12/B12-1)*100)</f>
        <v>3.221197984848434E-2</v>
      </c>
      <c r="F12" s="21"/>
      <c r="G12" s="146">
        <v>78.694116435218021</v>
      </c>
      <c r="H12" s="146">
        <v>78.719465368146089</v>
      </c>
      <c r="I12" s="98">
        <f t="shared" si="0"/>
        <v>2.534893292806828E-2</v>
      </c>
      <c r="J12" s="1"/>
      <c r="K12" s="1"/>
      <c r="L12" s="129"/>
      <c r="M12" s="97"/>
      <c r="N12" s="1"/>
      <c r="O12" s="1"/>
      <c r="P12" s="1"/>
    </row>
    <row r="13" spans="1:16" ht="15.75" x14ac:dyDescent="0.25">
      <c r="A13" s="34" t="s">
        <v>248</v>
      </c>
      <c r="B13" s="146">
        <v>109.18201792336973</v>
      </c>
      <c r="C13" s="146">
        <v>108.36457512882444</v>
      </c>
      <c r="D13" s="21"/>
      <c r="E13" s="21">
        <f t="shared" si="1"/>
        <v>-0.7486972764315647</v>
      </c>
      <c r="F13" s="21"/>
      <c r="G13" s="146">
        <v>106.72087611178775</v>
      </c>
      <c r="H13" s="146">
        <v>105.92185981895487</v>
      </c>
      <c r="I13" s="98">
        <f t="shared" si="0"/>
        <v>-0.79901629283287434</v>
      </c>
      <c r="J13" s="1"/>
      <c r="K13" s="1"/>
      <c r="L13" s="129"/>
      <c r="M13" s="97"/>
      <c r="N13" s="1"/>
      <c r="O13" s="1"/>
      <c r="P13" s="1"/>
    </row>
    <row r="14" spans="1:16" ht="15.75" x14ac:dyDescent="0.25">
      <c r="A14" s="34" t="s">
        <v>25</v>
      </c>
      <c r="B14" s="146">
        <v>111.05641852050472</v>
      </c>
      <c r="C14" s="146">
        <v>110.21719508657647</v>
      </c>
      <c r="D14" s="21"/>
      <c r="E14" s="21">
        <f t="shared" si="1"/>
        <v>-0.75567305799016937</v>
      </c>
      <c r="F14" s="21"/>
      <c r="G14" s="146">
        <v>106.73597609580936</v>
      </c>
      <c r="H14" s="146">
        <v>105.9294010812705</v>
      </c>
      <c r="I14" s="98">
        <f t="shared" si="0"/>
        <v>-0.80657501453886482</v>
      </c>
      <c r="J14" s="1"/>
      <c r="K14" s="1"/>
      <c r="L14" s="129"/>
      <c r="M14" s="97"/>
      <c r="N14" s="1"/>
      <c r="O14" s="1"/>
      <c r="P14" s="1"/>
    </row>
    <row r="15" spans="1:16" ht="15.75" x14ac:dyDescent="0.25">
      <c r="A15" s="34" t="s">
        <v>26</v>
      </c>
      <c r="B15" s="146">
        <v>110.08019863161229</v>
      </c>
      <c r="C15" s="146">
        <v>108.96205242652992</v>
      </c>
      <c r="D15" s="21"/>
      <c r="E15" s="21">
        <f t="shared" si="1"/>
        <v>-1.0157559842567943</v>
      </c>
      <c r="F15" s="21"/>
      <c r="G15" s="146">
        <v>84.442004003809103</v>
      </c>
      <c r="H15" s="146">
        <v>83.58427929491404</v>
      </c>
      <c r="I15" s="98">
        <f>H15-G15</f>
        <v>-0.8577247088950628</v>
      </c>
      <c r="J15" s="1"/>
      <c r="K15" s="1"/>
      <c r="L15" s="129"/>
      <c r="M15" s="97"/>
      <c r="N15" s="1"/>
      <c r="O15" s="1"/>
      <c r="P15" s="1"/>
    </row>
    <row r="16" spans="1:16" ht="15.75" x14ac:dyDescent="0.25">
      <c r="A16" s="34" t="s">
        <v>27</v>
      </c>
      <c r="B16" s="146">
        <v>111.7612972298022</v>
      </c>
      <c r="C16" s="146">
        <v>110.88551385058007</v>
      </c>
      <c r="D16" s="21"/>
      <c r="E16" s="21">
        <f>((C16/B16-1)*100)</f>
        <v>-0.78361955429110397</v>
      </c>
      <c r="F16" s="21"/>
      <c r="G16" s="146">
        <v>102.02223343472119</v>
      </c>
      <c r="H16" s="146">
        <v>101.2227672638022</v>
      </c>
      <c r="I16" s="98">
        <f t="shared" si="0"/>
        <v>-0.79946617091898986</v>
      </c>
      <c r="J16" s="1"/>
      <c r="K16" s="1"/>
      <c r="L16" s="129"/>
      <c r="M16" s="97"/>
      <c r="N16" s="1"/>
      <c r="O16" s="1"/>
      <c r="P16" s="1"/>
    </row>
    <row r="17" spans="1:16" ht="15.75" x14ac:dyDescent="0.25">
      <c r="A17" s="34" t="s">
        <v>28</v>
      </c>
      <c r="B17" s="146">
        <v>109.39650694884941</v>
      </c>
      <c r="C17" s="146">
        <v>108.55230382039957</v>
      </c>
      <c r="D17" s="21"/>
      <c r="E17" s="21">
        <f t="shared" si="1"/>
        <v>-0.77169111884400898</v>
      </c>
      <c r="F17" s="21"/>
      <c r="G17" s="146">
        <v>103.46751309122368</v>
      </c>
      <c r="H17" s="146">
        <v>102.66906348180994</v>
      </c>
      <c r="I17" s="98">
        <f t="shared" si="0"/>
        <v>-0.79844960941373699</v>
      </c>
      <c r="J17" s="1"/>
      <c r="K17" s="1"/>
      <c r="L17" s="129"/>
      <c r="M17" s="97"/>
      <c r="N17" s="1"/>
      <c r="O17" s="1"/>
      <c r="P17" s="1"/>
    </row>
    <row r="18" spans="1:16" ht="15.75" x14ac:dyDescent="0.25">
      <c r="A18" s="34" t="s">
        <v>29</v>
      </c>
      <c r="B18" s="146">
        <v>110.79639046654407</v>
      </c>
      <c r="C18" s="146">
        <v>109.9581107749036</v>
      </c>
      <c r="D18" s="21"/>
      <c r="E18" s="21">
        <f t="shared" si="1"/>
        <v>-0.75659476640946854</v>
      </c>
      <c r="F18" s="21"/>
      <c r="G18" s="146">
        <v>104.77142423441178</v>
      </c>
      <c r="H18" s="146">
        <v>103.97872912196159</v>
      </c>
      <c r="I18" s="98">
        <f>H18-G18</f>
        <v>-0.79269511245018975</v>
      </c>
      <c r="J18" s="1"/>
      <c r="K18" s="1"/>
      <c r="L18" s="129"/>
      <c r="M18" s="97"/>
      <c r="N18" s="1"/>
      <c r="O18" s="1"/>
      <c r="P18" s="1"/>
    </row>
    <row r="19" spans="1:16" ht="15.75" x14ac:dyDescent="0.25">
      <c r="A19" s="34" t="s">
        <v>30</v>
      </c>
      <c r="B19" s="146">
        <v>110.92060917121522</v>
      </c>
      <c r="C19" s="146">
        <v>110.09617524203453</v>
      </c>
      <c r="D19" s="21"/>
      <c r="E19" s="21">
        <f t="shared" si="1"/>
        <v>-0.74326487687071952</v>
      </c>
      <c r="F19" s="21"/>
      <c r="G19" s="146">
        <v>105.65073694484177</v>
      </c>
      <c r="H19" s="146">
        <v>104.86547212497568</v>
      </c>
      <c r="I19" s="98">
        <f t="shared" si="0"/>
        <v>-0.78526481986608587</v>
      </c>
      <c r="J19" s="1"/>
      <c r="K19" s="1"/>
      <c r="L19" s="129"/>
      <c r="M19" s="97"/>
      <c r="N19" s="1"/>
      <c r="O19" s="1"/>
      <c r="P19" s="1"/>
    </row>
    <row r="20" spans="1:16" ht="15.75" x14ac:dyDescent="0.25">
      <c r="A20" s="34" t="s">
        <v>31</v>
      </c>
      <c r="B20" s="146">
        <v>111.19905799311768</v>
      </c>
      <c r="C20" s="146">
        <v>110.35585263117991</v>
      </c>
      <c r="D20" s="21"/>
      <c r="E20" s="21">
        <f t="shared" si="1"/>
        <v>-0.75828462682655529</v>
      </c>
      <c r="F20" s="21"/>
      <c r="G20" s="146">
        <v>105.5243483282101</v>
      </c>
      <c r="H20" s="146">
        <v>104.72417341727835</v>
      </c>
      <c r="I20" s="98">
        <f t="shared" si="0"/>
        <v>-0.80017491093174442</v>
      </c>
      <c r="J20" s="1"/>
      <c r="K20" s="1"/>
      <c r="L20" s="129"/>
      <c r="M20" s="97"/>
      <c r="N20" s="1"/>
      <c r="O20" s="1"/>
      <c r="P20" s="1"/>
    </row>
    <row r="21" spans="1:16" ht="15.75" x14ac:dyDescent="0.25">
      <c r="A21" s="34" t="s">
        <v>32</v>
      </c>
      <c r="B21" s="146">
        <v>109.87243262318867</v>
      </c>
      <c r="C21" s="146">
        <v>109.04932261713705</v>
      </c>
      <c r="D21" s="21"/>
      <c r="E21" s="21">
        <f>((C21/B21-1)*100)</f>
        <v>-0.74915061621918522</v>
      </c>
      <c r="F21" s="21"/>
      <c r="G21" s="146">
        <v>107.12743896828503</v>
      </c>
      <c r="H21" s="146">
        <v>106.32489309911428</v>
      </c>
      <c r="I21" s="98">
        <f t="shared" si="0"/>
        <v>-0.80254586917075699</v>
      </c>
      <c r="J21" s="1"/>
      <c r="K21" s="1"/>
      <c r="L21" s="129"/>
      <c r="M21" s="97"/>
      <c r="N21" s="1"/>
      <c r="O21" s="1"/>
      <c r="P21" s="1"/>
    </row>
    <row r="22" spans="1:16" ht="15.75" x14ac:dyDescent="0.25">
      <c r="A22" s="34" t="s">
        <v>33</v>
      </c>
      <c r="B22" s="146">
        <v>109.69148083993278</v>
      </c>
      <c r="C22" s="146">
        <v>108.86482907590775</v>
      </c>
      <c r="D22" s="21"/>
      <c r="E22" s="21">
        <f t="shared" si="1"/>
        <v>-0.75361528324274785</v>
      </c>
      <c r="F22" s="21"/>
      <c r="G22" s="146">
        <v>106.3740293654278</v>
      </c>
      <c r="H22" s="146">
        <v>105.57237842272882</v>
      </c>
      <c r="I22" s="98">
        <f>H22-G22</f>
        <v>-0.80165094269898418</v>
      </c>
      <c r="J22" s="1"/>
      <c r="K22" s="1"/>
      <c r="L22" s="129"/>
      <c r="M22" s="97"/>
      <c r="N22" s="1"/>
      <c r="O22" s="1"/>
      <c r="P22" s="1"/>
    </row>
    <row r="23" spans="1:16" ht="15.75" x14ac:dyDescent="0.25">
      <c r="A23" s="34" t="s">
        <v>34</v>
      </c>
      <c r="B23" s="146">
        <v>111.45860271674984</v>
      </c>
      <c r="C23" s="146">
        <v>110.5967678955828</v>
      </c>
      <c r="D23" s="21"/>
      <c r="E23" s="21">
        <f>((C23/B23-1)*100)</f>
        <v>-0.77323311091312963</v>
      </c>
      <c r="F23" s="21"/>
      <c r="G23" s="146">
        <v>103.45468133860096</v>
      </c>
      <c r="H23" s="146">
        <v>102.65473548770122</v>
      </c>
      <c r="I23" s="98">
        <f>H23-G23</f>
        <v>-0.79994585089974635</v>
      </c>
      <c r="J23" s="1"/>
      <c r="K23" s="1"/>
      <c r="L23" s="129"/>
      <c r="M23" s="97"/>
      <c r="N23" s="1"/>
      <c r="O23" s="1"/>
      <c r="P23" s="1"/>
    </row>
    <row r="24" spans="1:16" ht="7.5" customHeight="1" x14ac:dyDescent="0.25">
      <c r="A24" s="12"/>
      <c r="B24" s="80"/>
      <c r="C24" s="80"/>
      <c r="D24" s="21"/>
      <c r="E24" s="21"/>
      <c r="F24" s="21"/>
      <c r="G24" s="80"/>
      <c r="H24" s="80"/>
      <c r="L24" s="129"/>
    </row>
    <row r="25" spans="1:16" ht="15.75" x14ac:dyDescent="0.25">
      <c r="A25" s="13" t="s">
        <v>36</v>
      </c>
      <c r="B25" s="80"/>
      <c r="C25" s="80"/>
      <c r="D25" s="21"/>
      <c r="E25" s="21"/>
      <c r="F25" s="21"/>
      <c r="G25" s="181"/>
      <c r="H25" s="181"/>
      <c r="I25" s="104"/>
      <c r="K25" s="73"/>
    </row>
    <row r="26" spans="1:16" ht="7.5" customHeight="1" x14ac:dyDescent="0.25">
      <c r="A26" s="41"/>
      <c r="B26" s="80"/>
      <c r="C26" s="80"/>
      <c r="D26" s="21"/>
      <c r="E26" s="21"/>
      <c r="F26" s="21"/>
      <c r="G26" s="80"/>
      <c r="H26" s="80"/>
    </row>
    <row r="27" spans="1:16" ht="15.75" x14ac:dyDescent="0.25">
      <c r="A27" s="33" t="s">
        <v>241</v>
      </c>
      <c r="B27" s="146">
        <v>114.24055006925742</v>
      </c>
      <c r="C27" s="146">
        <v>113.34192626971191</v>
      </c>
      <c r="D27" s="73"/>
      <c r="E27" s="80">
        <f>((C27/B27-1)*100)</f>
        <v>-0.78660668125348776</v>
      </c>
      <c r="F27" s="147"/>
      <c r="G27" s="146">
        <v>114.24055006925742</v>
      </c>
      <c r="H27" s="146">
        <v>113.34192626971191</v>
      </c>
      <c r="I27" s="80">
        <f>H27-G27</f>
        <v>-0.89862379954551841</v>
      </c>
      <c r="K27" s="1"/>
      <c r="L27" s="1"/>
      <c r="N27" s="1"/>
      <c r="P27" s="1"/>
    </row>
    <row r="28" spans="1:16" x14ac:dyDescent="0.25">
      <c r="A28" s="12" t="s">
        <v>0</v>
      </c>
      <c r="B28" s="103">
        <v>102.5469862147021</v>
      </c>
      <c r="C28" s="103">
        <v>92.274239408314372</v>
      </c>
      <c r="D28" s="80"/>
      <c r="E28" s="80">
        <f t="shared" ref="E28:E43" si="2">((C28/B28-1)*100)</f>
        <v>-10.017599917446363</v>
      </c>
      <c r="F28" s="143"/>
      <c r="G28" s="103">
        <v>7.837586611756449</v>
      </c>
      <c r="H28" s="103">
        <v>7.0524485418073484</v>
      </c>
      <c r="I28" s="80">
        <f t="shared" ref="I28:I43" si="3">H28-G28</f>
        <v>-0.78513806994910063</v>
      </c>
      <c r="K28" s="1"/>
      <c r="L28" s="1"/>
      <c r="N28" s="1"/>
      <c r="P28" s="1"/>
    </row>
    <row r="29" spans="1:16" x14ac:dyDescent="0.25">
      <c r="A29" s="12" t="s">
        <v>246</v>
      </c>
      <c r="B29" s="103">
        <v>136.16956229278637</v>
      </c>
      <c r="C29" s="103">
        <v>136.72975389502355</v>
      </c>
      <c r="D29" s="80"/>
      <c r="E29" s="80">
        <f>((C29/B29-1)*100)</f>
        <v>0.41139267307968019</v>
      </c>
      <c r="F29" s="143"/>
      <c r="G29" s="103">
        <v>32.701300069744114</v>
      </c>
      <c r="H29" s="103">
        <v>32.835830822232843</v>
      </c>
      <c r="I29" s="80">
        <f t="shared" si="3"/>
        <v>0.13453075248872892</v>
      </c>
      <c r="K29" s="1"/>
      <c r="L29" s="1"/>
      <c r="N29" s="1"/>
      <c r="P29" s="1"/>
    </row>
    <row r="30" spans="1:16" x14ac:dyDescent="0.25">
      <c r="A30" s="34" t="s">
        <v>22</v>
      </c>
      <c r="B30" s="103">
        <v>115.20823986450903</v>
      </c>
      <c r="C30" s="103">
        <v>115.08536273090584</v>
      </c>
      <c r="D30" s="96"/>
      <c r="E30" s="96">
        <f>((C30/B30-1)*100)</f>
        <v>-0.10665654969443938</v>
      </c>
      <c r="F30" s="96"/>
      <c r="G30" s="146">
        <v>106.40296345750097</v>
      </c>
      <c r="H30" s="146">
        <v>106.28947772790457</v>
      </c>
      <c r="I30" s="98">
        <f>H30-G30</f>
        <v>-0.11348572959640535</v>
      </c>
      <c r="J30" s="1"/>
      <c r="K30" s="1"/>
      <c r="L30" s="1"/>
      <c r="N30" s="1"/>
      <c r="P30" s="1"/>
    </row>
    <row r="31" spans="1:16" x14ac:dyDescent="0.25">
      <c r="A31" s="34" t="s">
        <v>23</v>
      </c>
      <c r="B31" s="146">
        <v>111.70425019119394</v>
      </c>
      <c r="C31" s="146">
        <v>110.51145145571142</v>
      </c>
      <c r="D31" s="96"/>
      <c r="E31" s="96">
        <f>((C31/B31-1)*100)</f>
        <v>-1.0678185775750748</v>
      </c>
      <c r="F31" s="96"/>
      <c r="G31" s="146">
        <v>18.030395463529317</v>
      </c>
      <c r="H31" s="146">
        <v>17.837863551159494</v>
      </c>
      <c r="I31" s="98">
        <f t="shared" si="3"/>
        <v>-0.19253191236982303</v>
      </c>
      <c r="J31" s="1"/>
      <c r="K31" s="1"/>
      <c r="L31" s="1"/>
      <c r="N31" s="1"/>
      <c r="P31" s="1"/>
    </row>
    <row r="32" spans="1:16" x14ac:dyDescent="0.25">
      <c r="A32" s="34" t="s">
        <v>24</v>
      </c>
      <c r="B32" s="146">
        <v>115.95032351199043</v>
      </c>
      <c r="C32" s="146">
        <v>116.05403703614182</v>
      </c>
      <c r="D32" s="96"/>
      <c r="E32" s="96">
        <f>((C32/B32-1)*100)</f>
        <v>8.9446515550828387E-2</v>
      </c>
      <c r="F32" s="96"/>
      <c r="G32" s="146">
        <v>88.372567993971671</v>
      </c>
      <c r="H32" s="146">
        <v>88.451614176745053</v>
      </c>
      <c r="I32" s="98">
        <f t="shared" si="3"/>
        <v>7.9046182773382156E-2</v>
      </c>
      <c r="J32" s="1"/>
      <c r="K32" s="1"/>
      <c r="L32" s="1"/>
      <c r="N32" s="1"/>
      <c r="P32" s="1"/>
    </row>
    <row r="33" spans="1:16" x14ac:dyDescent="0.25">
      <c r="A33" s="34" t="s">
        <v>248</v>
      </c>
      <c r="B33" s="146">
        <v>113.58427818517038</v>
      </c>
      <c r="C33" s="146">
        <v>112.68001973446302</v>
      </c>
      <c r="D33" s="96"/>
      <c r="E33" s="96">
        <f t="shared" si="2"/>
        <v>-0.79611233628055222</v>
      </c>
      <c r="F33" s="96"/>
      <c r="G33" s="146">
        <v>112.15865189225211</v>
      </c>
      <c r="H33" s="146">
        <v>111.26574302833193</v>
      </c>
      <c r="I33" s="98">
        <f t="shared" si="3"/>
        <v>-0.89290886392018365</v>
      </c>
      <c r="J33" s="1"/>
      <c r="K33" s="1"/>
      <c r="L33" s="1"/>
      <c r="N33" s="1"/>
      <c r="P33" s="1"/>
    </row>
    <row r="34" spans="1:16" x14ac:dyDescent="0.25">
      <c r="A34" s="34" t="s">
        <v>25</v>
      </c>
      <c r="B34" s="146">
        <v>115.10781094563001</v>
      </c>
      <c r="C34" s="146">
        <v>114.17827799390987</v>
      </c>
      <c r="D34" s="96"/>
      <c r="E34" s="96">
        <f t="shared" si="2"/>
        <v>-0.8075324724567956</v>
      </c>
      <c r="F34" s="96"/>
      <c r="G34" s="146">
        <v>111.28020608404751</v>
      </c>
      <c r="H34" s="146">
        <v>110.38158228450199</v>
      </c>
      <c r="I34" s="98">
        <f t="shared" si="3"/>
        <v>-0.89862379954551841</v>
      </c>
      <c r="J34" s="1"/>
      <c r="K34" s="1"/>
      <c r="L34" s="1"/>
      <c r="N34" s="1"/>
      <c r="P34" s="1"/>
    </row>
    <row r="35" spans="1:16" x14ac:dyDescent="0.25">
      <c r="A35" s="34" t="s">
        <v>26</v>
      </c>
      <c r="B35" s="146">
        <v>109.51224409097658</v>
      </c>
      <c r="C35" s="146">
        <v>107.98369545445216</v>
      </c>
      <c r="D35" s="96"/>
      <c r="E35" s="96">
        <f t="shared" si="2"/>
        <v>-1.395778754432786</v>
      </c>
      <c r="F35" s="96"/>
      <c r="G35" s="146">
        <v>73.095817241644141</v>
      </c>
      <c r="H35" s="146">
        <v>72.075561354206243</v>
      </c>
      <c r="I35" s="98">
        <f t="shared" si="3"/>
        <v>-1.020255887437898</v>
      </c>
      <c r="J35" s="1"/>
      <c r="K35" s="1"/>
      <c r="L35" s="1"/>
      <c r="N35" s="1"/>
      <c r="P35" s="1"/>
    </row>
    <row r="36" spans="1:16" x14ac:dyDescent="0.25">
      <c r="A36" s="34" t="s">
        <v>27</v>
      </c>
      <c r="B36" s="146">
        <v>115.74167517590469</v>
      </c>
      <c r="C36" s="146">
        <v>114.76829389212944</v>
      </c>
      <c r="D36" s="96"/>
      <c r="E36" s="96">
        <f t="shared" si="2"/>
        <v>-0.84099463939493191</v>
      </c>
      <c r="F36" s="96"/>
      <c r="G36" s="146">
        <v>107.20140151297456</v>
      </c>
      <c r="H36" s="146">
        <v>106.2998434728942</v>
      </c>
      <c r="I36" s="98">
        <f t="shared" si="3"/>
        <v>-0.90155804008036</v>
      </c>
      <c r="J36" s="1"/>
      <c r="K36" s="1"/>
      <c r="L36" s="1"/>
      <c r="N36" s="1"/>
      <c r="P36" s="1"/>
    </row>
    <row r="37" spans="1:16" x14ac:dyDescent="0.25">
      <c r="A37" s="34" t="s">
        <v>28</v>
      </c>
      <c r="B37" s="146">
        <v>113.34997237861492</v>
      </c>
      <c r="C37" s="146">
        <v>112.42025527010037</v>
      </c>
      <c r="D37" s="96"/>
      <c r="E37" s="96">
        <f t="shared" si="2"/>
        <v>-0.82021820473769935</v>
      </c>
      <c r="F37" s="96"/>
      <c r="G37" s="146">
        <v>109.55911419119124</v>
      </c>
      <c r="H37" s="146">
        <v>108.66049039164572</v>
      </c>
      <c r="I37" s="98">
        <f t="shared" si="3"/>
        <v>-0.89862379954551841</v>
      </c>
      <c r="J37" s="1"/>
      <c r="K37" s="1"/>
      <c r="L37" s="1"/>
      <c r="N37" s="1"/>
      <c r="P37" s="1"/>
    </row>
    <row r="38" spans="1:16" x14ac:dyDescent="0.25">
      <c r="A38" s="34" t="s">
        <v>29</v>
      </c>
      <c r="B38" s="146">
        <v>114.5476183645422</v>
      </c>
      <c r="C38" s="146">
        <v>113.60553908877596</v>
      </c>
      <c r="D38" s="96"/>
      <c r="E38" s="96">
        <f t="shared" si="2"/>
        <v>-0.82243462519502319</v>
      </c>
      <c r="F38" s="96"/>
      <c r="G38" s="146">
        <v>108.79187918733139</v>
      </c>
      <c r="H38" s="146">
        <v>107.89713710349443</v>
      </c>
      <c r="I38" s="98">
        <f t="shared" si="3"/>
        <v>-0.89474208383695952</v>
      </c>
      <c r="J38" s="1"/>
      <c r="K38" s="1"/>
      <c r="L38" s="1"/>
      <c r="N38" s="1"/>
      <c r="P38" s="1"/>
    </row>
    <row r="39" spans="1:16" x14ac:dyDescent="0.25">
      <c r="A39" s="34" t="s">
        <v>30</v>
      </c>
      <c r="B39" s="146">
        <v>115.06395296838689</v>
      </c>
      <c r="C39" s="146">
        <v>114.15714410149602</v>
      </c>
      <c r="D39" s="96"/>
      <c r="E39" s="96">
        <f>((C39/B39-1)*100)</f>
        <v>-0.78809118190126259</v>
      </c>
      <c r="F39" s="96"/>
      <c r="G39" s="146">
        <v>109.36836379154286</v>
      </c>
      <c r="H39" s="146">
        <v>108.506441360712</v>
      </c>
      <c r="I39" s="98">
        <f t="shared" si="3"/>
        <v>-0.86192243083085884</v>
      </c>
      <c r="J39" s="1"/>
      <c r="K39" s="1"/>
      <c r="L39" s="1"/>
      <c r="N39" s="1"/>
      <c r="P39" s="1"/>
    </row>
    <row r="40" spans="1:16" x14ac:dyDescent="0.25">
      <c r="A40" s="34" t="s">
        <v>31</v>
      </c>
      <c r="B40" s="146">
        <v>114.91836973401242</v>
      </c>
      <c r="C40" s="146">
        <v>113.98446392787794</v>
      </c>
      <c r="D40" s="96"/>
      <c r="E40" s="96">
        <f t="shared" si="2"/>
        <v>-0.81266886077141498</v>
      </c>
      <c r="F40" s="96"/>
      <c r="G40" s="146">
        <v>110.4641363024657</v>
      </c>
      <c r="H40" s="146">
        <v>109.56642866441547</v>
      </c>
      <c r="I40" s="98">
        <f t="shared" si="3"/>
        <v>-0.89770763805023535</v>
      </c>
      <c r="J40" s="1"/>
      <c r="K40" s="1"/>
      <c r="L40" s="1"/>
      <c r="N40" s="1"/>
      <c r="P40" s="1"/>
    </row>
    <row r="41" spans="1:16" x14ac:dyDescent="0.25">
      <c r="A41" s="34" t="s">
        <v>32</v>
      </c>
      <c r="B41" s="146">
        <v>113.62989364850043</v>
      </c>
      <c r="C41" s="146">
        <v>112.70006172593945</v>
      </c>
      <c r="D41" s="96"/>
      <c r="E41" s="96">
        <f t="shared" si="2"/>
        <v>-0.81829868242004888</v>
      </c>
      <c r="F41" s="96"/>
      <c r="G41" s="146">
        <v>110.05333914243538</v>
      </c>
      <c r="H41" s="146">
        <v>109.15277411827356</v>
      </c>
      <c r="I41" s="98">
        <f t="shared" si="3"/>
        <v>-0.90056502416182127</v>
      </c>
      <c r="J41" s="1"/>
      <c r="K41" s="1"/>
      <c r="L41" s="1"/>
      <c r="N41" s="1"/>
      <c r="P41" s="1"/>
    </row>
    <row r="42" spans="1:16" x14ac:dyDescent="0.25">
      <c r="A42" s="34" t="s">
        <v>33</v>
      </c>
      <c r="B42" s="146">
        <v>113.11003237283651</v>
      </c>
      <c r="C42" s="146">
        <v>112.17306997908018</v>
      </c>
      <c r="D42" s="96"/>
      <c r="E42" s="96">
        <f t="shared" si="2"/>
        <v>-0.82836365095174669</v>
      </c>
      <c r="F42" s="96"/>
      <c r="G42" s="146">
        <v>108.48180005400211</v>
      </c>
      <c r="H42" s="146">
        <v>107.58317625445659</v>
      </c>
      <c r="I42" s="98">
        <f t="shared" si="3"/>
        <v>-0.89862379954551841</v>
      </c>
      <c r="J42" s="1"/>
      <c r="K42" s="1"/>
      <c r="L42" s="1"/>
      <c r="N42" s="1"/>
      <c r="P42" s="1"/>
    </row>
    <row r="43" spans="1:16" x14ac:dyDescent="0.25">
      <c r="A43" s="34" t="s">
        <v>34</v>
      </c>
      <c r="B43" s="146">
        <v>115.39945763599445</v>
      </c>
      <c r="C43" s="146">
        <v>114.43791661300781</v>
      </c>
      <c r="D43" s="96"/>
      <c r="E43" s="96">
        <f t="shared" si="2"/>
        <v>-0.83322837271873063</v>
      </c>
      <c r="F43" s="96"/>
      <c r="G43" s="146">
        <v>107.81877336797308</v>
      </c>
      <c r="H43" s="146">
        <v>106.9203967571538</v>
      </c>
      <c r="I43" s="98">
        <f t="shared" si="3"/>
        <v>-0.89837661081928388</v>
      </c>
      <c r="J43" s="1"/>
      <c r="K43" s="1"/>
      <c r="L43" s="1"/>
      <c r="N43" s="1"/>
      <c r="P43" s="1"/>
    </row>
    <row r="44" spans="1:16" ht="7.5" customHeight="1" x14ac:dyDescent="0.25">
      <c r="A44" s="12"/>
      <c r="B44" s="144"/>
      <c r="C44" s="144"/>
      <c r="D44" s="96"/>
      <c r="E44" s="96"/>
      <c r="F44" s="96"/>
      <c r="G44" s="144"/>
      <c r="H44" s="144"/>
    </row>
    <row r="45" spans="1:16" ht="15.75" x14ac:dyDescent="0.25">
      <c r="A45" s="13" t="s">
        <v>37</v>
      </c>
      <c r="B45" s="144"/>
      <c r="C45" s="144"/>
      <c r="D45" s="96"/>
      <c r="E45" s="96"/>
      <c r="F45" s="96"/>
      <c r="G45" s="144"/>
      <c r="H45" s="144"/>
      <c r="I45" s="98"/>
    </row>
    <row r="46" spans="1:16" ht="7.5" customHeight="1" x14ac:dyDescent="0.25">
      <c r="A46" s="41"/>
      <c r="B46" s="144"/>
      <c r="C46" s="144"/>
      <c r="D46" s="96"/>
      <c r="E46" s="96"/>
      <c r="F46" s="96"/>
      <c r="G46" s="144"/>
      <c r="H46" s="144"/>
    </row>
    <row r="47" spans="1:16" ht="15.75" x14ac:dyDescent="0.25">
      <c r="A47" s="33" t="s">
        <v>241</v>
      </c>
      <c r="B47" s="103">
        <v>107.21380941362357</v>
      </c>
      <c r="C47" s="103">
        <v>106.49510191977248</v>
      </c>
      <c r="D47" s="147"/>
      <c r="E47" s="80">
        <f>((C47/B47-1)*100)</f>
        <v>-0.67034974112183399</v>
      </c>
      <c r="F47" s="147"/>
      <c r="G47" s="103">
        <v>107.21380941362357</v>
      </c>
      <c r="H47" s="146">
        <v>106.49510191977248</v>
      </c>
      <c r="I47" s="80">
        <f>H47-G47</f>
        <v>-0.71870749385108468</v>
      </c>
      <c r="K47" s="1"/>
      <c r="L47" s="1"/>
      <c r="N47" s="1"/>
      <c r="P47" s="1"/>
    </row>
    <row r="48" spans="1:16" x14ac:dyDescent="0.25">
      <c r="A48" s="12" t="s">
        <v>0</v>
      </c>
      <c r="B48" s="103">
        <v>112.91181477966877</v>
      </c>
      <c r="C48" s="103">
        <v>111.67274069602522</v>
      </c>
      <c r="D48" s="143"/>
      <c r="E48" s="80">
        <f t="shared" ref="E48:E63" si="4">((C48/B48-1)*100)</f>
        <v>-1.0973821349532287</v>
      </c>
      <c r="F48" s="143"/>
      <c r="G48" s="146">
        <v>10.731791849981825</v>
      </c>
      <c r="H48" s="146">
        <v>10.614023083459758</v>
      </c>
      <c r="I48" s="80">
        <f t="shared" ref="I48:I63" si="5">H48-G48</f>
        <v>-0.11776876652206703</v>
      </c>
      <c r="K48" s="1"/>
      <c r="L48" s="1"/>
      <c r="N48" s="1"/>
      <c r="P48" s="1"/>
    </row>
    <row r="49" spans="1:16" x14ac:dyDescent="0.25">
      <c r="A49" s="12" t="s">
        <v>246</v>
      </c>
      <c r="B49" s="103">
        <v>111.950007645947</v>
      </c>
      <c r="C49" s="103">
        <v>111.950007645947</v>
      </c>
      <c r="D49" s="143"/>
      <c r="E49" s="80">
        <f t="shared" si="4"/>
        <v>0</v>
      </c>
      <c r="F49" s="143"/>
      <c r="G49" s="103">
        <v>1.2652305733947853</v>
      </c>
      <c r="H49" s="103">
        <v>1.2652305733947853</v>
      </c>
      <c r="I49" s="80">
        <f t="shared" si="5"/>
        <v>0</v>
      </c>
      <c r="K49" s="1"/>
      <c r="L49" s="1"/>
      <c r="N49" s="1"/>
      <c r="P49" s="1"/>
    </row>
    <row r="50" spans="1:16" x14ac:dyDescent="0.25">
      <c r="A50" s="34" t="s">
        <v>22</v>
      </c>
      <c r="B50" s="146">
        <v>106.61535772223414</v>
      </c>
      <c r="C50" s="146">
        <v>105.95130343521568</v>
      </c>
      <c r="D50" s="21"/>
      <c r="E50" s="98">
        <f t="shared" si="4"/>
        <v>-0.62285049846995122</v>
      </c>
      <c r="F50" s="21"/>
      <c r="G50" s="146">
        <v>96.482017563641733</v>
      </c>
      <c r="H50" s="146">
        <v>95.881078836312724</v>
      </c>
      <c r="I50" s="98">
        <f t="shared" si="5"/>
        <v>-0.60093872732900877</v>
      </c>
      <c r="J50" s="1"/>
      <c r="K50" s="1"/>
      <c r="L50" s="1"/>
      <c r="M50" s="1"/>
      <c r="N50" s="1"/>
      <c r="P50" s="1"/>
    </row>
    <row r="51" spans="1:16" x14ac:dyDescent="0.25">
      <c r="A51" s="34" t="s">
        <v>23</v>
      </c>
      <c r="B51" s="146">
        <v>113.78124396270483</v>
      </c>
      <c r="C51" s="146">
        <v>111.24792006576408</v>
      </c>
      <c r="D51" s="21"/>
      <c r="E51" s="98">
        <f t="shared" si="4"/>
        <v>-2.2264863774658084</v>
      </c>
      <c r="F51" s="21"/>
      <c r="G51" s="146">
        <v>26.066136687277339</v>
      </c>
      <c r="H51" s="146">
        <v>25.485777704803493</v>
      </c>
      <c r="I51" s="98">
        <f t="shared" si="5"/>
        <v>-0.58035898247384665</v>
      </c>
      <c r="J51" s="1"/>
      <c r="K51" s="1"/>
      <c r="L51" s="1"/>
      <c r="M51" s="1"/>
      <c r="N51" s="1"/>
      <c r="P51" s="1"/>
    </row>
    <row r="52" spans="1:16" x14ac:dyDescent="0.25">
      <c r="A52" s="34" t="s">
        <v>24</v>
      </c>
      <c r="B52" s="146">
        <v>104.1864198949103</v>
      </c>
      <c r="C52" s="146">
        <v>104.15597037255645</v>
      </c>
      <c r="D52" s="21"/>
      <c r="E52" s="98">
        <f t="shared" si="4"/>
        <v>-2.9225999304482997E-2</v>
      </c>
      <c r="F52" s="21"/>
      <c r="G52" s="146">
        <v>70.415880876364398</v>
      </c>
      <c r="H52" s="146">
        <v>70.395301131509228</v>
      </c>
      <c r="I52" s="98">
        <f t="shared" si="5"/>
        <v>-2.0579744855169224E-2</v>
      </c>
      <c r="J52" s="1"/>
      <c r="K52" s="1"/>
      <c r="L52" s="1"/>
      <c r="M52" s="1"/>
      <c r="N52" s="1"/>
      <c r="P52" s="1"/>
    </row>
    <row r="53" spans="1:16" x14ac:dyDescent="0.25">
      <c r="A53" s="34" t="s">
        <v>248</v>
      </c>
      <c r="B53" s="146">
        <v>105.34461640667431</v>
      </c>
      <c r="C53" s="146">
        <v>104.60284985815196</v>
      </c>
      <c r="D53" s="21"/>
      <c r="E53" s="98">
        <f t="shared" si="4"/>
        <v>-0.70413332339530621</v>
      </c>
      <c r="F53" s="21"/>
      <c r="G53" s="146">
        <v>102.06980268814711</v>
      </c>
      <c r="H53" s="146">
        <v>101.35109519429602</v>
      </c>
      <c r="I53" s="98">
        <f t="shared" si="5"/>
        <v>-0.71870749385108468</v>
      </c>
      <c r="J53" s="1"/>
      <c r="K53" s="1"/>
      <c r="L53" s="1"/>
      <c r="M53" s="1"/>
      <c r="N53" s="1"/>
      <c r="P53" s="1"/>
    </row>
    <row r="54" spans="1:16" x14ac:dyDescent="0.25">
      <c r="A54" s="34" t="s">
        <v>25</v>
      </c>
      <c r="B54" s="146">
        <v>107.55316383681352</v>
      </c>
      <c r="C54" s="146">
        <v>106.79203139185593</v>
      </c>
      <c r="D54" s="21"/>
      <c r="E54" s="98">
        <f t="shared" si="4"/>
        <v>-0.7076802000101412</v>
      </c>
      <c r="F54" s="21"/>
      <c r="G54" s="146">
        <v>102.84917601752437</v>
      </c>
      <c r="H54" s="146">
        <v>102.12133276297476</v>
      </c>
      <c r="I54" s="98">
        <f t="shared" si="5"/>
        <v>-0.72784325454961163</v>
      </c>
      <c r="J54" s="1"/>
      <c r="K54" s="1"/>
      <c r="L54" s="1"/>
      <c r="M54" s="1"/>
      <c r="N54" s="1"/>
      <c r="P54" s="1"/>
    </row>
    <row r="55" spans="1:16" x14ac:dyDescent="0.25">
      <c r="A55" s="34" t="s">
        <v>26</v>
      </c>
      <c r="B55" s="146">
        <v>110.46063125583221</v>
      </c>
      <c r="C55" s="146">
        <v>109.61738464712404</v>
      </c>
      <c r="D55" s="21"/>
      <c r="E55" s="98">
        <f t="shared" si="4"/>
        <v>-0.76339108252528876</v>
      </c>
      <c r="F55" s="21"/>
      <c r="G55" s="146">
        <v>94.146697584364233</v>
      </c>
      <c r="H55" s="146">
        <v>93.427990090513148</v>
      </c>
      <c r="I55" s="98">
        <f t="shared" si="5"/>
        <v>-0.71870749385108468</v>
      </c>
      <c r="J55" s="1"/>
      <c r="K55" s="1"/>
      <c r="L55" s="1"/>
      <c r="M55" s="1"/>
      <c r="N55" s="1"/>
      <c r="P55" s="1"/>
    </row>
    <row r="56" spans="1:16" x14ac:dyDescent="0.25">
      <c r="A56" s="34" t="s">
        <v>27</v>
      </c>
      <c r="B56" s="146">
        <v>108.263199223296</v>
      </c>
      <c r="C56" s="146">
        <v>107.47318836115123</v>
      </c>
      <c r="D56" s="21"/>
      <c r="E56" s="98">
        <f t="shared" si="4"/>
        <v>-0.72971320616098678</v>
      </c>
      <c r="F56" s="21"/>
      <c r="G56" s="146">
        <v>97.592354017501975</v>
      </c>
      <c r="H56" s="146">
        <v>96.880209722032887</v>
      </c>
      <c r="I56" s="98">
        <f t="shared" si="5"/>
        <v>-0.71214429546908775</v>
      </c>
      <c r="J56" s="1"/>
      <c r="K56" s="1"/>
      <c r="L56" s="1"/>
      <c r="M56" s="1"/>
      <c r="N56" s="1"/>
      <c r="P56" s="1"/>
    </row>
    <row r="57" spans="1:16" x14ac:dyDescent="0.25">
      <c r="A57" s="34" t="s">
        <v>28</v>
      </c>
      <c r="B57" s="146">
        <v>105.87470646208475</v>
      </c>
      <c r="C57" s="146">
        <v>105.10668034389776</v>
      </c>
      <c r="D57" s="21"/>
      <c r="E57" s="98">
        <f t="shared" si="4"/>
        <v>-0.72541038728831664</v>
      </c>
      <c r="F57" s="21"/>
      <c r="G57" s="146">
        <v>98.257205581806687</v>
      </c>
      <c r="H57" s="146">
        <v>97.54443760625702</v>
      </c>
      <c r="I57" s="98">
        <f t="shared" si="5"/>
        <v>-0.7127679755496672</v>
      </c>
      <c r="J57" s="1"/>
      <c r="K57" s="1"/>
      <c r="L57" s="1"/>
      <c r="M57" s="1"/>
      <c r="N57" s="1"/>
      <c r="P57" s="1"/>
    </row>
    <row r="58" spans="1:16" x14ac:dyDescent="0.25">
      <c r="A58" s="34" t="s">
        <v>29</v>
      </c>
      <c r="B58" s="146">
        <v>107.56176211841962</v>
      </c>
      <c r="C58" s="146">
        <v>106.81298727331649</v>
      </c>
      <c r="D58" s="21"/>
      <c r="E58" s="98">
        <f t="shared" si="4"/>
        <v>-0.69613478838210785</v>
      </c>
      <c r="F58" s="21"/>
      <c r="G58" s="146">
        <v>101.33262279474086</v>
      </c>
      <c r="H58" s="146">
        <v>100.62721115548665</v>
      </c>
      <c r="I58" s="98">
        <f t="shared" si="5"/>
        <v>-0.70541163925420847</v>
      </c>
      <c r="J58" s="1"/>
      <c r="K58" s="1"/>
      <c r="L58" s="1"/>
      <c r="M58" s="1"/>
      <c r="N58" s="1"/>
      <c r="P58" s="1"/>
    </row>
    <row r="59" spans="1:16" x14ac:dyDescent="0.25">
      <c r="A59" s="34" t="s">
        <v>30</v>
      </c>
      <c r="B59" s="146">
        <v>107.39040359197367</v>
      </c>
      <c r="C59" s="146">
        <v>106.63615463390077</v>
      </c>
      <c r="D59" s="21"/>
      <c r="E59" s="98">
        <f t="shared" si="4"/>
        <v>-0.70234297744017349</v>
      </c>
      <c r="F59" s="21"/>
      <c r="G59" s="146">
        <v>102.47095239252107</v>
      </c>
      <c r="H59" s="146">
        <v>101.75125485447614</v>
      </c>
      <c r="I59" s="98">
        <f t="shared" si="5"/>
        <v>-0.71969753804492598</v>
      </c>
      <c r="J59" s="1"/>
      <c r="K59" s="1"/>
      <c r="L59" s="1"/>
      <c r="M59" s="1"/>
      <c r="N59" s="1"/>
      <c r="P59" s="1"/>
    </row>
    <row r="60" spans="1:16" x14ac:dyDescent="0.25">
      <c r="A60" s="34" t="s">
        <v>31</v>
      </c>
      <c r="B60" s="146">
        <v>107.94065143239122</v>
      </c>
      <c r="C60" s="146">
        <v>107.17690671882609</v>
      </c>
      <c r="D60" s="21"/>
      <c r="E60" s="98">
        <f t="shared" si="4"/>
        <v>-0.70755985203916349</v>
      </c>
      <c r="F60" s="21"/>
      <c r="G60" s="146">
        <v>101.29921704419861</v>
      </c>
      <c r="H60" s="146">
        <v>100.58246445396384</v>
      </c>
      <c r="I60" s="98">
        <f t="shared" si="5"/>
        <v>-0.71675259023477622</v>
      </c>
      <c r="J60" s="1"/>
      <c r="K60" s="1"/>
      <c r="L60" s="1"/>
      <c r="M60" s="1"/>
      <c r="N60" s="1"/>
      <c r="P60" s="1"/>
    </row>
    <row r="61" spans="1:16" x14ac:dyDescent="0.25">
      <c r="A61" s="34" t="s">
        <v>32</v>
      </c>
      <c r="B61" s="146">
        <v>106.69805416179911</v>
      </c>
      <c r="C61" s="146">
        <v>105.96510497201234</v>
      </c>
      <c r="D61" s="21"/>
      <c r="E61" s="98">
        <f t="shared" si="4"/>
        <v>-0.686937728663084</v>
      </c>
      <c r="F61" s="21"/>
      <c r="G61" s="146">
        <v>104.62483917571807</v>
      </c>
      <c r="H61" s="146">
        <v>103.90613168186698</v>
      </c>
      <c r="I61" s="98">
        <f t="shared" si="5"/>
        <v>-0.71870749385108468</v>
      </c>
      <c r="J61" s="1"/>
      <c r="K61" s="1"/>
      <c r="L61" s="1"/>
      <c r="M61" s="1"/>
      <c r="N61" s="1"/>
      <c r="P61" s="1"/>
    </row>
    <row r="62" spans="1:16" x14ac:dyDescent="0.25">
      <c r="A62" s="34" t="s">
        <v>33</v>
      </c>
      <c r="B62" s="146">
        <v>106.82666071445649</v>
      </c>
      <c r="C62" s="146">
        <v>106.09245164408885</v>
      </c>
      <c r="D62" s="21"/>
      <c r="E62" s="98">
        <f t="shared" si="4"/>
        <v>-0.68729010666180868</v>
      </c>
      <c r="F62" s="21"/>
      <c r="G62" s="146">
        <v>104.57119735680109</v>
      </c>
      <c r="H62" s="146">
        <v>103.85248986295001</v>
      </c>
      <c r="I62" s="98">
        <f t="shared" si="5"/>
        <v>-0.71870749385108468</v>
      </c>
      <c r="J62" s="1"/>
      <c r="K62" s="1"/>
      <c r="L62" s="1"/>
      <c r="M62" s="1"/>
      <c r="N62" s="1"/>
      <c r="P62" s="1"/>
    </row>
    <row r="63" spans="1:16" x14ac:dyDescent="0.25">
      <c r="A63" s="34" t="s">
        <v>34</v>
      </c>
      <c r="B63" s="146">
        <v>108.04641793809033</v>
      </c>
      <c r="C63" s="146">
        <v>107.27091361910068</v>
      </c>
      <c r="D63" s="21"/>
      <c r="E63" s="98">
        <f t="shared" si="4"/>
        <v>-0.71775106828068092</v>
      </c>
      <c r="F63" s="21"/>
      <c r="G63" s="146">
        <v>99.721958020170746</v>
      </c>
      <c r="H63" s="146">
        <v>99.006202601170585</v>
      </c>
      <c r="I63" s="98">
        <f t="shared" si="5"/>
        <v>-0.71575541900016049</v>
      </c>
      <c r="J63" s="1"/>
      <c r="K63" s="1"/>
      <c r="L63" s="1"/>
      <c r="M63" s="1"/>
      <c r="N63" s="1"/>
      <c r="P63" s="1"/>
    </row>
    <row r="64" spans="1:16" ht="8.25" customHeight="1" x14ac:dyDescent="0.25">
      <c r="A64" s="42"/>
      <c r="B64" s="43"/>
      <c r="C64" s="43"/>
      <c r="D64" s="43"/>
      <c r="E64" s="43"/>
      <c r="F64" s="43"/>
      <c r="G64" s="43"/>
      <c r="H64" s="43"/>
      <c r="I64" s="43"/>
    </row>
    <row r="65" spans="1:7" x14ac:dyDescent="0.25">
      <c r="G65" s="95"/>
    </row>
    <row r="66" spans="1:7" x14ac:dyDescent="0.25">
      <c r="A66" s="195" t="s">
        <v>54</v>
      </c>
      <c r="B66" s="196"/>
      <c r="C66" s="196"/>
      <c r="D66" s="196"/>
      <c r="G66" s="95"/>
    </row>
    <row r="67" spans="1:7" x14ac:dyDescent="0.25">
      <c r="A67" s="18"/>
      <c r="B67" s="6"/>
      <c r="C67" s="6"/>
      <c r="D67" s="6"/>
      <c r="G67" s="95"/>
    </row>
    <row r="68" spans="1:7" x14ac:dyDescent="0.25">
      <c r="G68" s="95"/>
    </row>
    <row r="69" spans="1:7" x14ac:dyDescent="0.25">
      <c r="G69" s="95"/>
    </row>
    <row r="70" spans="1:7" x14ac:dyDescent="0.25">
      <c r="G70" s="95"/>
    </row>
    <row r="71" spans="1:7" x14ac:dyDescent="0.25">
      <c r="G71" s="95"/>
    </row>
    <row r="72" spans="1:7" x14ac:dyDescent="0.25">
      <c r="G72" s="95"/>
    </row>
    <row r="73" spans="1:7" x14ac:dyDescent="0.25">
      <c r="G73" s="95"/>
    </row>
    <row r="74" spans="1:7" x14ac:dyDescent="0.25">
      <c r="G74" s="95"/>
    </row>
    <row r="75" spans="1:7" x14ac:dyDescent="0.25">
      <c r="G75" s="95"/>
    </row>
    <row r="76" spans="1:7" x14ac:dyDescent="0.25">
      <c r="G76" s="95"/>
    </row>
    <row r="77" spans="1:7" x14ac:dyDescent="0.25">
      <c r="G77" s="95"/>
    </row>
    <row r="78" spans="1:7" x14ac:dyDescent="0.25">
      <c r="G78" s="95"/>
    </row>
    <row r="79" spans="1:7" x14ac:dyDescent="0.25">
      <c r="G79" s="95"/>
    </row>
    <row r="80" spans="1:7" x14ac:dyDescent="0.25">
      <c r="G80" s="95"/>
    </row>
    <row r="81" spans="7:7" x14ac:dyDescent="0.25">
      <c r="G81" s="95"/>
    </row>
    <row r="82" spans="7:7" x14ac:dyDescent="0.25">
      <c r="G82" s="95"/>
    </row>
    <row r="83" spans="7:7" x14ac:dyDescent="0.25">
      <c r="G83" s="95"/>
    </row>
    <row r="84" spans="7:7" x14ac:dyDescent="0.25">
      <c r="G84" s="95"/>
    </row>
    <row r="85" spans="7:7" x14ac:dyDescent="0.25">
      <c r="G85" s="95"/>
    </row>
    <row r="86" spans="7:7" x14ac:dyDescent="0.25">
      <c r="G86" s="95"/>
    </row>
    <row r="87" spans="7:7" x14ac:dyDescent="0.25">
      <c r="G87" s="95"/>
    </row>
    <row r="88" spans="7:7" x14ac:dyDescent="0.25">
      <c r="G88" s="95"/>
    </row>
    <row r="89" spans="7:7" x14ac:dyDescent="0.25">
      <c r="G89" s="95"/>
    </row>
    <row r="90" spans="7:7" x14ac:dyDescent="0.25">
      <c r="G90" s="95"/>
    </row>
    <row r="91" spans="7:7" x14ac:dyDescent="0.25">
      <c r="G91" s="95"/>
    </row>
    <row r="92" spans="7:7" x14ac:dyDescent="0.25">
      <c r="G92" s="95"/>
    </row>
    <row r="93" spans="7:7" x14ac:dyDescent="0.25">
      <c r="G93" s="95"/>
    </row>
    <row r="94" spans="7:7" x14ac:dyDescent="0.25">
      <c r="G94" s="95"/>
    </row>
    <row r="95" spans="7:7" x14ac:dyDescent="0.25">
      <c r="G95" s="95"/>
    </row>
    <row r="96" spans="7:7" x14ac:dyDescent="0.25">
      <c r="G96" s="95"/>
    </row>
    <row r="97" spans="7:7" x14ac:dyDescent="0.25">
      <c r="G97" s="95"/>
    </row>
    <row r="98" spans="7:7" x14ac:dyDescent="0.25">
      <c r="G98" s="95"/>
    </row>
    <row r="99" spans="7:7" x14ac:dyDescent="0.25">
      <c r="G99" s="95"/>
    </row>
    <row r="100" spans="7:7" x14ac:dyDescent="0.25">
      <c r="G100" s="95"/>
    </row>
    <row r="101" spans="7:7" x14ac:dyDescent="0.25">
      <c r="G101" s="95"/>
    </row>
    <row r="102" spans="7:7" x14ac:dyDescent="0.25">
      <c r="G102" s="95"/>
    </row>
    <row r="103" spans="7:7" x14ac:dyDescent="0.25">
      <c r="G103" s="95"/>
    </row>
    <row r="104" spans="7:7" x14ac:dyDescent="0.25">
      <c r="G104" s="95"/>
    </row>
    <row r="105" spans="7:7" x14ac:dyDescent="0.25">
      <c r="G105" s="95"/>
    </row>
    <row r="106" spans="7:7" x14ac:dyDescent="0.25">
      <c r="G106" s="95"/>
    </row>
    <row r="107" spans="7:7" x14ac:dyDescent="0.25">
      <c r="G107" s="95"/>
    </row>
    <row r="108" spans="7:7" x14ac:dyDescent="0.25">
      <c r="G108" s="95"/>
    </row>
    <row r="109" spans="7:7" x14ac:dyDescent="0.25">
      <c r="G109" s="95"/>
    </row>
    <row r="110" spans="7:7" x14ac:dyDescent="0.25">
      <c r="G110" s="95"/>
    </row>
    <row r="111" spans="7:7" x14ac:dyDescent="0.25">
      <c r="G111" s="95"/>
    </row>
    <row r="112" spans="7:7" x14ac:dyDescent="0.25">
      <c r="G112" s="95"/>
    </row>
    <row r="113" spans="7:7" x14ac:dyDescent="0.25">
      <c r="G113" s="95"/>
    </row>
    <row r="114" spans="7:7" x14ac:dyDescent="0.25">
      <c r="G114" s="95"/>
    </row>
    <row r="115" spans="7:7" x14ac:dyDescent="0.25">
      <c r="G115" s="95"/>
    </row>
    <row r="116" spans="7:7" x14ac:dyDescent="0.25">
      <c r="G116" s="95"/>
    </row>
    <row r="117" spans="7:7" x14ac:dyDescent="0.25">
      <c r="G117" s="95"/>
    </row>
    <row r="118" spans="7:7" x14ac:dyDescent="0.25">
      <c r="G118" s="95"/>
    </row>
    <row r="119" spans="7:7" x14ac:dyDescent="0.25">
      <c r="G119" s="95"/>
    </row>
    <row r="120" spans="7:7" x14ac:dyDescent="0.25">
      <c r="G120" s="95"/>
    </row>
    <row r="121" spans="7:7" x14ac:dyDescent="0.25">
      <c r="G121" s="95"/>
    </row>
    <row r="122" spans="7:7" x14ac:dyDescent="0.25">
      <c r="G122" s="95"/>
    </row>
    <row r="123" spans="7:7" x14ac:dyDescent="0.25">
      <c r="G123" s="95"/>
    </row>
    <row r="124" spans="7:7" x14ac:dyDescent="0.25">
      <c r="G124" s="95"/>
    </row>
    <row r="125" spans="7:7" x14ac:dyDescent="0.25">
      <c r="G125" s="95"/>
    </row>
    <row r="126" spans="7:7" x14ac:dyDescent="0.25">
      <c r="G126" s="95"/>
    </row>
    <row r="127" spans="7:7" x14ac:dyDescent="0.25">
      <c r="G127" s="95"/>
    </row>
    <row r="128" spans="7:7" x14ac:dyDescent="0.25">
      <c r="G128" s="95"/>
    </row>
    <row r="129" spans="7:7" x14ac:dyDescent="0.25">
      <c r="G129" s="95"/>
    </row>
    <row r="130" spans="7:7" x14ac:dyDescent="0.25">
      <c r="G130" s="95"/>
    </row>
    <row r="131" spans="7:7" x14ac:dyDescent="0.25">
      <c r="G131" s="95"/>
    </row>
    <row r="132" spans="7:7" x14ac:dyDescent="0.25">
      <c r="G132" s="95"/>
    </row>
    <row r="133" spans="7:7" x14ac:dyDescent="0.25">
      <c r="G133" s="95"/>
    </row>
    <row r="134" spans="7:7" x14ac:dyDescent="0.25">
      <c r="G134" s="95"/>
    </row>
    <row r="135" spans="7:7" x14ac:dyDescent="0.25">
      <c r="G135" s="95"/>
    </row>
    <row r="136" spans="7:7" x14ac:dyDescent="0.25">
      <c r="G136" s="95"/>
    </row>
    <row r="137" spans="7:7" x14ac:dyDescent="0.25">
      <c r="G137" s="95"/>
    </row>
    <row r="138" spans="7:7" x14ac:dyDescent="0.25">
      <c r="G138" s="95"/>
    </row>
    <row r="139" spans="7:7" x14ac:dyDescent="0.25">
      <c r="G139" s="95"/>
    </row>
    <row r="140" spans="7:7" x14ac:dyDescent="0.25">
      <c r="G140" s="95"/>
    </row>
    <row r="141" spans="7:7" x14ac:dyDescent="0.25">
      <c r="G141" s="95"/>
    </row>
    <row r="142" spans="7:7" x14ac:dyDescent="0.25">
      <c r="G142" s="95"/>
    </row>
    <row r="143" spans="7:7" x14ac:dyDescent="0.25">
      <c r="G143" s="95"/>
    </row>
    <row r="144" spans="7:7" x14ac:dyDescent="0.25">
      <c r="G144" s="95"/>
    </row>
    <row r="145" spans="7:7" x14ac:dyDescent="0.25">
      <c r="G145" s="95"/>
    </row>
    <row r="146" spans="7:7" x14ac:dyDescent="0.25">
      <c r="G146" s="95"/>
    </row>
    <row r="147" spans="7:7" x14ac:dyDescent="0.25">
      <c r="G147" s="95"/>
    </row>
    <row r="148" spans="7:7" x14ac:dyDescent="0.25">
      <c r="G148" s="95"/>
    </row>
    <row r="149" spans="7:7" x14ac:dyDescent="0.25">
      <c r="G149" s="95"/>
    </row>
    <row r="150" spans="7:7" x14ac:dyDescent="0.25">
      <c r="G150" s="95"/>
    </row>
    <row r="151" spans="7:7" x14ac:dyDescent="0.25">
      <c r="G151" s="95"/>
    </row>
    <row r="152" spans="7:7" x14ac:dyDescent="0.25">
      <c r="G152" s="95"/>
    </row>
    <row r="153" spans="7:7" x14ac:dyDescent="0.25">
      <c r="G153" s="95"/>
    </row>
    <row r="154" spans="7:7" x14ac:dyDescent="0.25">
      <c r="G154" s="95"/>
    </row>
    <row r="155" spans="7:7" x14ac:dyDescent="0.25">
      <c r="G155" s="95"/>
    </row>
    <row r="156" spans="7:7" x14ac:dyDescent="0.25">
      <c r="G156" s="95"/>
    </row>
    <row r="157" spans="7:7" x14ac:dyDescent="0.25">
      <c r="G157" s="95"/>
    </row>
    <row r="158" spans="7:7" x14ac:dyDescent="0.25">
      <c r="G158" s="95"/>
    </row>
    <row r="159" spans="7:7" x14ac:dyDescent="0.25">
      <c r="G159" s="95"/>
    </row>
    <row r="160" spans="7:7" x14ac:dyDescent="0.25">
      <c r="G160" s="95"/>
    </row>
    <row r="161" spans="7:7" x14ac:dyDescent="0.25">
      <c r="G161" s="95"/>
    </row>
    <row r="162" spans="7:7" x14ac:dyDescent="0.25">
      <c r="G162" s="95"/>
    </row>
    <row r="163" spans="7:7" x14ac:dyDescent="0.25">
      <c r="G163" s="95"/>
    </row>
    <row r="164" spans="7:7" x14ac:dyDescent="0.25">
      <c r="G164" s="95"/>
    </row>
    <row r="165" spans="7:7" x14ac:dyDescent="0.25">
      <c r="G165" s="95"/>
    </row>
    <row r="166" spans="7:7" x14ac:dyDescent="0.25">
      <c r="G166" s="95"/>
    </row>
    <row r="167" spans="7:7" x14ac:dyDescent="0.25">
      <c r="G167" s="95"/>
    </row>
    <row r="168" spans="7:7" x14ac:dyDescent="0.25">
      <c r="G168" s="95"/>
    </row>
    <row r="169" spans="7:7" x14ac:dyDescent="0.25">
      <c r="G169" s="95"/>
    </row>
    <row r="170" spans="7:7" x14ac:dyDescent="0.25">
      <c r="G170" s="95"/>
    </row>
    <row r="171" spans="7:7" x14ac:dyDescent="0.25">
      <c r="G171" s="95"/>
    </row>
    <row r="172" spans="7:7" x14ac:dyDescent="0.25">
      <c r="G172" s="95"/>
    </row>
    <row r="173" spans="7:7" x14ac:dyDescent="0.25">
      <c r="G173" s="95"/>
    </row>
    <row r="174" spans="7:7" x14ac:dyDescent="0.25">
      <c r="G174" s="95"/>
    </row>
    <row r="175" spans="7:7" x14ac:dyDescent="0.25">
      <c r="G175" s="95"/>
    </row>
    <row r="176" spans="7:7" x14ac:dyDescent="0.25">
      <c r="G176" s="95"/>
    </row>
    <row r="177" spans="7:7" x14ac:dyDescent="0.25">
      <c r="G177" s="95"/>
    </row>
    <row r="178" spans="7:7" x14ac:dyDescent="0.25">
      <c r="G178" s="95"/>
    </row>
    <row r="179" spans="7:7" x14ac:dyDescent="0.25">
      <c r="G179" s="95"/>
    </row>
    <row r="180" spans="7:7" x14ac:dyDescent="0.25">
      <c r="G180" s="95"/>
    </row>
    <row r="181" spans="7:7" x14ac:dyDescent="0.25">
      <c r="G181" s="95"/>
    </row>
    <row r="182" spans="7:7" x14ac:dyDescent="0.25">
      <c r="G182" s="95"/>
    </row>
    <row r="183" spans="7:7" x14ac:dyDescent="0.25">
      <c r="G183" s="95"/>
    </row>
    <row r="184" spans="7:7" x14ac:dyDescent="0.25">
      <c r="G184" s="95"/>
    </row>
    <row r="185" spans="7:7" x14ac:dyDescent="0.25">
      <c r="G185" s="95"/>
    </row>
    <row r="186" spans="7:7" x14ac:dyDescent="0.25">
      <c r="G186" s="95"/>
    </row>
    <row r="187" spans="7:7" x14ac:dyDescent="0.25">
      <c r="G187" s="95"/>
    </row>
    <row r="188" spans="7:7" x14ac:dyDescent="0.25">
      <c r="G188" s="95"/>
    </row>
    <row r="189" spans="7:7" x14ac:dyDescent="0.25">
      <c r="G189" s="95"/>
    </row>
    <row r="190" spans="7:7" x14ac:dyDescent="0.25">
      <c r="G190" s="95"/>
    </row>
    <row r="191" spans="7:7" x14ac:dyDescent="0.25">
      <c r="G191" s="95"/>
    </row>
    <row r="192" spans="7:7" x14ac:dyDescent="0.25">
      <c r="G192" s="95"/>
    </row>
    <row r="193" spans="7:7" x14ac:dyDescent="0.25">
      <c r="G193" s="95"/>
    </row>
    <row r="194" spans="7:7" x14ac:dyDescent="0.25">
      <c r="G194" s="95"/>
    </row>
    <row r="195" spans="7:7" x14ac:dyDescent="0.25">
      <c r="G195" s="95"/>
    </row>
    <row r="196" spans="7:7" x14ac:dyDescent="0.25">
      <c r="G196" s="95"/>
    </row>
    <row r="197" spans="7:7" x14ac:dyDescent="0.25">
      <c r="G197" s="95"/>
    </row>
    <row r="198" spans="7:7" x14ac:dyDescent="0.25">
      <c r="G198" s="95"/>
    </row>
    <row r="199" spans="7:7" x14ac:dyDescent="0.25">
      <c r="G199" s="95"/>
    </row>
    <row r="200" spans="7:7" x14ac:dyDescent="0.25">
      <c r="G200" s="95"/>
    </row>
    <row r="201" spans="7:7" x14ac:dyDescent="0.25">
      <c r="G201" s="95"/>
    </row>
    <row r="202" spans="7:7" x14ac:dyDescent="0.25">
      <c r="G202" s="95"/>
    </row>
    <row r="203" spans="7:7" x14ac:dyDescent="0.25">
      <c r="G203" s="95"/>
    </row>
    <row r="204" spans="7:7" x14ac:dyDescent="0.25">
      <c r="G204" s="95"/>
    </row>
    <row r="205" spans="7:7" x14ac:dyDescent="0.25">
      <c r="G205" s="95"/>
    </row>
    <row r="206" spans="7:7" x14ac:dyDescent="0.25">
      <c r="G206" s="95"/>
    </row>
    <row r="207" spans="7:7" x14ac:dyDescent="0.25">
      <c r="G207" s="95"/>
    </row>
    <row r="208" spans="7:7" x14ac:dyDescent="0.25">
      <c r="G208" s="95"/>
    </row>
    <row r="209" spans="7:7" x14ac:dyDescent="0.25">
      <c r="G209" s="95"/>
    </row>
    <row r="210" spans="7:7" x14ac:dyDescent="0.25">
      <c r="G210" s="95"/>
    </row>
    <row r="211" spans="7:7" x14ac:dyDescent="0.25">
      <c r="G211" s="95"/>
    </row>
    <row r="212" spans="7:7" x14ac:dyDescent="0.25">
      <c r="G212" s="95"/>
    </row>
    <row r="213" spans="7:7" x14ac:dyDescent="0.25">
      <c r="G213" s="95"/>
    </row>
    <row r="214" spans="7:7" x14ac:dyDescent="0.25">
      <c r="G214" s="95"/>
    </row>
    <row r="215" spans="7:7" x14ac:dyDescent="0.25">
      <c r="G215" s="95"/>
    </row>
    <row r="216" spans="7:7" x14ac:dyDescent="0.25">
      <c r="G216" s="95"/>
    </row>
    <row r="217" spans="7:7" x14ac:dyDescent="0.25">
      <c r="G217" s="95"/>
    </row>
    <row r="218" spans="7:7" x14ac:dyDescent="0.25">
      <c r="G218" s="95"/>
    </row>
    <row r="219" spans="7:7" x14ac:dyDescent="0.25">
      <c r="G219" s="95"/>
    </row>
    <row r="220" spans="7:7" x14ac:dyDescent="0.25">
      <c r="G220" s="95"/>
    </row>
    <row r="221" spans="7:7" x14ac:dyDescent="0.25">
      <c r="G221" s="95"/>
    </row>
    <row r="222" spans="7:7" x14ac:dyDescent="0.25">
      <c r="G222" s="95"/>
    </row>
    <row r="223" spans="7:7" x14ac:dyDescent="0.25">
      <c r="G223" s="95"/>
    </row>
    <row r="224" spans="7:7" x14ac:dyDescent="0.25">
      <c r="G224" s="95"/>
    </row>
    <row r="225" spans="7:7" x14ac:dyDescent="0.25">
      <c r="G225" s="95"/>
    </row>
    <row r="226" spans="7:7" x14ac:dyDescent="0.25">
      <c r="G226" s="95"/>
    </row>
    <row r="227" spans="7:7" x14ac:dyDescent="0.25">
      <c r="G227" s="95"/>
    </row>
    <row r="228" spans="7:7" x14ac:dyDescent="0.25">
      <c r="G228" s="95"/>
    </row>
    <row r="229" spans="7:7" x14ac:dyDescent="0.25">
      <c r="G229" s="95"/>
    </row>
    <row r="230" spans="7:7" x14ac:dyDescent="0.25">
      <c r="G230" s="95"/>
    </row>
    <row r="231" spans="7:7" x14ac:dyDescent="0.25">
      <c r="G231" s="95"/>
    </row>
    <row r="232" spans="7:7" x14ac:dyDescent="0.25">
      <c r="G232" s="95"/>
    </row>
    <row r="233" spans="7:7" x14ac:dyDescent="0.25">
      <c r="G233" s="95"/>
    </row>
    <row r="234" spans="7:7" x14ac:dyDescent="0.25">
      <c r="G234" s="95"/>
    </row>
    <row r="235" spans="7:7" x14ac:dyDescent="0.25">
      <c r="G235" s="95"/>
    </row>
    <row r="236" spans="7:7" x14ac:dyDescent="0.25">
      <c r="G236" s="95"/>
    </row>
    <row r="237" spans="7:7" x14ac:dyDescent="0.25">
      <c r="G237" s="95"/>
    </row>
    <row r="238" spans="7:7" x14ac:dyDescent="0.25">
      <c r="G238" s="95"/>
    </row>
    <row r="239" spans="7:7" x14ac:dyDescent="0.25">
      <c r="G239" s="95"/>
    </row>
    <row r="240" spans="7:7" x14ac:dyDescent="0.25">
      <c r="G240" s="95"/>
    </row>
    <row r="241" spans="7:7" x14ac:dyDescent="0.25">
      <c r="G241" s="95"/>
    </row>
    <row r="242" spans="7:7" x14ac:dyDescent="0.25">
      <c r="G242" s="95"/>
    </row>
    <row r="243" spans="7:7" x14ac:dyDescent="0.25">
      <c r="G243" s="95"/>
    </row>
    <row r="244" spans="7:7" x14ac:dyDescent="0.25">
      <c r="G244" s="95"/>
    </row>
    <row r="245" spans="7:7" x14ac:dyDescent="0.25">
      <c r="G245" s="95"/>
    </row>
    <row r="246" spans="7:7" x14ac:dyDescent="0.25">
      <c r="G246" s="95"/>
    </row>
    <row r="247" spans="7:7" x14ac:dyDescent="0.25">
      <c r="G247" s="95"/>
    </row>
    <row r="248" spans="7:7" x14ac:dyDescent="0.25">
      <c r="G248" s="95"/>
    </row>
    <row r="249" spans="7:7" x14ac:dyDescent="0.25">
      <c r="G249" s="95"/>
    </row>
    <row r="250" spans="7:7" x14ac:dyDescent="0.25">
      <c r="G250" s="95"/>
    </row>
    <row r="251" spans="7:7" x14ac:dyDescent="0.25">
      <c r="G251" s="95"/>
    </row>
    <row r="252" spans="7:7" x14ac:dyDescent="0.25">
      <c r="G252" s="95"/>
    </row>
    <row r="253" spans="7:7" x14ac:dyDescent="0.25">
      <c r="G253" s="95"/>
    </row>
    <row r="254" spans="7:7" x14ac:dyDescent="0.25">
      <c r="G254" s="95"/>
    </row>
    <row r="255" spans="7:7" x14ac:dyDescent="0.25">
      <c r="G255" s="95"/>
    </row>
    <row r="256" spans="7:7" x14ac:dyDescent="0.25">
      <c r="G256" s="95"/>
    </row>
    <row r="257" spans="7:7" x14ac:dyDescent="0.25">
      <c r="G257" s="95"/>
    </row>
    <row r="258" spans="7:7" x14ac:dyDescent="0.25">
      <c r="G258" s="95"/>
    </row>
    <row r="259" spans="7:7" x14ac:dyDescent="0.25">
      <c r="G259" s="95"/>
    </row>
    <row r="260" spans="7:7" x14ac:dyDescent="0.25">
      <c r="G260" s="95"/>
    </row>
    <row r="261" spans="7:7" x14ac:dyDescent="0.25">
      <c r="G261" s="95"/>
    </row>
    <row r="262" spans="7:7" x14ac:dyDescent="0.25">
      <c r="G262" s="95"/>
    </row>
    <row r="263" spans="7:7" x14ac:dyDescent="0.25">
      <c r="G263" s="95"/>
    </row>
    <row r="264" spans="7:7" x14ac:dyDescent="0.25">
      <c r="G264" s="95"/>
    </row>
    <row r="265" spans="7:7" x14ac:dyDescent="0.25">
      <c r="G265" s="95"/>
    </row>
    <row r="266" spans="7:7" x14ac:dyDescent="0.25">
      <c r="G266" s="95"/>
    </row>
    <row r="267" spans="7:7" x14ac:dyDescent="0.25">
      <c r="G267" s="95"/>
    </row>
    <row r="268" spans="7:7" x14ac:dyDescent="0.25">
      <c r="G268" s="95"/>
    </row>
    <row r="269" spans="7:7" x14ac:dyDescent="0.25">
      <c r="G269" s="95"/>
    </row>
    <row r="270" spans="7:7" x14ac:dyDescent="0.25">
      <c r="G270" s="95"/>
    </row>
    <row r="271" spans="7:7" x14ac:dyDescent="0.25">
      <c r="G271" s="95"/>
    </row>
    <row r="272" spans="7:7" x14ac:dyDescent="0.25">
      <c r="G272" s="95"/>
    </row>
    <row r="273" spans="7:7" x14ac:dyDescent="0.25">
      <c r="G273" s="95"/>
    </row>
    <row r="274" spans="7:7" x14ac:dyDescent="0.25">
      <c r="G274" s="95"/>
    </row>
    <row r="275" spans="7:7" x14ac:dyDescent="0.25">
      <c r="G275" s="95"/>
    </row>
    <row r="276" spans="7:7" x14ac:dyDescent="0.25">
      <c r="G276" s="95"/>
    </row>
    <row r="277" spans="7:7" x14ac:dyDescent="0.25">
      <c r="G277" s="95"/>
    </row>
    <row r="278" spans="7:7" x14ac:dyDescent="0.25">
      <c r="G278" s="95"/>
    </row>
    <row r="279" spans="7:7" x14ac:dyDescent="0.25">
      <c r="G279" s="95"/>
    </row>
    <row r="280" spans="7:7" x14ac:dyDescent="0.25">
      <c r="G280" s="95"/>
    </row>
    <row r="281" spans="7:7" x14ac:dyDescent="0.25">
      <c r="G281" s="95"/>
    </row>
    <row r="282" spans="7:7" x14ac:dyDescent="0.25">
      <c r="G282" s="95"/>
    </row>
    <row r="283" spans="7:7" x14ac:dyDescent="0.25">
      <c r="G283" s="95"/>
    </row>
    <row r="284" spans="7:7" x14ac:dyDescent="0.25">
      <c r="G284" s="95"/>
    </row>
    <row r="285" spans="7:7" x14ac:dyDescent="0.25">
      <c r="G285" s="95"/>
    </row>
    <row r="286" spans="7:7" x14ac:dyDescent="0.25">
      <c r="G286" s="95"/>
    </row>
    <row r="287" spans="7:7" x14ac:dyDescent="0.25">
      <c r="G287" s="95"/>
    </row>
    <row r="288" spans="7:7" x14ac:dyDescent="0.25">
      <c r="G288" s="95"/>
    </row>
    <row r="289" spans="7:7" x14ac:dyDescent="0.25">
      <c r="G289" s="95"/>
    </row>
    <row r="290" spans="7:7" x14ac:dyDescent="0.25">
      <c r="G290" s="95"/>
    </row>
    <row r="291" spans="7:7" x14ac:dyDescent="0.25">
      <c r="G291" s="95"/>
    </row>
    <row r="292" spans="7:7" x14ac:dyDescent="0.25">
      <c r="G292" s="95"/>
    </row>
    <row r="293" spans="7:7" x14ac:dyDescent="0.25">
      <c r="G293" s="95"/>
    </row>
    <row r="294" spans="7:7" x14ac:dyDescent="0.25">
      <c r="G294" s="95"/>
    </row>
    <row r="295" spans="7:7" x14ac:dyDescent="0.25">
      <c r="G295" s="95"/>
    </row>
    <row r="296" spans="7:7" x14ac:dyDescent="0.25">
      <c r="G296" s="95"/>
    </row>
    <row r="297" spans="7:7" x14ac:dyDescent="0.25">
      <c r="G297" s="95"/>
    </row>
    <row r="298" spans="7:7" x14ac:dyDescent="0.25">
      <c r="G298" s="95"/>
    </row>
    <row r="299" spans="7:7" x14ac:dyDescent="0.25">
      <c r="G299" s="95"/>
    </row>
    <row r="300" spans="7:7" x14ac:dyDescent="0.25">
      <c r="G300" s="95"/>
    </row>
    <row r="301" spans="7:7" x14ac:dyDescent="0.25">
      <c r="G301" s="95"/>
    </row>
    <row r="302" spans="7:7" x14ac:dyDescent="0.25">
      <c r="G302" s="95"/>
    </row>
    <row r="303" spans="7:7" x14ac:dyDescent="0.25">
      <c r="G303" s="95"/>
    </row>
    <row r="304" spans="7:7" x14ac:dyDescent="0.25">
      <c r="G304" s="95"/>
    </row>
    <row r="305" spans="7:7" x14ac:dyDescent="0.25">
      <c r="G305" s="95"/>
    </row>
    <row r="306" spans="7:7" x14ac:dyDescent="0.25">
      <c r="G306" s="95"/>
    </row>
    <row r="307" spans="7:7" x14ac:dyDescent="0.25">
      <c r="G307" s="95"/>
    </row>
    <row r="308" spans="7:7" x14ac:dyDescent="0.25">
      <c r="G308" s="95"/>
    </row>
    <row r="309" spans="7:7" x14ac:dyDescent="0.25">
      <c r="G309" s="95"/>
    </row>
    <row r="310" spans="7:7" x14ac:dyDescent="0.25">
      <c r="G310" s="95"/>
    </row>
    <row r="311" spans="7:7" x14ac:dyDescent="0.25">
      <c r="G311" s="95"/>
    </row>
    <row r="312" spans="7:7" x14ac:dyDescent="0.25">
      <c r="G312" s="95"/>
    </row>
    <row r="313" spans="7:7" x14ac:dyDescent="0.25">
      <c r="G313" s="95"/>
    </row>
    <row r="314" spans="7:7" x14ac:dyDescent="0.25">
      <c r="G314" s="95"/>
    </row>
    <row r="315" spans="7:7" x14ac:dyDescent="0.25">
      <c r="G315" s="95"/>
    </row>
    <row r="316" spans="7:7" x14ac:dyDescent="0.25">
      <c r="G316" s="95"/>
    </row>
    <row r="317" spans="7:7" x14ac:dyDescent="0.25">
      <c r="G317" s="95"/>
    </row>
    <row r="318" spans="7:7" x14ac:dyDescent="0.25">
      <c r="G318" s="95"/>
    </row>
    <row r="319" spans="7:7" x14ac:dyDescent="0.25">
      <c r="G319" s="95"/>
    </row>
    <row r="320" spans="7:7" x14ac:dyDescent="0.25">
      <c r="G320" s="95"/>
    </row>
    <row r="321" spans="7:7" x14ac:dyDescent="0.25">
      <c r="G321" s="95"/>
    </row>
    <row r="322" spans="7:7" x14ac:dyDescent="0.25">
      <c r="G322" s="95"/>
    </row>
    <row r="323" spans="7:7" x14ac:dyDescent="0.25">
      <c r="G323" s="95"/>
    </row>
    <row r="324" spans="7:7" x14ac:dyDescent="0.25">
      <c r="G324" s="95"/>
    </row>
    <row r="325" spans="7:7" x14ac:dyDescent="0.25">
      <c r="G325" s="95"/>
    </row>
    <row r="326" spans="7:7" x14ac:dyDescent="0.25">
      <c r="G326" s="95"/>
    </row>
    <row r="327" spans="7:7" x14ac:dyDescent="0.25">
      <c r="G327" s="95"/>
    </row>
    <row r="328" spans="7:7" x14ac:dyDescent="0.25">
      <c r="G328" s="95"/>
    </row>
    <row r="329" spans="7:7" x14ac:dyDescent="0.25">
      <c r="G329" s="95"/>
    </row>
    <row r="330" spans="7:7" x14ac:dyDescent="0.25">
      <c r="G330" s="95"/>
    </row>
    <row r="331" spans="7:7" x14ac:dyDescent="0.25">
      <c r="G331" s="95"/>
    </row>
    <row r="332" spans="7:7" x14ac:dyDescent="0.25">
      <c r="G332" s="95"/>
    </row>
    <row r="333" spans="7:7" x14ac:dyDescent="0.25">
      <c r="G333" s="95"/>
    </row>
    <row r="334" spans="7:7" x14ac:dyDescent="0.25">
      <c r="G334" s="95"/>
    </row>
    <row r="335" spans="7:7" x14ac:dyDescent="0.25">
      <c r="G335" s="95"/>
    </row>
    <row r="336" spans="7:7" x14ac:dyDescent="0.25">
      <c r="G336" s="95"/>
    </row>
    <row r="337" spans="7:7" x14ac:dyDescent="0.25">
      <c r="G337" s="95"/>
    </row>
    <row r="338" spans="7:7" x14ac:dyDescent="0.25">
      <c r="G338" s="95"/>
    </row>
    <row r="339" spans="7:7" x14ac:dyDescent="0.25">
      <c r="G339" s="95"/>
    </row>
    <row r="340" spans="7:7" x14ac:dyDescent="0.25">
      <c r="G340" s="95"/>
    </row>
    <row r="341" spans="7:7" x14ac:dyDescent="0.25">
      <c r="G341" s="95"/>
    </row>
    <row r="342" spans="7:7" x14ac:dyDescent="0.25">
      <c r="G342" s="95"/>
    </row>
    <row r="343" spans="7:7" x14ac:dyDescent="0.25">
      <c r="G343" s="95"/>
    </row>
    <row r="344" spans="7:7" x14ac:dyDescent="0.25">
      <c r="G344" s="95"/>
    </row>
    <row r="345" spans="7:7" x14ac:dyDescent="0.25">
      <c r="G345" s="95"/>
    </row>
    <row r="346" spans="7:7" x14ac:dyDescent="0.25">
      <c r="G346" s="95"/>
    </row>
    <row r="347" spans="7:7" x14ac:dyDescent="0.25">
      <c r="G347" s="95"/>
    </row>
    <row r="348" spans="7:7" x14ac:dyDescent="0.25">
      <c r="G348" s="95"/>
    </row>
    <row r="349" spans="7:7" x14ac:dyDescent="0.25">
      <c r="G349" s="95"/>
    </row>
    <row r="350" spans="7:7" x14ac:dyDescent="0.25">
      <c r="G350" s="95"/>
    </row>
    <row r="351" spans="7:7" x14ac:dyDescent="0.25">
      <c r="G351" s="95"/>
    </row>
    <row r="352" spans="7:7" x14ac:dyDescent="0.25">
      <c r="G352" s="95"/>
    </row>
    <row r="353" spans="7:7" x14ac:dyDescent="0.25">
      <c r="G353" s="95"/>
    </row>
    <row r="354" spans="7:7" x14ac:dyDescent="0.25">
      <c r="G354" s="95"/>
    </row>
    <row r="355" spans="7:7" x14ac:dyDescent="0.25">
      <c r="G355" s="95"/>
    </row>
    <row r="356" spans="7:7" x14ac:dyDescent="0.25">
      <c r="G356" s="95"/>
    </row>
    <row r="357" spans="7:7" x14ac:dyDescent="0.25">
      <c r="G357" s="95"/>
    </row>
    <row r="358" spans="7:7" x14ac:dyDescent="0.25">
      <c r="G358" s="95"/>
    </row>
    <row r="359" spans="7:7" x14ac:dyDescent="0.25">
      <c r="G359" s="95"/>
    </row>
    <row r="360" spans="7:7" x14ac:dyDescent="0.25">
      <c r="G360" s="95"/>
    </row>
    <row r="361" spans="7:7" x14ac:dyDescent="0.25">
      <c r="G361" s="95"/>
    </row>
    <row r="362" spans="7:7" x14ac:dyDescent="0.25">
      <c r="G362" s="95"/>
    </row>
    <row r="363" spans="7:7" x14ac:dyDescent="0.25">
      <c r="G363" s="95"/>
    </row>
    <row r="364" spans="7:7" x14ac:dyDescent="0.25">
      <c r="G364" s="95"/>
    </row>
    <row r="365" spans="7:7" x14ac:dyDescent="0.25">
      <c r="G365" s="95"/>
    </row>
    <row r="366" spans="7:7" x14ac:dyDescent="0.25">
      <c r="G366" s="95"/>
    </row>
    <row r="367" spans="7:7" x14ac:dyDescent="0.25">
      <c r="G367" s="95"/>
    </row>
    <row r="368" spans="7:7" x14ac:dyDescent="0.25">
      <c r="G368" s="95"/>
    </row>
    <row r="369" spans="7:7" x14ac:dyDescent="0.25">
      <c r="G369" s="95"/>
    </row>
    <row r="370" spans="7:7" x14ac:dyDescent="0.25">
      <c r="G370" s="95"/>
    </row>
    <row r="371" spans="7:7" x14ac:dyDescent="0.25">
      <c r="G371" s="95"/>
    </row>
    <row r="372" spans="7:7" x14ac:dyDescent="0.25">
      <c r="G372" s="95"/>
    </row>
    <row r="373" spans="7:7" x14ac:dyDescent="0.25">
      <c r="G373" s="95"/>
    </row>
    <row r="374" spans="7:7" x14ac:dyDescent="0.25">
      <c r="G374" s="95"/>
    </row>
    <row r="375" spans="7:7" x14ac:dyDescent="0.25">
      <c r="G375" s="95"/>
    </row>
    <row r="376" spans="7:7" x14ac:dyDescent="0.25">
      <c r="G376" s="95"/>
    </row>
    <row r="377" spans="7:7" x14ac:dyDescent="0.25">
      <c r="G377" s="95"/>
    </row>
    <row r="378" spans="7:7" x14ac:dyDescent="0.25">
      <c r="G378" s="95"/>
    </row>
    <row r="379" spans="7:7" x14ac:dyDescent="0.25">
      <c r="G379" s="95"/>
    </row>
    <row r="380" spans="7:7" x14ac:dyDescent="0.25">
      <c r="G380" s="95"/>
    </row>
    <row r="381" spans="7:7" x14ac:dyDescent="0.25">
      <c r="G381" s="95"/>
    </row>
    <row r="382" spans="7:7" x14ac:dyDescent="0.25">
      <c r="G382" s="95"/>
    </row>
    <row r="383" spans="7:7" x14ac:dyDescent="0.25">
      <c r="G383" s="95"/>
    </row>
    <row r="384" spans="7:7" x14ac:dyDescent="0.25">
      <c r="G384" s="95"/>
    </row>
    <row r="385" spans="7:7" x14ac:dyDescent="0.25">
      <c r="G385" s="95"/>
    </row>
    <row r="386" spans="7:7" x14ac:dyDescent="0.25">
      <c r="G386" s="95"/>
    </row>
    <row r="387" spans="7:7" x14ac:dyDescent="0.25">
      <c r="G387" s="95"/>
    </row>
    <row r="388" spans="7:7" x14ac:dyDescent="0.25">
      <c r="G388" s="95"/>
    </row>
    <row r="389" spans="7:7" x14ac:dyDescent="0.25">
      <c r="G389" s="95"/>
    </row>
    <row r="390" spans="7:7" x14ac:dyDescent="0.25">
      <c r="G390" s="95"/>
    </row>
    <row r="391" spans="7:7" x14ac:dyDescent="0.25">
      <c r="G391" s="95"/>
    </row>
    <row r="392" spans="7:7" x14ac:dyDescent="0.25">
      <c r="G392" s="95"/>
    </row>
    <row r="393" spans="7:7" x14ac:dyDescent="0.25">
      <c r="G393" s="95"/>
    </row>
    <row r="394" spans="7:7" x14ac:dyDescent="0.25">
      <c r="G394" s="95"/>
    </row>
    <row r="395" spans="7:7" x14ac:dyDescent="0.25">
      <c r="G395" s="95"/>
    </row>
    <row r="396" spans="7:7" x14ac:dyDescent="0.25">
      <c r="G396" s="95"/>
    </row>
    <row r="397" spans="7:7" x14ac:dyDescent="0.25">
      <c r="G397" s="95"/>
    </row>
    <row r="398" spans="7:7" x14ac:dyDescent="0.25">
      <c r="G398" s="95"/>
    </row>
    <row r="399" spans="7:7" x14ac:dyDescent="0.25">
      <c r="G399" s="95"/>
    </row>
    <row r="400" spans="7:7" x14ac:dyDescent="0.25">
      <c r="G400" s="95"/>
    </row>
    <row r="401" spans="7:7" x14ac:dyDescent="0.25">
      <c r="G401" s="95"/>
    </row>
    <row r="402" spans="7:7" x14ac:dyDescent="0.25">
      <c r="G402" s="95"/>
    </row>
    <row r="403" spans="7:7" x14ac:dyDescent="0.25">
      <c r="G403" s="95"/>
    </row>
    <row r="404" spans="7:7" x14ac:dyDescent="0.25">
      <c r="G404" s="95"/>
    </row>
    <row r="405" spans="7:7" x14ac:dyDescent="0.25">
      <c r="G405" s="95"/>
    </row>
    <row r="406" spans="7:7" x14ac:dyDescent="0.25">
      <c r="G406" s="95"/>
    </row>
    <row r="407" spans="7:7" x14ac:dyDescent="0.25">
      <c r="G407" s="95"/>
    </row>
    <row r="408" spans="7:7" x14ac:dyDescent="0.25">
      <c r="G408" s="95"/>
    </row>
    <row r="409" spans="7:7" x14ac:dyDescent="0.25">
      <c r="G409" s="95"/>
    </row>
    <row r="410" spans="7:7" x14ac:dyDescent="0.25">
      <c r="G410" s="95"/>
    </row>
    <row r="411" spans="7:7" x14ac:dyDescent="0.25">
      <c r="G411" s="95"/>
    </row>
    <row r="412" spans="7:7" x14ac:dyDescent="0.25">
      <c r="G412" s="95"/>
    </row>
    <row r="413" spans="7:7" x14ac:dyDescent="0.25">
      <c r="G413" s="95"/>
    </row>
    <row r="414" spans="7:7" x14ac:dyDescent="0.25">
      <c r="G414" s="95"/>
    </row>
    <row r="415" spans="7:7" x14ac:dyDescent="0.25">
      <c r="G415" s="95"/>
    </row>
    <row r="416" spans="7:7" x14ac:dyDescent="0.25">
      <c r="G416" s="95"/>
    </row>
    <row r="417" spans="7:7" x14ac:dyDescent="0.25">
      <c r="G417" s="95"/>
    </row>
    <row r="418" spans="7:7" x14ac:dyDescent="0.25">
      <c r="G418" s="95"/>
    </row>
    <row r="419" spans="7:7" x14ac:dyDescent="0.25">
      <c r="G419" s="95"/>
    </row>
    <row r="420" spans="7:7" x14ac:dyDescent="0.25">
      <c r="G420" s="95"/>
    </row>
    <row r="421" spans="7:7" x14ac:dyDescent="0.25">
      <c r="G421" s="95"/>
    </row>
    <row r="422" spans="7:7" x14ac:dyDescent="0.25">
      <c r="G422" s="95"/>
    </row>
    <row r="423" spans="7:7" x14ac:dyDescent="0.25">
      <c r="G423" s="95"/>
    </row>
    <row r="424" spans="7:7" x14ac:dyDescent="0.25">
      <c r="G424" s="95"/>
    </row>
    <row r="425" spans="7:7" x14ac:dyDescent="0.25">
      <c r="G425" s="95"/>
    </row>
    <row r="426" spans="7:7" x14ac:dyDescent="0.25">
      <c r="G426" s="95"/>
    </row>
    <row r="427" spans="7:7" x14ac:dyDescent="0.25">
      <c r="G427" s="95"/>
    </row>
    <row r="428" spans="7:7" x14ac:dyDescent="0.25">
      <c r="G428" s="95"/>
    </row>
    <row r="429" spans="7:7" x14ac:dyDescent="0.25">
      <c r="G429" s="95"/>
    </row>
    <row r="430" spans="7:7" x14ac:dyDescent="0.25">
      <c r="G430" s="95"/>
    </row>
    <row r="431" spans="7:7" x14ac:dyDescent="0.25">
      <c r="G431" s="95"/>
    </row>
    <row r="432" spans="7:7" x14ac:dyDescent="0.25">
      <c r="G432" s="95"/>
    </row>
    <row r="433" spans="7:7" x14ac:dyDescent="0.25">
      <c r="G433" s="95"/>
    </row>
    <row r="434" spans="7:7" x14ac:dyDescent="0.25">
      <c r="G434" s="95"/>
    </row>
    <row r="435" spans="7:7" x14ac:dyDescent="0.25">
      <c r="G435" s="95"/>
    </row>
    <row r="436" spans="7:7" x14ac:dyDescent="0.25">
      <c r="G436" s="95"/>
    </row>
    <row r="437" spans="7:7" x14ac:dyDescent="0.25">
      <c r="G437" s="95"/>
    </row>
    <row r="438" spans="7:7" x14ac:dyDescent="0.25">
      <c r="G438" s="95"/>
    </row>
    <row r="439" spans="7:7" x14ac:dyDescent="0.25">
      <c r="G439" s="95"/>
    </row>
    <row r="440" spans="7:7" x14ac:dyDescent="0.25">
      <c r="G440" s="95"/>
    </row>
    <row r="441" spans="7:7" x14ac:dyDescent="0.25">
      <c r="G441" s="95"/>
    </row>
    <row r="442" spans="7:7" x14ac:dyDescent="0.25">
      <c r="G442" s="95"/>
    </row>
    <row r="443" spans="7:7" x14ac:dyDescent="0.25">
      <c r="G443" s="95"/>
    </row>
    <row r="444" spans="7:7" x14ac:dyDescent="0.25">
      <c r="G444" s="95"/>
    </row>
    <row r="445" spans="7:7" x14ac:dyDescent="0.25">
      <c r="G445" s="95"/>
    </row>
    <row r="446" spans="7:7" x14ac:dyDescent="0.25">
      <c r="G446" s="95"/>
    </row>
    <row r="447" spans="7:7" x14ac:dyDescent="0.25">
      <c r="G447" s="95"/>
    </row>
    <row r="448" spans="7:7" x14ac:dyDescent="0.25">
      <c r="G448" s="95"/>
    </row>
    <row r="449" spans="7:7" x14ac:dyDescent="0.25">
      <c r="G449" s="95"/>
    </row>
    <row r="450" spans="7:7" x14ac:dyDescent="0.25">
      <c r="G450" s="95"/>
    </row>
    <row r="451" spans="7:7" x14ac:dyDescent="0.25">
      <c r="G451" s="95"/>
    </row>
    <row r="452" spans="7:7" x14ac:dyDescent="0.25">
      <c r="G452" s="95"/>
    </row>
    <row r="453" spans="7:7" x14ac:dyDescent="0.25">
      <c r="G453" s="95"/>
    </row>
    <row r="454" spans="7:7" x14ac:dyDescent="0.25">
      <c r="G454" s="95"/>
    </row>
    <row r="455" spans="7:7" x14ac:dyDescent="0.25">
      <c r="G455" s="95"/>
    </row>
    <row r="456" spans="7:7" x14ac:dyDescent="0.25">
      <c r="G456" s="95"/>
    </row>
    <row r="457" spans="7:7" x14ac:dyDescent="0.25">
      <c r="G457" s="95"/>
    </row>
    <row r="458" spans="7:7" x14ac:dyDescent="0.25">
      <c r="G458" s="95"/>
    </row>
    <row r="459" spans="7:7" x14ac:dyDescent="0.25">
      <c r="G459" s="95"/>
    </row>
    <row r="460" spans="7:7" x14ac:dyDescent="0.25">
      <c r="G460" s="95"/>
    </row>
    <row r="461" spans="7:7" x14ac:dyDescent="0.25">
      <c r="G461" s="95"/>
    </row>
    <row r="462" spans="7:7" x14ac:dyDescent="0.25">
      <c r="G462" s="95"/>
    </row>
    <row r="463" spans="7:7" x14ac:dyDescent="0.25">
      <c r="G463" s="95"/>
    </row>
    <row r="464" spans="7:7" x14ac:dyDescent="0.25">
      <c r="G464" s="95"/>
    </row>
    <row r="465" spans="7:7" x14ac:dyDescent="0.25">
      <c r="G465" s="95"/>
    </row>
    <row r="466" spans="7:7" x14ac:dyDescent="0.25">
      <c r="G466" s="95"/>
    </row>
    <row r="467" spans="7:7" x14ac:dyDescent="0.25">
      <c r="G467" s="95"/>
    </row>
    <row r="468" spans="7:7" x14ac:dyDescent="0.25">
      <c r="G468" s="95"/>
    </row>
    <row r="469" spans="7:7" x14ac:dyDescent="0.25">
      <c r="G469" s="95"/>
    </row>
    <row r="470" spans="7:7" x14ac:dyDescent="0.25">
      <c r="G470" s="95"/>
    </row>
    <row r="471" spans="7:7" x14ac:dyDescent="0.25">
      <c r="G471" s="95"/>
    </row>
    <row r="472" spans="7:7" x14ac:dyDescent="0.25">
      <c r="G472" s="95"/>
    </row>
    <row r="473" spans="7:7" x14ac:dyDescent="0.25">
      <c r="G473" s="95"/>
    </row>
    <row r="474" spans="7:7" x14ac:dyDescent="0.25">
      <c r="G474" s="95"/>
    </row>
    <row r="475" spans="7:7" x14ac:dyDescent="0.25">
      <c r="G475" s="95"/>
    </row>
    <row r="476" spans="7:7" x14ac:dyDescent="0.25">
      <c r="G476" s="95"/>
    </row>
    <row r="477" spans="7:7" x14ac:dyDescent="0.25">
      <c r="G477" s="95"/>
    </row>
    <row r="478" spans="7:7" x14ac:dyDescent="0.25">
      <c r="G478" s="95"/>
    </row>
    <row r="479" spans="7:7" x14ac:dyDescent="0.25">
      <c r="G479" s="95"/>
    </row>
    <row r="480" spans="7:7" x14ac:dyDescent="0.25">
      <c r="G480" s="95"/>
    </row>
    <row r="481" spans="7:7" x14ac:dyDescent="0.25">
      <c r="G481" s="95"/>
    </row>
    <row r="482" spans="7:7" x14ac:dyDescent="0.25">
      <c r="G482" s="95"/>
    </row>
    <row r="483" spans="7:7" x14ac:dyDescent="0.25">
      <c r="G483" s="95"/>
    </row>
    <row r="484" spans="7:7" x14ac:dyDescent="0.25">
      <c r="G484" s="95"/>
    </row>
    <row r="485" spans="7:7" x14ac:dyDescent="0.25">
      <c r="G485" s="95"/>
    </row>
    <row r="486" spans="7:7" x14ac:dyDescent="0.25">
      <c r="G486" s="95"/>
    </row>
    <row r="487" spans="7:7" x14ac:dyDescent="0.25">
      <c r="G487" s="95"/>
    </row>
    <row r="488" spans="7:7" x14ac:dyDescent="0.25">
      <c r="G488" s="95"/>
    </row>
    <row r="489" spans="7:7" x14ac:dyDescent="0.25">
      <c r="G489" s="95"/>
    </row>
    <row r="490" spans="7:7" x14ac:dyDescent="0.25">
      <c r="G490" s="95"/>
    </row>
    <row r="491" spans="7:7" x14ac:dyDescent="0.25">
      <c r="G491" s="95"/>
    </row>
    <row r="492" spans="7:7" x14ac:dyDescent="0.25">
      <c r="G492" s="95"/>
    </row>
    <row r="493" spans="7:7" x14ac:dyDescent="0.25">
      <c r="G493" s="95"/>
    </row>
    <row r="494" spans="7:7" x14ac:dyDescent="0.25">
      <c r="G494" s="95"/>
    </row>
    <row r="495" spans="7:7" x14ac:dyDescent="0.25">
      <c r="G495" s="95"/>
    </row>
    <row r="496" spans="7:7" x14ac:dyDescent="0.25">
      <c r="G496" s="95"/>
    </row>
    <row r="497" spans="7:7" x14ac:dyDescent="0.25">
      <c r="G497" s="95"/>
    </row>
    <row r="498" spans="7:7" x14ac:dyDescent="0.25">
      <c r="G498" s="95"/>
    </row>
  </sheetData>
  <mergeCells count="4">
    <mergeCell ref="B3:C3"/>
    <mergeCell ref="A66:D66"/>
    <mergeCell ref="A3:A4"/>
    <mergeCell ref="G3:H3"/>
  </mergeCells>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8"/>
  <sheetViews>
    <sheetView zoomScaleNormal="100" workbookViewId="0">
      <pane ySplit="133" topLeftCell="A134" activePane="bottomLeft" state="frozen"/>
      <selection activeCell="P14" sqref="P14"/>
      <selection pane="bottomLeft" activeCell="G1" sqref="G1"/>
    </sheetView>
  </sheetViews>
  <sheetFormatPr defaultColWidth="9.140625" defaultRowHeight="15" x14ac:dyDescent="0.25"/>
  <cols>
    <col min="1" max="1" width="3.42578125" style="7" customWidth="1"/>
    <col min="2" max="2" width="13.42578125" style="8" customWidth="1"/>
    <col min="3" max="5" width="18.5703125" style="6" customWidth="1"/>
    <col min="6" max="6" width="9.140625" style="160"/>
    <col min="7" max="7" width="9.85546875" style="160" bestFit="1" customWidth="1"/>
    <col min="8" max="16384" width="9.140625" style="160"/>
  </cols>
  <sheetData>
    <row r="1" spans="1:5" ht="15.75" x14ac:dyDescent="0.25">
      <c r="A1" s="157" t="s">
        <v>260</v>
      </c>
      <c r="B1" s="158"/>
      <c r="C1" s="159"/>
      <c r="D1" s="159"/>
    </row>
    <row r="2" spans="1:5" ht="11.25" customHeight="1" x14ac:dyDescent="0.25">
      <c r="A2" s="15"/>
      <c r="B2" s="16"/>
      <c r="C2" s="14"/>
      <c r="D2" s="14"/>
      <c r="E2" s="17"/>
    </row>
    <row r="3" spans="1:5" x14ac:dyDescent="0.25">
      <c r="A3" s="218" t="s">
        <v>44</v>
      </c>
      <c r="B3" s="219"/>
      <c r="C3" s="44" t="s">
        <v>38</v>
      </c>
      <c r="D3" s="44" t="s">
        <v>36</v>
      </c>
      <c r="E3" s="44" t="s">
        <v>39</v>
      </c>
    </row>
    <row r="4" spans="1:5" hidden="1" x14ac:dyDescent="0.25">
      <c r="A4" s="210">
        <v>2000</v>
      </c>
      <c r="B4" s="212"/>
      <c r="C4" s="161"/>
      <c r="D4" s="161"/>
      <c r="E4" s="161"/>
    </row>
    <row r="5" spans="1:5" hidden="1" x14ac:dyDescent="0.25">
      <c r="A5" s="9"/>
      <c r="B5" s="10" t="s">
        <v>45</v>
      </c>
      <c r="C5" s="21">
        <v>55.430973913058686</v>
      </c>
      <c r="D5" s="21">
        <v>55.430973913058686</v>
      </c>
      <c r="E5" s="22" t="s">
        <v>5</v>
      </c>
    </row>
    <row r="6" spans="1:5" hidden="1" x14ac:dyDescent="0.25">
      <c r="A6" s="9"/>
      <c r="B6" s="10" t="s">
        <v>46</v>
      </c>
      <c r="C6" s="21">
        <v>55.112531626402678</v>
      </c>
      <c r="D6" s="21">
        <v>55.112531626402678</v>
      </c>
      <c r="E6" s="22" t="s">
        <v>5</v>
      </c>
    </row>
    <row r="7" spans="1:5" hidden="1" x14ac:dyDescent="0.25">
      <c r="A7" s="9"/>
      <c r="B7" s="10" t="s">
        <v>43</v>
      </c>
      <c r="C7" s="21">
        <v>55.791956935976827</v>
      </c>
      <c r="D7" s="21">
        <v>55.791956935976827</v>
      </c>
      <c r="E7" s="22" t="s">
        <v>5</v>
      </c>
    </row>
    <row r="8" spans="1:5" hidden="1" x14ac:dyDescent="0.25">
      <c r="A8" s="9"/>
      <c r="B8" s="10" t="s">
        <v>47</v>
      </c>
      <c r="C8" s="21">
        <v>59.184550107167397</v>
      </c>
      <c r="D8" s="21">
        <v>59.184550107167397</v>
      </c>
      <c r="E8" s="22" t="s">
        <v>5</v>
      </c>
    </row>
    <row r="9" spans="1:5" hidden="1" x14ac:dyDescent="0.25">
      <c r="A9" s="9"/>
      <c r="B9" s="10" t="s">
        <v>35</v>
      </c>
      <c r="C9" s="21">
        <v>60.840945597823151</v>
      </c>
      <c r="D9" s="21">
        <v>60.840945597823151</v>
      </c>
      <c r="E9" s="22" t="s">
        <v>5</v>
      </c>
    </row>
    <row r="10" spans="1:5" hidden="1" x14ac:dyDescent="0.25">
      <c r="A10" s="9"/>
      <c r="B10" s="10" t="s">
        <v>42</v>
      </c>
      <c r="C10" s="21">
        <v>61.585253055553927</v>
      </c>
      <c r="D10" s="21">
        <v>61.585253055553927</v>
      </c>
      <c r="E10" s="22" t="s">
        <v>5</v>
      </c>
    </row>
    <row r="11" spans="1:5" hidden="1" x14ac:dyDescent="0.25">
      <c r="A11" s="9"/>
      <c r="B11" s="10" t="s">
        <v>48</v>
      </c>
      <c r="C11" s="21">
        <v>57.748438091898002</v>
      </c>
      <c r="D11" s="21">
        <v>57.748438091898002</v>
      </c>
      <c r="E11" s="22" t="s">
        <v>5</v>
      </c>
    </row>
    <row r="12" spans="1:5" hidden="1" x14ac:dyDescent="0.25">
      <c r="A12" s="9"/>
      <c r="B12" s="10" t="s">
        <v>49</v>
      </c>
      <c r="C12" s="21">
        <v>57.735270511222687</v>
      </c>
      <c r="D12" s="21">
        <v>57.735270511222687</v>
      </c>
      <c r="E12" s="22" t="s">
        <v>5</v>
      </c>
    </row>
    <row r="13" spans="1:5" hidden="1" x14ac:dyDescent="0.25">
      <c r="A13" s="9"/>
      <c r="B13" s="10" t="s">
        <v>41</v>
      </c>
      <c r="C13" s="21">
        <v>56.42988101665032</v>
      </c>
      <c r="D13" s="21">
        <v>56.42988101665032</v>
      </c>
      <c r="E13" s="22" t="s">
        <v>5</v>
      </c>
    </row>
    <row r="14" spans="1:5" hidden="1" x14ac:dyDescent="0.25">
      <c r="A14" s="9"/>
      <c r="B14" s="10" t="s">
        <v>50</v>
      </c>
      <c r="C14" s="21">
        <v>57.019242367036448</v>
      </c>
      <c r="D14" s="21">
        <v>57.019242367036448</v>
      </c>
      <c r="E14" s="22" t="s">
        <v>5</v>
      </c>
    </row>
    <row r="15" spans="1:5" hidden="1" x14ac:dyDescent="0.25">
      <c r="A15" s="9"/>
      <c r="B15" s="10" t="s">
        <v>51</v>
      </c>
      <c r="C15" s="21">
        <v>54.505605651695248</v>
      </c>
      <c r="D15" s="21">
        <v>54.505605651695248</v>
      </c>
      <c r="E15" s="22" t="s">
        <v>5</v>
      </c>
    </row>
    <row r="16" spans="1:5" hidden="1" x14ac:dyDescent="0.25">
      <c r="A16" s="9"/>
      <c r="B16" s="10" t="s">
        <v>40</v>
      </c>
      <c r="C16" s="21">
        <v>55.865826498947683</v>
      </c>
      <c r="D16" s="21">
        <v>55.865826498947683</v>
      </c>
      <c r="E16" s="22" t="s">
        <v>5</v>
      </c>
    </row>
    <row r="17" spans="1:5" hidden="1" x14ac:dyDescent="0.25">
      <c r="A17" s="220">
        <v>2001</v>
      </c>
      <c r="B17" s="220"/>
      <c r="C17" s="21"/>
      <c r="D17" s="21"/>
      <c r="E17" s="22"/>
    </row>
    <row r="18" spans="1:5" hidden="1" x14ac:dyDescent="0.25">
      <c r="A18" s="9"/>
      <c r="B18" s="10" t="s">
        <v>45</v>
      </c>
      <c r="C18" s="21">
        <v>54.874190801759468</v>
      </c>
      <c r="D18" s="21">
        <v>54.874190801759468</v>
      </c>
      <c r="E18" s="22" t="s">
        <v>5</v>
      </c>
    </row>
    <row r="19" spans="1:5" hidden="1" x14ac:dyDescent="0.25">
      <c r="A19" s="9"/>
      <c r="B19" s="10" t="s">
        <v>46</v>
      </c>
      <c r="C19" s="21">
        <v>56.078470220293546</v>
      </c>
      <c r="D19" s="21">
        <v>56.078470220293546</v>
      </c>
      <c r="E19" s="22" t="s">
        <v>5</v>
      </c>
    </row>
    <row r="20" spans="1:5" hidden="1" x14ac:dyDescent="0.25">
      <c r="A20" s="9"/>
      <c r="B20" s="10" t="s">
        <v>43</v>
      </c>
      <c r="C20" s="21">
        <v>55.703380294548339</v>
      </c>
      <c r="D20" s="21">
        <v>55.703380294548339</v>
      </c>
      <c r="E20" s="22" t="s">
        <v>5</v>
      </c>
    </row>
    <row r="21" spans="1:5" hidden="1" x14ac:dyDescent="0.25">
      <c r="A21" s="9"/>
      <c r="B21" s="10" t="s">
        <v>47</v>
      </c>
      <c r="C21" s="21">
        <v>56.883526303016772</v>
      </c>
      <c r="D21" s="21">
        <v>56.883526303016772</v>
      </c>
      <c r="E21" s="22" t="s">
        <v>5</v>
      </c>
    </row>
    <row r="22" spans="1:5" hidden="1" x14ac:dyDescent="0.25">
      <c r="A22" s="9"/>
      <c r="B22" s="10" t="s">
        <v>35</v>
      </c>
      <c r="C22" s="21">
        <v>58.450435908276667</v>
      </c>
      <c r="D22" s="21">
        <v>58.450435908276667</v>
      </c>
      <c r="E22" s="22" t="s">
        <v>5</v>
      </c>
    </row>
    <row r="23" spans="1:5" hidden="1" x14ac:dyDescent="0.25">
      <c r="A23" s="9"/>
      <c r="B23" s="10" t="s">
        <v>42</v>
      </c>
      <c r="C23" s="21">
        <v>60.501104165203927</v>
      </c>
      <c r="D23" s="21">
        <v>60.501104165203927</v>
      </c>
      <c r="E23" s="22" t="s">
        <v>5</v>
      </c>
    </row>
    <row r="24" spans="1:5" hidden="1" x14ac:dyDescent="0.25">
      <c r="A24" s="9"/>
      <c r="B24" s="10" t="s">
        <v>48</v>
      </c>
      <c r="C24" s="21">
        <v>57.051011519057305</v>
      </c>
      <c r="D24" s="21">
        <v>57.051011519057305</v>
      </c>
      <c r="E24" s="22" t="s">
        <v>5</v>
      </c>
    </row>
    <row r="25" spans="1:5" hidden="1" x14ac:dyDescent="0.25">
      <c r="A25" s="9"/>
      <c r="B25" s="10" t="s">
        <v>49</v>
      </c>
      <c r="C25" s="21">
        <v>57.08583865526996</v>
      </c>
      <c r="D25" s="21">
        <v>57.08583865526996</v>
      </c>
      <c r="E25" s="22" t="s">
        <v>5</v>
      </c>
    </row>
    <row r="26" spans="1:5" hidden="1" x14ac:dyDescent="0.25">
      <c r="A26" s="9"/>
      <c r="B26" s="10" t="s">
        <v>41</v>
      </c>
      <c r="C26" s="21">
        <v>58.446018623060567</v>
      </c>
      <c r="D26" s="21">
        <v>58.446018623060567</v>
      </c>
      <c r="E26" s="22" t="s">
        <v>5</v>
      </c>
    </row>
    <row r="27" spans="1:5" hidden="1" x14ac:dyDescent="0.25">
      <c r="A27" s="9"/>
      <c r="B27" s="10" t="s">
        <v>50</v>
      </c>
      <c r="C27" s="21">
        <v>58.39791891526086</v>
      </c>
      <c r="D27" s="21">
        <v>58.39791891526086</v>
      </c>
      <c r="E27" s="22" t="s">
        <v>5</v>
      </c>
    </row>
    <row r="28" spans="1:5" hidden="1" x14ac:dyDescent="0.25">
      <c r="A28" s="9"/>
      <c r="B28" s="10" t="s">
        <v>51</v>
      </c>
      <c r="C28" s="21">
        <v>58.674789194564134</v>
      </c>
      <c r="D28" s="21">
        <v>58.674789194564134</v>
      </c>
      <c r="E28" s="22" t="s">
        <v>5</v>
      </c>
    </row>
    <row r="29" spans="1:5" hidden="1" x14ac:dyDescent="0.25">
      <c r="A29" s="9"/>
      <c r="B29" s="10" t="s">
        <v>40</v>
      </c>
      <c r="C29" s="21">
        <v>59.726081946129973</v>
      </c>
      <c r="D29" s="21">
        <v>59.726081946129973</v>
      </c>
      <c r="E29" s="22" t="s">
        <v>5</v>
      </c>
    </row>
    <row r="30" spans="1:5" hidden="1" x14ac:dyDescent="0.25">
      <c r="A30" s="220">
        <v>2002</v>
      </c>
      <c r="B30" s="220"/>
      <c r="C30" s="21"/>
      <c r="D30" s="21"/>
      <c r="E30" s="22"/>
    </row>
    <row r="31" spans="1:5" hidden="1" x14ac:dyDescent="0.25">
      <c r="A31" s="9"/>
      <c r="B31" s="10" t="s">
        <v>45</v>
      </c>
      <c r="C31" s="21">
        <v>61.044486023476992</v>
      </c>
      <c r="D31" s="21">
        <v>61.044486023476992</v>
      </c>
      <c r="E31" s="22" t="s">
        <v>5</v>
      </c>
    </row>
    <row r="32" spans="1:5" hidden="1" x14ac:dyDescent="0.25">
      <c r="A32" s="9"/>
      <c r="B32" s="10" t="s">
        <v>46</v>
      </c>
      <c r="C32" s="21">
        <v>60.684061448052184</v>
      </c>
      <c r="D32" s="21">
        <v>60.684061448052184</v>
      </c>
      <c r="E32" s="22" t="s">
        <v>5</v>
      </c>
    </row>
    <row r="33" spans="1:5" hidden="1" x14ac:dyDescent="0.25">
      <c r="A33" s="9"/>
      <c r="B33" s="10" t="s">
        <v>43</v>
      </c>
      <c r="C33" s="21">
        <v>60.203611933148217</v>
      </c>
      <c r="D33" s="21">
        <v>60.203611933148217</v>
      </c>
      <c r="E33" s="22" t="s">
        <v>5</v>
      </c>
    </row>
    <row r="34" spans="1:5" hidden="1" x14ac:dyDescent="0.25">
      <c r="A34" s="9"/>
      <c r="B34" s="10" t="s">
        <v>47</v>
      </c>
      <c r="C34" s="21">
        <v>58.859787295065075</v>
      </c>
      <c r="D34" s="21">
        <v>58.859787295065075</v>
      </c>
      <c r="E34" s="22" t="s">
        <v>5</v>
      </c>
    </row>
    <row r="35" spans="1:5" hidden="1" x14ac:dyDescent="0.25">
      <c r="A35" s="9"/>
      <c r="B35" s="10" t="s">
        <v>35</v>
      </c>
      <c r="C35" s="21">
        <v>60.524922018825315</v>
      </c>
      <c r="D35" s="21">
        <v>60.524922018825315</v>
      </c>
      <c r="E35" s="22" t="s">
        <v>5</v>
      </c>
    </row>
    <row r="36" spans="1:5" hidden="1" x14ac:dyDescent="0.25">
      <c r="A36" s="9"/>
      <c r="B36" s="10" t="s">
        <v>42</v>
      </c>
      <c r="C36" s="21">
        <v>60.621280068829719</v>
      </c>
      <c r="D36" s="21">
        <v>60.621280068829719</v>
      </c>
      <c r="E36" s="22" t="s">
        <v>5</v>
      </c>
    </row>
    <row r="37" spans="1:5" hidden="1" x14ac:dyDescent="0.25">
      <c r="A37" s="9"/>
      <c r="B37" s="10" t="s">
        <v>48</v>
      </c>
      <c r="C37" s="21">
        <v>60.554709655578044</v>
      </c>
      <c r="D37" s="21">
        <v>60.554709655578044</v>
      </c>
      <c r="E37" s="22" t="s">
        <v>5</v>
      </c>
    </row>
    <row r="38" spans="1:5" hidden="1" x14ac:dyDescent="0.25">
      <c r="A38" s="9"/>
      <c r="B38" s="10" t="s">
        <v>49</v>
      </c>
      <c r="C38" s="21">
        <v>60.088891641309949</v>
      </c>
      <c r="D38" s="21">
        <v>60.088891641309949</v>
      </c>
      <c r="E38" s="22" t="s">
        <v>5</v>
      </c>
    </row>
    <row r="39" spans="1:5" hidden="1" x14ac:dyDescent="0.25">
      <c r="A39" s="9"/>
      <c r="B39" s="10" t="s">
        <v>41</v>
      </c>
      <c r="C39" s="21">
        <v>58.90100032673665</v>
      </c>
      <c r="D39" s="21">
        <v>58.90100032673665</v>
      </c>
      <c r="E39" s="22" t="s">
        <v>5</v>
      </c>
    </row>
    <row r="40" spans="1:5" hidden="1" x14ac:dyDescent="0.25">
      <c r="A40" s="9"/>
      <c r="B40" s="10" t="s">
        <v>50</v>
      </c>
      <c r="C40" s="21">
        <v>59.811417764709255</v>
      </c>
      <c r="D40" s="21">
        <v>59.811417764709255</v>
      </c>
      <c r="E40" s="22" t="s">
        <v>5</v>
      </c>
    </row>
    <row r="41" spans="1:5" hidden="1" x14ac:dyDescent="0.25">
      <c r="A41" s="9"/>
      <c r="B41" s="10" t="s">
        <v>51</v>
      </c>
      <c r="C41" s="21">
        <v>59.73184805009582</v>
      </c>
      <c r="D41" s="21">
        <v>59.73184805009582</v>
      </c>
      <c r="E41" s="22" t="s">
        <v>5</v>
      </c>
    </row>
    <row r="42" spans="1:5" hidden="1" x14ac:dyDescent="0.25">
      <c r="A42" s="9"/>
      <c r="B42" s="10" t="s">
        <v>40</v>
      </c>
      <c r="C42" s="21">
        <v>59.757846652819332</v>
      </c>
      <c r="D42" s="21">
        <v>59.757846652819332</v>
      </c>
      <c r="E42" s="22" t="s">
        <v>5</v>
      </c>
    </row>
    <row r="43" spans="1:5" hidden="1" x14ac:dyDescent="0.25">
      <c r="A43" s="220">
        <v>2003</v>
      </c>
      <c r="B43" s="220"/>
      <c r="C43" s="21"/>
      <c r="D43" s="21"/>
      <c r="E43" s="22"/>
    </row>
    <row r="44" spans="1:5" hidden="1" x14ac:dyDescent="0.25">
      <c r="A44" s="9"/>
      <c r="B44" s="10" t="s">
        <v>45</v>
      </c>
      <c r="C44" s="21">
        <v>59.40773990852022</v>
      </c>
      <c r="D44" s="21">
        <v>59.40773990852022</v>
      </c>
      <c r="E44" s="22" t="s">
        <v>5</v>
      </c>
    </row>
    <row r="45" spans="1:5" hidden="1" x14ac:dyDescent="0.25">
      <c r="A45" s="9"/>
      <c r="B45" s="10" t="s">
        <v>46</v>
      </c>
      <c r="C45" s="21">
        <v>58.967570739988332</v>
      </c>
      <c r="D45" s="21">
        <v>58.967570739988332</v>
      </c>
      <c r="E45" s="22" t="s">
        <v>5</v>
      </c>
    </row>
    <row r="46" spans="1:5" hidden="1" x14ac:dyDescent="0.25">
      <c r="A46" s="9"/>
      <c r="B46" s="10" t="s">
        <v>43</v>
      </c>
      <c r="C46" s="21">
        <v>59.25944294590002</v>
      </c>
      <c r="D46" s="21">
        <v>59.25944294590002</v>
      </c>
      <c r="E46" s="22" t="s">
        <v>5</v>
      </c>
    </row>
    <row r="47" spans="1:5" hidden="1" x14ac:dyDescent="0.25">
      <c r="A47" s="9"/>
      <c r="B47" s="10" t="s">
        <v>47</v>
      </c>
      <c r="C47" s="21">
        <v>58.769025356857668</v>
      </c>
      <c r="D47" s="21">
        <v>58.769025356857668</v>
      </c>
      <c r="E47" s="22" t="s">
        <v>5</v>
      </c>
    </row>
    <row r="48" spans="1:5" hidden="1" x14ac:dyDescent="0.25">
      <c r="A48" s="9"/>
      <c r="B48" s="10" t="s">
        <v>35</v>
      </c>
      <c r="C48" s="21">
        <v>59.976619648382858</v>
      </c>
      <c r="D48" s="21">
        <v>59.976619648382858</v>
      </c>
      <c r="E48" s="22" t="s">
        <v>5</v>
      </c>
    </row>
    <row r="49" spans="1:5" hidden="1" x14ac:dyDescent="0.25">
      <c r="A49" s="9"/>
      <c r="B49" s="10" t="s">
        <v>42</v>
      </c>
      <c r="C49" s="21">
        <v>59.77819085091464</v>
      </c>
      <c r="D49" s="21">
        <v>59.77819085091464</v>
      </c>
      <c r="E49" s="22" t="s">
        <v>5</v>
      </c>
    </row>
    <row r="50" spans="1:5" hidden="1" x14ac:dyDescent="0.25">
      <c r="A50" s="9"/>
      <c r="B50" s="10" t="s">
        <v>48</v>
      </c>
      <c r="C50" s="21">
        <v>59.953419101557841</v>
      </c>
      <c r="D50" s="21">
        <v>59.953419101557841</v>
      </c>
      <c r="E50" s="22" t="s">
        <v>5</v>
      </c>
    </row>
    <row r="51" spans="1:5" hidden="1" x14ac:dyDescent="0.25">
      <c r="A51" s="9"/>
      <c r="B51" s="10" t="s">
        <v>49</v>
      </c>
      <c r="C51" s="21">
        <v>59.76857253376356</v>
      </c>
      <c r="D51" s="21">
        <v>59.76857253376356</v>
      </c>
      <c r="E51" s="22" t="s">
        <v>5</v>
      </c>
    </row>
    <row r="52" spans="1:5" hidden="1" x14ac:dyDescent="0.25">
      <c r="A52" s="9"/>
      <c r="B52" s="10" t="s">
        <v>41</v>
      </c>
      <c r="C52" s="21">
        <v>59.22679896041759</v>
      </c>
      <c r="D52" s="21">
        <v>59.22679896041759</v>
      </c>
      <c r="E52" s="22" t="s">
        <v>5</v>
      </c>
    </row>
    <row r="53" spans="1:5" hidden="1" x14ac:dyDescent="0.25">
      <c r="A53" s="9"/>
      <c r="B53" s="10" t="s">
        <v>50</v>
      </c>
      <c r="C53" s="21">
        <v>60.153072048481661</v>
      </c>
      <c r="D53" s="21">
        <v>60.153072048481661</v>
      </c>
      <c r="E53" s="22" t="s">
        <v>5</v>
      </c>
    </row>
    <row r="54" spans="1:5" hidden="1" x14ac:dyDescent="0.25">
      <c r="A54" s="9"/>
      <c r="B54" s="10" t="s">
        <v>51</v>
      </c>
      <c r="C54" s="21">
        <v>58.368961656204192</v>
      </c>
      <c r="D54" s="21">
        <v>58.368961656204192</v>
      </c>
      <c r="E54" s="22" t="s">
        <v>5</v>
      </c>
    </row>
    <row r="55" spans="1:5" hidden="1" x14ac:dyDescent="0.25">
      <c r="A55" s="9"/>
      <c r="B55" s="10" t="s">
        <v>40</v>
      </c>
      <c r="C55" s="21">
        <v>58.067879182959949</v>
      </c>
      <c r="D55" s="21">
        <v>58.067879182959949</v>
      </c>
      <c r="E55" s="22" t="s">
        <v>5</v>
      </c>
    </row>
    <row r="56" spans="1:5" hidden="1" x14ac:dyDescent="0.25">
      <c r="A56" s="220">
        <v>2004</v>
      </c>
      <c r="B56" s="220"/>
      <c r="C56" s="21"/>
      <c r="D56" s="21"/>
      <c r="E56" s="22"/>
    </row>
    <row r="57" spans="1:5" hidden="1" x14ac:dyDescent="0.25">
      <c r="A57" s="9"/>
      <c r="B57" s="10" t="s">
        <v>45</v>
      </c>
      <c r="C57" s="21">
        <v>58.052023532868482</v>
      </c>
      <c r="D57" s="21">
        <v>58.052023532868482</v>
      </c>
      <c r="E57" s="22" t="s">
        <v>5</v>
      </c>
    </row>
    <row r="58" spans="1:5" hidden="1" x14ac:dyDescent="0.25">
      <c r="A58" s="9"/>
      <c r="B58" s="10" t="s">
        <v>46</v>
      </c>
      <c r="C58" s="21">
        <v>57.964759164534193</v>
      </c>
      <c r="D58" s="21">
        <v>57.964759164534193</v>
      </c>
      <c r="E58" s="22" t="s">
        <v>5</v>
      </c>
    </row>
    <row r="59" spans="1:5" hidden="1" x14ac:dyDescent="0.25">
      <c r="A59" s="9"/>
      <c r="B59" s="10" t="s">
        <v>43</v>
      </c>
      <c r="C59" s="21">
        <v>57.947213022337387</v>
      </c>
      <c r="D59" s="21">
        <v>57.947213022337387</v>
      </c>
      <c r="E59" s="22" t="s">
        <v>5</v>
      </c>
    </row>
    <row r="60" spans="1:5" hidden="1" x14ac:dyDescent="0.25">
      <c r="A60" s="9"/>
      <c r="B60" s="10" t="s">
        <v>47</v>
      </c>
      <c r="C60" s="21">
        <v>58.234246923257935</v>
      </c>
      <c r="D60" s="21">
        <v>58.234246923257935</v>
      </c>
      <c r="E60" s="22" t="s">
        <v>5</v>
      </c>
    </row>
    <row r="61" spans="1:5" hidden="1" x14ac:dyDescent="0.25">
      <c r="A61" s="9"/>
      <c r="B61" s="10" t="s">
        <v>35</v>
      </c>
      <c r="C61" s="21">
        <v>59.448836354529355</v>
      </c>
      <c r="D61" s="21">
        <v>59.448836354529355</v>
      </c>
      <c r="E61" s="22" t="s">
        <v>5</v>
      </c>
    </row>
    <row r="62" spans="1:5" hidden="1" x14ac:dyDescent="0.25">
      <c r="A62" s="9"/>
      <c r="B62" s="10" t="s">
        <v>42</v>
      </c>
      <c r="C62" s="21">
        <v>58.292831218632656</v>
      </c>
      <c r="D62" s="21">
        <v>58.292831218632656</v>
      </c>
      <c r="E62" s="22" t="s">
        <v>5</v>
      </c>
    </row>
    <row r="63" spans="1:5" hidden="1" x14ac:dyDescent="0.25">
      <c r="A63" s="9"/>
      <c r="B63" s="10" t="s">
        <v>48</v>
      </c>
      <c r="C63" s="21">
        <v>58.17315603614081</v>
      </c>
      <c r="D63" s="21">
        <v>58.17315603614081</v>
      </c>
      <c r="E63" s="22" t="s">
        <v>5</v>
      </c>
    </row>
    <row r="64" spans="1:5" hidden="1" x14ac:dyDescent="0.25">
      <c r="A64" s="9"/>
      <c r="B64" s="10" t="s">
        <v>49</v>
      </c>
      <c r="C64" s="21">
        <v>57.912004152281327</v>
      </c>
      <c r="D64" s="21">
        <v>57.912004152281327</v>
      </c>
      <c r="E64" s="22" t="s">
        <v>5</v>
      </c>
    </row>
    <row r="65" spans="1:5" hidden="1" x14ac:dyDescent="0.25">
      <c r="A65" s="9"/>
      <c r="B65" s="10" t="s">
        <v>41</v>
      </c>
      <c r="C65" s="21">
        <v>57.777406004997502</v>
      </c>
      <c r="D65" s="21">
        <v>57.777406004997502</v>
      </c>
      <c r="E65" s="22" t="s">
        <v>5</v>
      </c>
    </row>
    <row r="66" spans="1:5" hidden="1" x14ac:dyDescent="0.25">
      <c r="A66" s="9"/>
      <c r="B66" s="10" t="s">
        <v>50</v>
      </c>
      <c r="C66" s="21">
        <v>58.877566608586761</v>
      </c>
      <c r="D66" s="21">
        <v>58.877566608586761</v>
      </c>
      <c r="E66" s="22" t="s">
        <v>5</v>
      </c>
    </row>
    <row r="67" spans="1:5" hidden="1" x14ac:dyDescent="0.25">
      <c r="A67" s="9"/>
      <c r="B67" s="10" t="s">
        <v>51</v>
      </c>
      <c r="C67" s="21">
        <v>58.397408557838887</v>
      </c>
      <c r="D67" s="21">
        <v>58.397408557838887</v>
      </c>
      <c r="E67" s="22" t="s">
        <v>5</v>
      </c>
    </row>
    <row r="68" spans="1:5" hidden="1" x14ac:dyDescent="0.25">
      <c r="A68" s="9"/>
      <c r="B68" s="10" t="s">
        <v>40</v>
      </c>
      <c r="C68" s="21">
        <v>58.62480889242277</v>
      </c>
      <c r="D68" s="21">
        <v>58.62480889242277</v>
      </c>
      <c r="E68" s="22" t="s">
        <v>5</v>
      </c>
    </row>
    <row r="69" spans="1:5" hidden="1" x14ac:dyDescent="0.25">
      <c r="A69" s="220">
        <v>2005</v>
      </c>
      <c r="B69" s="220"/>
      <c r="C69" s="21"/>
      <c r="D69" s="21"/>
      <c r="E69" s="22"/>
    </row>
    <row r="70" spans="1:5" hidden="1" x14ac:dyDescent="0.25">
      <c r="A70" s="9"/>
      <c r="B70" s="10" t="s">
        <v>45</v>
      </c>
      <c r="C70" s="21">
        <v>58.405686139871932</v>
      </c>
      <c r="D70" s="21">
        <v>58.405686139871932</v>
      </c>
      <c r="E70" s="22" t="s">
        <v>5</v>
      </c>
    </row>
    <row r="71" spans="1:5" hidden="1" x14ac:dyDescent="0.25">
      <c r="A71" s="9"/>
      <c r="B71" s="10" t="s">
        <v>46</v>
      </c>
      <c r="C71" s="21">
        <v>58.37414971818265</v>
      </c>
      <c r="D71" s="21">
        <v>58.37414971818265</v>
      </c>
      <c r="E71" s="22" t="s">
        <v>5</v>
      </c>
    </row>
    <row r="72" spans="1:5" hidden="1" x14ac:dyDescent="0.25">
      <c r="A72" s="9"/>
      <c r="B72" s="10" t="s">
        <v>43</v>
      </c>
      <c r="C72" s="21">
        <v>58.074816029874974</v>
      </c>
      <c r="D72" s="21">
        <v>58.074816029874974</v>
      </c>
      <c r="E72" s="22" t="s">
        <v>5</v>
      </c>
    </row>
    <row r="73" spans="1:5" hidden="1" x14ac:dyDescent="0.25">
      <c r="A73" s="9"/>
      <c r="B73" s="10" t="s">
        <v>47</v>
      </c>
      <c r="C73" s="21">
        <v>58.694876875547564</v>
      </c>
      <c r="D73" s="21">
        <v>58.694876875547564</v>
      </c>
      <c r="E73" s="22" t="s">
        <v>5</v>
      </c>
    </row>
    <row r="74" spans="1:5" hidden="1" x14ac:dyDescent="0.25">
      <c r="A74" s="9"/>
      <c r="B74" s="10" t="s">
        <v>35</v>
      </c>
      <c r="C74" s="21">
        <v>58.915631827372529</v>
      </c>
      <c r="D74" s="21">
        <v>58.915631827372529</v>
      </c>
      <c r="E74" s="22" t="s">
        <v>5</v>
      </c>
    </row>
    <row r="75" spans="1:5" hidden="1" x14ac:dyDescent="0.25">
      <c r="A75" s="9"/>
      <c r="B75" s="10" t="s">
        <v>42</v>
      </c>
      <c r="C75" s="21">
        <v>58.634135745417751</v>
      </c>
      <c r="D75" s="21">
        <v>58.634135745417751</v>
      </c>
      <c r="E75" s="22" t="s">
        <v>5</v>
      </c>
    </row>
    <row r="76" spans="1:5" hidden="1" x14ac:dyDescent="0.25">
      <c r="A76" s="9"/>
      <c r="B76" s="10" t="s">
        <v>48</v>
      </c>
      <c r="C76" s="21">
        <v>59.08928617157283</v>
      </c>
      <c r="D76" s="21">
        <v>59.08928617157283</v>
      </c>
      <c r="E76" s="22" t="s">
        <v>5</v>
      </c>
    </row>
    <row r="77" spans="1:5" hidden="1" x14ac:dyDescent="0.25">
      <c r="A77" s="9"/>
      <c r="B77" s="10" t="s">
        <v>49</v>
      </c>
      <c r="C77" s="21">
        <v>58.91359157827987</v>
      </c>
      <c r="D77" s="21">
        <v>58.91359157827987</v>
      </c>
      <c r="E77" s="22" t="s">
        <v>5</v>
      </c>
    </row>
    <row r="78" spans="1:5" hidden="1" x14ac:dyDescent="0.25">
      <c r="A78" s="9"/>
      <c r="B78" s="10" t="s">
        <v>41</v>
      </c>
      <c r="C78" s="21">
        <v>59.164017581195125</v>
      </c>
      <c r="D78" s="21">
        <v>59.164017581195125</v>
      </c>
      <c r="E78" s="22" t="s">
        <v>5</v>
      </c>
    </row>
    <row r="79" spans="1:5" hidden="1" x14ac:dyDescent="0.25">
      <c r="A79" s="9"/>
      <c r="B79" s="10" t="s">
        <v>50</v>
      </c>
      <c r="C79" s="21">
        <v>60.011945104101351</v>
      </c>
      <c r="D79" s="21">
        <v>60.011945104101351</v>
      </c>
      <c r="E79" s="22" t="s">
        <v>5</v>
      </c>
    </row>
    <row r="80" spans="1:5" hidden="1" x14ac:dyDescent="0.25">
      <c r="A80" s="9"/>
      <c r="B80" s="10" t="s">
        <v>51</v>
      </c>
      <c r="C80" s="21">
        <v>60.850953823831134</v>
      </c>
      <c r="D80" s="21">
        <v>60.850953823831134</v>
      </c>
      <c r="E80" s="22" t="s">
        <v>5</v>
      </c>
    </row>
    <row r="81" spans="1:5" hidden="1" x14ac:dyDescent="0.25">
      <c r="A81" s="9"/>
      <c r="B81" s="10" t="s">
        <v>40</v>
      </c>
      <c r="C81" s="21">
        <v>59.67122350562844</v>
      </c>
      <c r="D81" s="21">
        <v>59.67122350562844</v>
      </c>
      <c r="E81" s="22" t="s">
        <v>5</v>
      </c>
    </row>
    <row r="82" spans="1:5" hidden="1" x14ac:dyDescent="0.25">
      <c r="A82" s="220">
        <v>2006</v>
      </c>
      <c r="B82" s="220"/>
      <c r="C82" s="21"/>
      <c r="D82" s="21"/>
      <c r="E82" s="22"/>
    </row>
    <row r="83" spans="1:5" hidden="1" x14ac:dyDescent="0.25">
      <c r="A83" s="9"/>
      <c r="B83" s="10" t="s">
        <v>45</v>
      </c>
      <c r="C83" s="21">
        <v>59.300830856065254</v>
      </c>
      <c r="D83" s="21">
        <v>59.300830856065254</v>
      </c>
      <c r="E83" s="22" t="s">
        <v>5</v>
      </c>
    </row>
    <row r="84" spans="1:5" hidden="1" x14ac:dyDescent="0.25">
      <c r="A84" s="9"/>
      <c r="B84" s="10" t="s">
        <v>46</v>
      </c>
      <c r="C84" s="21">
        <v>59.771720346649374</v>
      </c>
      <c r="D84" s="21">
        <v>59.771720346649374</v>
      </c>
      <c r="E84" s="22" t="s">
        <v>5</v>
      </c>
    </row>
    <row r="85" spans="1:5" hidden="1" x14ac:dyDescent="0.25">
      <c r="A85" s="9"/>
      <c r="B85" s="10" t="s">
        <v>43</v>
      </c>
      <c r="C85" s="21">
        <v>60.300203154477494</v>
      </c>
      <c r="D85" s="21">
        <v>60.300203154477494</v>
      </c>
      <c r="E85" s="22" t="s">
        <v>5</v>
      </c>
    </row>
    <row r="86" spans="1:5" hidden="1" x14ac:dyDescent="0.25">
      <c r="A86" s="9"/>
      <c r="B86" s="10" t="s">
        <v>47</v>
      </c>
      <c r="C86" s="21">
        <v>60.322820772990319</v>
      </c>
      <c r="D86" s="21">
        <v>60.322820772990319</v>
      </c>
      <c r="E86" s="22" t="s">
        <v>5</v>
      </c>
    </row>
    <row r="87" spans="1:5" hidden="1" x14ac:dyDescent="0.25">
      <c r="A87" s="9"/>
      <c r="B87" s="10" t="s">
        <v>35</v>
      </c>
      <c r="C87" s="21">
        <v>60.380705554390424</v>
      </c>
      <c r="D87" s="21">
        <v>60.380705554390424</v>
      </c>
      <c r="E87" s="22" t="s">
        <v>5</v>
      </c>
    </row>
    <row r="88" spans="1:5" hidden="1" x14ac:dyDescent="0.25">
      <c r="A88" s="9"/>
      <c r="B88" s="10" t="s">
        <v>42</v>
      </c>
      <c r="C88" s="21">
        <v>60.645646472279104</v>
      </c>
      <c r="D88" s="21">
        <v>60.645646472279104</v>
      </c>
      <c r="E88" s="22" t="s">
        <v>5</v>
      </c>
    </row>
    <row r="89" spans="1:5" hidden="1" x14ac:dyDescent="0.25">
      <c r="A89" s="9"/>
      <c r="B89" s="10" t="s">
        <v>48</v>
      </c>
      <c r="C89" s="21">
        <v>60.362751362375086</v>
      </c>
      <c r="D89" s="21">
        <v>60.362751362375086</v>
      </c>
      <c r="E89" s="22" t="s">
        <v>5</v>
      </c>
    </row>
    <row r="90" spans="1:5" hidden="1" x14ac:dyDescent="0.25">
      <c r="A90" s="9"/>
      <c r="B90" s="10" t="s">
        <v>49</v>
      </c>
      <c r="C90" s="21">
        <v>60.457535505936576</v>
      </c>
      <c r="D90" s="21">
        <v>60.457535505936576</v>
      </c>
      <c r="E90" s="22" t="s">
        <v>5</v>
      </c>
    </row>
    <row r="91" spans="1:5" hidden="1" x14ac:dyDescent="0.25">
      <c r="A91" s="9"/>
      <c r="B91" s="10" t="s">
        <v>41</v>
      </c>
      <c r="C91" s="21">
        <v>61.754084657901409</v>
      </c>
      <c r="D91" s="21">
        <v>61.754084657901409</v>
      </c>
      <c r="E91" s="22" t="s">
        <v>5</v>
      </c>
    </row>
    <row r="92" spans="1:5" hidden="1" x14ac:dyDescent="0.25">
      <c r="A92" s="9"/>
      <c r="B92" s="10" t="s">
        <v>50</v>
      </c>
      <c r="C92" s="21">
        <v>61.307036935285716</v>
      </c>
      <c r="D92" s="21">
        <v>61.307036935285716</v>
      </c>
      <c r="E92" s="22" t="s">
        <v>5</v>
      </c>
    </row>
    <row r="93" spans="1:5" hidden="1" x14ac:dyDescent="0.25">
      <c r="A93" s="9"/>
      <c r="B93" s="10" t="s">
        <v>51</v>
      </c>
      <c r="C93" s="21">
        <v>61.552274876222498</v>
      </c>
      <c r="D93" s="21">
        <v>61.552274876222498</v>
      </c>
      <c r="E93" s="22" t="s">
        <v>5</v>
      </c>
    </row>
    <row r="94" spans="1:5" hidden="1" x14ac:dyDescent="0.25">
      <c r="A94" s="9"/>
      <c r="B94" s="10" t="s">
        <v>40</v>
      </c>
      <c r="C94" s="21">
        <v>62.05464249566468</v>
      </c>
      <c r="D94" s="21">
        <v>62.05464249566468</v>
      </c>
      <c r="E94" s="22" t="s">
        <v>5</v>
      </c>
    </row>
    <row r="95" spans="1:5" hidden="1" x14ac:dyDescent="0.25">
      <c r="A95" s="220">
        <v>2007</v>
      </c>
      <c r="B95" s="220"/>
      <c r="C95" s="21"/>
      <c r="D95" s="21"/>
      <c r="E95" s="22"/>
    </row>
    <row r="96" spans="1:5" hidden="1" x14ac:dyDescent="0.25">
      <c r="A96" s="9"/>
      <c r="B96" s="10" t="s">
        <v>45</v>
      </c>
      <c r="C96" s="21">
        <v>63.330264521222013</v>
      </c>
      <c r="D96" s="21">
        <v>63.330264521222013</v>
      </c>
      <c r="E96" s="22" t="s">
        <v>5</v>
      </c>
    </row>
    <row r="97" spans="1:5" hidden="1" x14ac:dyDescent="0.25">
      <c r="A97" s="9"/>
      <c r="B97" s="10" t="s">
        <v>46</v>
      </c>
      <c r="C97" s="21">
        <v>62.799974635626114</v>
      </c>
      <c r="D97" s="21">
        <v>62.799974635626114</v>
      </c>
      <c r="E97" s="22" t="s">
        <v>5</v>
      </c>
    </row>
    <row r="98" spans="1:5" hidden="1" x14ac:dyDescent="0.25">
      <c r="A98" s="9"/>
      <c r="B98" s="10" t="s">
        <v>43</v>
      </c>
      <c r="C98" s="21">
        <v>62.312180223988598</v>
      </c>
      <c r="D98" s="21">
        <v>62.312180223988598</v>
      </c>
      <c r="E98" s="22" t="s">
        <v>5</v>
      </c>
    </row>
    <row r="99" spans="1:5" hidden="1" x14ac:dyDescent="0.25">
      <c r="A99" s="9"/>
      <c r="B99" s="10" t="s">
        <v>47</v>
      </c>
      <c r="C99" s="21">
        <v>62.916093955413629</v>
      </c>
      <c r="D99" s="21">
        <v>62.916093955413629</v>
      </c>
      <c r="E99" s="22" t="s">
        <v>5</v>
      </c>
    </row>
    <row r="100" spans="1:5" hidden="1" x14ac:dyDescent="0.25">
      <c r="A100" s="9"/>
      <c r="B100" s="10" t="s">
        <v>35</v>
      </c>
      <c r="C100" s="21">
        <v>63.815727219610793</v>
      </c>
      <c r="D100" s="21">
        <v>63.815727219610793</v>
      </c>
      <c r="E100" s="22" t="s">
        <v>5</v>
      </c>
    </row>
    <row r="101" spans="1:5" hidden="1" x14ac:dyDescent="0.25">
      <c r="A101" s="9"/>
      <c r="B101" s="10" t="s">
        <v>42</v>
      </c>
      <c r="C101" s="21">
        <v>63.978247633048341</v>
      </c>
      <c r="D101" s="21">
        <v>63.978247633048341</v>
      </c>
      <c r="E101" s="22" t="s">
        <v>5</v>
      </c>
    </row>
    <row r="102" spans="1:5" hidden="1" x14ac:dyDescent="0.25">
      <c r="A102" s="9"/>
      <c r="B102" s="10" t="s">
        <v>48</v>
      </c>
      <c r="C102" s="21">
        <v>64.182855470625739</v>
      </c>
      <c r="D102" s="21">
        <v>64.182855470625739</v>
      </c>
      <c r="E102" s="22" t="s">
        <v>5</v>
      </c>
    </row>
    <row r="103" spans="1:5" hidden="1" x14ac:dyDescent="0.25">
      <c r="A103" s="9"/>
      <c r="B103" s="10" t="s">
        <v>49</v>
      </c>
      <c r="C103" s="21">
        <v>66.057261458460871</v>
      </c>
      <c r="D103" s="21">
        <v>66.057261458460871</v>
      </c>
      <c r="E103" s="22" t="s">
        <v>5</v>
      </c>
    </row>
    <row r="104" spans="1:5" hidden="1" x14ac:dyDescent="0.25">
      <c r="A104" s="9"/>
      <c r="B104" s="10" t="s">
        <v>41</v>
      </c>
      <c r="C104" s="21">
        <v>66.387373761651986</v>
      </c>
      <c r="D104" s="21">
        <v>66.387373761651986</v>
      </c>
      <c r="E104" s="22" t="s">
        <v>5</v>
      </c>
    </row>
    <row r="105" spans="1:5" hidden="1" x14ac:dyDescent="0.25">
      <c r="A105" s="9"/>
      <c r="B105" s="10" t="s">
        <v>50</v>
      </c>
      <c r="C105" s="21">
        <v>66.956486672839503</v>
      </c>
      <c r="D105" s="21">
        <v>66.956486672839503</v>
      </c>
      <c r="E105" s="22" t="s">
        <v>5</v>
      </c>
    </row>
    <row r="106" spans="1:5" hidden="1" x14ac:dyDescent="0.25">
      <c r="A106" s="9"/>
      <c r="B106" s="10" t="s">
        <v>51</v>
      </c>
      <c r="C106" s="21">
        <v>67.385580203439858</v>
      </c>
      <c r="D106" s="21">
        <v>67.385580203439858</v>
      </c>
      <c r="E106" s="22" t="s">
        <v>5</v>
      </c>
    </row>
    <row r="107" spans="1:5" hidden="1" x14ac:dyDescent="0.25">
      <c r="A107" s="9"/>
      <c r="B107" s="10" t="s">
        <v>40</v>
      </c>
      <c r="C107" s="21">
        <v>67.568444814972707</v>
      </c>
      <c r="D107" s="21">
        <v>67.568444814972707</v>
      </c>
      <c r="E107" s="22" t="s">
        <v>5</v>
      </c>
    </row>
    <row r="108" spans="1:5" hidden="1" x14ac:dyDescent="0.25">
      <c r="A108" s="220">
        <v>2008</v>
      </c>
      <c r="B108" s="220"/>
      <c r="C108" s="21"/>
      <c r="D108" s="21"/>
      <c r="E108" s="22"/>
    </row>
    <row r="109" spans="1:5" hidden="1" x14ac:dyDescent="0.25">
      <c r="A109" s="9"/>
      <c r="B109" s="10" t="s">
        <v>45</v>
      </c>
      <c r="C109" s="21">
        <v>68.670470789160959</v>
      </c>
      <c r="D109" s="21">
        <v>68.670470789160959</v>
      </c>
      <c r="E109" s="22" t="s">
        <v>5</v>
      </c>
    </row>
    <row r="110" spans="1:5" hidden="1" x14ac:dyDescent="0.25">
      <c r="A110" s="9"/>
      <c r="B110" s="10" t="s">
        <v>46</v>
      </c>
      <c r="C110" s="21">
        <v>69.476893816239524</v>
      </c>
      <c r="D110" s="21">
        <v>69.476893816239524</v>
      </c>
      <c r="E110" s="22" t="s">
        <v>5</v>
      </c>
    </row>
    <row r="111" spans="1:5" hidden="1" x14ac:dyDescent="0.25">
      <c r="A111" s="9"/>
      <c r="B111" s="10" t="s">
        <v>43</v>
      </c>
      <c r="C111" s="21">
        <v>70.221001806745363</v>
      </c>
      <c r="D111" s="21">
        <v>70.221001806745363</v>
      </c>
      <c r="E111" s="22" t="s">
        <v>5</v>
      </c>
    </row>
    <row r="112" spans="1:5" hidden="1" x14ac:dyDescent="0.25">
      <c r="A112" s="9"/>
      <c r="B112" s="10" t="s">
        <v>47</v>
      </c>
      <c r="C112" s="21">
        <v>71.739646645653181</v>
      </c>
      <c r="D112" s="21">
        <v>71.739646645653181</v>
      </c>
      <c r="E112" s="22" t="s">
        <v>5</v>
      </c>
    </row>
    <row r="113" spans="1:5" hidden="1" x14ac:dyDescent="0.25">
      <c r="A113" s="9"/>
      <c r="B113" s="10" t="s">
        <v>35</v>
      </c>
      <c r="C113" s="21">
        <v>72.739310408221513</v>
      </c>
      <c r="D113" s="21">
        <v>72.739310408221513</v>
      </c>
      <c r="E113" s="22" t="s">
        <v>5</v>
      </c>
    </row>
    <row r="114" spans="1:5" hidden="1" x14ac:dyDescent="0.25">
      <c r="A114" s="9"/>
      <c r="B114" s="10" t="s">
        <v>42</v>
      </c>
      <c r="C114" s="21">
        <v>73.15604585860352</v>
      </c>
      <c r="D114" s="21">
        <v>73.15604585860352</v>
      </c>
      <c r="E114" s="22" t="s">
        <v>5</v>
      </c>
    </row>
    <row r="115" spans="1:5" hidden="1" x14ac:dyDescent="0.25">
      <c r="A115" s="9"/>
      <c r="B115" s="10" t="s">
        <v>48</v>
      </c>
      <c r="C115" s="21">
        <v>74.597336110484207</v>
      </c>
      <c r="D115" s="21">
        <v>74.597336110484207</v>
      </c>
      <c r="E115" s="22" t="s">
        <v>5</v>
      </c>
    </row>
    <row r="116" spans="1:5" hidden="1" x14ac:dyDescent="0.25">
      <c r="A116" s="9"/>
      <c r="B116" s="10" t="s">
        <v>49</v>
      </c>
      <c r="C116" s="21">
        <v>75.400844496001838</v>
      </c>
      <c r="D116" s="21">
        <v>75.400844496001838</v>
      </c>
      <c r="E116" s="22" t="s">
        <v>5</v>
      </c>
    </row>
    <row r="117" spans="1:5" hidden="1" x14ac:dyDescent="0.25">
      <c r="A117" s="9"/>
      <c r="B117" s="10" t="s">
        <v>41</v>
      </c>
      <c r="C117" s="21">
        <v>74.65335552128532</v>
      </c>
      <c r="D117" s="21">
        <v>74.65335552128532</v>
      </c>
      <c r="E117" s="22" t="s">
        <v>5</v>
      </c>
    </row>
    <row r="118" spans="1:5" hidden="1" x14ac:dyDescent="0.25">
      <c r="A118" s="9"/>
      <c r="B118" s="10" t="s">
        <v>50</v>
      </c>
      <c r="C118" s="21">
        <v>74.004323138497057</v>
      </c>
      <c r="D118" s="21">
        <v>74.004323138497057</v>
      </c>
      <c r="E118" s="22" t="s">
        <v>5</v>
      </c>
    </row>
    <row r="119" spans="1:5" hidden="1" x14ac:dyDescent="0.25">
      <c r="A119" s="9"/>
      <c r="B119" s="10" t="s">
        <v>51</v>
      </c>
      <c r="C119" s="21">
        <v>73.068606611775564</v>
      </c>
      <c r="D119" s="21">
        <v>73.068606611775564</v>
      </c>
      <c r="E119" s="22" t="s">
        <v>5</v>
      </c>
    </row>
    <row r="120" spans="1:5" hidden="1" x14ac:dyDescent="0.25">
      <c r="A120" s="9"/>
      <c r="B120" s="10" t="s">
        <v>40</v>
      </c>
      <c r="C120" s="21">
        <v>73.607931886210366</v>
      </c>
      <c r="D120" s="21">
        <v>73.607931886210366</v>
      </c>
      <c r="E120" s="22" t="s">
        <v>5</v>
      </c>
    </row>
    <row r="121" spans="1:5" hidden="1" x14ac:dyDescent="0.25">
      <c r="A121" s="220">
        <v>2009</v>
      </c>
      <c r="B121" s="220"/>
      <c r="C121" s="21"/>
      <c r="D121" s="21"/>
      <c r="E121" s="22"/>
    </row>
    <row r="122" spans="1:5" hidden="1" x14ac:dyDescent="0.25">
      <c r="A122" s="9"/>
      <c r="B122" s="10" t="s">
        <v>45</v>
      </c>
      <c r="C122" s="21">
        <v>74.643970375459119</v>
      </c>
      <c r="D122" s="21">
        <v>74.643970375459119</v>
      </c>
      <c r="E122" s="22" t="s">
        <v>5</v>
      </c>
    </row>
    <row r="123" spans="1:5" hidden="1" x14ac:dyDescent="0.25">
      <c r="A123" s="9"/>
      <c r="B123" s="10" t="s">
        <v>46</v>
      </c>
      <c r="C123" s="21">
        <v>73.80875068975854</v>
      </c>
      <c r="D123" s="21">
        <v>73.80875068975854</v>
      </c>
      <c r="E123" s="22" t="s">
        <v>5</v>
      </c>
    </row>
    <row r="124" spans="1:5" hidden="1" x14ac:dyDescent="0.25">
      <c r="A124" s="9"/>
      <c r="B124" s="10" t="s">
        <v>43</v>
      </c>
      <c r="C124" s="21">
        <v>75.659140031131614</v>
      </c>
      <c r="D124" s="21">
        <v>75.659140031131614</v>
      </c>
      <c r="E124" s="22" t="s">
        <v>5</v>
      </c>
    </row>
    <row r="125" spans="1:5" hidden="1" x14ac:dyDescent="0.25">
      <c r="A125" s="9"/>
      <c r="B125" s="10" t="s">
        <v>47</v>
      </c>
      <c r="C125" s="21">
        <v>74.79792174270753</v>
      </c>
      <c r="D125" s="21">
        <v>74.79792174270753</v>
      </c>
      <c r="E125" s="22" t="s">
        <v>5</v>
      </c>
    </row>
    <row r="126" spans="1:5" hidden="1" x14ac:dyDescent="0.25">
      <c r="A126" s="9"/>
      <c r="B126" s="10" t="s">
        <v>35</v>
      </c>
      <c r="C126" s="21">
        <v>75.559109532760431</v>
      </c>
      <c r="D126" s="21">
        <v>75.559109532760431</v>
      </c>
      <c r="E126" s="22" t="s">
        <v>5</v>
      </c>
    </row>
    <row r="127" spans="1:5" hidden="1" x14ac:dyDescent="0.25">
      <c r="A127" s="9"/>
      <c r="B127" s="10" t="s">
        <v>42</v>
      </c>
      <c r="C127" s="21">
        <v>75.84252927814542</v>
      </c>
      <c r="D127" s="21">
        <v>75.84252927814542</v>
      </c>
      <c r="E127" s="22" t="s">
        <v>5</v>
      </c>
    </row>
    <row r="128" spans="1:5" hidden="1" x14ac:dyDescent="0.25">
      <c r="A128" s="9"/>
      <c r="B128" s="10" t="s">
        <v>48</v>
      </c>
      <c r="C128" s="21">
        <v>75.494695954263847</v>
      </c>
      <c r="D128" s="21">
        <v>75.494695954263847</v>
      </c>
      <c r="E128" s="22" t="s">
        <v>5</v>
      </c>
    </row>
    <row r="129" spans="1:9" hidden="1" x14ac:dyDescent="0.25">
      <c r="A129" s="9"/>
      <c r="B129" s="10" t="s">
        <v>49</v>
      </c>
      <c r="C129" s="21">
        <v>76.442479097047595</v>
      </c>
      <c r="D129" s="21">
        <v>76.442479097047595</v>
      </c>
      <c r="E129" s="22" t="s">
        <v>5</v>
      </c>
    </row>
    <row r="130" spans="1:9" hidden="1" x14ac:dyDescent="0.25">
      <c r="A130" s="9"/>
      <c r="B130" s="10" t="s">
        <v>41</v>
      </c>
      <c r="C130" s="21">
        <v>76.593340944241419</v>
      </c>
      <c r="D130" s="21">
        <v>76.593340944241419</v>
      </c>
      <c r="E130" s="22" t="s">
        <v>5</v>
      </c>
    </row>
    <row r="131" spans="1:9" hidden="1" x14ac:dyDescent="0.25">
      <c r="A131" s="9"/>
      <c r="B131" s="10" t="s">
        <v>50</v>
      </c>
      <c r="C131" s="21">
        <v>76.252969102755827</v>
      </c>
      <c r="D131" s="21">
        <v>76.252969102755827</v>
      </c>
      <c r="E131" s="22" t="s">
        <v>5</v>
      </c>
    </row>
    <row r="132" spans="1:9" hidden="1" x14ac:dyDescent="0.25">
      <c r="A132" s="9"/>
      <c r="B132" s="10" t="s">
        <v>51</v>
      </c>
      <c r="C132" s="21">
        <v>78.121370928975423</v>
      </c>
      <c r="D132" s="21">
        <v>78.121370928975423</v>
      </c>
      <c r="E132" s="22" t="s">
        <v>5</v>
      </c>
    </row>
    <row r="133" spans="1:9" hidden="1" x14ac:dyDescent="0.25">
      <c r="A133" s="9"/>
      <c r="B133" s="10" t="s">
        <v>40</v>
      </c>
      <c r="C133" s="21">
        <v>77.592538364160006</v>
      </c>
      <c r="D133" s="21">
        <v>77.592538364160006</v>
      </c>
      <c r="E133" s="22" t="s">
        <v>5</v>
      </c>
    </row>
    <row r="134" spans="1:9" x14ac:dyDescent="0.25">
      <c r="A134" s="217">
        <v>2010</v>
      </c>
      <c r="B134" s="217"/>
      <c r="C134" s="21">
        <v>80.568542845421106</v>
      </c>
      <c r="D134" s="21">
        <v>80.568542845421106</v>
      </c>
      <c r="E134" s="22" t="s">
        <v>5</v>
      </c>
    </row>
    <row r="135" spans="1:9" x14ac:dyDescent="0.25">
      <c r="A135" s="217">
        <v>2011</v>
      </c>
      <c r="B135" s="217"/>
      <c r="C135" s="21">
        <v>89.651368722070842</v>
      </c>
      <c r="D135" s="21">
        <v>89.651368722070842</v>
      </c>
      <c r="E135" s="22" t="s">
        <v>5</v>
      </c>
    </row>
    <row r="136" spans="1:9" x14ac:dyDescent="0.25">
      <c r="A136" s="217">
        <v>2012</v>
      </c>
      <c r="B136" s="217"/>
      <c r="C136" s="21">
        <v>99.409647361204449</v>
      </c>
      <c r="D136" s="21">
        <v>99.415139330518244</v>
      </c>
      <c r="E136" s="22" t="s">
        <v>5</v>
      </c>
    </row>
    <row r="137" spans="1:9" x14ac:dyDescent="0.25">
      <c r="A137" s="217">
        <v>2013</v>
      </c>
      <c r="B137" s="217"/>
      <c r="C137" s="21">
        <v>103.19281073321666</v>
      </c>
      <c r="D137" s="21">
        <v>103.38895723436703</v>
      </c>
      <c r="E137" s="21">
        <v>103.02504144381011</v>
      </c>
      <c r="G137" s="21"/>
      <c r="H137" s="21"/>
      <c r="I137" s="21"/>
    </row>
    <row r="138" spans="1:9" x14ac:dyDescent="0.25">
      <c r="A138" s="217">
        <v>2014</v>
      </c>
      <c r="B138" s="217"/>
      <c r="C138" s="21">
        <v>105.38050013404563</v>
      </c>
      <c r="D138" s="21">
        <v>105.92043432963987</v>
      </c>
      <c r="E138" s="21">
        <v>104.91868013832885</v>
      </c>
      <c r="F138" s="21"/>
    </row>
    <row r="139" spans="1:9" x14ac:dyDescent="0.25">
      <c r="A139" s="217">
        <v>2015</v>
      </c>
      <c r="B139" s="217"/>
      <c r="C139" s="21">
        <v>106.38499407837655</v>
      </c>
      <c r="D139" s="21">
        <v>107.37293678888472</v>
      </c>
      <c r="E139" s="21">
        <v>105.53998055254647</v>
      </c>
      <c r="F139" s="62"/>
    </row>
    <row r="140" spans="1:9" x14ac:dyDescent="0.25">
      <c r="A140" s="217">
        <v>2016</v>
      </c>
      <c r="B140" s="217"/>
      <c r="C140" s="21">
        <v>106.91958868829052</v>
      </c>
      <c r="D140" s="21">
        <v>108.23342334232696</v>
      </c>
      <c r="E140" s="21">
        <v>105.79583116515029</v>
      </c>
      <c r="F140" s="62"/>
    </row>
    <row r="141" spans="1:9" x14ac:dyDescent="0.25">
      <c r="A141" s="217">
        <v>2017</v>
      </c>
      <c r="B141" s="217"/>
      <c r="C141" s="21">
        <f>AVERAGE(C236:C247)</f>
        <v>109.93201964009602</v>
      </c>
      <c r="D141" s="21">
        <f>AVERAGE(D236:D247)</f>
        <v>110.69246887707151</v>
      </c>
      <c r="E141" s="21">
        <f>AVERAGE(E236:E247)</f>
        <v>109.28158729810228</v>
      </c>
      <c r="F141" s="62"/>
    </row>
    <row r="142" spans="1:9" x14ac:dyDescent="0.25">
      <c r="A142" s="217">
        <v>2018</v>
      </c>
      <c r="B142" s="217"/>
      <c r="C142" s="21">
        <f>AVERAGE(C249:C260)</f>
        <v>109.78602671562722</v>
      </c>
      <c r="D142" s="21">
        <f>AVERAGE(D249:D260)</f>
        <v>112.20541633013362</v>
      </c>
      <c r="E142" s="21">
        <f>AVERAGE(E249:E260)</f>
        <v>107.71665879908146</v>
      </c>
      <c r="F142" s="62"/>
    </row>
    <row r="143" spans="1:9" ht="12.75" customHeight="1" x14ac:dyDescent="0.25">
      <c r="A143" s="9"/>
      <c r="B143" s="10"/>
      <c r="C143" s="21"/>
      <c r="D143" s="21"/>
      <c r="E143" s="22"/>
    </row>
    <row r="144" spans="1:9" x14ac:dyDescent="0.25">
      <c r="A144" s="217">
        <v>2010</v>
      </c>
      <c r="B144" s="217"/>
      <c r="C144" s="22"/>
      <c r="D144" s="21"/>
      <c r="E144" s="22"/>
    </row>
    <row r="145" spans="1:5" hidden="1" x14ac:dyDescent="0.25">
      <c r="A145" s="9"/>
      <c r="B145" s="10" t="s">
        <v>45</v>
      </c>
      <c r="C145" s="21">
        <v>77.389912482844039</v>
      </c>
      <c r="D145" s="21">
        <v>77.389912482844039</v>
      </c>
      <c r="E145" s="22" t="s">
        <v>5</v>
      </c>
    </row>
    <row r="146" spans="1:5" hidden="1" x14ac:dyDescent="0.25">
      <c r="A146" s="9"/>
      <c r="B146" s="10" t="s">
        <v>46</v>
      </c>
      <c r="C146" s="21">
        <v>78.114608960554079</v>
      </c>
      <c r="D146" s="21">
        <v>78.114608960554079</v>
      </c>
      <c r="E146" s="22" t="s">
        <v>5</v>
      </c>
    </row>
    <row r="147" spans="1:5" hidden="1" x14ac:dyDescent="0.25">
      <c r="A147" s="9"/>
      <c r="B147" s="10" t="s">
        <v>43</v>
      </c>
      <c r="C147" s="21">
        <v>78.802289490440288</v>
      </c>
      <c r="D147" s="21">
        <v>78.802289490440288</v>
      </c>
      <c r="E147" s="22" t="s">
        <v>5</v>
      </c>
    </row>
    <row r="148" spans="1:5" hidden="1" x14ac:dyDescent="0.25">
      <c r="A148" s="9"/>
      <c r="B148" s="10" t="s">
        <v>47</v>
      </c>
      <c r="C148" s="21">
        <v>79.493759054355692</v>
      </c>
      <c r="D148" s="21">
        <v>79.493759054355692</v>
      </c>
      <c r="E148" s="22" t="s">
        <v>5</v>
      </c>
    </row>
    <row r="149" spans="1:5" hidden="1" x14ac:dyDescent="0.25">
      <c r="A149" s="9"/>
      <c r="B149" s="10" t="s">
        <v>35</v>
      </c>
      <c r="C149" s="21">
        <v>79.593148331583464</v>
      </c>
      <c r="D149" s="21">
        <v>79.593148331583464</v>
      </c>
      <c r="E149" s="22" t="s">
        <v>5</v>
      </c>
    </row>
    <row r="150" spans="1:5" hidden="1" x14ac:dyDescent="0.25">
      <c r="A150" s="9"/>
      <c r="B150" s="10" t="s">
        <v>42</v>
      </c>
      <c r="C150" s="21">
        <v>80.456465161931419</v>
      </c>
      <c r="D150" s="21">
        <v>80.456465161931419</v>
      </c>
      <c r="E150" s="22" t="s">
        <v>5</v>
      </c>
    </row>
    <row r="151" spans="1:5" hidden="1" x14ac:dyDescent="0.25">
      <c r="A151" s="9"/>
      <c r="B151" s="10" t="s">
        <v>48</v>
      </c>
      <c r="C151" s="21">
        <v>82.218774035333112</v>
      </c>
      <c r="D151" s="21">
        <v>82.218774035333112</v>
      </c>
      <c r="E151" s="22" t="s">
        <v>5</v>
      </c>
    </row>
    <row r="152" spans="1:5" hidden="1" x14ac:dyDescent="0.25">
      <c r="A152" s="9"/>
      <c r="B152" s="10" t="s">
        <v>49</v>
      </c>
      <c r="C152" s="21">
        <v>82.738454625647236</v>
      </c>
      <c r="D152" s="21">
        <v>82.738454625647236</v>
      </c>
      <c r="E152" s="22" t="s">
        <v>5</v>
      </c>
    </row>
    <row r="153" spans="1:5" hidden="1" x14ac:dyDescent="0.25">
      <c r="A153" s="9"/>
      <c r="B153" s="10" t="s">
        <v>41</v>
      </c>
      <c r="C153" s="21">
        <v>81.674668748738398</v>
      </c>
      <c r="D153" s="21">
        <v>81.674668748738398</v>
      </c>
      <c r="E153" s="22" t="s">
        <v>5</v>
      </c>
    </row>
    <row r="154" spans="1:5" hidden="1" x14ac:dyDescent="0.25">
      <c r="A154" s="9"/>
      <c r="B154" s="10" t="s">
        <v>50</v>
      </c>
      <c r="C154" s="21">
        <v>81.490055352268982</v>
      </c>
      <c r="D154" s="21">
        <v>81.490055352268982</v>
      </c>
      <c r="E154" s="22" t="s">
        <v>5</v>
      </c>
    </row>
    <row r="155" spans="1:5" x14ac:dyDescent="0.25">
      <c r="A155" s="9"/>
      <c r="B155" s="10" t="s">
        <v>51</v>
      </c>
      <c r="C155" s="21">
        <v>81.876012187767557</v>
      </c>
      <c r="D155" s="21">
        <v>81.876012187767557</v>
      </c>
      <c r="E155" s="22" t="s">
        <v>5</v>
      </c>
    </row>
    <row r="156" spans="1:5" x14ac:dyDescent="0.25">
      <c r="A156" s="9"/>
      <c r="B156" s="10" t="s">
        <v>40</v>
      </c>
      <c r="C156" s="21">
        <v>82.974365713589037</v>
      </c>
      <c r="D156" s="21">
        <v>82.974365713589037</v>
      </c>
      <c r="E156" s="22" t="s">
        <v>5</v>
      </c>
    </row>
    <row r="157" spans="1:5" x14ac:dyDescent="0.25">
      <c r="A157" s="217">
        <v>2011</v>
      </c>
      <c r="B157" s="217"/>
      <c r="C157" s="21"/>
      <c r="D157" s="21"/>
      <c r="E157" s="22"/>
    </row>
    <row r="158" spans="1:5" x14ac:dyDescent="0.25">
      <c r="A158" s="9"/>
      <c r="B158" s="10" t="s">
        <v>45</v>
      </c>
      <c r="C158" s="21">
        <v>83.42322051397251</v>
      </c>
      <c r="D158" s="21">
        <v>83.42322051397251</v>
      </c>
      <c r="E158" s="22" t="s">
        <v>5</v>
      </c>
    </row>
    <row r="159" spans="1:5" x14ac:dyDescent="0.25">
      <c r="A159" s="9"/>
      <c r="B159" s="10" t="s">
        <v>46</v>
      </c>
      <c r="C159" s="21">
        <v>82.763753714396117</v>
      </c>
      <c r="D159" s="21">
        <v>82.763753714396117</v>
      </c>
      <c r="E159" s="22" t="s">
        <v>5</v>
      </c>
    </row>
    <row r="160" spans="1:5" x14ac:dyDescent="0.25">
      <c r="A160" s="9"/>
      <c r="B160" s="10" t="s">
        <v>43</v>
      </c>
      <c r="C160" s="21">
        <v>83.286640410427239</v>
      </c>
      <c r="D160" s="21">
        <v>83.286640410427239</v>
      </c>
      <c r="E160" s="22" t="s">
        <v>5</v>
      </c>
    </row>
    <row r="161" spans="1:5" x14ac:dyDescent="0.25">
      <c r="A161" s="9"/>
      <c r="B161" s="10" t="s">
        <v>47</v>
      </c>
      <c r="C161" s="21">
        <v>86.965500988635156</v>
      </c>
      <c r="D161" s="21">
        <v>86.965500988635156</v>
      </c>
      <c r="E161" s="22" t="s">
        <v>5</v>
      </c>
    </row>
    <row r="162" spans="1:5" x14ac:dyDescent="0.25">
      <c r="A162" s="9"/>
      <c r="B162" s="10" t="s">
        <v>35</v>
      </c>
      <c r="C162" s="21">
        <v>89.847381978421922</v>
      </c>
      <c r="D162" s="21">
        <v>89.847381978421922</v>
      </c>
      <c r="E162" s="22" t="s">
        <v>5</v>
      </c>
    </row>
    <row r="163" spans="1:5" x14ac:dyDescent="0.25">
      <c r="A163" s="9"/>
      <c r="B163" s="10" t="s">
        <v>42</v>
      </c>
      <c r="C163" s="21">
        <v>90.663889665301312</v>
      </c>
      <c r="D163" s="21">
        <v>90.663889665301312</v>
      </c>
      <c r="E163" s="22" t="s">
        <v>5</v>
      </c>
    </row>
    <row r="164" spans="1:5" x14ac:dyDescent="0.25">
      <c r="A164" s="9"/>
      <c r="B164" s="10" t="s">
        <v>48</v>
      </c>
      <c r="C164" s="21">
        <v>90.718393462490738</v>
      </c>
      <c r="D164" s="21">
        <v>90.718393462490738</v>
      </c>
      <c r="E164" s="22" t="s">
        <v>5</v>
      </c>
    </row>
    <row r="165" spans="1:5" x14ac:dyDescent="0.25">
      <c r="A165" s="9"/>
      <c r="B165" s="10" t="s">
        <v>49</v>
      </c>
      <c r="C165" s="21">
        <v>91.00443638528057</v>
      </c>
      <c r="D165" s="21">
        <v>91.00443638528057</v>
      </c>
      <c r="E165" s="22" t="s">
        <v>5</v>
      </c>
    </row>
    <row r="166" spans="1:5" x14ac:dyDescent="0.25">
      <c r="A166" s="9"/>
      <c r="B166" s="10" t="s">
        <v>41</v>
      </c>
      <c r="C166" s="21">
        <v>92.189005008474396</v>
      </c>
      <c r="D166" s="21">
        <v>92.189005008474396</v>
      </c>
      <c r="E166" s="22" t="s">
        <v>5</v>
      </c>
    </row>
    <row r="167" spans="1:5" x14ac:dyDescent="0.25">
      <c r="A167" s="9"/>
      <c r="B167" s="10" t="s">
        <v>50</v>
      </c>
      <c r="C167" s="21">
        <v>92.495800179178048</v>
      </c>
      <c r="D167" s="21">
        <v>92.495800179178048</v>
      </c>
      <c r="E167" s="22" t="s">
        <v>5</v>
      </c>
    </row>
    <row r="168" spans="1:5" x14ac:dyDescent="0.25">
      <c r="A168" s="9"/>
      <c r="B168" s="10" t="s">
        <v>51</v>
      </c>
      <c r="C168" s="21">
        <v>95.662033599649305</v>
      </c>
      <c r="D168" s="21">
        <v>95.662033599649305</v>
      </c>
      <c r="E168" s="22" t="s">
        <v>5</v>
      </c>
    </row>
    <row r="169" spans="1:5" x14ac:dyDescent="0.25">
      <c r="A169" s="9"/>
      <c r="B169" s="10" t="s">
        <v>40</v>
      </c>
      <c r="C169" s="21">
        <v>96.796368758622648</v>
      </c>
      <c r="D169" s="21">
        <v>96.796368758622648</v>
      </c>
      <c r="E169" s="22" t="s">
        <v>5</v>
      </c>
    </row>
    <row r="170" spans="1:5" x14ac:dyDescent="0.25">
      <c r="A170" s="217">
        <v>2012</v>
      </c>
      <c r="B170" s="217"/>
      <c r="C170" s="21"/>
      <c r="D170" s="21"/>
      <c r="E170" s="22"/>
    </row>
    <row r="171" spans="1:5" x14ac:dyDescent="0.25">
      <c r="A171" s="9"/>
      <c r="B171" s="10" t="s">
        <v>45</v>
      </c>
      <c r="C171" s="21">
        <v>97.59859943214181</v>
      </c>
      <c r="D171" s="21">
        <v>97.59859943214181</v>
      </c>
      <c r="E171" s="22" t="s">
        <v>5</v>
      </c>
    </row>
    <row r="172" spans="1:5" x14ac:dyDescent="0.25">
      <c r="A172" s="9"/>
      <c r="B172" s="10" t="s">
        <v>46</v>
      </c>
      <c r="C172" s="21">
        <v>97.302942479972216</v>
      </c>
      <c r="D172" s="21">
        <v>97.302942479972216</v>
      </c>
      <c r="E172" s="22" t="s">
        <v>5</v>
      </c>
    </row>
    <row r="173" spans="1:5" x14ac:dyDescent="0.25">
      <c r="A173" s="9"/>
      <c r="B173" s="10" t="s">
        <v>43</v>
      </c>
      <c r="C173" s="21">
        <v>98.042112633334924</v>
      </c>
      <c r="D173" s="21">
        <v>98.042112633334924</v>
      </c>
      <c r="E173" s="22" t="s">
        <v>5</v>
      </c>
    </row>
    <row r="174" spans="1:5" x14ac:dyDescent="0.25">
      <c r="A174" s="9"/>
      <c r="B174" s="10" t="s">
        <v>47</v>
      </c>
      <c r="C174" s="21">
        <v>97.952949517338325</v>
      </c>
      <c r="D174" s="21">
        <v>97.952949517338325</v>
      </c>
      <c r="E174" s="22" t="s">
        <v>5</v>
      </c>
    </row>
    <row r="175" spans="1:5" x14ac:dyDescent="0.25">
      <c r="A175" s="9"/>
      <c r="B175" s="10" t="s">
        <v>35</v>
      </c>
      <c r="C175" s="21">
        <v>96.007467362032386</v>
      </c>
      <c r="D175" s="21">
        <v>96.007467362032386</v>
      </c>
      <c r="E175" s="22" t="s">
        <v>5</v>
      </c>
    </row>
    <row r="176" spans="1:5" x14ac:dyDescent="0.25">
      <c r="A176" s="9"/>
      <c r="B176" s="10" t="s">
        <v>42</v>
      </c>
      <c r="C176" s="21">
        <v>100</v>
      </c>
      <c r="D176" s="21">
        <v>100</v>
      </c>
      <c r="E176" s="21">
        <v>100</v>
      </c>
    </row>
    <row r="177" spans="1:9" x14ac:dyDescent="0.25">
      <c r="A177" s="9"/>
      <c r="B177" s="10" t="s">
        <v>48</v>
      </c>
      <c r="C177" s="21">
        <v>100.24448657012601</v>
      </c>
      <c r="D177" s="21">
        <v>100.16971494476736</v>
      </c>
      <c r="E177" s="21">
        <v>100.30844071858456</v>
      </c>
    </row>
    <row r="178" spans="1:9" x14ac:dyDescent="0.25">
      <c r="A178" s="9"/>
      <c r="B178" s="10" t="s">
        <v>49</v>
      </c>
      <c r="C178" s="21">
        <v>100.89350190672525</v>
      </c>
      <c r="D178" s="21">
        <v>100.75455974353467</v>
      </c>
      <c r="E178" s="21">
        <v>101.01234281314153</v>
      </c>
    </row>
    <row r="179" spans="1:9" x14ac:dyDescent="0.25">
      <c r="A179" s="9"/>
      <c r="B179" s="10" t="s">
        <v>41</v>
      </c>
      <c r="C179" s="21">
        <v>100.91361135830726</v>
      </c>
      <c r="D179" s="21">
        <v>100.8338365195621</v>
      </c>
      <c r="E179" s="21">
        <v>100.9818448874822</v>
      </c>
      <c r="G179" s="21"/>
    </row>
    <row r="180" spans="1:9" x14ac:dyDescent="0.25">
      <c r="A180" s="9"/>
      <c r="B180" s="10" t="s">
        <v>50</v>
      </c>
      <c r="C180" s="21">
        <v>100.95666404241017</v>
      </c>
      <c r="D180" s="21">
        <v>100.89426959173556</v>
      </c>
      <c r="E180" s="21">
        <v>101.01003166605477</v>
      </c>
      <c r="G180" s="21"/>
    </row>
    <row r="181" spans="1:9" x14ac:dyDescent="0.25">
      <c r="A181" s="162"/>
      <c r="B181" s="10" t="s">
        <v>51</v>
      </c>
      <c r="C181" s="21">
        <v>101.30243465313896</v>
      </c>
      <c r="D181" s="21">
        <v>101.37251925540282</v>
      </c>
      <c r="E181" s="21">
        <v>101.24248943947883</v>
      </c>
      <c r="G181" s="21"/>
    </row>
    <row r="182" spans="1:9" x14ac:dyDescent="0.25">
      <c r="A182" s="162"/>
      <c r="B182" s="163" t="s">
        <v>40</v>
      </c>
      <c r="C182" s="21">
        <v>101.7009983789261</v>
      </c>
      <c r="D182" s="21">
        <v>102.05270048639676</v>
      </c>
      <c r="E182" s="21">
        <v>101.40017826586225</v>
      </c>
      <c r="G182" s="164"/>
    </row>
    <row r="183" spans="1:9" x14ac:dyDescent="0.25">
      <c r="A183" s="217">
        <v>2013</v>
      </c>
      <c r="B183" s="217"/>
      <c r="C183" s="58"/>
      <c r="D183" s="58"/>
      <c r="E183" s="165"/>
      <c r="G183" s="164"/>
    </row>
    <row r="184" spans="1:9" ht="15" customHeight="1" x14ac:dyDescent="0.25">
      <c r="A184" s="9"/>
      <c r="B184" s="64" t="s">
        <v>45</v>
      </c>
      <c r="C184" s="166">
        <v>101.82326041829094</v>
      </c>
      <c r="D184" s="65">
        <v>102.19904602381725</v>
      </c>
      <c r="E184" s="58">
        <v>101.50184105246689</v>
      </c>
      <c r="G184" s="164"/>
    </row>
    <row r="185" spans="1:9" ht="15" customHeight="1" x14ac:dyDescent="0.25">
      <c r="A185" s="162"/>
      <c r="B185" s="167" t="s">
        <v>46</v>
      </c>
      <c r="C185" s="65">
        <v>101.61695886850373</v>
      </c>
      <c r="D185" s="65">
        <v>101.92543514176123</v>
      </c>
      <c r="E185" s="58">
        <v>101.35311095452275</v>
      </c>
      <c r="G185" s="164"/>
    </row>
    <row r="186" spans="1:9" ht="15" customHeight="1" x14ac:dyDescent="0.25">
      <c r="A186" s="162"/>
      <c r="B186" s="64" t="s">
        <v>43</v>
      </c>
      <c r="C186" s="166">
        <v>102.12566814142265</v>
      </c>
      <c r="D186" s="65">
        <v>102.51325194787705</v>
      </c>
      <c r="E186" s="58">
        <v>101.79415746234871</v>
      </c>
      <c r="G186" s="164"/>
    </row>
    <row r="187" spans="1:9" ht="15" customHeight="1" x14ac:dyDescent="0.25">
      <c r="A187" s="162"/>
      <c r="B187" s="64" t="s">
        <v>47</v>
      </c>
      <c r="C187" s="166">
        <v>102.24323827834799</v>
      </c>
      <c r="D187" s="65">
        <v>102.51731591591248</v>
      </c>
      <c r="E187" s="65">
        <v>102.00881242712586</v>
      </c>
      <c r="G187" s="164"/>
    </row>
    <row r="188" spans="1:9" ht="16.5" customHeight="1" x14ac:dyDescent="0.25">
      <c r="A188" s="168"/>
      <c r="B188" s="64" t="s">
        <v>35</v>
      </c>
      <c r="C188" s="166">
        <v>102.34106701439609</v>
      </c>
      <c r="D188" s="65">
        <v>102.75970651770406</v>
      </c>
      <c r="E188" s="65">
        <v>101.98299357655466</v>
      </c>
      <c r="G188" s="164"/>
      <c r="H188" s="164"/>
      <c r="I188" s="164"/>
    </row>
    <row r="189" spans="1:9" ht="16.5" customHeight="1" x14ac:dyDescent="0.25">
      <c r="A189" s="169"/>
      <c r="B189" s="64" t="s">
        <v>42</v>
      </c>
      <c r="C189" s="166">
        <v>102.06719267346149</v>
      </c>
      <c r="D189" s="65">
        <v>102.44497806384724</v>
      </c>
      <c r="E189" s="65">
        <v>101.74406283876411</v>
      </c>
      <c r="G189" s="164"/>
    </row>
    <row r="190" spans="1:9" ht="16.5" customHeight="1" x14ac:dyDescent="0.25">
      <c r="A190" s="169"/>
      <c r="B190" s="64" t="s">
        <v>48</v>
      </c>
      <c r="C190" s="166">
        <v>103.25634477540279</v>
      </c>
      <c r="D190" s="65">
        <v>103.73731152128252</v>
      </c>
      <c r="E190" s="65">
        <v>102.84496119878445</v>
      </c>
      <c r="G190" s="170"/>
      <c r="H190" s="170"/>
      <c r="I190" s="170"/>
    </row>
    <row r="191" spans="1:9" ht="16.5" customHeight="1" x14ac:dyDescent="0.25">
      <c r="A191" s="169"/>
      <c r="B191" s="64" t="s">
        <v>49</v>
      </c>
      <c r="C191" s="166">
        <v>103.43085978874505</v>
      </c>
      <c r="D191" s="65">
        <v>103.47502406200259</v>
      </c>
      <c r="E191" s="65">
        <v>103.39308491793109</v>
      </c>
      <c r="G191" s="170"/>
      <c r="H191" s="170"/>
      <c r="I191" s="170"/>
    </row>
    <row r="192" spans="1:9" ht="16.5" customHeight="1" x14ac:dyDescent="0.25">
      <c r="A192" s="169"/>
      <c r="B192" s="64" t="s">
        <v>41</v>
      </c>
      <c r="C192" s="166">
        <v>104.3457858782799</v>
      </c>
      <c r="D192" s="65">
        <v>104.26731193059332</v>
      </c>
      <c r="E192" s="65">
        <v>104.41290672093116</v>
      </c>
      <c r="G192" s="170"/>
      <c r="H192" s="170"/>
      <c r="I192" s="170"/>
    </row>
    <row r="193" spans="1:9" ht="16.5" customHeight="1" x14ac:dyDescent="0.25">
      <c r="A193" s="169"/>
      <c r="B193" s="64" t="s">
        <v>50</v>
      </c>
      <c r="C193" s="166">
        <v>104.94594055432941</v>
      </c>
      <c r="D193" s="65">
        <v>104.60047298039753</v>
      </c>
      <c r="E193" s="65">
        <v>105.24142810598927</v>
      </c>
      <c r="G193" s="170"/>
      <c r="H193" s="170"/>
      <c r="I193" s="170"/>
    </row>
    <row r="194" spans="1:9" ht="16.5" customHeight="1" x14ac:dyDescent="0.25">
      <c r="A194" s="169"/>
      <c r="B194" s="64" t="s">
        <v>51</v>
      </c>
      <c r="C194" s="166">
        <v>105.07383775862121</v>
      </c>
      <c r="D194" s="65">
        <v>105.04426006075825</v>
      </c>
      <c r="E194" s="65">
        <v>105.09913634576732</v>
      </c>
      <c r="G194" s="170"/>
      <c r="H194" s="170"/>
      <c r="I194" s="170"/>
    </row>
    <row r="195" spans="1:9" ht="16.5" customHeight="1" x14ac:dyDescent="0.25">
      <c r="A195" s="169"/>
      <c r="B195" s="64" t="s">
        <v>40</v>
      </c>
      <c r="C195" s="166">
        <v>105.04357464879853</v>
      </c>
      <c r="D195" s="65">
        <v>105.18337264645089</v>
      </c>
      <c r="E195" s="65">
        <v>104.92400172453513</v>
      </c>
      <c r="G195" s="170"/>
      <c r="H195" s="170"/>
      <c r="I195" s="170"/>
    </row>
    <row r="196" spans="1:9" x14ac:dyDescent="0.25">
      <c r="A196" s="217">
        <v>2014</v>
      </c>
      <c r="B196" s="217"/>
      <c r="C196" s="58"/>
      <c r="D196" s="58"/>
      <c r="E196" s="165"/>
      <c r="G196" s="164"/>
    </row>
    <row r="197" spans="1:9" ht="15" customHeight="1" x14ac:dyDescent="0.25">
      <c r="A197" s="9"/>
      <c r="B197" s="64" t="s">
        <v>45</v>
      </c>
      <c r="C197" s="166">
        <v>105.15896985278053</v>
      </c>
      <c r="D197" s="65">
        <v>104.84435659296444</v>
      </c>
      <c r="E197" s="65">
        <v>105.42806689365393</v>
      </c>
      <c r="G197" s="164"/>
      <c r="H197" s="164"/>
      <c r="I197" s="164"/>
    </row>
    <row r="198" spans="1:9" ht="15" customHeight="1" x14ac:dyDescent="0.25">
      <c r="A198" s="9"/>
      <c r="B198" s="64" t="s">
        <v>46</v>
      </c>
      <c r="C198" s="166">
        <v>105.01355186464795</v>
      </c>
      <c r="D198" s="65">
        <v>105.3921503032707</v>
      </c>
      <c r="E198" s="65">
        <v>104.68972660829299</v>
      </c>
      <c r="G198" s="164"/>
      <c r="H198" s="164"/>
      <c r="I198" s="164"/>
    </row>
    <row r="199" spans="1:9" ht="15" customHeight="1" x14ac:dyDescent="0.25">
      <c r="A199" s="9"/>
      <c r="B199" s="64" t="s">
        <v>43</v>
      </c>
      <c r="C199" s="166">
        <v>104.39801712089321</v>
      </c>
      <c r="D199" s="65">
        <v>104.82460113286137</v>
      </c>
      <c r="E199" s="65">
        <v>104.03314853470717</v>
      </c>
      <c r="G199" s="164"/>
      <c r="H199" s="164"/>
      <c r="I199" s="164"/>
    </row>
    <row r="200" spans="1:9" ht="15" customHeight="1" x14ac:dyDescent="0.25">
      <c r="A200" s="9"/>
      <c r="B200" s="64" t="s">
        <v>47</v>
      </c>
      <c r="C200" s="166">
        <v>104.59296064304696</v>
      </c>
      <c r="D200" s="65">
        <v>105.1621283813342</v>
      </c>
      <c r="E200" s="65">
        <v>104.10613642520197</v>
      </c>
      <c r="G200" s="164"/>
      <c r="H200" s="164"/>
      <c r="I200" s="164"/>
    </row>
    <row r="201" spans="1:9" ht="15" customHeight="1" x14ac:dyDescent="0.25">
      <c r="A201" s="9"/>
      <c r="B201" s="64" t="s">
        <v>35</v>
      </c>
      <c r="C201" s="166">
        <v>105.60752384285271</v>
      </c>
      <c r="D201" s="65">
        <v>106.10721967558275</v>
      </c>
      <c r="E201" s="65">
        <v>105.18012078297227</v>
      </c>
      <c r="G201" s="164"/>
      <c r="H201" s="164"/>
      <c r="I201" s="164"/>
    </row>
    <row r="202" spans="1:9" ht="15" customHeight="1" x14ac:dyDescent="0.25">
      <c r="A202" s="9"/>
      <c r="B202" s="64" t="s">
        <v>42</v>
      </c>
      <c r="C202" s="166">
        <v>105.45481378593364</v>
      </c>
      <c r="D202" s="65">
        <v>106.05845785900058</v>
      </c>
      <c r="E202" s="65">
        <v>104.93850104724626</v>
      </c>
      <c r="G202" s="164"/>
      <c r="H202" s="164"/>
      <c r="I202" s="164"/>
    </row>
    <row r="203" spans="1:9" ht="15" customHeight="1" x14ac:dyDescent="0.25">
      <c r="A203" s="9"/>
      <c r="B203" s="64" t="s">
        <v>48</v>
      </c>
      <c r="C203" s="166">
        <v>105.89024984877231</v>
      </c>
      <c r="D203" s="65">
        <v>106.20631701883168</v>
      </c>
      <c r="E203" s="65">
        <v>105.61990924002026</v>
      </c>
      <c r="G203" s="164"/>
      <c r="H203" s="164"/>
      <c r="I203" s="164"/>
    </row>
    <row r="204" spans="1:9" ht="15" customHeight="1" x14ac:dyDescent="0.25">
      <c r="A204" s="9"/>
      <c r="B204" s="64" t="s">
        <v>49</v>
      </c>
      <c r="C204" s="166">
        <v>105.74086822284956</v>
      </c>
      <c r="D204" s="65">
        <v>106.51128422573854</v>
      </c>
      <c r="E204" s="65">
        <v>105.0819110424051</v>
      </c>
      <c r="G204" s="164"/>
      <c r="H204" s="164"/>
      <c r="I204" s="164"/>
    </row>
    <row r="205" spans="1:9" ht="15" customHeight="1" x14ac:dyDescent="0.25">
      <c r="A205" s="9"/>
      <c r="B205" s="64" t="s">
        <v>41</v>
      </c>
      <c r="C205" s="166">
        <v>105.8090548036067</v>
      </c>
      <c r="D205" s="65">
        <v>106.48847553539866</v>
      </c>
      <c r="E205" s="65">
        <v>105.22792828484501</v>
      </c>
      <c r="G205" s="164"/>
      <c r="H205" s="164"/>
      <c r="I205" s="164"/>
    </row>
    <row r="206" spans="1:9" ht="15" customHeight="1" x14ac:dyDescent="0.25">
      <c r="A206" s="171"/>
      <c r="B206" s="64" t="s">
        <v>50</v>
      </c>
      <c r="C206" s="166">
        <v>105.85453303952553</v>
      </c>
      <c r="D206" s="65">
        <v>106.8855547927573</v>
      </c>
      <c r="E206" s="65">
        <v>104.97267286925536</v>
      </c>
      <c r="G206" s="170"/>
      <c r="H206" s="170"/>
      <c r="I206" s="170"/>
    </row>
    <row r="207" spans="1:9" ht="15" customHeight="1" x14ac:dyDescent="0.25">
      <c r="A207" s="171"/>
      <c r="B207" s="64" t="s">
        <v>51</v>
      </c>
      <c r="C207" s="166">
        <v>105.44398185358602</v>
      </c>
      <c r="D207" s="65">
        <v>106.14778793910757</v>
      </c>
      <c r="E207" s="65">
        <v>104.8419978969239</v>
      </c>
      <c r="G207" s="21"/>
      <c r="H207" s="21"/>
      <c r="I207" s="21"/>
    </row>
    <row r="208" spans="1:9" ht="15" customHeight="1" x14ac:dyDescent="0.25">
      <c r="A208" s="171"/>
      <c r="B208" s="64" t="s">
        <v>40</v>
      </c>
      <c r="C208" s="166">
        <v>105.60147673005247</v>
      </c>
      <c r="D208" s="65">
        <v>106.4168784988309</v>
      </c>
      <c r="E208" s="65">
        <v>104.90404203442206</v>
      </c>
      <c r="G208" s="164"/>
      <c r="H208" s="164"/>
      <c r="I208" s="164"/>
    </row>
    <row r="209" spans="1:9" x14ac:dyDescent="0.25">
      <c r="A209" s="217">
        <v>2015</v>
      </c>
      <c r="B209" s="217"/>
      <c r="C209" s="58"/>
      <c r="D209" s="58"/>
      <c r="E209" s="165"/>
      <c r="G209" s="164"/>
    </row>
    <row r="210" spans="1:9" ht="15" customHeight="1" x14ac:dyDescent="0.25">
      <c r="A210" s="9"/>
      <c r="B210" s="64" t="s">
        <v>45</v>
      </c>
      <c r="C210" s="166">
        <v>105.30480193359342</v>
      </c>
      <c r="D210" s="65">
        <v>106.35549201831586</v>
      </c>
      <c r="E210" s="65">
        <v>104.40611891928246</v>
      </c>
      <c r="G210" s="164"/>
      <c r="H210" s="164"/>
      <c r="I210" s="164"/>
    </row>
    <row r="211" spans="1:9" ht="15" customHeight="1" x14ac:dyDescent="0.25">
      <c r="A211" s="9"/>
      <c r="B211" s="64" t="s">
        <v>46</v>
      </c>
      <c r="C211" s="166">
        <v>105.43217364780411</v>
      </c>
      <c r="D211" s="65">
        <v>106.38592399948861</v>
      </c>
      <c r="E211" s="65">
        <v>104.61640575067163</v>
      </c>
      <c r="G211" s="164"/>
      <c r="H211" s="164"/>
      <c r="I211" s="164"/>
    </row>
    <row r="212" spans="1:9" ht="15" customHeight="1" x14ac:dyDescent="0.25">
      <c r="A212" s="9"/>
      <c r="B212" s="64" t="s">
        <v>43</v>
      </c>
      <c r="C212" s="166">
        <v>105.35756355895435</v>
      </c>
      <c r="D212" s="65">
        <v>105.94361477753759</v>
      </c>
      <c r="E212" s="65">
        <v>104.85629845393902</v>
      </c>
      <c r="G212" s="164"/>
      <c r="H212" s="164"/>
      <c r="I212" s="164"/>
    </row>
    <row r="213" spans="1:9" ht="15" customHeight="1" x14ac:dyDescent="0.25">
      <c r="A213" s="9"/>
      <c r="B213" s="64" t="s">
        <v>47</v>
      </c>
      <c r="C213" s="166">
        <v>106.06388213106912</v>
      </c>
      <c r="D213" s="65">
        <v>106.99773342131819</v>
      </c>
      <c r="E213" s="65">
        <v>105.2651344274007</v>
      </c>
      <c r="G213" s="164"/>
      <c r="H213" s="164"/>
      <c r="I213" s="164"/>
    </row>
    <row r="214" spans="1:9" ht="15" customHeight="1" x14ac:dyDescent="0.25">
      <c r="A214" s="9"/>
      <c r="B214" s="64" t="s">
        <v>35</v>
      </c>
      <c r="C214" s="166">
        <v>106.10127795050008</v>
      </c>
      <c r="D214" s="65">
        <v>106.82397230166286</v>
      </c>
      <c r="E214" s="65">
        <v>105.48313836074649</v>
      </c>
      <c r="G214" s="164"/>
      <c r="H214" s="164"/>
      <c r="I214" s="164"/>
    </row>
    <row r="215" spans="1:9" ht="15" customHeight="1" x14ac:dyDescent="0.25">
      <c r="A215" s="9"/>
      <c r="B215" s="64" t="s">
        <v>42</v>
      </c>
      <c r="C215" s="166">
        <v>106.98715425252276</v>
      </c>
      <c r="D215" s="65">
        <v>107.96828216587758</v>
      </c>
      <c r="E215" s="65">
        <v>106.14796960291099</v>
      </c>
      <c r="G215" s="164"/>
      <c r="H215" s="164"/>
      <c r="I215" s="164"/>
    </row>
    <row r="216" spans="1:9" ht="15" customHeight="1" x14ac:dyDescent="0.25">
      <c r="A216" s="9"/>
      <c r="B216" s="64" t="s">
        <v>48</v>
      </c>
      <c r="C216" s="166">
        <v>106.85657855404348</v>
      </c>
      <c r="D216" s="65">
        <v>107.98011858556926</v>
      </c>
      <c r="E216" s="65">
        <v>105.89558505375992</v>
      </c>
      <c r="G216" s="164"/>
      <c r="H216" s="164"/>
      <c r="I216" s="164"/>
    </row>
    <row r="217" spans="1:9" ht="15" customHeight="1" x14ac:dyDescent="0.25">
      <c r="A217" s="9"/>
      <c r="B217" s="64" t="s">
        <v>49</v>
      </c>
      <c r="C217" s="166">
        <v>107.01969350992501</v>
      </c>
      <c r="D217" s="65">
        <v>108.11368976368043</v>
      </c>
      <c r="E217" s="65">
        <v>106.08396958403534</v>
      </c>
      <c r="G217" s="164"/>
      <c r="H217" s="164"/>
      <c r="I217" s="164"/>
    </row>
    <row r="218" spans="1:9" ht="15" customHeight="1" x14ac:dyDescent="0.25">
      <c r="A218" s="9"/>
      <c r="B218" s="64" t="s">
        <v>41</v>
      </c>
      <c r="C218" s="166">
        <v>106.97557619963439</v>
      </c>
      <c r="D218" s="65">
        <v>107.9372591431315</v>
      </c>
      <c r="E218" s="65">
        <v>106.15302334695215</v>
      </c>
      <c r="G218" s="170"/>
      <c r="H218" s="170"/>
      <c r="I218" s="170"/>
    </row>
    <row r="219" spans="1:9" ht="15" customHeight="1" x14ac:dyDescent="0.25">
      <c r="A219" s="9"/>
      <c r="B219" s="64" t="s">
        <v>50</v>
      </c>
      <c r="C219" s="166">
        <v>106.95325296574117</v>
      </c>
      <c r="D219" s="65">
        <v>108.07561267079635</v>
      </c>
      <c r="E219" s="65">
        <v>105.99326902990096</v>
      </c>
      <c r="G219" s="170"/>
      <c r="H219" s="170"/>
      <c r="I219" s="170"/>
    </row>
    <row r="220" spans="1:9" ht="15" customHeight="1" x14ac:dyDescent="0.25">
      <c r="A220" s="171"/>
      <c r="B220" s="64" t="s">
        <v>51</v>
      </c>
      <c r="C220" s="166">
        <v>107.06489578214516</v>
      </c>
      <c r="D220" s="65">
        <v>108.24394019171041</v>
      </c>
      <c r="E220" s="65">
        <v>106.0564279195456</v>
      </c>
      <c r="G220" s="170"/>
      <c r="H220" s="170"/>
      <c r="I220" s="170"/>
    </row>
    <row r="221" spans="1:9" ht="15" customHeight="1" x14ac:dyDescent="0.25">
      <c r="A221" s="171"/>
      <c r="B221" s="64" t="s">
        <v>40</v>
      </c>
      <c r="C221" s="166">
        <v>106.50307845458552</v>
      </c>
      <c r="D221" s="65">
        <v>107.64960242752787</v>
      </c>
      <c r="E221" s="65">
        <v>105.5224261814123</v>
      </c>
      <c r="G221" s="170"/>
      <c r="H221" s="170"/>
      <c r="I221" s="170"/>
    </row>
    <row r="222" spans="1:9" ht="15" customHeight="1" x14ac:dyDescent="0.25">
      <c r="A222" s="217">
        <v>2016</v>
      </c>
      <c r="B222" s="217"/>
      <c r="C222" s="58"/>
      <c r="D222" s="58"/>
      <c r="E222" s="165"/>
      <c r="G222" s="170"/>
      <c r="H222" s="170"/>
      <c r="I222" s="170"/>
    </row>
    <row r="223" spans="1:9" ht="15" customHeight="1" x14ac:dyDescent="0.25">
      <c r="A223" s="172"/>
      <c r="B223" s="64" t="s">
        <v>45</v>
      </c>
      <c r="C223" s="166">
        <v>106.40071755950871</v>
      </c>
      <c r="D223" s="65">
        <v>107.80747544854762</v>
      </c>
      <c r="E223" s="65">
        <v>105.1974803361735</v>
      </c>
      <c r="G223" s="170"/>
      <c r="H223" s="170"/>
      <c r="I223" s="170"/>
    </row>
    <row r="224" spans="1:9" ht="15" customHeight="1" x14ac:dyDescent="0.25">
      <c r="A224" s="172"/>
      <c r="B224" s="64" t="s">
        <v>46</v>
      </c>
      <c r="C224" s="166">
        <v>106.63038619744921</v>
      </c>
      <c r="D224" s="65">
        <v>107.82176551159691</v>
      </c>
      <c r="E224" s="65">
        <v>105.61136796477138</v>
      </c>
      <c r="G224" s="170"/>
      <c r="H224" s="170"/>
      <c r="I224" s="170"/>
    </row>
    <row r="225" spans="1:9" ht="15" customHeight="1" x14ac:dyDescent="0.25">
      <c r="A225" s="172"/>
      <c r="B225" s="64" t="s">
        <v>43</v>
      </c>
      <c r="C225" s="166">
        <v>106.062411174174</v>
      </c>
      <c r="D225" s="65">
        <v>107.4687097798739</v>
      </c>
      <c r="E225" s="65">
        <v>104.85956678802452</v>
      </c>
      <c r="G225" s="170"/>
      <c r="H225" s="170"/>
      <c r="I225" s="170"/>
    </row>
    <row r="226" spans="1:9" ht="15" customHeight="1" x14ac:dyDescent="0.25">
      <c r="A226" s="172"/>
      <c r="B226" s="64" t="s">
        <v>47</v>
      </c>
      <c r="C226" s="166">
        <v>105.86893022730047</v>
      </c>
      <c r="D226" s="65">
        <v>107.64143873197617</v>
      </c>
      <c r="E226" s="65">
        <v>104.35285683036282</v>
      </c>
      <c r="G226" s="170"/>
      <c r="H226" s="170"/>
      <c r="I226" s="170"/>
    </row>
    <row r="227" spans="1:9" ht="15" customHeight="1" x14ac:dyDescent="0.25">
      <c r="A227" s="172"/>
      <c r="B227" s="64" t="s">
        <v>35</v>
      </c>
      <c r="C227" s="166">
        <v>105.93595093311723</v>
      </c>
      <c r="D227" s="65">
        <v>107.70207649008842</v>
      </c>
      <c r="E227" s="65">
        <v>104.42533704014436</v>
      </c>
      <c r="G227" s="170"/>
      <c r="H227" s="170"/>
      <c r="I227" s="170"/>
    </row>
    <row r="228" spans="1:9" ht="15" customHeight="1" x14ac:dyDescent="0.25">
      <c r="A228" s="172"/>
      <c r="B228" s="64" t="s">
        <v>42</v>
      </c>
      <c r="C228" s="166">
        <v>106.16673824347546</v>
      </c>
      <c r="D228" s="65">
        <v>107.78400426074076</v>
      </c>
      <c r="E228" s="65">
        <v>104.78344785131129</v>
      </c>
      <c r="G228" s="170"/>
      <c r="H228" s="170"/>
      <c r="I228" s="170"/>
    </row>
    <row r="229" spans="1:9" ht="15" customHeight="1" x14ac:dyDescent="0.25">
      <c r="A229" s="172"/>
      <c r="B229" s="64" t="s">
        <v>48</v>
      </c>
      <c r="C229" s="166">
        <v>106.44633482430255</v>
      </c>
      <c r="D229" s="65">
        <v>108.07966540192885</v>
      </c>
      <c r="E229" s="65">
        <v>105.04930398884424</v>
      </c>
      <c r="G229" s="170"/>
      <c r="H229" s="170"/>
      <c r="I229" s="170"/>
    </row>
    <row r="230" spans="1:9" ht="15" customHeight="1" x14ac:dyDescent="0.25">
      <c r="A230" s="172"/>
      <c r="B230" s="64" t="s">
        <v>49</v>
      </c>
      <c r="C230" s="166">
        <v>106.34650731154315</v>
      </c>
      <c r="D230" s="65">
        <v>107.71666788997094</v>
      </c>
      <c r="E230" s="65">
        <v>105.17457273576682</v>
      </c>
      <c r="G230" s="170"/>
      <c r="H230" s="170"/>
      <c r="I230" s="170"/>
    </row>
    <row r="231" spans="1:9" ht="15" customHeight="1" x14ac:dyDescent="0.25">
      <c r="A231" s="172"/>
      <c r="B231" s="64" t="s">
        <v>41</v>
      </c>
      <c r="C231" s="166">
        <v>106.75036802647057</v>
      </c>
      <c r="D231" s="65">
        <v>108.35867547314169</v>
      </c>
      <c r="E231" s="65">
        <v>105.37474013663935</v>
      </c>
      <c r="G231" s="170"/>
      <c r="H231" s="170"/>
      <c r="I231" s="170"/>
    </row>
    <row r="232" spans="1:9" ht="15" customHeight="1" x14ac:dyDescent="0.25">
      <c r="A232" s="172"/>
      <c r="B232" s="64" t="s">
        <v>50</v>
      </c>
      <c r="C232" s="166">
        <v>108.78521616648365</v>
      </c>
      <c r="D232" s="65">
        <v>109.37532954155068</v>
      </c>
      <c r="E232" s="65">
        <v>108.28047659160642</v>
      </c>
      <c r="G232" s="170"/>
      <c r="H232" s="170"/>
      <c r="I232" s="170"/>
    </row>
    <row r="233" spans="1:9" ht="15" customHeight="1" x14ac:dyDescent="0.25">
      <c r="A233" s="172"/>
      <c r="B233" s="64" t="s">
        <v>51</v>
      </c>
      <c r="C233" s="166">
        <v>108.6699796816679</v>
      </c>
      <c r="D233" s="65">
        <v>109.43065477943924</v>
      </c>
      <c r="E233" s="65">
        <v>108.01935415496268</v>
      </c>
      <c r="G233" s="170"/>
      <c r="H233" s="170"/>
      <c r="I233" s="170"/>
    </row>
    <row r="234" spans="1:9" ht="15" customHeight="1" x14ac:dyDescent="0.25">
      <c r="A234" s="172"/>
      <c r="B234" s="64" t="s">
        <v>40</v>
      </c>
      <c r="C234" s="166">
        <v>108.97152391399352</v>
      </c>
      <c r="D234" s="65">
        <v>109.61461679906843</v>
      </c>
      <c r="E234" s="65">
        <v>108.4214695631963</v>
      </c>
      <c r="G234" s="170"/>
      <c r="H234" s="170"/>
      <c r="I234" s="170"/>
    </row>
    <row r="235" spans="1:9" ht="15" customHeight="1" x14ac:dyDescent="0.25">
      <c r="A235" s="217">
        <v>2017</v>
      </c>
      <c r="B235" s="217"/>
      <c r="G235" s="170"/>
      <c r="H235" s="170"/>
      <c r="I235" s="170"/>
    </row>
    <row r="236" spans="1:9" ht="15" customHeight="1" x14ac:dyDescent="0.25">
      <c r="A236" s="173"/>
      <c r="B236" s="64" t="s">
        <v>45</v>
      </c>
      <c r="C236" s="166">
        <v>109.49980955008905</v>
      </c>
      <c r="D236" s="65">
        <v>110.00033350331248</v>
      </c>
      <c r="E236" s="65">
        <v>109.07169817685147</v>
      </c>
      <c r="G236" s="170"/>
      <c r="H236" s="170"/>
      <c r="I236" s="170"/>
    </row>
    <row r="237" spans="1:9" ht="15" customHeight="1" x14ac:dyDescent="0.25">
      <c r="A237" s="173"/>
      <c r="B237" s="64" t="s">
        <v>46</v>
      </c>
      <c r="C237" s="166">
        <v>109.88576174896833</v>
      </c>
      <c r="D237" s="65">
        <v>110.19473478970797</v>
      </c>
      <c r="E237" s="65">
        <v>109.62148893662328</v>
      </c>
      <c r="G237" s="170"/>
      <c r="H237" s="170"/>
      <c r="I237" s="170"/>
    </row>
    <row r="238" spans="1:9" ht="15" customHeight="1" x14ac:dyDescent="0.25">
      <c r="A238" s="173"/>
      <c r="B238" s="64" t="s">
        <v>43</v>
      </c>
      <c r="C238" s="166">
        <v>110.60323178045907</v>
      </c>
      <c r="D238" s="65">
        <v>110.43188535416721</v>
      </c>
      <c r="E238" s="65">
        <v>110.74978891001659</v>
      </c>
      <c r="G238" s="170"/>
      <c r="H238" s="170"/>
      <c r="I238" s="170"/>
    </row>
    <row r="239" spans="1:9" ht="15" customHeight="1" x14ac:dyDescent="0.25">
      <c r="A239" s="173"/>
      <c r="B239" s="64" t="s">
        <v>47</v>
      </c>
      <c r="C239" s="166">
        <v>110.59194937513206</v>
      </c>
      <c r="D239" s="65">
        <v>110.4759024861235</v>
      </c>
      <c r="E239" s="65">
        <v>110.69120734808921</v>
      </c>
      <c r="G239" s="170"/>
      <c r="H239" s="170"/>
      <c r="I239" s="170"/>
    </row>
    <row r="240" spans="1:9" ht="15" customHeight="1" x14ac:dyDescent="0.25">
      <c r="A240" s="173"/>
      <c r="B240" s="64" t="s">
        <v>35</v>
      </c>
      <c r="C240" s="166">
        <v>110.85201445600245</v>
      </c>
      <c r="D240" s="65">
        <v>110.76399676778138</v>
      </c>
      <c r="E240" s="65">
        <v>110.92729831231124</v>
      </c>
      <c r="G240" s="170"/>
      <c r="H240" s="170"/>
      <c r="I240" s="170"/>
    </row>
    <row r="241" spans="1:9" ht="15" customHeight="1" x14ac:dyDescent="0.25">
      <c r="A241" s="173"/>
      <c r="B241" s="64" t="s">
        <v>42</v>
      </c>
      <c r="C241" s="166">
        <v>109.74800644419963</v>
      </c>
      <c r="D241" s="65">
        <v>110.12785640422548</v>
      </c>
      <c r="E241" s="65">
        <v>109.4231107284929</v>
      </c>
      <c r="G241" s="170"/>
      <c r="H241" s="170"/>
      <c r="I241" s="170"/>
    </row>
    <row r="242" spans="1:9" ht="15" customHeight="1" x14ac:dyDescent="0.25">
      <c r="A242" s="173"/>
      <c r="B242" s="64" t="s">
        <v>48</v>
      </c>
      <c r="C242" s="166">
        <v>109.6669128495823</v>
      </c>
      <c r="D242" s="65">
        <v>110.64310784713696</v>
      </c>
      <c r="E242" s="65">
        <v>108.83194745330235</v>
      </c>
      <c r="G242" s="170"/>
      <c r="H242" s="170"/>
      <c r="I242" s="170"/>
    </row>
    <row r="243" spans="1:9" ht="15" customHeight="1" x14ac:dyDescent="0.25">
      <c r="A243" s="173"/>
      <c r="B243" s="64" t="s">
        <v>49</v>
      </c>
      <c r="C243" s="166">
        <v>109.27002315425663</v>
      </c>
      <c r="D243" s="65">
        <v>110.36744976871628</v>
      </c>
      <c r="E243" s="65">
        <v>108.3313651501429</v>
      </c>
      <c r="G243" s="170"/>
      <c r="H243" s="170"/>
      <c r="I243" s="170"/>
    </row>
    <row r="244" spans="1:9" ht="15" customHeight="1" x14ac:dyDescent="0.25">
      <c r="A244" s="173"/>
      <c r="B244" s="64" t="s">
        <v>41</v>
      </c>
      <c r="C244" s="166">
        <v>109.83466504100939</v>
      </c>
      <c r="D244" s="65">
        <v>111.03618447704602</v>
      </c>
      <c r="E244" s="65">
        <v>108.8069736939307</v>
      </c>
      <c r="G244" s="170"/>
      <c r="H244" s="170"/>
      <c r="I244" s="170"/>
    </row>
    <row r="245" spans="1:9" ht="15" customHeight="1" x14ac:dyDescent="0.25">
      <c r="A245" s="173"/>
      <c r="B245" s="64" t="s">
        <v>50</v>
      </c>
      <c r="C245" s="166">
        <v>109.5388392789536</v>
      </c>
      <c r="D245" s="65">
        <v>111.06707720222175</v>
      </c>
      <c r="E245" s="65">
        <v>108.23169696987796</v>
      </c>
      <c r="G245" s="170"/>
      <c r="H245" s="170"/>
      <c r="I245" s="170"/>
    </row>
    <row r="246" spans="1:9" ht="15" customHeight="1" x14ac:dyDescent="0.25">
      <c r="A246" s="173"/>
      <c r="B246" s="64" t="s">
        <v>51</v>
      </c>
      <c r="C246" s="166">
        <v>109.34008741675697</v>
      </c>
      <c r="D246" s="65">
        <v>111.13797189910584</v>
      </c>
      <c r="E246" s="65">
        <v>107.80230927506346</v>
      </c>
      <c r="G246" s="170"/>
      <c r="H246" s="170"/>
      <c r="I246" s="170"/>
    </row>
    <row r="247" spans="1:9" ht="15" customHeight="1" x14ac:dyDescent="0.25">
      <c r="A247" s="173"/>
      <c r="B247" s="64" t="s">
        <v>40</v>
      </c>
      <c r="C247" s="166">
        <v>110.35293458574249</v>
      </c>
      <c r="D247" s="65">
        <v>112.06312602531305</v>
      </c>
      <c r="E247" s="65">
        <v>108.89016262252547</v>
      </c>
      <c r="G247" s="170"/>
      <c r="H247" s="170"/>
      <c r="I247" s="170"/>
    </row>
    <row r="248" spans="1:9" ht="15" customHeight="1" x14ac:dyDescent="0.25">
      <c r="A248" s="217">
        <v>2018</v>
      </c>
      <c r="B248" s="217"/>
      <c r="C248" s="166"/>
      <c r="D248" s="65"/>
      <c r="E248" s="65"/>
      <c r="G248" s="170"/>
      <c r="H248" s="170"/>
      <c r="I248" s="170"/>
    </row>
    <row r="249" spans="1:9" ht="15" customHeight="1" x14ac:dyDescent="0.25">
      <c r="A249" s="173"/>
      <c r="B249" s="64" t="s">
        <v>45</v>
      </c>
      <c r="C249" s="166">
        <v>110.69350514191611</v>
      </c>
      <c r="D249" s="65">
        <v>112.32023320452198</v>
      </c>
      <c r="E249" s="65">
        <v>109.30212161215425</v>
      </c>
      <c r="G249" s="170"/>
      <c r="H249" s="170"/>
      <c r="I249" s="170"/>
    </row>
    <row r="250" spans="1:9" ht="15" customHeight="1" x14ac:dyDescent="0.25">
      <c r="A250" s="173"/>
      <c r="B250" s="64" t="s">
        <v>46</v>
      </c>
      <c r="C250" s="166">
        <v>111.0034911865295</v>
      </c>
      <c r="D250" s="65">
        <v>112.84447365174462</v>
      </c>
      <c r="E250" s="65">
        <v>109.42885020039111</v>
      </c>
      <c r="G250" s="170"/>
      <c r="H250" s="170"/>
      <c r="I250" s="170"/>
    </row>
    <row r="251" spans="1:9" ht="15" customHeight="1" x14ac:dyDescent="0.25">
      <c r="A251" s="173"/>
      <c r="B251" s="64" t="s">
        <v>43</v>
      </c>
      <c r="C251" s="166">
        <v>110.76093918113826</v>
      </c>
      <c r="D251" s="65">
        <v>112.4696703509111</v>
      </c>
      <c r="E251" s="65">
        <v>109.29941622529516</v>
      </c>
      <c r="G251" s="170"/>
      <c r="H251" s="170"/>
      <c r="I251" s="170"/>
    </row>
    <row r="252" spans="1:9" ht="15" customHeight="1" x14ac:dyDescent="0.25">
      <c r="A252" s="173"/>
      <c r="B252" s="64" t="s">
        <v>47</v>
      </c>
      <c r="C252" s="166">
        <v>108.89245390904621</v>
      </c>
      <c r="D252" s="65">
        <v>111.03360688074105</v>
      </c>
      <c r="E252" s="65">
        <v>107.06106915089276</v>
      </c>
      <c r="G252" s="170"/>
      <c r="H252" s="170"/>
      <c r="I252" s="170"/>
    </row>
    <row r="253" spans="1:9" ht="15" customHeight="1" x14ac:dyDescent="0.25">
      <c r="A253" s="173"/>
      <c r="B253" s="64" t="s">
        <v>35</v>
      </c>
      <c r="C253" s="166">
        <v>108.51463443023214</v>
      </c>
      <c r="D253" s="65">
        <v>111.14423640728874</v>
      </c>
      <c r="E253" s="65">
        <v>106.26546632106161</v>
      </c>
      <c r="G253" s="170"/>
      <c r="H253" s="170"/>
      <c r="I253" s="170"/>
    </row>
    <row r="254" spans="1:9" ht="15" customHeight="1" x14ac:dyDescent="0.25">
      <c r="A254" s="173"/>
      <c r="B254" s="64" t="s">
        <v>42</v>
      </c>
      <c r="C254" s="166">
        <v>108.72807281591703</v>
      </c>
      <c r="D254" s="65">
        <v>111.40550293251844</v>
      </c>
      <c r="E254" s="65">
        <v>106.43799603420834</v>
      </c>
      <c r="G254" s="170"/>
      <c r="H254" s="170"/>
      <c r="I254" s="170"/>
    </row>
    <row r="255" spans="1:9" ht="15" customHeight="1" x14ac:dyDescent="0.25">
      <c r="A255" s="173"/>
      <c r="B255" s="64" t="s">
        <v>48</v>
      </c>
      <c r="C255" s="166">
        <v>109.32031589254262</v>
      </c>
      <c r="D255" s="65">
        <v>111.5163889461129</v>
      </c>
      <c r="E255" s="65">
        <v>107.44195653603356</v>
      </c>
      <c r="G255" s="170"/>
      <c r="H255" s="170"/>
      <c r="I255" s="170"/>
    </row>
    <row r="256" spans="1:9" ht="15" customHeight="1" x14ac:dyDescent="0.25">
      <c r="A256" s="173"/>
      <c r="B256" s="64" t="s">
        <v>49</v>
      </c>
      <c r="C256" s="166">
        <v>110.83180460967041</v>
      </c>
      <c r="D256" s="65">
        <v>113.21448551332371</v>
      </c>
      <c r="E256" s="65">
        <v>108.79383462425646</v>
      </c>
      <c r="G256" s="170"/>
      <c r="H256" s="170"/>
      <c r="I256" s="170"/>
    </row>
    <row r="257" spans="1:9" ht="15" customHeight="1" x14ac:dyDescent="0.25">
      <c r="A257" s="173"/>
      <c r="B257" s="64" t="s">
        <v>41</v>
      </c>
      <c r="C257" s="166">
        <v>110.07416684510345</v>
      </c>
      <c r="D257" s="65">
        <v>112.64940273113903</v>
      </c>
      <c r="E257" s="65">
        <v>107.87149949126074</v>
      </c>
      <c r="G257" s="170"/>
      <c r="H257" s="170"/>
      <c r="I257" s="170"/>
    </row>
    <row r="258" spans="1:9" ht="15" customHeight="1" x14ac:dyDescent="0.25">
      <c r="A258" s="173"/>
      <c r="B258" s="64" t="s">
        <v>50</v>
      </c>
      <c r="C258" s="166">
        <v>109.5777691858395</v>
      </c>
      <c r="D258" s="65">
        <v>112.63502817149774</v>
      </c>
      <c r="E258" s="65">
        <v>106.96281472808749</v>
      </c>
      <c r="G258" s="170"/>
      <c r="H258" s="170"/>
      <c r="I258" s="170"/>
    </row>
    <row r="259" spans="1:9" ht="15" customHeight="1" x14ac:dyDescent="0.25">
      <c r="A259" s="173"/>
      <c r="B259" s="64" t="s">
        <v>51</v>
      </c>
      <c r="C259" s="166">
        <v>109.66122266267195</v>
      </c>
      <c r="D259" s="65">
        <v>112.56378466981801</v>
      </c>
      <c r="E259" s="65">
        <v>107.1785846215071</v>
      </c>
      <c r="G259" s="170"/>
      <c r="H259" s="170"/>
      <c r="I259" s="170"/>
    </row>
    <row r="260" spans="1:9" ht="15" customHeight="1" x14ac:dyDescent="0.25">
      <c r="A260" s="173"/>
      <c r="B260" s="64" t="s">
        <v>40</v>
      </c>
      <c r="C260" s="166">
        <f>'[1]Chnages in rep.'!OV3</f>
        <v>109.37394472691939</v>
      </c>
      <c r="D260" s="65">
        <f>'[1]Male, month on month'!OW3</f>
        <v>112.66818250198619</v>
      </c>
      <c r="E260" s="65">
        <f>'[1]Atolls month on month'!OW3</f>
        <v>106.55629604382904</v>
      </c>
      <c r="G260" s="170"/>
      <c r="H260" s="170"/>
      <c r="I260" s="170"/>
    </row>
    <row r="261" spans="1:9" ht="15" customHeight="1" x14ac:dyDescent="0.25">
      <c r="A261" s="217">
        <v>2019</v>
      </c>
      <c r="B261" s="217"/>
      <c r="C261" s="166"/>
      <c r="D261" s="65"/>
      <c r="E261" s="65"/>
      <c r="G261" s="170"/>
      <c r="H261" s="170"/>
      <c r="I261" s="170"/>
    </row>
    <row r="262" spans="1:9" ht="15" customHeight="1" x14ac:dyDescent="0.25">
      <c r="A262" s="173"/>
      <c r="B262" s="64" t="s">
        <v>45</v>
      </c>
      <c r="C262" s="166">
        <f>'[1]Chnages in rep.'!OW3</f>
        <v>109.2766872548938</v>
      </c>
      <c r="D262" s="65">
        <f>'[1]Male, month on month'!OX3</f>
        <v>112.52893998511631</v>
      </c>
      <c r="E262" s="65">
        <f>'[1]Atolls month on month'!OX3</f>
        <v>106.49494949092723</v>
      </c>
      <c r="G262" s="170"/>
      <c r="H262" s="170"/>
      <c r="I262" s="170"/>
    </row>
    <row r="263" spans="1:9" ht="15" customHeight="1" x14ac:dyDescent="0.25">
      <c r="A263" s="173"/>
      <c r="B263" s="64" t="s">
        <v>46</v>
      </c>
      <c r="C263" s="166">
        <f>'[1]Chnages in rep.'!OX3</f>
        <v>109.63054495776362</v>
      </c>
      <c r="D263" s="65">
        <f>'[1]Male, month on month'!OY3</f>
        <v>112.71089669337843</v>
      </c>
      <c r="E263" s="65">
        <f>'[1]Atolls month on month'!OY3</f>
        <v>106.99583866030028</v>
      </c>
      <c r="G263" s="170"/>
      <c r="H263" s="170"/>
      <c r="I263" s="170"/>
    </row>
    <row r="264" spans="1:9" ht="15" customHeight="1" x14ac:dyDescent="0.25">
      <c r="A264" s="173"/>
      <c r="B264" s="64" t="s">
        <v>43</v>
      </c>
      <c r="C264" s="166">
        <f>'[1]Chnages in rep.'!OY3</f>
        <v>109.39648889511552</v>
      </c>
      <c r="D264" s="65">
        <f>'[1]Male, month on month'!OZ3</f>
        <v>112.76372094962066</v>
      </c>
      <c r="E264" s="65">
        <f>'[1]Atolls month on month'!OZ3</f>
        <v>106.5164062745331</v>
      </c>
      <c r="G264" s="170"/>
      <c r="H264" s="170"/>
      <c r="I264" s="170"/>
    </row>
    <row r="265" spans="1:9" ht="15" customHeight="1" x14ac:dyDescent="0.25">
      <c r="A265" s="173"/>
      <c r="B265" s="64" t="s">
        <v>47</v>
      </c>
      <c r="C265" s="166">
        <f>'[1]Chnages in rep.'!OZ3</f>
        <v>109.83904520277112</v>
      </c>
      <c r="D265" s="65">
        <f>'[1]Male, month on month'!PA3</f>
        <v>113.38510963079342</v>
      </c>
      <c r="E265" s="65">
        <f>'[1]Atolls month on month'!PA3</f>
        <v>106.80600252400818</v>
      </c>
      <c r="G265" s="170"/>
      <c r="H265" s="170"/>
      <c r="I265" s="170"/>
    </row>
    <row r="266" spans="1:9" ht="15" customHeight="1" x14ac:dyDescent="0.25">
      <c r="A266" s="173"/>
      <c r="B266" s="64" t="s">
        <v>35</v>
      </c>
      <c r="C266" s="166">
        <f>'[1]Chnages in rep.'!PA3</f>
        <v>110.18516792603768</v>
      </c>
      <c r="D266" s="65">
        <f>'[1]Male, month on month'!PB3</f>
        <v>113.63643648152313</v>
      </c>
      <c r="E266" s="65">
        <f>'[1]Atolls month on month'!PB3</f>
        <v>107.23320666387359</v>
      </c>
      <c r="G266" s="170"/>
      <c r="H266" s="170"/>
      <c r="I266" s="170"/>
    </row>
    <row r="267" spans="1:9" ht="15" customHeight="1" x14ac:dyDescent="0.25">
      <c r="A267" s="173"/>
      <c r="B267" s="64" t="s">
        <v>42</v>
      </c>
      <c r="C267" s="166">
        <f>'[1]Chnages in rep.'!PB3</f>
        <v>110.45321621384969</v>
      </c>
      <c r="D267" s="65">
        <f>'[1]Male, month on month'!PC3</f>
        <v>114.24055006925742</v>
      </c>
      <c r="E267" s="65">
        <f>'[1]Atolls month on month'!PC3</f>
        <v>107.21380941362357</v>
      </c>
      <c r="G267" s="170"/>
      <c r="H267" s="170"/>
      <c r="I267" s="170"/>
    </row>
    <row r="268" spans="1:9" ht="15" customHeight="1" x14ac:dyDescent="0.25">
      <c r="A268" s="173"/>
      <c r="B268" s="64" t="s">
        <v>48</v>
      </c>
      <c r="C268" s="166">
        <f>'[1]Chnages in rep.'!PC3</f>
        <v>109.65156527115069</v>
      </c>
      <c r="D268" s="65">
        <f>'[1]Male, month on month'!PD3</f>
        <v>113.34192626971191</v>
      </c>
      <c r="E268" s="65">
        <f>'[1]Atolls month on month'!PD3</f>
        <v>106.49510191977248</v>
      </c>
      <c r="G268" s="170"/>
      <c r="H268" s="170"/>
      <c r="I268" s="170"/>
    </row>
    <row r="269" spans="1:9" s="178" customFormat="1" ht="15" customHeight="1" x14ac:dyDescent="0.25">
      <c r="A269" s="174"/>
      <c r="B269" s="175"/>
      <c r="C269" s="176"/>
      <c r="D269" s="177"/>
      <c r="E269" s="177"/>
      <c r="G269" s="179"/>
      <c r="H269" s="179"/>
      <c r="I269" s="179"/>
    </row>
    <row r="270" spans="1:9" ht="20.25" customHeight="1" x14ac:dyDescent="0.25">
      <c r="A270" s="180"/>
      <c r="B270" s="210" t="s">
        <v>54</v>
      </c>
      <c r="C270" s="211"/>
      <c r="D270" s="211"/>
      <c r="E270" s="212"/>
      <c r="G270" s="170"/>
      <c r="H270" s="170"/>
      <c r="I270" s="170"/>
    </row>
    <row r="271" spans="1:9" x14ac:dyDescent="0.25">
      <c r="B271" s="18" t="s">
        <v>261</v>
      </c>
      <c r="G271" s="164"/>
    </row>
    <row r="272" spans="1:9" ht="15" customHeight="1" x14ac:dyDescent="0.25">
      <c r="B272" s="213" t="s">
        <v>249</v>
      </c>
      <c r="C272" s="214"/>
      <c r="D272" s="214"/>
      <c r="E272" s="214"/>
      <c r="G272" s="164"/>
    </row>
    <row r="273" spans="1:5" x14ac:dyDescent="0.25">
      <c r="B273" s="215"/>
      <c r="C273" s="216"/>
      <c r="D273" s="216"/>
      <c r="E273" s="216"/>
    </row>
    <row r="274" spans="1:5" x14ac:dyDescent="0.25">
      <c r="B274" s="195"/>
      <c r="C274" s="196"/>
      <c r="D274" s="196"/>
      <c r="E274" s="196"/>
    </row>
    <row r="278" spans="1:5" x14ac:dyDescent="0.25">
      <c r="A278" s="160"/>
      <c r="B278" s="160"/>
      <c r="C278" s="160"/>
      <c r="D278" s="160"/>
      <c r="E278" s="14"/>
    </row>
  </sheetData>
  <mergeCells count="32">
    <mergeCell ref="A135:B135"/>
    <mergeCell ref="A136:B136"/>
    <mergeCell ref="A134:B134"/>
    <mergeCell ref="A3:B3"/>
    <mergeCell ref="A4:B4"/>
    <mergeCell ref="A17:B17"/>
    <mergeCell ref="A30:B30"/>
    <mergeCell ref="A43:B43"/>
    <mergeCell ref="A56:B56"/>
    <mergeCell ref="A69:B69"/>
    <mergeCell ref="A82:B82"/>
    <mergeCell ref="A95:B95"/>
    <mergeCell ref="A108:B108"/>
    <mergeCell ref="A121:B121"/>
    <mergeCell ref="A209:B209"/>
    <mergeCell ref="A183:B183"/>
    <mergeCell ref="A137:B137"/>
    <mergeCell ref="A138:B138"/>
    <mergeCell ref="A139:B139"/>
    <mergeCell ref="A140:B140"/>
    <mergeCell ref="A141:B141"/>
    <mergeCell ref="A196:B196"/>
    <mergeCell ref="A142:B142"/>
    <mergeCell ref="A144:B144"/>
    <mergeCell ref="A157:B157"/>
    <mergeCell ref="A170:B170"/>
    <mergeCell ref="B270:E270"/>
    <mergeCell ref="B272:E274"/>
    <mergeCell ref="A222:B222"/>
    <mergeCell ref="A235:B235"/>
    <mergeCell ref="A248:B248"/>
    <mergeCell ref="A261:B261"/>
  </mergeCells>
  <pageMargins left="1.3645833333333299"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C407"/>
  <sheetViews>
    <sheetView workbookViewId="0">
      <selection activeCell="G1" sqref="G1"/>
    </sheetView>
  </sheetViews>
  <sheetFormatPr defaultRowHeight="15" x14ac:dyDescent="0.25"/>
  <cols>
    <col min="1" max="1" width="3.42578125" style="7" customWidth="1"/>
    <col min="2" max="2" width="10.5703125" style="8" customWidth="1"/>
    <col min="3" max="3" width="11.42578125" style="6" customWidth="1"/>
    <col min="4" max="4" width="15.140625" style="6" customWidth="1"/>
    <col min="5" max="5" width="13.5703125" style="6" customWidth="1"/>
  </cols>
  <sheetData>
    <row r="1" spans="1:159" ht="15.75" x14ac:dyDescent="0.25">
      <c r="A1" s="230" t="s">
        <v>257</v>
      </c>
      <c r="B1" s="231"/>
      <c r="C1" s="231"/>
      <c r="D1" s="231"/>
      <c r="E1" s="232"/>
    </row>
    <row r="2" spans="1:159" ht="13.5" customHeight="1" x14ac:dyDescent="0.25">
      <c r="A2" s="15"/>
      <c r="B2" s="16"/>
      <c r="C2" s="14"/>
      <c r="D2" s="14"/>
      <c r="E2" s="17"/>
    </row>
    <row r="3" spans="1:159" x14ac:dyDescent="0.25">
      <c r="A3" s="218" t="s">
        <v>44</v>
      </c>
      <c r="B3" s="219"/>
      <c r="C3" s="44" t="s">
        <v>38</v>
      </c>
      <c r="D3" s="44" t="s">
        <v>36</v>
      </c>
      <c r="E3" s="44" t="s">
        <v>39</v>
      </c>
    </row>
    <row r="4" spans="1:159" hidden="1" x14ac:dyDescent="0.25">
      <c r="A4" s="210">
        <v>2000</v>
      </c>
      <c r="B4" s="212"/>
      <c r="C4" s="5"/>
      <c r="D4" s="5"/>
      <c r="E4" s="5"/>
    </row>
    <row r="5" spans="1:159" hidden="1" x14ac:dyDescent="0.25">
      <c r="A5" s="9"/>
      <c r="B5" s="10" t="s">
        <v>45</v>
      </c>
      <c r="C5" s="11">
        <v>-2.5311438412859988</v>
      </c>
      <c r="D5" s="11">
        <v>-2.5311438412859988</v>
      </c>
      <c r="E5" s="6" t="s">
        <v>5</v>
      </c>
    </row>
    <row r="6" spans="1:159" hidden="1" x14ac:dyDescent="0.25">
      <c r="A6" s="9"/>
      <c r="B6" s="10" t="s">
        <v>46</v>
      </c>
      <c r="C6" s="11">
        <v>-2.8707268096899385</v>
      </c>
      <c r="D6" s="11">
        <v>-2.8707268096899385</v>
      </c>
      <c r="E6" s="6" t="s">
        <v>5</v>
      </c>
    </row>
    <row r="7" spans="1:159" hidden="1" x14ac:dyDescent="0.25">
      <c r="A7" s="9"/>
      <c r="B7" s="10" t="s">
        <v>43</v>
      </c>
      <c r="C7" s="11">
        <v>-4.802486763227809</v>
      </c>
      <c r="D7" s="11">
        <v>-4.802486763227809</v>
      </c>
      <c r="E7" s="6" t="s">
        <v>5</v>
      </c>
    </row>
    <row r="8" spans="1:159" hidden="1" x14ac:dyDescent="0.25">
      <c r="A8" s="9"/>
      <c r="B8" s="10" t="s">
        <v>47</v>
      </c>
      <c r="C8" s="11">
        <v>-5.6305498550484394</v>
      </c>
      <c r="D8" s="11">
        <v>-5.6305498550484394</v>
      </c>
      <c r="E8" s="6" t="s">
        <v>5</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1:159" hidden="1" x14ac:dyDescent="0.25">
      <c r="A9" s="9"/>
      <c r="B9" s="10" t="s">
        <v>35</v>
      </c>
      <c r="C9" s="11">
        <v>2.4383324600758316</v>
      </c>
      <c r="D9" s="11">
        <v>2.4383324600758316</v>
      </c>
      <c r="E9" s="6" t="s">
        <v>5</v>
      </c>
    </row>
    <row r="10" spans="1:159" hidden="1" x14ac:dyDescent="0.25">
      <c r="A10" s="9"/>
      <c r="B10" s="10" t="s">
        <v>42</v>
      </c>
      <c r="C10" s="11">
        <v>8.4752069743658112</v>
      </c>
      <c r="D10" s="11">
        <v>8.4752069743658112</v>
      </c>
      <c r="E10" s="6" t="s">
        <v>5</v>
      </c>
    </row>
    <row r="11" spans="1:159" hidden="1" x14ac:dyDescent="0.25">
      <c r="A11" s="9"/>
      <c r="B11" s="10" t="s">
        <v>48</v>
      </c>
      <c r="C11" s="11">
        <v>1.8247956183020886</v>
      </c>
      <c r="D11" s="11">
        <v>1.8247956183020886</v>
      </c>
      <c r="E11" s="6" t="s">
        <v>5</v>
      </c>
    </row>
    <row r="12" spans="1:159" hidden="1" x14ac:dyDescent="0.25">
      <c r="A12" s="9"/>
      <c r="B12" s="10" t="s">
        <v>49</v>
      </c>
      <c r="C12" s="11">
        <v>1.3725680378612104</v>
      </c>
      <c r="D12" s="11">
        <v>1.3725680378612104</v>
      </c>
      <c r="E12" s="6" t="s">
        <v>5</v>
      </c>
    </row>
    <row r="13" spans="1:159" hidden="1" x14ac:dyDescent="0.25">
      <c r="A13" s="9"/>
      <c r="B13" s="10" t="s">
        <v>41</v>
      </c>
      <c r="C13" s="11">
        <v>1.2472420938273832</v>
      </c>
      <c r="D13" s="11">
        <v>1.2472420938273832</v>
      </c>
      <c r="E13" s="6" t="s">
        <v>5</v>
      </c>
    </row>
    <row r="14" spans="1:159" hidden="1" x14ac:dyDescent="0.25">
      <c r="A14" s="9"/>
      <c r="B14" s="10" t="s">
        <v>50</v>
      </c>
      <c r="C14" s="11">
        <v>-6.0816771932356906</v>
      </c>
      <c r="D14" s="11">
        <v>-6.0816771932356906</v>
      </c>
      <c r="E14" s="6" t="s">
        <v>5</v>
      </c>
    </row>
    <row r="15" spans="1:159" hidden="1" x14ac:dyDescent="0.25">
      <c r="A15" s="9"/>
      <c r="B15" s="10" t="s">
        <v>51</v>
      </c>
      <c r="C15" s="11">
        <v>-3.9554758673944646</v>
      </c>
      <c r="D15" s="11">
        <v>-3.9554758673944646</v>
      </c>
      <c r="E15" s="6" t="s">
        <v>5</v>
      </c>
    </row>
    <row r="16" spans="1:159" hidden="1" x14ac:dyDescent="0.25">
      <c r="A16" s="9"/>
      <c r="B16" s="10" t="s">
        <v>40</v>
      </c>
      <c r="C16" s="11">
        <v>-2.7672408416159699</v>
      </c>
      <c r="D16" s="11">
        <v>-2.7672408416159699</v>
      </c>
      <c r="E16" s="6" t="s">
        <v>5</v>
      </c>
    </row>
    <row r="17" spans="1:5" hidden="1" x14ac:dyDescent="0.25">
      <c r="A17" s="220">
        <v>2001</v>
      </c>
      <c r="B17" s="220"/>
      <c r="C17" s="11"/>
      <c r="D17" s="11"/>
    </row>
    <row r="18" spans="1:5" hidden="1" x14ac:dyDescent="0.25">
      <c r="A18" s="9"/>
      <c r="B18" s="10" t="s">
        <v>45</v>
      </c>
      <c r="C18" s="11">
        <v>-1.0044620759731004</v>
      </c>
      <c r="D18" s="11">
        <v>-1.0044620759731004</v>
      </c>
      <c r="E18" s="6" t="s">
        <v>5</v>
      </c>
    </row>
    <row r="19" spans="1:5" hidden="1" x14ac:dyDescent="0.25">
      <c r="A19" s="9"/>
      <c r="B19" s="10" t="s">
        <v>46</v>
      </c>
      <c r="C19" s="11">
        <v>1.752665982464352</v>
      </c>
      <c r="D19" s="11">
        <v>1.752665982464352</v>
      </c>
      <c r="E19" s="6" t="s">
        <v>5</v>
      </c>
    </row>
    <row r="20" spans="1:5" hidden="1" x14ac:dyDescent="0.25">
      <c r="A20" s="9"/>
      <c r="B20" s="10" t="s">
        <v>43</v>
      </c>
      <c r="C20" s="11">
        <v>-0.15876238492608108</v>
      </c>
      <c r="D20" s="11">
        <v>-0.15876238492608108</v>
      </c>
      <c r="E20" s="6" t="s">
        <v>5</v>
      </c>
    </row>
    <row r="21" spans="1:5" hidden="1" x14ac:dyDescent="0.25">
      <c r="A21" s="9"/>
      <c r="B21" s="10" t="s">
        <v>47</v>
      </c>
      <c r="C21" s="11">
        <v>-3.8878791846589822</v>
      </c>
      <c r="D21" s="11">
        <v>-3.8878791846589822</v>
      </c>
      <c r="E21" s="6" t="s">
        <v>5</v>
      </c>
    </row>
    <row r="22" spans="1:5" hidden="1" x14ac:dyDescent="0.25">
      <c r="A22" s="9"/>
      <c r="B22" s="10" t="s">
        <v>35</v>
      </c>
      <c r="C22" s="11">
        <v>-3.9291133069306095</v>
      </c>
      <c r="D22" s="11">
        <v>-3.9291133069306095</v>
      </c>
      <c r="E22" s="6" t="s">
        <v>5</v>
      </c>
    </row>
    <row r="23" spans="1:5" hidden="1" x14ac:dyDescent="0.25">
      <c r="A23" s="9"/>
      <c r="B23" s="10" t="s">
        <v>42</v>
      </c>
      <c r="C23" s="11">
        <v>-1.7604034026977633</v>
      </c>
      <c r="D23" s="11">
        <v>-1.7604034026977633</v>
      </c>
      <c r="E23" s="6" t="s">
        <v>5</v>
      </c>
    </row>
    <row r="24" spans="1:5" hidden="1" x14ac:dyDescent="0.25">
      <c r="A24" s="9"/>
      <c r="B24" s="10" t="s">
        <v>48</v>
      </c>
      <c r="C24" s="11">
        <v>-1.2076977246221698</v>
      </c>
      <c r="D24" s="11">
        <v>-1.2076977246221698</v>
      </c>
      <c r="E24" s="6" t="s">
        <v>5</v>
      </c>
    </row>
    <row r="25" spans="1:5" hidden="1" x14ac:dyDescent="0.25">
      <c r="A25" s="9"/>
      <c r="B25" s="10" t="s">
        <v>49</v>
      </c>
      <c r="C25" s="11">
        <v>-1.1248442246866941</v>
      </c>
      <c r="D25" s="11">
        <v>-1.1248442246866941</v>
      </c>
      <c r="E25" s="6" t="s">
        <v>5</v>
      </c>
    </row>
    <row r="26" spans="1:5" hidden="1" x14ac:dyDescent="0.25">
      <c r="A26" s="9"/>
      <c r="B26" s="10" t="s">
        <v>41</v>
      </c>
      <c r="C26" s="11">
        <v>3.5728191697149914</v>
      </c>
      <c r="D26" s="11">
        <v>3.5728191697149914</v>
      </c>
      <c r="E26" s="6" t="s">
        <v>5</v>
      </c>
    </row>
    <row r="27" spans="1:5" hidden="1" x14ac:dyDescent="0.25">
      <c r="A27" s="9"/>
      <c r="B27" s="10" t="s">
        <v>50</v>
      </c>
      <c r="C27" s="11">
        <v>2.4179145337459573</v>
      </c>
      <c r="D27" s="11">
        <v>2.4179145337459573</v>
      </c>
      <c r="E27" s="6" t="s">
        <v>5</v>
      </c>
    </row>
    <row r="28" spans="1:5" hidden="1" x14ac:dyDescent="0.25">
      <c r="A28" s="9"/>
      <c r="B28" s="10" t="s">
        <v>51</v>
      </c>
      <c r="C28" s="11">
        <v>7.6490913054173548</v>
      </c>
      <c r="D28" s="11">
        <v>7.6490913054173548</v>
      </c>
      <c r="E28" s="6" t="s">
        <v>5</v>
      </c>
    </row>
    <row r="29" spans="1:5" hidden="1" x14ac:dyDescent="0.25">
      <c r="A29" s="9"/>
      <c r="B29" s="10" t="s">
        <v>40</v>
      </c>
      <c r="C29" s="11">
        <v>6.9098690364045812</v>
      </c>
      <c r="D29" s="11">
        <v>6.9098690364045812</v>
      </c>
      <c r="E29" s="6" t="s">
        <v>5</v>
      </c>
    </row>
    <row r="30" spans="1:5" hidden="1" x14ac:dyDescent="0.25">
      <c r="A30" s="220">
        <v>2002</v>
      </c>
      <c r="B30" s="220"/>
      <c r="C30" s="11"/>
      <c r="D30" s="11"/>
    </row>
    <row r="31" spans="1:5" hidden="1" x14ac:dyDescent="0.25">
      <c r="A31" s="9"/>
      <c r="B31" s="10" t="s">
        <v>45</v>
      </c>
      <c r="C31" s="11">
        <v>11.244439565420761</v>
      </c>
      <c r="D31" s="11">
        <v>11.244439565420761</v>
      </c>
      <c r="E31" s="6" t="s">
        <v>5</v>
      </c>
    </row>
    <row r="32" spans="1:5" hidden="1" x14ac:dyDescent="0.25">
      <c r="A32" s="9"/>
      <c r="B32" s="10" t="s">
        <v>46</v>
      </c>
      <c r="C32" s="11">
        <v>8.2127618846706376</v>
      </c>
      <c r="D32" s="11">
        <v>8.2127618846706376</v>
      </c>
      <c r="E32" s="6" t="s">
        <v>5</v>
      </c>
    </row>
    <row r="33" spans="1:5" hidden="1" x14ac:dyDescent="0.25">
      <c r="A33" s="9"/>
      <c r="B33" s="10" t="s">
        <v>43</v>
      </c>
      <c r="C33" s="11">
        <v>8.0789201926410037</v>
      </c>
      <c r="D33" s="11">
        <v>8.0789201926410037</v>
      </c>
      <c r="E33" s="6" t="s">
        <v>5</v>
      </c>
    </row>
    <row r="34" spans="1:5" hidden="1" x14ac:dyDescent="0.25">
      <c r="A34" s="9"/>
      <c r="B34" s="10" t="s">
        <v>47</v>
      </c>
      <c r="C34" s="11">
        <v>3.4742237700258194</v>
      </c>
      <c r="D34" s="11">
        <v>3.4742237700258194</v>
      </c>
      <c r="E34" s="6" t="s">
        <v>5</v>
      </c>
    </row>
    <row r="35" spans="1:5" hidden="1" x14ac:dyDescent="0.25">
      <c r="A35" s="9"/>
      <c r="B35" s="10" t="s">
        <v>35</v>
      </c>
      <c r="C35" s="11">
        <v>3.5491371078977707</v>
      </c>
      <c r="D35" s="11">
        <v>3.5491371078977707</v>
      </c>
      <c r="E35" s="6" t="s">
        <v>5</v>
      </c>
    </row>
    <row r="36" spans="1:5" hidden="1" x14ac:dyDescent="0.25">
      <c r="A36" s="9"/>
      <c r="B36" s="10" t="s">
        <v>42</v>
      </c>
      <c r="C36" s="11">
        <v>0.19863423202597374</v>
      </c>
      <c r="D36" s="11">
        <v>0.19863423202597374</v>
      </c>
      <c r="E36" s="6" t="s">
        <v>5</v>
      </c>
    </row>
    <row r="37" spans="1:5" hidden="1" x14ac:dyDescent="0.25">
      <c r="A37" s="9"/>
      <c r="B37" s="10" t="s">
        <v>48</v>
      </c>
      <c r="C37" s="11">
        <v>6.141342709323161</v>
      </c>
      <c r="D37" s="11">
        <v>6.141342709323161</v>
      </c>
      <c r="E37" s="6" t="s">
        <v>5</v>
      </c>
    </row>
    <row r="38" spans="1:5" hidden="1" x14ac:dyDescent="0.25">
      <c r="A38" s="9"/>
      <c r="B38" s="10" t="s">
        <v>49</v>
      </c>
      <c r="C38" s="11">
        <v>5.2605918679321295</v>
      </c>
      <c r="D38" s="11">
        <v>5.2605918679321295</v>
      </c>
      <c r="E38" s="6" t="s">
        <v>5</v>
      </c>
    </row>
    <row r="39" spans="1:5" hidden="1" x14ac:dyDescent="0.25">
      <c r="A39" s="9"/>
      <c r="B39" s="10" t="s">
        <v>41</v>
      </c>
      <c r="C39" s="11">
        <v>0.77846483711820902</v>
      </c>
      <c r="D39" s="11">
        <v>0.77846483711820902</v>
      </c>
      <c r="E39" s="6" t="s">
        <v>5</v>
      </c>
    </row>
    <row r="40" spans="1:5" hidden="1" x14ac:dyDescent="0.25">
      <c r="A40" s="9"/>
      <c r="B40" s="10" t="s">
        <v>50</v>
      </c>
      <c r="C40" s="11">
        <v>2.4204609953643708</v>
      </c>
      <c r="D40" s="11">
        <v>2.4204609953643708</v>
      </c>
      <c r="E40" s="6" t="s">
        <v>5</v>
      </c>
    </row>
    <row r="41" spans="1:5" hidden="1" x14ac:dyDescent="0.25">
      <c r="A41" s="9"/>
      <c r="B41" s="10" t="s">
        <v>51</v>
      </c>
      <c r="C41" s="11">
        <v>1.8015554381056287</v>
      </c>
      <c r="D41" s="11">
        <v>1.8015554381056287</v>
      </c>
      <c r="E41" s="6" t="s">
        <v>5</v>
      </c>
    </row>
    <row r="42" spans="1:5" hidden="1" x14ac:dyDescent="0.25">
      <c r="A42" s="9"/>
      <c r="B42" s="10" t="s">
        <v>40</v>
      </c>
      <c r="C42" s="11">
        <v>5.3183978681214938E-2</v>
      </c>
      <c r="D42" s="11">
        <v>5.3183978681214938E-2</v>
      </c>
      <c r="E42" s="6" t="s">
        <v>5</v>
      </c>
    </row>
    <row r="43" spans="1:5" hidden="1" x14ac:dyDescent="0.25">
      <c r="A43" s="220">
        <v>2003</v>
      </c>
      <c r="B43" s="220"/>
      <c r="C43" s="11"/>
      <c r="D43" s="11"/>
    </row>
    <row r="44" spans="1:5" hidden="1" x14ac:dyDescent="0.25">
      <c r="A44" s="9"/>
      <c r="B44" s="10" t="s">
        <v>45</v>
      </c>
      <c r="C44" s="11">
        <v>-2.6812349838235994</v>
      </c>
      <c r="D44" s="11">
        <v>-2.6812349838235994</v>
      </c>
      <c r="E44" s="6" t="s">
        <v>5</v>
      </c>
    </row>
    <row r="45" spans="1:5" hidden="1" x14ac:dyDescent="0.25">
      <c r="A45" s="9"/>
      <c r="B45" s="10" t="s">
        <v>46</v>
      </c>
      <c r="C45" s="11">
        <v>-2.8285692603703394</v>
      </c>
      <c r="D45" s="11">
        <v>-2.8285692603703394</v>
      </c>
      <c r="E45" s="6" t="s">
        <v>5</v>
      </c>
    </row>
    <row r="46" spans="1:5" hidden="1" x14ac:dyDescent="0.25">
      <c r="A46" s="9"/>
      <c r="B46" s="10" t="s">
        <v>43</v>
      </c>
      <c r="C46" s="11">
        <v>-1.5682929261729872</v>
      </c>
      <c r="D46" s="11">
        <v>-1.5682929261729872</v>
      </c>
      <c r="E46" s="6" t="s">
        <v>5</v>
      </c>
    </row>
    <row r="47" spans="1:5" hidden="1" x14ac:dyDescent="0.25">
      <c r="A47" s="9"/>
      <c r="B47" s="10" t="s">
        <v>47</v>
      </c>
      <c r="C47" s="11">
        <v>-0.15420024838420643</v>
      </c>
      <c r="D47" s="11">
        <v>-0.15420024838420643</v>
      </c>
      <c r="E47" s="6" t="s">
        <v>5</v>
      </c>
    </row>
    <row r="48" spans="1:5" hidden="1" x14ac:dyDescent="0.25">
      <c r="A48" s="9"/>
      <c r="B48" s="10" t="s">
        <v>35</v>
      </c>
      <c r="C48" s="11">
        <v>-0.90591173380102363</v>
      </c>
      <c r="D48" s="11">
        <v>-0.90591173380102363</v>
      </c>
      <c r="E48" s="6" t="s">
        <v>5</v>
      </c>
    </row>
    <row r="49" spans="1:5" hidden="1" x14ac:dyDescent="0.25">
      <c r="A49" s="9"/>
      <c r="B49" s="10" t="s">
        <v>42</v>
      </c>
      <c r="C49" s="11">
        <v>-1.3907479633518682</v>
      </c>
      <c r="D49" s="11">
        <v>-1.3907479633518682</v>
      </c>
      <c r="E49" s="6" t="s">
        <v>5</v>
      </c>
    </row>
    <row r="50" spans="1:5" hidden="1" x14ac:dyDescent="0.25">
      <c r="A50" s="9"/>
      <c r="B50" s="10" t="s">
        <v>48</v>
      </c>
      <c r="C50" s="11">
        <v>-0.99297074899741267</v>
      </c>
      <c r="D50" s="11">
        <v>-0.99297074899741267</v>
      </c>
      <c r="E50" s="6" t="s">
        <v>5</v>
      </c>
    </row>
    <row r="51" spans="1:5" hidden="1" x14ac:dyDescent="0.25">
      <c r="A51" s="9"/>
      <c r="B51" s="10" t="s">
        <v>49</v>
      </c>
      <c r="C51" s="11">
        <v>-0.53307541343661224</v>
      </c>
      <c r="D51" s="11">
        <v>-0.53307541343661224</v>
      </c>
      <c r="E51" s="6" t="s">
        <v>5</v>
      </c>
    </row>
    <row r="52" spans="1:5" hidden="1" x14ac:dyDescent="0.25">
      <c r="A52" s="9"/>
      <c r="B52" s="10" t="s">
        <v>41</v>
      </c>
      <c r="C52" s="11">
        <v>0.55312920302483803</v>
      </c>
      <c r="D52" s="11">
        <v>0.55312920302483803</v>
      </c>
      <c r="E52" s="6" t="s">
        <v>5</v>
      </c>
    </row>
    <row r="53" spans="1:5" hidden="1" x14ac:dyDescent="0.25">
      <c r="A53" s="9"/>
      <c r="B53" s="10" t="s">
        <v>50</v>
      </c>
      <c r="C53" s="11">
        <v>0.57121916941751394</v>
      </c>
      <c r="D53" s="11">
        <v>0.57121916941751394</v>
      </c>
      <c r="E53" s="6" t="s">
        <v>5</v>
      </c>
    </row>
    <row r="54" spans="1:5" hidden="1" x14ac:dyDescent="0.25">
      <c r="A54" s="9"/>
      <c r="B54" s="10" t="s">
        <v>51</v>
      </c>
      <c r="C54" s="11">
        <v>-2.2816745812863637</v>
      </c>
      <c r="D54" s="11">
        <v>-2.2816745812863637</v>
      </c>
      <c r="E54" s="6" t="s">
        <v>5</v>
      </c>
    </row>
    <row r="55" spans="1:5" hidden="1" x14ac:dyDescent="0.25">
      <c r="A55" s="9"/>
      <c r="B55" s="10" t="s">
        <v>40</v>
      </c>
      <c r="C55" s="11">
        <v>-2.8280260493282916</v>
      </c>
      <c r="D55" s="11">
        <v>-2.8280260493282916</v>
      </c>
      <c r="E55" s="6" t="s">
        <v>5</v>
      </c>
    </row>
    <row r="56" spans="1:5" hidden="1" x14ac:dyDescent="0.25">
      <c r="A56" s="220">
        <v>2004</v>
      </c>
      <c r="B56" s="220"/>
      <c r="C56" s="11"/>
      <c r="D56" s="11"/>
    </row>
    <row r="57" spans="1:5" hidden="1" x14ac:dyDescent="0.25">
      <c r="A57" s="9"/>
      <c r="B57" s="10" t="s">
        <v>45</v>
      </c>
      <c r="C57" s="11">
        <v>-2.2820534457957065</v>
      </c>
      <c r="D57" s="11">
        <v>-2.2820534457957065</v>
      </c>
      <c r="E57" s="6" t="s">
        <v>5</v>
      </c>
    </row>
    <row r="58" spans="1:5" hidden="1" x14ac:dyDescent="0.25">
      <c r="A58" s="9"/>
      <c r="B58" s="10" t="s">
        <v>46</v>
      </c>
      <c r="C58" s="11">
        <v>-1.7006153770110943</v>
      </c>
      <c r="D58" s="11">
        <v>-1.7006153770110943</v>
      </c>
      <c r="E58" s="6" t="s">
        <v>5</v>
      </c>
    </row>
    <row r="59" spans="1:5" hidden="1" x14ac:dyDescent="0.25">
      <c r="A59" s="9"/>
      <c r="B59" s="10" t="s">
        <v>43</v>
      </c>
      <c r="C59" s="11">
        <v>-2.2143811320680329</v>
      </c>
      <c r="D59" s="11">
        <v>-2.2143811320680329</v>
      </c>
      <c r="E59" s="6" t="s">
        <v>5</v>
      </c>
    </row>
    <row r="60" spans="1:5" hidden="1" x14ac:dyDescent="0.25">
      <c r="A60" s="9"/>
      <c r="B60" s="10" t="s">
        <v>47</v>
      </c>
      <c r="C60" s="11">
        <v>-0.90996648379387812</v>
      </c>
      <c r="D60" s="11">
        <v>-0.90996648379387812</v>
      </c>
      <c r="E60" s="6" t="s">
        <v>5</v>
      </c>
    </row>
    <row r="61" spans="1:5" hidden="1" x14ac:dyDescent="0.25">
      <c r="A61" s="9"/>
      <c r="B61" s="10" t="s">
        <v>35</v>
      </c>
      <c r="C61" s="11">
        <v>-0.87998172779271133</v>
      </c>
      <c r="D61" s="11">
        <v>-0.87998172779271133</v>
      </c>
      <c r="E61" s="6" t="s">
        <v>5</v>
      </c>
    </row>
    <row r="62" spans="1:5" hidden="1" x14ac:dyDescent="0.25">
      <c r="A62" s="9"/>
      <c r="B62" s="10" t="s">
        <v>42</v>
      </c>
      <c r="C62" s="11">
        <v>-2.4847851886090622</v>
      </c>
      <c r="D62" s="11">
        <v>-2.4847851886090622</v>
      </c>
      <c r="E62" s="6" t="s">
        <v>5</v>
      </c>
    </row>
    <row r="63" spans="1:5" hidden="1" x14ac:dyDescent="0.25">
      <c r="A63" s="9"/>
      <c r="B63" s="10" t="s">
        <v>48</v>
      </c>
      <c r="C63" s="11">
        <v>-2.9694104057707893</v>
      </c>
      <c r="D63" s="11">
        <v>-2.9694104057707893</v>
      </c>
      <c r="E63" s="6" t="s">
        <v>5</v>
      </c>
    </row>
    <row r="64" spans="1:5" hidden="1" x14ac:dyDescent="0.25">
      <c r="A64" s="9"/>
      <c r="B64" s="10" t="s">
        <v>49</v>
      </c>
      <c r="C64" s="11">
        <v>-3.1062618743879944</v>
      </c>
      <c r="D64" s="11">
        <v>-3.1062618743879944</v>
      </c>
      <c r="E64" s="6" t="s">
        <v>5</v>
      </c>
    </row>
    <row r="65" spans="1:5" hidden="1" x14ac:dyDescent="0.25">
      <c r="A65" s="9"/>
      <c r="B65" s="10" t="s">
        <v>41</v>
      </c>
      <c r="C65" s="11">
        <v>-2.4471911041296424</v>
      </c>
      <c r="D65" s="11">
        <v>-2.4471911041296424</v>
      </c>
      <c r="E65" s="6" t="s">
        <v>5</v>
      </c>
    </row>
    <row r="66" spans="1:5" hidden="1" x14ac:dyDescent="0.25">
      <c r="A66" s="9"/>
      <c r="B66" s="10" t="s">
        <v>50</v>
      </c>
      <c r="C66" s="11">
        <v>-2.1204327500794595</v>
      </c>
      <c r="D66" s="11">
        <v>-2.1204327500794595</v>
      </c>
      <c r="E66" s="6" t="s">
        <v>5</v>
      </c>
    </row>
    <row r="67" spans="1:5" hidden="1" x14ac:dyDescent="0.25">
      <c r="A67" s="9"/>
      <c r="B67" s="10" t="s">
        <v>51</v>
      </c>
      <c r="C67" s="11">
        <v>4.8736350326472611E-2</v>
      </c>
      <c r="D67" s="11">
        <v>4.8736350326472611E-2</v>
      </c>
      <c r="E67" s="6" t="s">
        <v>5</v>
      </c>
    </row>
    <row r="68" spans="1:5" hidden="1" x14ac:dyDescent="0.25">
      <c r="A68" s="9"/>
      <c r="B68" s="10" t="s">
        <v>40</v>
      </c>
      <c r="C68" s="11">
        <v>0.95910117142052886</v>
      </c>
      <c r="D68" s="11">
        <v>0.95910117142052886</v>
      </c>
      <c r="E68" s="6" t="s">
        <v>5</v>
      </c>
    </row>
    <row r="69" spans="1:5" hidden="1" x14ac:dyDescent="0.25">
      <c r="A69" s="220">
        <v>2005</v>
      </c>
      <c r="B69" s="220"/>
      <c r="C69" s="11"/>
      <c r="D69" s="11"/>
    </row>
    <row r="70" spans="1:5" hidden="1" x14ac:dyDescent="0.25">
      <c r="A70" s="9"/>
      <c r="B70" s="10" t="s">
        <v>45</v>
      </c>
      <c r="C70" s="11">
        <v>0.60921667408062596</v>
      </c>
      <c r="D70" s="11">
        <v>0.60921667408062596</v>
      </c>
      <c r="E70" s="6" t="s">
        <v>5</v>
      </c>
    </row>
    <row r="71" spans="1:5" hidden="1" x14ac:dyDescent="0.25">
      <c r="A71" s="9"/>
      <c r="B71" s="10" t="s">
        <v>46</v>
      </c>
      <c r="C71" s="11">
        <v>0.70627491522288199</v>
      </c>
      <c r="D71" s="11">
        <v>0.70627491522288199</v>
      </c>
      <c r="E71" s="6" t="s">
        <v>5</v>
      </c>
    </row>
    <row r="72" spans="1:5" hidden="1" x14ac:dyDescent="0.25">
      <c r="A72" s="9"/>
      <c r="B72" s="10" t="s">
        <v>43</v>
      </c>
      <c r="C72" s="11">
        <v>0.22020559899644798</v>
      </c>
      <c r="D72" s="11">
        <v>0.22020559899644798</v>
      </c>
      <c r="E72" s="6" t="s">
        <v>5</v>
      </c>
    </row>
    <row r="73" spans="1:5" hidden="1" x14ac:dyDescent="0.25">
      <c r="A73" s="9"/>
      <c r="B73" s="10" t="s">
        <v>47</v>
      </c>
      <c r="C73" s="11">
        <v>0.79099494992467267</v>
      </c>
      <c r="D73" s="11">
        <v>0.79099494992467267</v>
      </c>
      <c r="E73" s="6" t="s">
        <v>5</v>
      </c>
    </row>
    <row r="74" spans="1:5" hidden="1" x14ac:dyDescent="0.25">
      <c r="A74" s="9"/>
      <c r="B74" s="10" t="s">
        <v>35</v>
      </c>
      <c r="C74" s="11">
        <v>-0.8969133121075834</v>
      </c>
      <c r="D74" s="11">
        <v>-0.8969133121075834</v>
      </c>
      <c r="E74" s="6" t="s">
        <v>5</v>
      </c>
    </row>
    <row r="75" spans="1:5" hidden="1" x14ac:dyDescent="0.25">
      <c r="A75" s="9"/>
      <c r="B75" s="10" t="s">
        <v>42</v>
      </c>
      <c r="C75" s="11">
        <v>0.58549999999999436</v>
      </c>
      <c r="D75" s="11">
        <v>0.58549999999999436</v>
      </c>
      <c r="E75" s="6" t="s">
        <v>5</v>
      </c>
    </row>
    <row r="76" spans="1:5" hidden="1" x14ac:dyDescent="0.25">
      <c r="A76" s="9"/>
      <c r="B76" s="10" t="s">
        <v>48</v>
      </c>
      <c r="C76" s="11">
        <v>1.5748331324208387</v>
      </c>
      <c r="D76" s="11">
        <v>1.5748331324208387</v>
      </c>
      <c r="E76" s="6" t="s">
        <v>5</v>
      </c>
    </row>
    <row r="77" spans="1:5" hidden="1" x14ac:dyDescent="0.25">
      <c r="A77" s="9"/>
      <c r="B77" s="10" t="s">
        <v>49</v>
      </c>
      <c r="C77" s="11">
        <v>1.7294988157633862</v>
      </c>
      <c r="D77" s="11">
        <v>1.7294988157633862</v>
      </c>
      <c r="E77" s="6" t="s">
        <v>5</v>
      </c>
    </row>
    <row r="78" spans="1:5" hidden="1" x14ac:dyDescent="0.25">
      <c r="A78" s="9"/>
      <c r="B78" s="10" t="s">
        <v>41</v>
      </c>
      <c r="C78" s="11">
        <v>2.3999200934664344</v>
      </c>
      <c r="D78" s="11">
        <v>2.3999200934664344</v>
      </c>
      <c r="E78" s="6" t="s">
        <v>5</v>
      </c>
    </row>
    <row r="79" spans="1:5" hidden="1" x14ac:dyDescent="0.25">
      <c r="A79" s="9"/>
      <c r="B79" s="10" t="s">
        <v>50</v>
      </c>
      <c r="C79" s="11">
        <v>1.9266735377428956</v>
      </c>
      <c r="D79" s="11">
        <v>1.9266735377428956</v>
      </c>
      <c r="E79" s="6" t="s">
        <v>5</v>
      </c>
    </row>
    <row r="80" spans="1:5" hidden="1" x14ac:dyDescent="0.25">
      <c r="A80" s="9"/>
      <c r="B80" s="10" t="s">
        <v>51</v>
      </c>
      <c r="C80" s="11">
        <v>4.2014625761384039</v>
      </c>
      <c r="D80" s="11">
        <v>4.2014625761384039</v>
      </c>
      <c r="E80" s="6" t="s">
        <v>5</v>
      </c>
    </row>
    <row r="81" spans="1:5" hidden="1" x14ac:dyDescent="0.25">
      <c r="A81" s="9"/>
      <c r="B81" s="10" t="s">
        <v>40</v>
      </c>
      <c r="C81" s="11">
        <v>1.7849347963348583</v>
      </c>
      <c r="D81" s="11">
        <v>1.7849347963348583</v>
      </c>
      <c r="E81" s="6" t="s">
        <v>5</v>
      </c>
    </row>
    <row r="82" spans="1:5" hidden="1" x14ac:dyDescent="0.25">
      <c r="A82" s="220">
        <v>2006</v>
      </c>
      <c r="B82" s="220"/>
      <c r="C82" s="11"/>
      <c r="D82" s="11"/>
    </row>
    <row r="83" spans="1:5" hidden="1" x14ac:dyDescent="0.25">
      <c r="A83" s="9"/>
      <c r="B83" s="10" t="s">
        <v>45</v>
      </c>
      <c r="C83" s="11">
        <v>1.5326328228549402</v>
      </c>
      <c r="D83" s="11">
        <v>1.5326328228549402</v>
      </c>
      <c r="E83" s="6" t="s">
        <v>5</v>
      </c>
    </row>
    <row r="84" spans="1:5" hidden="1" x14ac:dyDescent="0.25">
      <c r="A84" s="9"/>
      <c r="B84" s="10" t="s">
        <v>46</v>
      </c>
      <c r="C84" s="11">
        <v>2.3941601465955031</v>
      </c>
      <c r="D84" s="11">
        <v>2.3941601465955031</v>
      </c>
      <c r="E84" s="6" t="s">
        <v>5</v>
      </c>
    </row>
    <row r="85" spans="1:5" hidden="1" x14ac:dyDescent="0.25">
      <c r="A85" s="9"/>
      <c r="B85" s="10" t="s">
        <v>43</v>
      </c>
      <c r="C85" s="11">
        <v>3.8319314235239821</v>
      </c>
      <c r="D85" s="11">
        <v>3.8319314235239821</v>
      </c>
      <c r="E85" s="6" t="s">
        <v>5</v>
      </c>
    </row>
    <row r="86" spans="1:5" hidden="1" x14ac:dyDescent="0.25">
      <c r="A86" s="9"/>
      <c r="B86" s="10" t="s">
        <v>47</v>
      </c>
      <c r="C86" s="11">
        <v>2.7735706829993489</v>
      </c>
      <c r="D86" s="11">
        <v>2.7735706829993489</v>
      </c>
      <c r="E86" s="6" t="s">
        <v>5</v>
      </c>
    </row>
    <row r="87" spans="1:5" hidden="1" x14ac:dyDescent="0.25">
      <c r="A87" s="9"/>
      <c r="B87" s="10" t="s">
        <v>35</v>
      </c>
      <c r="C87" s="11">
        <v>2.4867317578986192</v>
      </c>
      <c r="D87" s="11">
        <v>2.4867317578986192</v>
      </c>
      <c r="E87" s="6" t="s">
        <v>5</v>
      </c>
    </row>
    <row r="88" spans="1:5" hidden="1" x14ac:dyDescent="0.25">
      <c r="A88" s="9"/>
      <c r="B88" s="10" t="s">
        <v>42</v>
      </c>
      <c r="C88" s="11">
        <v>3.4306137564559469</v>
      </c>
      <c r="D88" s="11">
        <v>3.4306137564559469</v>
      </c>
      <c r="E88" s="6" t="s">
        <v>5</v>
      </c>
    </row>
    <row r="89" spans="1:5" hidden="1" x14ac:dyDescent="0.25">
      <c r="A89" s="9"/>
      <c r="B89" s="10" t="s">
        <v>48</v>
      </c>
      <c r="C89" s="11">
        <v>2.1551541291336518</v>
      </c>
      <c r="D89" s="11">
        <v>2.1551541291336518</v>
      </c>
      <c r="E89" s="6" t="s">
        <v>5</v>
      </c>
    </row>
    <row r="90" spans="1:5" hidden="1" x14ac:dyDescent="0.25">
      <c r="A90" s="9"/>
      <c r="B90" s="10" t="s">
        <v>49</v>
      </c>
      <c r="C90" s="11">
        <v>2.620692248248413</v>
      </c>
      <c r="D90" s="11">
        <v>2.620692248248413</v>
      </c>
      <c r="E90" s="6" t="s">
        <v>5</v>
      </c>
    </row>
    <row r="91" spans="1:5" hidden="1" x14ac:dyDescent="0.25">
      <c r="A91" s="9"/>
      <c r="B91" s="10" t="s">
        <v>41</v>
      </c>
      <c r="C91" s="11">
        <v>4.3777741651025437</v>
      </c>
      <c r="D91" s="11">
        <v>4.3777741651025437</v>
      </c>
      <c r="E91" s="6" t="s">
        <v>5</v>
      </c>
    </row>
    <row r="92" spans="1:5" hidden="1" x14ac:dyDescent="0.25">
      <c r="A92" s="9"/>
      <c r="B92" s="10" t="s">
        <v>50</v>
      </c>
      <c r="C92" s="11">
        <v>2.1580567484319912</v>
      </c>
      <c r="D92" s="11">
        <v>2.1580567484319912</v>
      </c>
      <c r="E92" s="6" t="s">
        <v>5</v>
      </c>
    </row>
    <row r="93" spans="1:5" hidden="1" x14ac:dyDescent="0.25">
      <c r="A93" s="9"/>
      <c r="B93" s="10" t="s">
        <v>51</v>
      </c>
      <c r="C93" s="11">
        <v>1.1525226940924282</v>
      </c>
      <c r="D93" s="11">
        <v>1.1525226940924282</v>
      </c>
      <c r="E93" s="6" t="s">
        <v>5</v>
      </c>
    </row>
    <row r="94" spans="1:5" hidden="1" x14ac:dyDescent="0.25">
      <c r="A94" s="9"/>
      <c r="B94" s="10" t="s">
        <v>40</v>
      </c>
      <c r="C94" s="11">
        <v>3.9942519191204839</v>
      </c>
      <c r="D94" s="11">
        <v>3.9942519191204839</v>
      </c>
      <c r="E94" s="6" t="s">
        <v>5</v>
      </c>
    </row>
    <row r="95" spans="1:5" hidden="1" x14ac:dyDescent="0.25">
      <c r="A95" s="220">
        <v>2007</v>
      </c>
      <c r="B95" s="220"/>
      <c r="C95" s="11"/>
      <c r="D95" s="11"/>
    </row>
    <row r="96" spans="1:5" hidden="1" x14ac:dyDescent="0.25">
      <c r="A96" s="9"/>
      <c r="B96" s="10" t="s">
        <v>45</v>
      </c>
      <c r="C96" s="11">
        <v>6.7949025451885969</v>
      </c>
      <c r="D96" s="11">
        <v>6.7949025451885969</v>
      </c>
      <c r="E96" s="6" t="s">
        <v>5</v>
      </c>
    </row>
    <row r="97" spans="1:5" hidden="1" x14ac:dyDescent="0.25">
      <c r="A97" s="9"/>
      <c r="B97" s="10" t="s">
        <v>46</v>
      </c>
      <c r="C97" s="11">
        <v>5.0663662872914017</v>
      </c>
      <c r="D97" s="11">
        <v>5.0663662872914017</v>
      </c>
      <c r="E97" s="6" t="s">
        <v>5</v>
      </c>
    </row>
    <row r="98" spans="1:5" hidden="1" x14ac:dyDescent="0.25">
      <c r="A98" s="9"/>
      <c r="B98" s="10" t="s">
        <v>43</v>
      </c>
      <c r="C98" s="11">
        <v>3.3366008143568049</v>
      </c>
      <c r="D98" s="11">
        <v>3.3366008143568049</v>
      </c>
      <c r="E98" s="6" t="s">
        <v>5</v>
      </c>
    </row>
    <row r="99" spans="1:5" hidden="1" x14ac:dyDescent="0.25">
      <c r="A99" s="9"/>
      <c r="B99" s="10" t="s">
        <v>47</v>
      </c>
      <c r="C99" s="11">
        <v>4.2989919058699755</v>
      </c>
      <c r="D99" s="11">
        <v>4.2989919058699755</v>
      </c>
      <c r="E99" s="6" t="s">
        <v>5</v>
      </c>
    </row>
    <row r="100" spans="1:5" hidden="1" x14ac:dyDescent="0.25">
      <c r="A100" s="9"/>
      <c r="B100" s="10" t="s">
        <v>35</v>
      </c>
      <c r="C100" s="11">
        <v>5.6889392624372759</v>
      </c>
      <c r="D100" s="11">
        <v>5.6889392624372759</v>
      </c>
      <c r="E100" s="6" t="s">
        <v>5</v>
      </c>
    </row>
    <row r="101" spans="1:5" hidden="1" x14ac:dyDescent="0.25">
      <c r="A101" s="9"/>
      <c r="B101" s="10" t="s">
        <v>42</v>
      </c>
      <c r="C101" s="11">
        <v>5.4952026313917823</v>
      </c>
      <c r="D101" s="11">
        <v>5.4952026313917823</v>
      </c>
      <c r="E101" s="6" t="s">
        <v>5</v>
      </c>
    </row>
    <row r="102" spans="1:5" hidden="1" x14ac:dyDescent="0.25">
      <c r="A102" s="9"/>
      <c r="B102" s="10" t="s">
        <v>48</v>
      </c>
      <c r="C102" s="11">
        <v>6.3285785058362576</v>
      </c>
      <c r="D102" s="11">
        <v>6.3285785058362576</v>
      </c>
      <c r="E102" s="6" t="s">
        <v>5</v>
      </c>
    </row>
    <row r="103" spans="1:5" hidden="1" x14ac:dyDescent="0.25">
      <c r="A103" s="9"/>
      <c r="B103" s="10" t="s">
        <v>49</v>
      </c>
      <c r="C103" s="11">
        <v>9.2622464770738766</v>
      </c>
      <c r="D103" s="11">
        <v>9.2622464770738766</v>
      </c>
      <c r="E103" s="6" t="s">
        <v>5</v>
      </c>
    </row>
    <row r="104" spans="1:5" hidden="1" x14ac:dyDescent="0.25">
      <c r="A104" s="9"/>
      <c r="B104" s="10" t="s">
        <v>41</v>
      </c>
      <c r="C104" s="11">
        <v>7.5028058944077491</v>
      </c>
      <c r="D104" s="11">
        <v>7.5028058944077491</v>
      </c>
      <c r="E104" s="6" t="s">
        <v>5</v>
      </c>
    </row>
    <row r="105" spans="1:5" hidden="1" x14ac:dyDescent="0.25">
      <c r="A105" s="9"/>
      <c r="B105" s="10" t="s">
        <v>50</v>
      </c>
      <c r="C105" s="11">
        <v>9.2150102499933606</v>
      </c>
      <c r="D105" s="11">
        <v>9.2150102499933606</v>
      </c>
      <c r="E105" s="6" t="s">
        <v>5</v>
      </c>
    </row>
    <row r="106" spans="1:5" hidden="1" x14ac:dyDescent="0.25">
      <c r="A106" s="9"/>
      <c r="B106" s="10" t="s">
        <v>51</v>
      </c>
      <c r="C106" s="11">
        <v>9.4769938868185513</v>
      </c>
      <c r="D106" s="11">
        <v>9.4769938868185513</v>
      </c>
      <c r="E106" s="6" t="s">
        <v>5</v>
      </c>
    </row>
    <row r="107" spans="1:5" hidden="1" x14ac:dyDescent="0.25">
      <c r="A107" s="9"/>
      <c r="B107" s="10" t="s">
        <v>40</v>
      </c>
      <c r="C107" s="11">
        <v>8.8853985738347241</v>
      </c>
      <c r="D107" s="11">
        <v>8.8853985738347241</v>
      </c>
      <c r="E107" s="6" t="s">
        <v>5</v>
      </c>
    </row>
    <row r="108" spans="1:5" hidden="1" x14ac:dyDescent="0.25">
      <c r="A108" s="220">
        <v>2008</v>
      </c>
      <c r="B108" s="220"/>
      <c r="C108" s="11"/>
      <c r="D108" s="11"/>
    </row>
    <row r="109" spans="1:5" hidden="1" x14ac:dyDescent="0.25">
      <c r="A109" s="9"/>
      <c r="B109" s="10" t="s">
        <v>45</v>
      </c>
      <c r="C109" s="11">
        <v>8.4323132207184024</v>
      </c>
      <c r="D109" s="11">
        <v>8.4323132207184024</v>
      </c>
      <c r="E109" s="6" t="s">
        <v>5</v>
      </c>
    </row>
    <row r="110" spans="1:5" hidden="1" x14ac:dyDescent="0.25">
      <c r="A110" s="9"/>
      <c r="B110" s="10" t="s">
        <v>46</v>
      </c>
      <c r="C110" s="11">
        <v>10.632041205993769</v>
      </c>
      <c r="D110" s="11">
        <v>10.632041205993769</v>
      </c>
      <c r="E110" s="6" t="s">
        <v>5</v>
      </c>
    </row>
    <row r="111" spans="1:5" hidden="1" x14ac:dyDescent="0.25">
      <c r="A111" s="9"/>
      <c r="B111" s="10" t="s">
        <v>43</v>
      </c>
      <c r="C111" s="11">
        <v>12.692256239996036</v>
      </c>
      <c r="D111" s="11">
        <v>12.692256239996036</v>
      </c>
      <c r="E111" s="6" t="s">
        <v>5</v>
      </c>
    </row>
    <row r="112" spans="1:5" hidden="1" x14ac:dyDescent="0.25">
      <c r="A112" s="9"/>
      <c r="B112" s="10" t="s">
        <v>47</v>
      </c>
      <c r="C112" s="11">
        <v>14.024317365430349</v>
      </c>
      <c r="D112" s="11">
        <v>14.024317365430349</v>
      </c>
      <c r="E112" s="6" t="s">
        <v>5</v>
      </c>
    </row>
    <row r="113" spans="1:5" hidden="1" x14ac:dyDescent="0.25">
      <c r="A113" s="9"/>
      <c r="B113" s="10" t="s">
        <v>35</v>
      </c>
      <c r="C113" s="11">
        <v>13.983360493412157</v>
      </c>
      <c r="D113" s="11">
        <v>13.983360493412157</v>
      </c>
      <c r="E113" s="6" t="s">
        <v>5</v>
      </c>
    </row>
    <row r="114" spans="1:5" hidden="1" x14ac:dyDescent="0.25">
      <c r="A114" s="9"/>
      <c r="B114" s="10" t="s">
        <v>42</v>
      </c>
      <c r="C114" s="11">
        <v>14.345185379560688</v>
      </c>
      <c r="D114" s="11">
        <v>14.345185379560688</v>
      </c>
      <c r="E114" s="6" t="s">
        <v>5</v>
      </c>
    </row>
    <row r="115" spans="1:5" hidden="1" x14ac:dyDescent="0.25">
      <c r="A115" s="9"/>
      <c r="B115" s="10" t="s">
        <v>48</v>
      </c>
      <c r="C115" s="11">
        <v>16.226265664706709</v>
      </c>
      <c r="D115" s="11">
        <v>16.226265664706709</v>
      </c>
      <c r="E115" s="6" t="s">
        <v>5</v>
      </c>
    </row>
    <row r="116" spans="1:5" hidden="1" x14ac:dyDescent="0.25">
      <c r="A116" s="9"/>
      <c r="B116" s="10" t="s">
        <v>49</v>
      </c>
      <c r="C116" s="11">
        <v>14.144672109086054</v>
      </c>
      <c r="D116" s="11">
        <v>14.144672109086054</v>
      </c>
      <c r="E116" s="6" t="s">
        <v>5</v>
      </c>
    </row>
    <row r="117" spans="1:5" hidden="1" x14ac:dyDescent="0.25">
      <c r="A117" s="9"/>
      <c r="B117" s="10" t="s">
        <v>41</v>
      </c>
      <c r="C117" s="11">
        <v>12.451135345872189</v>
      </c>
      <c r="D117" s="11">
        <v>12.451135345872189</v>
      </c>
      <c r="E117" s="6" t="s">
        <v>5</v>
      </c>
    </row>
    <row r="118" spans="1:5" hidden="1" x14ac:dyDescent="0.25">
      <c r="A118" s="9"/>
      <c r="B118" s="10" t="s">
        <v>50</v>
      </c>
      <c r="C118" s="11">
        <v>10.525995039277447</v>
      </c>
      <c r="D118" s="11">
        <v>10.525995039277447</v>
      </c>
      <c r="E118" s="6" t="s">
        <v>5</v>
      </c>
    </row>
    <row r="119" spans="1:5" hidden="1" x14ac:dyDescent="0.25">
      <c r="A119" s="9"/>
      <c r="B119" s="10" t="s">
        <v>51</v>
      </c>
      <c r="C119" s="11">
        <v>8.4335942365984184</v>
      </c>
      <c r="D119" s="11">
        <v>8.4335942365984184</v>
      </c>
      <c r="E119" s="6" t="s">
        <v>5</v>
      </c>
    </row>
    <row r="120" spans="1:5" hidden="1" x14ac:dyDescent="0.25">
      <c r="A120" s="9"/>
      <c r="B120" s="10" t="s">
        <v>40</v>
      </c>
      <c r="C120" s="11">
        <v>8.9383248168224192</v>
      </c>
      <c r="D120" s="11">
        <v>8.9383248168224192</v>
      </c>
      <c r="E120" s="6" t="s">
        <v>5</v>
      </c>
    </row>
    <row r="121" spans="1:5" hidden="1" x14ac:dyDescent="0.25">
      <c r="A121" s="220">
        <v>2009</v>
      </c>
      <c r="B121" s="220"/>
      <c r="C121" s="11"/>
      <c r="D121" s="11"/>
    </row>
    <row r="122" spans="1:5" hidden="1" x14ac:dyDescent="0.25">
      <c r="A122" s="9"/>
      <c r="B122" s="10" t="s">
        <v>45</v>
      </c>
      <c r="C122" s="11">
        <v>8.6987893306259778</v>
      </c>
      <c r="D122" s="11">
        <v>8.6987893306259778</v>
      </c>
      <c r="E122" s="6" t="s">
        <v>5</v>
      </c>
    </row>
    <row r="123" spans="1:5" hidden="1" x14ac:dyDescent="0.25">
      <c r="A123" s="9"/>
      <c r="B123" s="10" t="s">
        <v>46</v>
      </c>
      <c r="C123" s="11">
        <v>6.2349604819357696</v>
      </c>
      <c r="D123" s="11">
        <v>6.2349604819357696</v>
      </c>
      <c r="E123" s="6" t="s">
        <v>5</v>
      </c>
    </row>
    <row r="124" spans="1:5" hidden="1" x14ac:dyDescent="0.25">
      <c r="A124" s="9"/>
      <c r="B124" s="10" t="s">
        <v>43</v>
      </c>
      <c r="C124" s="11">
        <v>7.7443187714018924</v>
      </c>
      <c r="D124" s="11">
        <v>7.7443187714018924</v>
      </c>
      <c r="E124" s="6" t="s">
        <v>5</v>
      </c>
    </row>
    <row r="125" spans="1:5" hidden="1" x14ac:dyDescent="0.25">
      <c r="A125" s="9"/>
      <c r="B125" s="10" t="s">
        <v>47</v>
      </c>
      <c r="C125" s="11">
        <v>4.2630194600207894</v>
      </c>
      <c r="D125" s="11">
        <v>4.2630194600207894</v>
      </c>
      <c r="E125" s="6" t="s">
        <v>5</v>
      </c>
    </row>
    <row r="126" spans="1:5" hidden="1" x14ac:dyDescent="0.25">
      <c r="A126" s="9"/>
      <c r="B126" s="10" t="s">
        <v>35</v>
      </c>
      <c r="C126" s="11">
        <v>3.8765821516782095</v>
      </c>
      <c r="D126" s="11">
        <v>3.8765821516782095</v>
      </c>
      <c r="E126" s="6" t="s">
        <v>5</v>
      </c>
    </row>
    <row r="127" spans="1:5" hidden="1" x14ac:dyDescent="0.25">
      <c r="A127" s="9"/>
      <c r="B127" s="10" t="s">
        <v>42</v>
      </c>
      <c r="C127" s="11">
        <v>3.6722643877368011</v>
      </c>
      <c r="D127" s="11">
        <v>3.6722643877368011</v>
      </c>
      <c r="E127" s="6" t="s">
        <v>5</v>
      </c>
    </row>
    <row r="128" spans="1:5" hidden="1" x14ac:dyDescent="0.25">
      <c r="A128" s="9"/>
      <c r="B128" s="10" t="s">
        <v>48</v>
      </c>
      <c r="C128" s="11">
        <v>1.2029381886379698</v>
      </c>
      <c r="D128" s="11">
        <v>1.2029381886379698</v>
      </c>
      <c r="E128" s="6" t="s">
        <v>5</v>
      </c>
    </row>
    <row r="129" spans="1:5" hidden="1" x14ac:dyDescent="0.25">
      <c r="A129" s="9"/>
      <c r="B129" s="10" t="s">
        <v>49</v>
      </c>
      <c r="C129" s="11">
        <v>1.3814627780475153</v>
      </c>
      <c r="D129" s="11">
        <v>1.3814627780475153</v>
      </c>
      <c r="E129" s="6" t="s">
        <v>5</v>
      </c>
    </row>
    <row r="130" spans="1:5" hidden="1" x14ac:dyDescent="0.25">
      <c r="A130" s="9"/>
      <c r="B130" s="10" t="s">
        <v>41</v>
      </c>
      <c r="C130" s="11">
        <v>2.5986580367482137</v>
      </c>
      <c r="D130" s="11">
        <v>2.5986580367482137</v>
      </c>
      <c r="E130" s="6" t="s">
        <v>5</v>
      </c>
    </row>
    <row r="131" spans="1:5" hidden="1" x14ac:dyDescent="0.25">
      <c r="A131" s="9"/>
      <c r="B131" s="10" t="s">
        <v>50</v>
      </c>
      <c r="C131" s="11">
        <v>3.038533248997477</v>
      </c>
      <c r="D131" s="11">
        <v>3.038533248997477</v>
      </c>
      <c r="E131" s="6" t="s">
        <v>5</v>
      </c>
    </row>
    <row r="132" spans="1:5" hidden="1" x14ac:dyDescent="0.25">
      <c r="A132" s="9"/>
      <c r="B132" s="10" t="s">
        <v>51</v>
      </c>
      <c r="C132" s="11">
        <v>6.9150960330281785</v>
      </c>
      <c r="D132" s="11">
        <v>6.9150960330281785</v>
      </c>
      <c r="E132" s="6" t="s">
        <v>5</v>
      </c>
    </row>
    <row r="133" spans="1:5" hidden="1" x14ac:dyDescent="0.25">
      <c r="A133" s="9"/>
      <c r="B133" s="10" t="s">
        <v>40</v>
      </c>
      <c r="C133" s="11">
        <v>5.4132841065408499</v>
      </c>
      <c r="D133" s="11">
        <v>5.4132841065408499</v>
      </c>
      <c r="E133" s="6" t="s">
        <v>5</v>
      </c>
    </row>
    <row r="134" spans="1:5" ht="13.5" customHeight="1" x14ac:dyDescent="0.25">
      <c r="A134" s="25"/>
      <c r="B134" s="26"/>
      <c r="C134" s="45"/>
      <c r="D134" s="45"/>
      <c r="E134" s="24"/>
    </row>
    <row r="135" spans="1:5" x14ac:dyDescent="0.25">
      <c r="A135" s="233" t="s">
        <v>53</v>
      </c>
      <c r="B135" s="234"/>
      <c r="C135" s="234"/>
      <c r="D135" s="234"/>
      <c r="E135" s="234"/>
    </row>
    <row r="136" spans="1:5" ht="15.75" customHeight="1" x14ac:dyDescent="0.25">
      <c r="A136" s="9"/>
      <c r="B136" s="10"/>
      <c r="C136" s="11"/>
      <c r="D136" s="11"/>
    </row>
    <row r="137" spans="1:5" x14ac:dyDescent="0.25">
      <c r="A137" s="217">
        <v>2010</v>
      </c>
      <c r="B137" s="217"/>
      <c r="C137" s="21">
        <v>6.1498853675017617</v>
      </c>
      <c r="D137" s="21">
        <v>6.1498853675017617</v>
      </c>
      <c r="E137" s="22" t="s">
        <v>5</v>
      </c>
    </row>
    <row r="138" spans="1:5" x14ac:dyDescent="0.25">
      <c r="A138" s="217">
        <v>2011</v>
      </c>
      <c r="B138" s="217"/>
      <c r="C138" s="21">
        <v>11.273414605593723</v>
      </c>
      <c r="D138" s="21">
        <v>11.273414605593723</v>
      </c>
      <c r="E138" s="22" t="s">
        <v>5</v>
      </c>
    </row>
    <row r="139" spans="1:5" x14ac:dyDescent="0.25">
      <c r="A139" s="217">
        <v>2012</v>
      </c>
      <c r="B139" s="217"/>
      <c r="C139" s="21">
        <v>10.884695658563071</v>
      </c>
      <c r="D139" s="21">
        <v>10.890821576540755</v>
      </c>
      <c r="E139" s="22" t="s">
        <v>5</v>
      </c>
    </row>
    <row r="140" spans="1:5" x14ac:dyDescent="0.25">
      <c r="A140" s="217">
        <v>2013</v>
      </c>
      <c r="B140" s="217"/>
      <c r="C140" s="21">
        <v>3.8056300091942941</v>
      </c>
      <c r="D140" s="21">
        <v>3.9971959307297356</v>
      </c>
      <c r="E140" s="22" t="s">
        <v>5</v>
      </c>
    </row>
    <row r="141" spans="1:5" x14ac:dyDescent="0.25">
      <c r="A141" s="217">
        <v>2014</v>
      </c>
      <c r="B141" s="217"/>
      <c r="C141" s="21">
        <v>2.1200017571813001</v>
      </c>
      <c r="D141" s="21">
        <v>2.4484985272985815</v>
      </c>
      <c r="E141" s="21">
        <v>1.8380373043106468</v>
      </c>
    </row>
    <row r="142" spans="1:5" x14ac:dyDescent="0.25">
      <c r="A142" s="217">
        <v>2015</v>
      </c>
      <c r="B142" s="217"/>
      <c r="C142" s="21">
        <v>0.95320665877764998</v>
      </c>
      <c r="D142" s="21">
        <v>1.3713146744890103</v>
      </c>
      <c r="E142" s="21">
        <v>0.59217330355134656</v>
      </c>
    </row>
    <row r="143" spans="1:5" x14ac:dyDescent="0.25">
      <c r="A143" s="217">
        <v>2016</v>
      </c>
      <c r="B143" s="217"/>
      <c r="C143" s="21">
        <v>0.50250941361158485</v>
      </c>
      <c r="D143" s="21">
        <v>0.80139984913900619</v>
      </c>
      <c r="E143" s="21">
        <v>0.24242056068641826</v>
      </c>
    </row>
    <row r="144" spans="1:5" x14ac:dyDescent="0.25">
      <c r="A144" s="217">
        <v>2017</v>
      </c>
      <c r="B144" s="217"/>
      <c r="C144" s="21">
        <f>(('[1]table 8'!C141/'[1]table 8'!C140)-1)*100</f>
        <v>2.8174733823451481</v>
      </c>
      <c r="D144" s="21">
        <f>(('[1]table 8'!D141/'[1]table 8'!D140)-1)*100</f>
        <v>2.2719835137866129</v>
      </c>
      <c r="E144" s="21">
        <f>(('[1]table 8'!E141/'[1]table 8'!E140)-1)*100</f>
        <v>3.294795356832747</v>
      </c>
    </row>
    <row r="145" spans="1:5" x14ac:dyDescent="0.25">
      <c r="A145" s="217">
        <v>2018</v>
      </c>
      <c r="B145" s="217"/>
      <c r="C145" s="21">
        <f>(('[1]table 8'!C142/'[1]table 8'!C141)-1)*100</f>
        <v>-0.13280291306096981</v>
      </c>
      <c r="D145" s="21">
        <f>(('[1]table 8'!D142/'[1]table 8'!D141)-1)*100</f>
        <v>1.3668025190966659</v>
      </c>
      <c r="E145" s="21">
        <f>(('[1]table 8'!E142/'[1]table 8'!E141)-1)*100</f>
        <v>-1.4320147956416118</v>
      </c>
    </row>
    <row r="146" spans="1:5" ht="14.25" customHeight="1" x14ac:dyDescent="0.25">
      <c r="A146" s="235"/>
      <c r="B146" s="235"/>
      <c r="C146" s="20"/>
      <c r="D146" s="20"/>
      <c r="E146" s="14"/>
    </row>
    <row r="147" spans="1:5" x14ac:dyDescent="0.25">
      <c r="A147" s="228" t="s">
        <v>52</v>
      </c>
      <c r="B147" s="229"/>
      <c r="C147" s="229"/>
      <c r="D147" s="229"/>
      <c r="E147" s="229"/>
    </row>
    <row r="148" spans="1:5" ht="12.75" customHeight="1" x14ac:dyDescent="0.25">
      <c r="A148" s="9"/>
      <c r="B148" s="19"/>
      <c r="C148" s="11"/>
      <c r="D148" s="11"/>
    </row>
    <row r="149" spans="1:5" x14ac:dyDescent="0.25">
      <c r="A149" s="217">
        <v>2010</v>
      </c>
      <c r="B149" s="217"/>
      <c r="C149" s="11"/>
      <c r="D149" s="11"/>
    </row>
    <row r="150" spans="1:5" x14ac:dyDescent="0.25">
      <c r="A150" s="9"/>
      <c r="B150" s="10" t="s">
        <v>45</v>
      </c>
      <c r="C150" s="21">
        <v>3.6787192502928612</v>
      </c>
      <c r="D150" s="21">
        <v>3.6787192502928612</v>
      </c>
      <c r="E150" s="22" t="s">
        <v>5</v>
      </c>
    </row>
    <row r="151" spans="1:5" x14ac:dyDescent="0.25">
      <c r="A151" s="9"/>
      <c r="B151" s="10" t="s">
        <v>46</v>
      </c>
      <c r="C151" s="21">
        <v>5.833804569995249</v>
      </c>
      <c r="D151" s="21">
        <v>5.833804569995249</v>
      </c>
      <c r="E151" s="22" t="s">
        <v>5</v>
      </c>
    </row>
    <row r="152" spans="1:5" x14ac:dyDescent="0.25">
      <c r="A152" s="9"/>
      <c r="B152" s="10" t="s">
        <v>43</v>
      </c>
      <c r="C152" s="21">
        <v>4.1543552543887641</v>
      </c>
      <c r="D152" s="21">
        <v>4.1543552543887641</v>
      </c>
      <c r="E152" s="22" t="s">
        <v>5</v>
      </c>
    </row>
    <row r="153" spans="1:5" x14ac:dyDescent="0.25">
      <c r="A153" s="9"/>
      <c r="B153" s="10" t="s">
        <v>47</v>
      </c>
      <c r="C153" s="21">
        <v>6.2780317985318801</v>
      </c>
      <c r="D153" s="21">
        <v>6.2780317985318801</v>
      </c>
      <c r="E153" s="22" t="s">
        <v>5</v>
      </c>
    </row>
    <row r="154" spans="1:5" x14ac:dyDescent="0.25">
      <c r="A154" s="9"/>
      <c r="B154" s="10" t="s">
        <v>35</v>
      </c>
      <c r="C154" s="21">
        <v>5.3389178667781589</v>
      </c>
      <c r="D154" s="21">
        <v>5.3389178667781589</v>
      </c>
      <c r="E154" s="22" t="s">
        <v>5</v>
      </c>
    </row>
    <row r="155" spans="1:5" x14ac:dyDescent="0.25">
      <c r="A155" s="9"/>
      <c r="B155" s="10" t="s">
        <v>42</v>
      </c>
      <c r="C155" s="21">
        <v>6.0835733297670114</v>
      </c>
      <c r="D155" s="21">
        <v>6.0835733297670114</v>
      </c>
      <c r="E155" s="22" t="s">
        <v>5</v>
      </c>
    </row>
    <row r="156" spans="1:5" x14ac:dyDescent="0.25">
      <c r="A156" s="9"/>
      <c r="B156" s="10" t="s">
        <v>48</v>
      </c>
      <c r="C156" s="21">
        <v>8.9066893986073481</v>
      </c>
      <c r="D156" s="21">
        <v>8.9066893986073481</v>
      </c>
      <c r="E156" s="22" t="s">
        <v>5</v>
      </c>
    </row>
    <row r="157" spans="1:5" x14ac:dyDescent="0.25">
      <c r="A157" s="9"/>
      <c r="B157" s="10" t="s">
        <v>49</v>
      </c>
      <c r="C157" s="21">
        <v>8.2362262487674975</v>
      </c>
      <c r="D157" s="21">
        <v>8.2362262487674975</v>
      </c>
      <c r="E157" s="22" t="s">
        <v>5</v>
      </c>
    </row>
    <row r="158" spans="1:5" x14ac:dyDescent="0.25">
      <c r="A158" s="9"/>
      <c r="B158" s="10" t="s">
        <v>41</v>
      </c>
      <c r="C158" s="21">
        <v>6.6341639388678653</v>
      </c>
      <c r="D158" s="21">
        <v>6.6341639388678653</v>
      </c>
      <c r="E158" s="22" t="s">
        <v>5</v>
      </c>
    </row>
    <row r="159" spans="1:5" x14ac:dyDescent="0.25">
      <c r="A159" s="9"/>
      <c r="B159" s="10" t="s">
        <v>50</v>
      </c>
      <c r="C159" s="21">
        <v>6.8680424003632501</v>
      </c>
      <c r="D159" s="21">
        <v>6.8680424003632501</v>
      </c>
      <c r="E159" s="22" t="s">
        <v>5</v>
      </c>
    </row>
    <row r="160" spans="1:5" x14ac:dyDescent="0.25">
      <c r="A160" s="9"/>
      <c r="B160" s="10" t="s">
        <v>51</v>
      </c>
      <c r="C160" s="21">
        <v>4.806164067711638</v>
      </c>
      <c r="D160" s="21">
        <v>4.806164067711638</v>
      </c>
      <c r="E160" s="22" t="s">
        <v>5</v>
      </c>
    </row>
    <row r="161" spans="1:5" x14ac:dyDescent="0.25">
      <c r="A161" s="9"/>
      <c r="B161" s="10" t="s">
        <v>40</v>
      </c>
      <c r="C161" s="21">
        <v>6.936011455342328</v>
      </c>
      <c r="D161" s="21">
        <v>6.936011455342328</v>
      </c>
      <c r="E161" s="22" t="s">
        <v>5</v>
      </c>
    </row>
    <row r="162" spans="1:5" x14ac:dyDescent="0.25">
      <c r="A162" s="217">
        <v>2011</v>
      </c>
      <c r="B162" s="217"/>
      <c r="C162" s="21"/>
      <c r="D162" s="21"/>
      <c r="E162" s="22"/>
    </row>
    <row r="163" spans="1:5" x14ac:dyDescent="0.25">
      <c r="A163" s="9"/>
      <c r="B163" s="10" t="s">
        <v>45</v>
      </c>
      <c r="C163" s="21">
        <v>7.7959876650150584</v>
      </c>
      <c r="D163" s="21">
        <v>7.7959876650150584</v>
      </c>
      <c r="E163" s="22" t="s">
        <v>5</v>
      </c>
    </row>
    <row r="164" spans="1:5" x14ac:dyDescent="0.25">
      <c r="A164" s="9"/>
      <c r="B164" s="10" t="s">
        <v>46</v>
      </c>
      <c r="C164" s="21">
        <v>5.9516968921776714</v>
      </c>
      <c r="D164" s="21">
        <v>5.9516968921776714</v>
      </c>
      <c r="E164" s="22" t="s">
        <v>5</v>
      </c>
    </row>
    <row r="165" spans="1:5" x14ac:dyDescent="0.25">
      <c r="A165" s="9"/>
      <c r="B165" s="10" t="s">
        <v>43</v>
      </c>
      <c r="C165" s="21">
        <v>5.6906353216183758</v>
      </c>
      <c r="D165" s="21">
        <v>5.6906353216183758</v>
      </c>
      <c r="E165" s="22" t="s">
        <v>5</v>
      </c>
    </row>
    <row r="166" spans="1:5" x14ac:dyDescent="0.25">
      <c r="A166" s="9"/>
      <c r="B166" s="10" t="s">
        <v>47</v>
      </c>
      <c r="C166" s="21">
        <v>9.3991553842239117</v>
      </c>
      <c r="D166" s="21">
        <v>9.3991553842239117</v>
      </c>
      <c r="E166" s="22" t="s">
        <v>5</v>
      </c>
    </row>
    <row r="167" spans="1:5" x14ac:dyDescent="0.25">
      <c r="A167" s="9"/>
      <c r="B167" s="10" t="s">
        <v>35</v>
      </c>
      <c r="C167" s="21">
        <v>12.883312020928649</v>
      </c>
      <c r="D167" s="21">
        <v>12.883312020928649</v>
      </c>
      <c r="E167" s="22" t="s">
        <v>5</v>
      </c>
    </row>
    <row r="168" spans="1:5" x14ac:dyDescent="0.25">
      <c r="A168" s="9"/>
      <c r="B168" s="10" t="s">
        <v>42</v>
      </c>
      <c r="C168" s="21">
        <v>12.686891578974823</v>
      </c>
      <c r="D168" s="21">
        <v>12.686891578974823</v>
      </c>
      <c r="E168" s="22" t="s">
        <v>5</v>
      </c>
    </row>
    <row r="169" spans="1:5" x14ac:dyDescent="0.25">
      <c r="A169" s="9"/>
      <c r="B169" s="10" t="s">
        <v>48</v>
      </c>
      <c r="C169" s="21">
        <v>10.337808519870361</v>
      </c>
      <c r="D169" s="21">
        <v>10.337808519870361</v>
      </c>
      <c r="E169" s="22" t="s">
        <v>5</v>
      </c>
    </row>
    <row r="170" spans="1:5" x14ac:dyDescent="0.25">
      <c r="A170" s="9"/>
      <c r="B170" s="10" t="s">
        <v>49</v>
      </c>
      <c r="C170" s="21">
        <v>9.9904957096830458</v>
      </c>
      <c r="D170" s="21">
        <v>9.9904957096830458</v>
      </c>
      <c r="E170" s="22" t="s">
        <v>5</v>
      </c>
    </row>
    <row r="171" spans="1:5" x14ac:dyDescent="0.25">
      <c r="A171" s="9"/>
      <c r="B171" s="10" t="s">
        <v>41</v>
      </c>
      <c r="C171" s="21">
        <v>12.873436061408473</v>
      </c>
      <c r="D171" s="21">
        <v>12.873436061408473</v>
      </c>
      <c r="E171" s="22" t="s">
        <v>5</v>
      </c>
    </row>
    <row r="172" spans="1:5" x14ac:dyDescent="0.25">
      <c r="A172" s="9"/>
      <c r="B172" s="10" t="s">
        <v>50</v>
      </c>
      <c r="C172" s="21">
        <v>13.505629342541159</v>
      </c>
      <c r="D172" s="21">
        <v>13.505629342541159</v>
      </c>
      <c r="E172" s="22" t="s">
        <v>5</v>
      </c>
    </row>
    <row r="173" spans="1:5" x14ac:dyDescent="0.25">
      <c r="A173" s="9"/>
      <c r="B173" s="10" t="s">
        <v>51</v>
      </c>
      <c r="C173" s="21">
        <v>16.837680589848514</v>
      </c>
      <c r="D173" s="21">
        <v>16.837680589848514</v>
      </c>
      <c r="E173" s="22" t="s">
        <v>5</v>
      </c>
    </row>
    <row r="174" spans="1:5" x14ac:dyDescent="0.25">
      <c r="A174" s="9"/>
      <c r="B174" s="10" t="s">
        <v>40</v>
      </c>
      <c r="C174" s="21">
        <v>16.658160536887266</v>
      </c>
      <c r="D174" s="21">
        <v>16.658160536887266</v>
      </c>
      <c r="E174" s="22" t="s">
        <v>5</v>
      </c>
    </row>
    <row r="175" spans="1:5" x14ac:dyDescent="0.25">
      <c r="A175" s="217">
        <v>2012</v>
      </c>
      <c r="B175" s="217"/>
      <c r="C175" s="21"/>
      <c r="D175" s="21"/>
      <c r="E175" s="22"/>
    </row>
    <row r="176" spans="1:5" x14ac:dyDescent="0.25">
      <c r="A176" s="9"/>
      <c r="B176" s="10" t="s">
        <v>45</v>
      </c>
      <c r="C176" s="21">
        <v>16.992126209986203</v>
      </c>
      <c r="D176" s="21">
        <v>16.992126209986203</v>
      </c>
      <c r="E176" s="22" t="s">
        <v>5</v>
      </c>
    </row>
    <row r="177" spans="1:5" x14ac:dyDescent="0.25">
      <c r="A177" s="9"/>
      <c r="B177" s="10" t="s">
        <v>46</v>
      </c>
      <c r="C177" s="21">
        <v>17.567096842596584</v>
      </c>
      <c r="D177" s="21">
        <v>17.567096842596584</v>
      </c>
      <c r="E177" s="22" t="s">
        <v>5</v>
      </c>
    </row>
    <row r="178" spans="1:5" x14ac:dyDescent="0.25">
      <c r="A178" s="9"/>
      <c r="B178" s="10" t="s">
        <v>43</v>
      </c>
      <c r="C178" s="21">
        <v>17.716493485863239</v>
      </c>
      <c r="D178" s="21">
        <v>17.716493485863239</v>
      </c>
      <c r="E178" s="22" t="s">
        <v>5</v>
      </c>
    </row>
    <row r="179" spans="1:5" x14ac:dyDescent="0.25">
      <c r="A179" s="9"/>
      <c r="B179" s="10" t="s">
        <v>47</v>
      </c>
      <c r="C179" s="21">
        <v>12.634261176899365</v>
      </c>
      <c r="D179" s="21">
        <v>12.634261176899365</v>
      </c>
      <c r="E179" s="22" t="s">
        <v>5</v>
      </c>
    </row>
    <row r="180" spans="1:5" x14ac:dyDescent="0.25">
      <c r="A180" s="9"/>
      <c r="B180" s="10" t="s">
        <v>35</v>
      </c>
      <c r="C180" s="21">
        <v>6.8561656978384677</v>
      </c>
      <c r="D180" s="21">
        <v>6.8561656978384677</v>
      </c>
      <c r="E180" s="22" t="s">
        <v>5</v>
      </c>
    </row>
    <row r="181" spans="1:5" x14ac:dyDescent="0.25">
      <c r="A181" s="9"/>
      <c r="B181" s="10" t="s">
        <v>42</v>
      </c>
      <c r="C181" s="21">
        <v>10.297495915037702</v>
      </c>
      <c r="D181" s="21">
        <v>10.297495915037702</v>
      </c>
      <c r="E181" s="22" t="s">
        <v>5</v>
      </c>
    </row>
    <row r="182" spans="1:5" x14ac:dyDescent="0.25">
      <c r="A182" s="9"/>
      <c r="B182" s="10" t="s">
        <v>48</v>
      </c>
      <c r="C182" s="21">
        <v>10.500729503740637</v>
      </c>
      <c r="D182" s="21">
        <v>10.418307822199768</v>
      </c>
      <c r="E182" s="22" t="s">
        <v>5</v>
      </c>
    </row>
    <row r="183" spans="1:5" x14ac:dyDescent="0.25">
      <c r="A183" s="9"/>
      <c r="B183" s="10" t="s">
        <v>49</v>
      </c>
      <c r="C183" s="21">
        <v>10.866575206924933</v>
      </c>
      <c r="D183" s="21">
        <v>10.713898954305412</v>
      </c>
      <c r="E183" s="22" t="s">
        <v>5</v>
      </c>
    </row>
    <row r="184" spans="1:5" x14ac:dyDescent="0.25">
      <c r="A184" s="9"/>
      <c r="B184" s="10" t="s">
        <v>41</v>
      </c>
      <c r="C184" s="21">
        <v>9.463825267482683</v>
      </c>
      <c r="D184" s="21">
        <v>9.3772912618951043</v>
      </c>
      <c r="E184" s="22" t="s">
        <v>5</v>
      </c>
    </row>
    <row r="185" spans="1:5" x14ac:dyDescent="0.25">
      <c r="A185" s="9"/>
      <c r="B185" s="10" t="s">
        <v>50</v>
      </c>
      <c r="C185" s="21">
        <v>9.1472951710695796</v>
      </c>
      <c r="D185" s="21">
        <v>9.0798386481207203</v>
      </c>
      <c r="E185" s="22" t="s">
        <v>5</v>
      </c>
    </row>
    <row r="186" spans="1:5" x14ac:dyDescent="0.25">
      <c r="A186" s="9"/>
      <c r="B186" s="10" t="s">
        <v>51</v>
      </c>
      <c r="C186" s="21">
        <v>5.8961751504207349</v>
      </c>
      <c r="D186" s="21">
        <v>5.9694378646101054</v>
      </c>
      <c r="E186" s="22" t="s">
        <v>5</v>
      </c>
    </row>
    <row r="187" spans="1:5" x14ac:dyDescent="0.25">
      <c r="A187" s="60"/>
      <c r="B187" s="61" t="s">
        <v>40</v>
      </c>
      <c r="C187" s="58">
        <v>5.0669562125144729</v>
      </c>
      <c r="D187" s="58">
        <v>5.4302984659286402</v>
      </c>
      <c r="E187" s="59" t="s">
        <v>5</v>
      </c>
    </row>
    <row r="188" spans="1:5" x14ac:dyDescent="0.25">
      <c r="A188" s="217">
        <v>2013</v>
      </c>
      <c r="B188" s="217"/>
      <c r="C188" s="58"/>
      <c r="D188" s="58"/>
      <c r="E188" s="59"/>
    </row>
    <row r="189" spans="1:5" x14ac:dyDescent="0.25">
      <c r="A189" s="9"/>
      <c r="B189" s="10" t="s">
        <v>45</v>
      </c>
      <c r="C189" s="58">
        <v>4.3286082082422128</v>
      </c>
      <c r="D189" s="58">
        <v>4.7136399686493746</v>
      </c>
      <c r="E189" s="59" t="s">
        <v>5</v>
      </c>
    </row>
    <row r="190" spans="1:5" x14ac:dyDescent="0.25">
      <c r="A190" s="60"/>
      <c r="B190" s="64" t="s">
        <v>46</v>
      </c>
      <c r="C190" s="58">
        <v>4.4335929403362728</v>
      </c>
      <c r="D190" s="65">
        <v>4.7506196050961735</v>
      </c>
      <c r="E190" s="59" t="s">
        <v>5</v>
      </c>
    </row>
    <row r="191" spans="1:5" x14ac:dyDescent="0.25">
      <c r="A191" s="60"/>
      <c r="B191" s="66" t="s">
        <v>43</v>
      </c>
      <c r="C191" s="58">
        <v>4.1651035441879092</v>
      </c>
      <c r="D191" s="58">
        <v>4.560427345403717</v>
      </c>
      <c r="E191" s="59" t="s">
        <v>5</v>
      </c>
    </row>
    <row r="192" spans="1:5" x14ac:dyDescent="0.25">
      <c r="A192" s="60"/>
      <c r="B192" s="66" t="s">
        <v>47</v>
      </c>
      <c r="C192" s="58">
        <v>4.3799485182937303</v>
      </c>
      <c r="D192" s="58">
        <v>4.659753913552378</v>
      </c>
      <c r="E192" s="59" t="s">
        <v>5</v>
      </c>
    </row>
    <row r="193" spans="1:5" x14ac:dyDescent="0.25">
      <c r="A193" s="60"/>
      <c r="B193" s="66" t="s">
        <v>35</v>
      </c>
      <c r="C193" s="58">
        <v>6.5969864911449738</v>
      </c>
      <c r="D193" s="58">
        <v>7.0330353890180275</v>
      </c>
      <c r="E193" s="59" t="s">
        <v>5</v>
      </c>
    </row>
    <row r="194" spans="1:5" x14ac:dyDescent="0.25">
      <c r="A194" s="60"/>
      <c r="B194" s="66" t="s">
        <v>42</v>
      </c>
      <c r="C194" s="58">
        <v>2.0671926734614932</v>
      </c>
      <c r="D194" s="58">
        <v>2.4449780638472474</v>
      </c>
      <c r="E194" s="58">
        <v>1.7440628387641155</v>
      </c>
    </row>
    <row r="195" spans="1:5" x14ac:dyDescent="0.25">
      <c r="A195" s="60"/>
      <c r="B195" s="66" t="s">
        <v>48</v>
      </c>
      <c r="C195" s="58">
        <v>3.004512575531848</v>
      </c>
      <c r="D195" s="58">
        <v>3.5615520903521602</v>
      </c>
      <c r="E195" s="58">
        <v>2.5287208753609125</v>
      </c>
    </row>
    <row r="196" spans="1:5" x14ac:dyDescent="0.25">
      <c r="A196" s="60"/>
      <c r="B196" s="66" t="s">
        <v>49</v>
      </c>
      <c r="C196" s="58">
        <v>2.5148873159002383</v>
      </c>
      <c r="D196" s="58">
        <v>2.7000905223472982</v>
      </c>
      <c r="E196" s="58">
        <v>2.356882375447511</v>
      </c>
    </row>
    <row r="197" spans="1:5" x14ac:dyDescent="0.25">
      <c r="A197" s="60"/>
      <c r="B197" s="66" t="s">
        <v>41</v>
      </c>
      <c r="C197" s="58">
        <v>3.401101668818729</v>
      </c>
      <c r="D197" s="58">
        <v>3.4050825888838565</v>
      </c>
      <c r="E197" s="58">
        <v>3.3977016732779974</v>
      </c>
    </row>
    <row r="198" spans="1:5" x14ac:dyDescent="0.25">
      <c r="A198" s="60"/>
      <c r="B198" s="66" t="s">
        <v>50</v>
      </c>
      <c r="C198" s="58">
        <v>3.9514741793007513</v>
      </c>
      <c r="D198" s="58">
        <v>3.6733537034947084</v>
      </c>
      <c r="E198" s="58">
        <v>4.1890853513676163</v>
      </c>
    </row>
    <row r="199" spans="1:5" x14ac:dyDescent="0.25">
      <c r="A199" s="60"/>
      <c r="B199" s="66" t="s">
        <v>51</v>
      </c>
      <c r="C199" s="58">
        <v>3.7229145759384741</v>
      </c>
      <c r="D199" s="58">
        <v>3.6220277766843889</v>
      </c>
      <c r="E199" s="58">
        <v>3.8093165504330395</v>
      </c>
    </row>
    <row r="200" spans="1:5" x14ac:dyDescent="0.25">
      <c r="A200" s="60"/>
      <c r="B200" s="66" t="s">
        <v>40</v>
      </c>
      <c r="C200" s="58">
        <v>3.2866700653403358</v>
      </c>
      <c r="D200" s="58">
        <v>3.0677014377208378</v>
      </c>
      <c r="E200" s="58">
        <v>3.4751649542801966</v>
      </c>
    </row>
    <row r="201" spans="1:5" x14ac:dyDescent="0.25">
      <c r="A201" s="217">
        <v>2014</v>
      </c>
      <c r="B201" s="217"/>
      <c r="C201" s="58"/>
      <c r="D201" s="58"/>
      <c r="E201" s="59"/>
    </row>
    <row r="202" spans="1:5" x14ac:dyDescent="0.25">
      <c r="A202" s="9"/>
      <c r="B202" s="10" t="s">
        <v>45</v>
      </c>
      <c r="C202" s="58">
        <v>3.2759797916374511</v>
      </c>
      <c r="D202" s="58">
        <v>2.5883906671014589</v>
      </c>
      <c r="E202" s="58">
        <v>3.8681326372765668</v>
      </c>
    </row>
    <row r="203" spans="1:5" x14ac:dyDescent="0.25">
      <c r="A203" s="9"/>
      <c r="B203" s="10" t="s">
        <v>46</v>
      </c>
      <c r="C203" s="58">
        <v>3.3425454116763564</v>
      </c>
      <c r="D203" s="58">
        <v>3.4012267464817336</v>
      </c>
      <c r="E203" s="58">
        <v>3.2920702900450571</v>
      </c>
    </row>
    <row r="204" spans="1:5" x14ac:dyDescent="0.25">
      <c r="A204" s="9"/>
      <c r="B204" s="10" t="s">
        <v>43</v>
      </c>
      <c r="C204" s="58">
        <v>2.2250517630140187</v>
      </c>
      <c r="D204" s="58">
        <v>2.2546833127091936</v>
      </c>
      <c r="E204" s="58">
        <v>2.1995280752597379</v>
      </c>
    </row>
    <row r="205" spans="1:5" x14ac:dyDescent="0.25">
      <c r="A205" s="9"/>
      <c r="B205" s="10" t="s">
        <v>47</v>
      </c>
      <c r="C205" s="58">
        <v>2.2981689589115506</v>
      </c>
      <c r="D205" s="58">
        <v>2.5798690121687118</v>
      </c>
      <c r="E205" s="58">
        <v>2.0560223652975163</v>
      </c>
    </row>
    <row r="206" spans="1:5" x14ac:dyDescent="0.25">
      <c r="A206" s="9"/>
      <c r="B206" s="10" t="s">
        <v>35</v>
      </c>
      <c r="C206" s="58">
        <v>3.1917361463479121</v>
      </c>
      <c r="D206" s="58">
        <v>3.2576126103493364</v>
      </c>
      <c r="E206" s="58">
        <v>3.1349611286097812</v>
      </c>
    </row>
    <row r="207" spans="1:5" x14ac:dyDescent="0.25">
      <c r="A207" s="9"/>
      <c r="B207" s="10" t="s">
        <v>42</v>
      </c>
      <c r="C207" s="58">
        <v>3.319010765104502</v>
      </c>
      <c r="D207" s="58">
        <v>3.5272395616125607</v>
      </c>
      <c r="E207" s="58">
        <v>3.1396802126375079</v>
      </c>
    </row>
    <row r="208" spans="1:5" x14ac:dyDescent="0.25">
      <c r="A208" s="9"/>
      <c r="B208" s="10" t="s">
        <v>48</v>
      </c>
      <c r="C208" s="58">
        <v>2.550840899025264</v>
      </c>
      <c r="D208" s="58">
        <v>2.3800554124083106</v>
      </c>
      <c r="E208" s="58">
        <v>2.6981857048613556</v>
      </c>
    </row>
    <row r="209" spans="1:5" x14ac:dyDescent="0.25">
      <c r="A209" s="9"/>
      <c r="B209" s="10" t="s">
        <v>49</v>
      </c>
      <c r="C209" s="58">
        <v>2.2333841551956946</v>
      </c>
      <c r="D209" s="58">
        <v>2.9342927834610677</v>
      </c>
      <c r="E209" s="58">
        <v>1.6334033613703669</v>
      </c>
    </row>
    <row r="210" spans="1:5" x14ac:dyDescent="0.25">
      <c r="A210" s="9"/>
      <c r="B210" s="10" t="s">
        <v>41</v>
      </c>
      <c r="C210" s="58">
        <v>1.4023268050649573</v>
      </c>
      <c r="D210" s="58">
        <v>2.1302588161895564</v>
      </c>
      <c r="E210" s="58">
        <v>0.78057549541474813</v>
      </c>
    </row>
    <row r="211" spans="1:5" x14ac:dyDescent="0.25">
      <c r="A211" s="9"/>
      <c r="B211" s="10" t="s">
        <v>50</v>
      </c>
      <c r="C211" s="58">
        <v>0.86577192066401576</v>
      </c>
      <c r="D211" s="58">
        <v>2.1845807645516135</v>
      </c>
      <c r="E211" s="58">
        <v>-0.255370191730242</v>
      </c>
    </row>
    <row r="212" spans="1:5" x14ac:dyDescent="0.25">
      <c r="A212" s="9"/>
      <c r="B212" s="10" t="s">
        <v>51</v>
      </c>
      <c r="C212" s="58">
        <v>0.35227046319095123</v>
      </c>
      <c r="D212" s="58">
        <v>1.0505361051722728</v>
      </c>
      <c r="E212" s="58">
        <v>-0.24466276106918095</v>
      </c>
    </row>
    <row r="213" spans="1:5" x14ac:dyDescent="0.25">
      <c r="A213" s="9"/>
      <c r="B213" s="10" t="s">
        <v>40</v>
      </c>
      <c r="C213" s="58">
        <v>0.53111490457100619</v>
      </c>
      <c r="D213" s="58">
        <v>1.1727194340175329</v>
      </c>
      <c r="E213" s="58">
        <v>-1.9022997393358665E-2</v>
      </c>
    </row>
    <row r="214" spans="1:5" x14ac:dyDescent="0.25">
      <c r="A214" s="217">
        <v>2015</v>
      </c>
      <c r="B214" s="217"/>
      <c r="C214" s="58"/>
      <c r="D214" s="58"/>
      <c r="E214" s="59"/>
    </row>
    <row r="215" spans="1:5" x14ac:dyDescent="0.25">
      <c r="A215" s="9"/>
      <c r="B215" s="10" t="s">
        <v>45</v>
      </c>
      <c r="C215" s="58">
        <v>0.13867773811122586</v>
      </c>
      <c r="D215" s="58">
        <v>1.4413130801289364</v>
      </c>
      <c r="E215" s="58">
        <v>-0.9693319857626892</v>
      </c>
    </row>
    <row r="216" spans="1:5" x14ac:dyDescent="0.25">
      <c r="A216" s="9"/>
      <c r="B216" s="10" t="s">
        <v>46</v>
      </c>
      <c r="C216" s="58">
        <v>0.39863596242866173</v>
      </c>
      <c r="D216" s="58">
        <v>0.94292951928420798</v>
      </c>
      <c r="E216" s="58">
        <v>-7.003634453616181E-2</v>
      </c>
    </row>
    <row r="217" spans="1:5" x14ac:dyDescent="0.25">
      <c r="A217" s="9"/>
      <c r="B217" s="10" t="s">
        <v>43</v>
      </c>
      <c r="C217" s="58">
        <v>0.91912324057839001</v>
      </c>
      <c r="D217" s="58">
        <v>1.0675105200332657</v>
      </c>
      <c r="E217" s="58">
        <v>0.79123811095387353</v>
      </c>
    </row>
    <row r="218" spans="1:5" x14ac:dyDescent="0.25">
      <c r="A218" s="9"/>
      <c r="B218" s="10" t="s">
        <v>47</v>
      </c>
      <c r="C218" s="58">
        <v>1.4063293351472161</v>
      </c>
      <c r="D218" s="58">
        <v>1.745500084714724</v>
      </c>
      <c r="E218" s="58">
        <v>1.1132850012462558</v>
      </c>
    </row>
    <row r="219" spans="1:5" x14ac:dyDescent="0.25">
      <c r="A219" s="9"/>
      <c r="B219" s="10" t="s">
        <v>35</v>
      </c>
      <c r="C219" s="58">
        <v>0.46753686639038339</v>
      </c>
      <c r="D219" s="58">
        <v>0.67549845172791834</v>
      </c>
      <c r="E219" s="58">
        <v>0.28809396254589892</v>
      </c>
    </row>
    <row r="220" spans="1:5" x14ac:dyDescent="0.25">
      <c r="A220" s="9"/>
      <c r="B220" s="10" t="s">
        <v>42</v>
      </c>
      <c r="C220" s="58">
        <v>1.4530777795498828</v>
      </c>
      <c r="D220" s="58">
        <v>1.800727962135773</v>
      </c>
      <c r="E220" s="58">
        <v>1.1525498683464086</v>
      </c>
    </row>
    <row r="221" spans="1:5" x14ac:dyDescent="0.25">
      <c r="A221" s="9"/>
      <c r="B221" s="10" t="s">
        <v>48</v>
      </c>
      <c r="C221" s="58">
        <v>0.91257571556515593</v>
      </c>
      <c r="D221" s="58">
        <v>1.6701469522034662</v>
      </c>
      <c r="E221" s="58">
        <v>0.2610074329009171</v>
      </c>
    </row>
    <row r="222" spans="1:5" x14ac:dyDescent="0.25">
      <c r="A222" s="9"/>
      <c r="B222" s="10" t="s">
        <v>49</v>
      </c>
      <c r="C222" s="58">
        <v>1.2093954859348388</v>
      </c>
      <c r="D222" s="58">
        <v>1.5044467350011193</v>
      </c>
      <c r="E222" s="58">
        <v>0.95359756183523992</v>
      </c>
    </row>
    <row r="223" spans="1:5" x14ac:dyDescent="0.25">
      <c r="A223" s="9"/>
      <c r="B223" s="10" t="s">
        <v>41</v>
      </c>
      <c r="C223" s="58">
        <v>1.1024778533301083</v>
      </c>
      <c r="D223" s="58">
        <v>1.3605074168342668</v>
      </c>
      <c r="E223" s="58">
        <v>0.87913453888683879</v>
      </c>
    </row>
    <row r="224" spans="1:5" x14ac:dyDescent="0.25">
      <c r="A224" s="9"/>
      <c r="B224" s="10" t="s">
        <v>50</v>
      </c>
      <c r="C224" s="58">
        <v>1.0379526456419041</v>
      </c>
      <c r="D224" s="58">
        <v>1.1133944903466864</v>
      </c>
      <c r="E224" s="58">
        <v>0.97224937952828938</v>
      </c>
    </row>
    <row r="225" spans="1:5" x14ac:dyDescent="0.25">
      <c r="A225" s="60"/>
      <c r="B225" s="10" t="s">
        <v>51</v>
      </c>
      <c r="C225" s="58">
        <v>1.5372275402211644</v>
      </c>
      <c r="D225" s="58">
        <v>1.9747488791808987</v>
      </c>
      <c r="E225" s="58">
        <v>1.1583430752776014</v>
      </c>
    </row>
    <row r="226" spans="1:5" x14ac:dyDescent="0.25">
      <c r="A226" s="60"/>
      <c r="B226" s="10" t="s">
        <v>40</v>
      </c>
      <c r="C226" s="58">
        <v>0.85377757248394914</v>
      </c>
      <c r="D226" s="58">
        <v>1.1583913624289455</v>
      </c>
      <c r="E226" s="58">
        <v>0.58947599634657788</v>
      </c>
    </row>
    <row r="227" spans="1:5" x14ac:dyDescent="0.25">
      <c r="A227" s="217">
        <v>2016</v>
      </c>
      <c r="B227" s="217"/>
      <c r="C227" s="58"/>
      <c r="D227" s="58"/>
      <c r="E227" s="58"/>
    </row>
    <row r="228" spans="1:5" x14ac:dyDescent="0.25">
      <c r="A228" s="60"/>
      <c r="B228" s="10" t="s">
        <v>45</v>
      </c>
      <c r="C228" s="58">
        <v>1.0407081213698044</v>
      </c>
      <c r="D228" s="58">
        <v>1.3652171624402021</v>
      </c>
      <c r="E228" s="58">
        <v>0.75796459544947847</v>
      </c>
    </row>
    <row r="229" spans="1:5" x14ac:dyDescent="0.25">
      <c r="A229" s="60"/>
      <c r="B229" s="10" t="s">
        <v>46</v>
      </c>
      <c r="C229" s="58">
        <v>1.1364771380392158</v>
      </c>
      <c r="D229" s="58">
        <v>1.349653655417038</v>
      </c>
      <c r="E229" s="58">
        <v>0.951057539169331</v>
      </c>
    </row>
    <row r="230" spans="1:5" x14ac:dyDescent="0.25">
      <c r="A230" s="60"/>
      <c r="B230" s="10" t="s">
        <v>43</v>
      </c>
      <c r="C230" s="58">
        <v>0.66900523456510097</v>
      </c>
      <c r="D230" s="58">
        <v>1.4395346104989271</v>
      </c>
      <c r="E230" s="58">
        <v>3.1169649641338282E-3</v>
      </c>
    </row>
    <row r="231" spans="1:5" x14ac:dyDescent="0.25">
      <c r="A231" s="60"/>
      <c r="B231" s="10" t="s">
        <v>47</v>
      </c>
      <c r="C231" s="58">
        <v>-0.18380611745640874</v>
      </c>
      <c r="D231" s="58">
        <v>0.60160649209577421</v>
      </c>
      <c r="E231" s="58">
        <v>-0.86664744409465921</v>
      </c>
    </row>
    <row r="232" spans="1:5" x14ac:dyDescent="0.25">
      <c r="A232" s="60"/>
      <c r="B232" s="10" t="s">
        <v>35</v>
      </c>
      <c r="C232" s="58">
        <v>-0.15582000573073351</v>
      </c>
      <c r="D232" s="58">
        <v>0.82201042472549446</v>
      </c>
      <c r="E232" s="58">
        <v>-1.0028155561550678</v>
      </c>
    </row>
    <row r="233" spans="1:5" x14ac:dyDescent="0.25">
      <c r="A233" s="60"/>
      <c r="B233" s="10" t="s">
        <v>42</v>
      </c>
      <c r="C233" s="58">
        <v>-0.76683599519887791</v>
      </c>
      <c r="D233" s="58">
        <v>-0.1706778152251287</v>
      </c>
      <c r="E233" s="58">
        <v>-1.2854902045740801</v>
      </c>
    </row>
    <row r="234" spans="1:5" x14ac:dyDescent="0.25">
      <c r="A234" s="60"/>
      <c r="B234" s="10" t="s">
        <v>48</v>
      </c>
      <c r="C234" s="58">
        <v>-0.38391995634919907</v>
      </c>
      <c r="D234" s="58">
        <v>9.2189949097631896E-2</v>
      </c>
      <c r="E234" s="58">
        <v>-0.79916557851400505</v>
      </c>
    </row>
    <row r="235" spans="1:5" x14ac:dyDescent="0.25">
      <c r="A235" s="60"/>
      <c r="B235" s="10" t="s">
        <v>49</v>
      </c>
      <c r="C235" s="58">
        <v>-0.62903020584658131</v>
      </c>
      <c r="D235" s="58">
        <v>-0.36722627317347101</v>
      </c>
      <c r="E235" s="58">
        <v>-0.85724247672325227</v>
      </c>
    </row>
    <row r="236" spans="1:5" x14ac:dyDescent="0.25">
      <c r="A236" s="60"/>
      <c r="B236" s="10" t="s">
        <v>41</v>
      </c>
      <c r="C236" s="58">
        <v>-0.21052298212775877</v>
      </c>
      <c r="D236" s="58">
        <v>0.39042711789760709</v>
      </c>
      <c r="E236" s="58">
        <v>-0.73317102591515804</v>
      </c>
    </row>
    <row r="237" spans="1:5" x14ac:dyDescent="0.25">
      <c r="A237" s="60"/>
      <c r="B237" s="10" t="s">
        <v>50</v>
      </c>
      <c r="C237" s="58">
        <v>1.7128634706690793</v>
      </c>
      <c r="D237" s="58">
        <v>1.2025995861927985</v>
      </c>
      <c r="E237" s="58">
        <v>2.1578800075127802</v>
      </c>
    </row>
    <row r="238" spans="1:5" x14ac:dyDescent="0.25">
      <c r="A238" s="60"/>
      <c r="B238" s="10" t="s">
        <v>51</v>
      </c>
      <c r="C238" s="58">
        <v>1.4991691607198154</v>
      </c>
      <c r="D238" s="58">
        <v>1.0963335089493542</v>
      </c>
      <c r="E238" s="58">
        <v>1.8508319334554324</v>
      </c>
    </row>
    <row r="239" spans="1:5" x14ac:dyDescent="0.25">
      <c r="A239" s="60"/>
      <c r="B239" s="10" t="s">
        <v>40</v>
      </c>
      <c r="C239" s="58">
        <v>2.3177221684353322</v>
      </c>
      <c r="D239" s="58">
        <v>1.8253800545742438</v>
      </c>
      <c r="E239" s="58">
        <v>2.7473244187922852</v>
      </c>
    </row>
    <row r="240" spans="1:5" x14ac:dyDescent="0.25">
      <c r="A240" s="217">
        <v>2017</v>
      </c>
      <c r="B240" s="217"/>
      <c r="C240" s="58"/>
      <c r="D240" s="58"/>
      <c r="E240" s="58"/>
    </row>
    <row r="241" spans="1:5" x14ac:dyDescent="0.25">
      <c r="A241" s="60"/>
      <c r="B241" s="10" t="s">
        <v>45</v>
      </c>
      <c r="C241" s="58">
        <v>2.9126607993475773</v>
      </c>
      <c r="D241" s="58">
        <v>2.0340500931323779</v>
      </c>
      <c r="E241" s="58">
        <v>3.682804786100724</v>
      </c>
    </row>
    <row r="242" spans="1:5" x14ac:dyDescent="0.25">
      <c r="A242" s="60"/>
      <c r="B242" s="10" t="s">
        <v>46</v>
      </c>
      <c r="C242" s="58">
        <v>3.0529529786107013</v>
      </c>
      <c r="D242" s="58">
        <v>2.2008258414724535</v>
      </c>
      <c r="E242" s="58">
        <v>3.7970542841463395</v>
      </c>
    </row>
    <row r="243" spans="1:5" x14ac:dyDescent="0.25">
      <c r="A243" s="60"/>
      <c r="B243" s="10" t="s">
        <v>43</v>
      </c>
      <c r="C243" s="58">
        <v>4.281272277346404</v>
      </c>
      <c r="D243" s="58">
        <v>2.7572449509840835</v>
      </c>
      <c r="E243" s="58">
        <v>5.617248194339064</v>
      </c>
    </row>
    <row r="244" spans="1:5" x14ac:dyDescent="0.25">
      <c r="A244" s="60"/>
      <c r="B244" s="10" t="s">
        <v>47</v>
      </c>
      <c r="C244" s="58">
        <v>4.4611947411684172</v>
      </c>
      <c r="D244" s="58">
        <v>2.6332458833117744</v>
      </c>
      <c r="E244" s="58">
        <v>6.0739597460470751</v>
      </c>
    </row>
    <row r="245" spans="1:5" x14ac:dyDescent="0.25">
      <c r="A245" s="60"/>
      <c r="B245" s="10" t="s">
        <v>35</v>
      </c>
      <c r="C245" s="58">
        <v>4.6405997959927614</v>
      </c>
      <c r="D245" s="58">
        <v>2.8429538013361677</v>
      </c>
      <c r="E245" s="58">
        <v>6.2264211507091716</v>
      </c>
    </row>
    <row r="246" spans="1:5" x14ac:dyDescent="0.25">
      <c r="A246" s="60"/>
      <c r="B246" s="10" t="s">
        <v>42</v>
      </c>
      <c r="C246" s="58">
        <v>3.3732487782671905</v>
      </c>
      <c r="D246" s="58">
        <v>2.1745825454904333</v>
      </c>
      <c r="E246" s="58">
        <v>4.4278585714848218</v>
      </c>
    </row>
    <row r="247" spans="1:5" x14ac:dyDescent="0.25">
      <c r="A247" s="60"/>
      <c r="B247" s="10" t="s">
        <v>48</v>
      </c>
      <c r="C247" s="58">
        <v>3.0255414905506539</v>
      </c>
      <c r="D247" s="58">
        <v>2.3718082727913092</v>
      </c>
      <c r="E247" s="58">
        <v>3.6008267745018196</v>
      </c>
    </row>
    <row r="248" spans="1:5" x14ac:dyDescent="0.25">
      <c r="A248" s="60"/>
      <c r="B248" s="10" t="s">
        <v>49</v>
      </c>
      <c r="C248" s="58">
        <v>2.7490473515496161</v>
      </c>
      <c r="D248" s="58">
        <v>2.4608836595772177</v>
      </c>
      <c r="E248" s="58">
        <v>3.0014787151139588</v>
      </c>
    </row>
    <row r="249" spans="1:5" x14ac:dyDescent="0.25">
      <c r="A249" s="60"/>
      <c r="B249" s="10" t="s">
        <v>41</v>
      </c>
      <c r="C249" s="58">
        <v>2.889261247112529</v>
      </c>
      <c r="D249" s="58">
        <v>2.4709687454310014</v>
      </c>
      <c r="E249" s="58">
        <v>3.2571691781548173</v>
      </c>
    </row>
    <row r="250" spans="1:5" x14ac:dyDescent="0.25">
      <c r="A250" s="60"/>
      <c r="B250" s="10" t="s">
        <v>50</v>
      </c>
      <c r="C250" s="58">
        <v>0.69276243503217927</v>
      </c>
      <c r="D250" s="58">
        <v>1.5467360580873946</v>
      </c>
      <c r="E250" s="58">
        <v>-4.5049323076440384E-2</v>
      </c>
    </row>
    <row r="251" spans="1:5" x14ac:dyDescent="0.25">
      <c r="A251" s="60"/>
      <c r="B251" s="10" t="s">
        <v>51</v>
      </c>
      <c r="C251" s="58">
        <v>0.61664475971381361</v>
      </c>
      <c r="D251" s="58">
        <v>1.5601817636088811</v>
      </c>
      <c r="E251" s="58">
        <v>-0.20093147343562823</v>
      </c>
    </row>
    <row r="252" spans="1:5" x14ac:dyDescent="0.25">
      <c r="A252" s="60"/>
      <c r="B252" s="10" t="s">
        <v>40</v>
      </c>
      <c r="C252" s="58">
        <v>1.267680419739059</v>
      </c>
      <c r="D252" s="58">
        <v>2.2337433617388047</v>
      </c>
      <c r="E252" s="58">
        <v>0.43228805255768332</v>
      </c>
    </row>
    <row r="253" spans="1:5" x14ac:dyDescent="0.25">
      <c r="A253" s="217">
        <v>2018</v>
      </c>
      <c r="B253" s="217"/>
      <c r="C253" s="58"/>
      <c r="D253" s="58"/>
      <c r="E253" s="58"/>
    </row>
    <row r="254" spans="1:5" x14ac:dyDescent="0.25">
      <c r="A254" s="60"/>
      <c r="B254" s="10" t="s">
        <v>45</v>
      </c>
      <c r="C254" s="58">
        <v>1.0901348566099589</v>
      </c>
      <c r="D254" s="58">
        <v>2.1089933342244294</v>
      </c>
      <c r="E254" s="58">
        <v>0.21125868502493983</v>
      </c>
    </row>
    <row r="255" spans="1:5" x14ac:dyDescent="0.25">
      <c r="A255" s="60"/>
      <c r="B255" s="10" t="s">
        <v>46</v>
      </c>
      <c r="C255" s="58">
        <v>1.0171740358087433</v>
      </c>
      <c r="D255" s="58">
        <v>2.40459661443293</v>
      </c>
      <c r="E255" s="58">
        <v>-0.17573081528161616</v>
      </c>
    </row>
    <row r="256" spans="1:5" x14ac:dyDescent="0.25">
      <c r="A256" s="60"/>
      <c r="B256" s="10" t="s">
        <v>43</v>
      </c>
      <c r="C256" s="58">
        <v>0.14258842001311223</v>
      </c>
      <c r="D256" s="58">
        <v>1.8452867939440676</v>
      </c>
      <c r="E256" s="58">
        <v>-1.3095940850052945</v>
      </c>
    </row>
    <row r="257" spans="1:5" x14ac:dyDescent="0.25">
      <c r="A257" s="60"/>
      <c r="B257" s="10" t="s">
        <v>47</v>
      </c>
      <c r="C257" s="58">
        <v>-1.5367262044736152</v>
      </c>
      <c r="D257" s="58">
        <v>0.50481994902698002</v>
      </c>
      <c r="E257" s="58">
        <v>-3.2795181154550046</v>
      </c>
    </row>
    <row r="258" spans="1:5" x14ac:dyDescent="0.25">
      <c r="A258" s="60"/>
      <c r="B258" s="10" t="s">
        <v>35</v>
      </c>
      <c r="C258" s="58">
        <v>-2.1085589082352918</v>
      </c>
      <c r="D258" s="58">
        <v>0.34328811762232014</v>
      </c>
      <c r="E258" s="58">
        <v>-4.202601219155655</v>
      </c>
    </row>
    <row r="259" spans="1:5" x14ac:dyDescent="0.25">
      <c r="A259" s="60"/>
      <c r="B259" s="10" t="s">
        <v>42</v>
      </c>
      <c r="C259" s="58">
        <v>-0.92934137150014751</v>
      </c>
      <c r="D259" s="58">
        <v>1.1601483675513835</v>
      </c>
      <c r="E259" s="58">
        <v>-2.7280477354472255</v>
      </c>
    </row>
    <row r="260" spans="1:5" x14ac:dyDescent="0.25">
      <c r="A260" s="60"/>
      <c r="B260" s="10" t="s">
        <v>48</v>
      </c>
      <c r="C260" s="58">
        <v>-0.31604514801567563</v>
      </c>
      <c r="D260" s="58">
        <v>0.78927744887864471</v>
      </c>
      <c r="E260" s="58">
        <v>-1.2771901539896713</v>
      </c>
    </row>
    <row r="261" spans="1:5" x14ac:dyDescent="0.25">
      <c r="A261" s="60"/>
      <c r="B261" s="10" t="s">
        <v>49</v>
      </c>
      <c r="C261" s="58">
        <v>1.4292862857812505</v>
      </c>
      <c r="D261" s="58">
        <v>2.5795972912064258</v>
      </c>
      <c r="E261" s="58">
        <v>0.42690265508293912</v>
      </c>
    </row>
    <row r="262" spans="1:5" x14ac:dyDescent="0.25">
      <c r="A262" s="60"/>
      <c r="B262" s="10" t="s">
        <v>41</v>
      </c>
      <c r="C262" s="58">
        <v>0.21805666180585437</v>
      </c>
      <c r="D262" s="58">
        <v>1.4528761607676799</v>
      </c>
      <c r="E262" s="58">
        <v>-0.85975574075004557</v>
      </c>
    </row>
    <row r="263" spans="1:5" x14ac:dyDescent="0.25">
      <c r="A263" s="60"/>
      <c r="B263" s="10" t="s">
        <v>50</v>
      </c>
      <c r="C263" s="58">
        <v>3.5539820525909427E-2</v>
      </c>
      <c r="D263" s="58">
        <v>1.4117153424512807</v>
      </c>
      <c r="E263" s="58">
        <v>-1.1723758171726772</v>
      </c>
    </row>
    <row r="264" spans="1:5" x14ac:dyDescent="0.25">
      <c r="A264" s="60"/>
      <c r="B264" s="10" t="s">
        <v>51</v>
      </c>
      <c r="C264" s="58">
        <v>0.29370311795247073</v>
      </c>
      <c r="D264" s="58">
        <v>1.2829213511351023</v>
      </c>
      <c r="E264" s="58">
        <v>-0.57858190399696641</v>
      </c>
    </row>
    <row r="265" spans="1:5" x14ac:dyDescent="0.25">
      <c r="A265" s="60"/>
      <c r="B265" s="10" t="s">
        <v>40</v>
      </c>
      <c r="C265" s="58">
        <f>'[1]Chnages in rep.'!OV21</f>
        <v>-0.88714438134169793</v>
      </c>
      <c r="D265" s="58">
        <f>'[1]Male, month on month'!OW21</f>
        <v>0.53992468185874998</v>
      </c>
      <c r="E265" s="58">
        <f>'[1]Atolls month on month'!OW21</f>
        <v>-2.1433217863645937</v>
      </c>
    </row>
    <row r="266" spans="1:5" x14ac:dyDescent="0.25">
      <c r="A266" s="217">
        <v>2019</v>
      </c>
      <c r="B266" s="217"/>
      <c r="C266" s="58"/>
      <c r="D266" s="58"/>
      <c r="E266" s="58"/>
    </row>
    <row r="267" spans="1:5" x14ac:dyDescent="0.25">
      <c r="A267" s="60"/>
      <c r="B267" s="10" t="s">
        <v>45</v>
      </c>
      <c r="C267" s="58">
        <f>'[1]Chnages in rep.'!OW21</f>
        <v>-1.2799467188303937</v>
      </c>
      <c r="D267" s="58">
        <f>'[1]Male, month on month'!OX21</f>
        <v>0.18581405561568509</v>
      </c>
      <c r="E267" s="58">
        <f>'[1]Atolls month on month'!OX21</f>
        <v>-2.5682686482408346</v>
      </c>
    </row>
    <row r="268" spans="1:5" x14ac:dyDescent="0.25">
      <c r="A268" s="60"/>
      <c r="B268" s="10" t="s">
        <v>46</v>
      </c>
      <c r="C268" s="58">
        <f>'[1]Chnages in rep.'!OX21</f>
        <v>-1.2368495928283818</v>
      </c>
      <c r="D268" s="58">
        <f>'[1]Male, month on month'!OY21</f>
        <v>-0.11837261856387782</v>
      </c>
      <c r="E268" s="58">
        <f>'[1]Atolls month on month'!OY21</f>
        <v>-2.2233730278947372</v>
      </c>
    </row>
    <row r="269" spans="1:5" x14ac:dyDescent="0.25">
      <c r="A269" s="60"/>
      <c r="B269" s="10" t="s">
        <v>43</v>
      </c>
      <c r="C269" s="58">
        <f>'[1]Chnages in rep.'!OY21</f>
        <v>-1.2318876095762543</v>
      </c>
      <c r="D269" s="58">
        <f>'[1]Male, month on month'!OZ21</f>
        <v>0.26144879574387936</v>
      </c>
      <c r="E269" s="58">
        <f>'[1]Atolls month on month'!OZ21</f>
        <v>-2.5462258142582739</v>
      </c>
    </row>
    <row r="270" spans="1:5" x14ac:dyDescent="0.25">
      <c r="A270" s="60"/>
      <c r="B270" s="10" t="s">
        <v>47</v>
      </c>
      <c r="C270" s="58">
        <f>'[1]Chnages in rep.'!OZ21</f>
        <v>0.8692900745129295</v>
      </c>
      <c r="D270" s="58">
        <f>'[1]Male, month on month'!PA21</f>
        <v>2.1178297419249592</v>
      </c>
      <c r="E270" s="58">
        <f>'[1]Atolls month on month'!PA21</f>
        <v>-0.23824404978162184</v>
      </c>
    </row>
    <row r="271" spans="1:5" x14ac:dyDescent="0.25">
      <c r="A271" s="60"/>
      <c r="B271" s="10" t="s">
        <v>35</v>
      </c>
      <c r="C271" s="58">
        <f>'[1]Chnages in rep.'!PA21</f>
        <v>1.5394545671898241</v>
      </c>
      <c r="D271" s="58">
        <f>'[1]Male, month on month'!PB21</f>
        <v>2.2423115716965425</v>
      </c>
      <c r="E271" s="58">
        <f>'[1]Atolls month on month'!PB21</f>
        <v>0.91068187654503863</v>
      </c>
    </row>
    <row r="272" spans="1:5" x14ac:dyDescent="0.25">
      <c r="A272" s="60"/>
      <c r="B272" s="10" t="s">
        <v>42</v>
      </c>
      <c r="C272" s="58">
        <f>'[1]Chnages in rep.'!PB21</f>
        <v>1.5866586735639343</v>
      </c>
      <c r="D272" s="58">
        <f>'[1]Male, month on month'!PC21</f>
        <v>2.5447999085433493</v>
      </c>
      <c r="E272" s="58">
        <f>'[1]Atolls month on month'!PC21</f>
        <v>0.72888762314342603</v>
      </c>
    </row>
    <row r="273" spans="1:5" x14ac:dyDescent="0.25">
      <c r="A273" s="60"/>
      <c r="B273" s="10" t="s">
        <v>48</v>
      </c>
      <c r="C273" s="58">
        <f>'[1]Chnages in rep.'!PC21</f>
        <v>0.30300806936349733</v>
      </c>
      <c r="D273" s="58">
        <f>'[1]Male, month on month'!PD21</f>
        <v>1.6370125869849872</v>
      </c>
      <c r="E273" s="58">
        <f>'[1]Atolls month on month'!PD21</f>
        <v>-0.88127082453447469</v>
      </c>
    </row>
    <row r="274" spans="1:5" ht="12.75" customHeight="1" x14ac:dyDescent="0.25">
      <c r="A274" s="14"/>
      <c r="B274" s="58"/>
      <c r="C274" s="58"/>
      <c r="D274" s="58"/>
      <c r="E274" s="14"/>
    </row>
    <row r="275" spans="1:5" x14ac:dyDescent="0.25">
      <c r="A275" s="228" t="s">
        <v>55</v>
      </c>
      <c r="B275" s="229"/>
      <c r="C275" s="229"/>
      <c r="D275" s="229"/>
      <c r="E275" s="229"/>
    </row>
    <row r="276" spans="1:5" ht="9.75" customHeight="1" x14ac:dyDescent="0.25"/>
    <row r="277" spans="1:5" x14ac:dyDescent="0.25">
      <c r="A277" s="217">
        <v>2010</v>
      </c>
      <c r="B277" s="217"/>
    </row>
    <row r="278" spans="1:5" hidden="1" x14ac:dyDescent="0.25">
      <c r="A278" s="9"/>
      <c r="B278" s="10" t="s">
        <v>45</v>
      </c>
      <c r="C278" s="21">
        <v>-0.26114093647122694</v>
      </c>
      <c r="D278" s="21">
        <v>-0.26114093647122694</v>
      </c>
      <c r="E278" s="21" t="s">
        <v>5</v>
      </c>
    </row>
    <row r="279" spans="1:5" hidden="1" x14ac:dyDescent="0.25">
      <c r="A279" s="9"/>
      <c r="B279" s="10" t="s">
        <v>46</v>
      </c>
      <c r="C279" s="21">
        <v>0.93642240242963748</v>
      </c>
      <c r="D279" s="21">
        <v>0.93642240242963748</v>
      </c>
      <c r="E279" s="21" t="s">
        <v>5</v>
      </c>
    </row>
    <row r="280" spans="1:5" hidden="1" x14ac:dyDescent="0.25">
      <c r="A280" s="9"/>
      <c r="B280" s="10" t="s">
        <v>43</v>
      </c>
      <c r="C280" s="21">
        <v>0.88034816923101555</v>
      </c>
      <c r="D280" s="21">
        <v>0.88034816923101555</v>
      </c>
      <c r="E280" s="21" t="s">
        <v>5</v>
      </c>
    </row>
    <row r="281" spans="1:5" hidden="1" x14ac:dyDescent="0.25">
      <c r="A281" s="9"/>
      <c r="B281" s="10" t="s">
        <v>47</v>
      </c>
      <c r="C281" s="21">
        <v>0.87747395207253831</v>
      </c>
      <c r="D281" s="21">
        <v>0.87747395207253831</v>
      </c>
      <c r="E281" s="21" t="s">
        <v>5</v>
      </c>
    </row>
    <row r="282" spans="1:5" hidden="1" x14ac:dyDescent="0.25">
      <c r="A282" s="9"/>
      <c r="B282" s="10" t="s">
        <v>35</v>
      </c>
      <c r="C282" s="21">
        <v>0.1250277737649963</v>
      </c>
      <c r="D282" s="21">
        <v>0.1250277737649963</v>
      </c>
      <c r="E282" s="21" t="s">
        <v>5</v>
      </c>
    </row>
    <row r="283" spans="1:5" hidden="1" x14ac:dyDescent="0.25">
      <c r="A283" s="9"/>
      <c r="B283" s="10" t="s">
        <v>42</v>
      </c>
      <c r="C283" s="21">
        <v>1.0846622459905753</v>
      </c>
      <c r="D283" s="21">
        <v>1.0846622459905753</v>
      </c>
      <c r="E283" s="21" t="s">
        <v>5</v>
      </c>
    </row>
    <row r="284" spans="1:5" hidden="1" x14ac:dyDescent="0.25">
      <c r="A284" s="9"/>
      <c r="B284" s="10" t="s">
        <v>48</v>
      </c>
      <c r="C284" s="21">
        <v>2.1903881432707273</v>
      </c>
      <c r="D284" s="21">
        <v>2.1903881432707273</v>
      </c>
      <c r="E284" s="21" t="s">
        <v>5</v>
      </c>
    </row>
    <row r="285" spans="1:5" hidden="1" x14ac:dyDescent="0.25">
      <c r="A285" s="9"/>
      <c r="B285" s="10" t="s">
        <v>49</v>
      </c>
      <c r="C285" s="21">
        <v>0.63207046859004024</v>
      </c>
      <c r="D285" s="21">
        <v>0.63207046859004024</v>
      </c>
      <c r="E285" s="21" t="s">
        <v>5</v>
      </c>
    </row>
    <row r="286" spans="1:5" hidden="1" x14ac:dyDescent="0.25">
      <c r="A286" s="9"/>
      <c r="B286" s="10" t="s">
        <v>41</v>
      </c>
      <c r="C286" s="21">
        <v>-1.2857212304991372</v>
      </c>
      <c r="D286" s="21">
        <v>-1.2857212304991372</v>
      </c>
      <c r="E286" s="21" t="s">
        <v>5</v>
      </c>
    </row>
    <row r="287" spans="1:5" hidden="1" x14ac:dyDescent="0.25">
      <c r="A287" s="9"/>
      <c r="B287" s="10" t="s">
        <v>50</v>
      </c>
      <c r="C287" s="21">
        <v>-0.22603507219276509</v>
      </c>
      <c r="D287" s="21">
        <v>-0.22603507219276509</v>
      </c>
      <c r="E287" s="21" t="s">
        <v>5</v>
      </c>
    </row>
    <row r="288" spans="1:5" x14ac:dyDescent="0.25">
      <c r="A288" s="9"/>
      <c r="B288" s="10" t="s">
        <v>51</v>
      </c>
      <c r="C288" s="21">
        <v>0.47362446108318901</v>
      </c>
      <c r="D288" s="21">
        <v>0.47362446108318856</v>
      </c>
      <c r="E288" s="21" t="s">
        <v>5</v>
      </c>
    </row>
    <row r="289" spans="1:7" x14ac:dyDescent="0.25">
      <c r="A289" s="9"/>
      <c r="B289" s="10" t="s">
        <v>40</v>
      </c>
      <c r="C289" s="21">
        <v>1.3414839053257799</v>
      </c>
      <c r="D289" s="21">
        <v>1.3414839053257799</v>
      </c>
      <c r="E289" s="21" t="s">
        <v>5</v>
      </c>
    </row>
    <row r="290" spans="1:7" x14ac:dyDescent="0.25">
      <c r="A290" s="9"/>
      <c r="B290" s="10"/>
      <c r="C290" s="21"/>
      <c r="D290" s="21"/>
      <c r="E290" s="21"/>
    </row>
    <row r="291" spans="1:7" x14ac:dyDescent="0.25">
      <c r="A291" s="217">
        <v>2011</v>
      </c>
      <c r="B291" s="217"/>
      <c r="C291" s="21"/>
      <c r="D291" s="22"/>
      <c r="E291" s="21"/>
    </row>
    <row r="292" spans="1:7" x14ac:dyDescent="0.25">
      <c r="A292" s="9"/>
      <c r="B292" s="10" t="s">
        <v>45</v>
      </c>
      <c r="C292" s="21">
        <v>0.540955988663816</v>
      </c>
      <c r="D292" s="21">
        <v>0.540955988663816</v>
      </c>
      <c r="E292" s="21" t="s">
        <v>5</v>
      </c>
    </row>
    <row r="293" spans="1:7" x14ac:dyDescent="0.25">
      <c r="A293" s="9"/>
      <c r="B293" s="10" t="s">
        <v>46</v>
      </c>
      <c r="C293" s="21">
        <v>-0.79050748162610152</v>
      </c>
      <c r="D293" s="21">
        <v>-0.79050748162610152</v>
      </c>
      <c r="E293" s="21" t="s">
        <v>5</v>
      </c>
    </row>
    <row r="294" spans="1:7" x14ac:dyDescent="0.25">
      <c r="A294" s="9"/>
      <c r="B294" s="10" t="s">
        <v>43</v>
      </c>
      <c r="C294" s="21">
        <v>0.63178223867843553</v>
      </c>
      <c r="D294" s="21">
        <v>0.63178223867843553</v>
      </c>
      <c r="E294" s="21" t="s">
        <v>5</v>
      </c>
    </row>
    <row r="295" spans="1:7" x14ac:dyDescent="0.25">
      <c r="A295" s="9"/>
      <c r="B295" s="10" t="s">
        <v>47</v>
      </c>
      <c r="C295" s="21">
        <v>4.4171076658620301</v>
      </c>
      <c r="D295" s="21">
        <v>4.4171076658620301</v>
      </c>
      <c r="E295" s="21" t="s">
        <v>5</v>
      </c>
    </row>
    <row r="296" spans="1:7" x14ac:dyDescent="0.25">
      <c r="A296" s="9"/>
      <c r="B296" s="10" t="s">
        <v>35</v>
      </c>
      <c r="C296" s="21">
        <v>3.3138209485660042</v>
      </c>
      <c r="D296" s="21">
        <v>3.3138209485660042</v>
      </c>
      <c r="E296" s="21" t="s">
        <v>5</v>
      </c>
    </row>
    <row r="297" spans="1:7" x14ac:dyDescent="0.25">
      <c r="A297" s="9"/>
      <c r="B297" s="10" t="s">
        <v>42</v>
      </c>
      <c r="C297" s="21">
        <v>0.90877181827677678</v>
      </c>
      <c r="D297" s="21">
        <v>0.90877181827677678</v>
      </c>
      <c r="E297" s="21" t="s">
        <v>5</v>
      </c>
    </row>
    <row r="298" spans="1:7" x14ac:dyDescent="0.25">
      <c r="A298" s="9"/>
      <c r="B298" s="10" t="s">
        <v>48</v>
      </c>
      <c r="C298" s="21">
        <v>6.0116323478554001E-2</v>
      </c>
      <c r="D298" s="21">
        <v>6.0116323478554001E-2</v>
      </c>
      <c r="E298" s="21" t="s">
        <v>5</v>
      </c>
    </row>
    <row r="299" spans="1:7" x14ac:dyDescent="0.25">
      <c r="A299" s="9"/>
      <c r="B299" s="10" t="s">
        <v>49</v>
      </c>
      <c r="C299" s="21">
        <v>0.31530862912392266</v>
      </c>
      <c r="D299" s="21">
        <v>0.31530862912392266</v>
      </c>
      <c r="E299" s="21" t="s">
        <v>5</v>
      </c>
    </row>
    <row r="300" spans="1:7" x14ac:dyDescent="0.25">
      <c r="A300" s="9"/>
      <c r="B300" s="10" t="s">
        <v>41</v>
      </c>
      <c r="C300" s="21">
        <v>1.301660303876595</v>
      </c>
      <c r="D300" s="21">
        <v>1.301660303876595</v>
      </c>
      <c r="E300" s="21" t="s">
        <v>5</v>
      </c>
    </row>
    <row r="301" spans="1:7" x14ac:dyDescent="0.25">
      <c r="A301" s="9"/>
      <c r="B301" s="10" t="s">
        <v>50</v>
      </c>
      <c r="C301" s="21">
        <v>0.33278932848386233</v>
      </c>
      <c r="D301" s="21">
        <v>0.33278932848386233</v>
      </c>
      <c r="E301" s="21" t="s">
        <v>5</v>
      </c>
    </row>
    <row r="302" spans="1:7" x14ac:dyDescent="0.25">
      <c r="A302" s="9"/>
      <c r="B302" s="10" t="s">
        <v>51</v>
      </c>
      <c r="C302" s="21">
        <v>3.4231104702459936</v>
      </c>
      <c r="D302" s="21">
        <v>3.4231104702459936</v>
      </c>
      <c r="E302" s="21" t="s">
        <v>5</v>
      </c>
    </row>
    <row r="303" spans="1:7" x14ac:dyDescent="0.25">
      <c r="A303" s="9"/>
      <c r="B303" s="10" t="s">
        <v>40</v>
      </c>
      <c r="C303" s="21">
        <v>1.1857736202019353</v>
      </c>
      <c r="D303" s="21">
        <v>1.1857736202019353</v>
      </c>
      <c r="E303" s="21" t="s">
        <v>5</v>
      </c>
      <c r="G303" s="21"/>
    </row>
    <row r="304" spans="1:7" x14ac:dyDescent="0.25">
      <c r="A304" s="217">
        <v>2012</v>
      </c>
      <c r="B304" s="217"/>
      <c r="C304" s="21"/>
      <c r="D304" s="22"/>
      <c r="E304" s="21"/>
      <c r="G304" s="1"/>
    </row>
    <row r="305" spans="1:5" x14ac:dyDescent="0.25">
      <c r="A305" s="9"/>
      <c r="B305" s="10" t="s">
        <v>45</v>
      </c>
      <c r="C305" s="21">
        <v>0.82878178572964867</v>
      </c>
      <c r="D305" s="21">
        <v>0.82878178572964867</v>
      </c>
      <c r="E305" s="21" t="s">
        <v>5</v>
      </c>
    </row>
    <row r="306" spans="1:5" x14ac:dyDescent="0.25">
      <c r="A306" s="9"/>
      <c r="B306" s="10" t="s">
        <v>46</v>
      </c>
      <c r="C306" s="21">
        <v>-0.3029315521839604</v>
      </c>
      <c r="D306" s="21">
        <v>-0.3029315521839604</v>
      </c>
      <c r="E306" s="21" t="s">
        <v>5</v>
      </c>
    </row>
    <row r="307" spans="1:5" x14ac:dyDescent="0.25">
      <c r="A307" s="9"/>
      <c r="B307" s="10" t="s">
        <v>43</v>
      </c>
      <c r="C307" s="21">
        <v>0.75965858228270733</v>
      </c>
      <c r="D307" s="21">
        <v>0.75965858228270733</v>
      </c>
      <c r="E307" s="21" t="s">
        <v>5</v>
      </c>
    </row>
    <row r="308" spans="1:5" x14ac:dyDescent="0.25">
      <c r="A308" s="9"/>
      <c r="B308" s="10" t="s">
        <v>47</v>
      </c>
      <c r="C308" s="21">
        <v>-9.0943691034139906E-2</v>
      </c>
      <c r="D308" s="21">
        <v>-9.0943691034139906E-2</v>
      </c>
      <c r="E308" s="21" t="s">
        <v>5</v>
      </c>
    </row>
    <row r="309" spans="1:5" x14ac:dyDescent="0.25">
      <c r="A309" s="9"/>
      <c r="B309" s="10" t="s">
        <v>35</v>
      </c>
      <c r="C309" s="21">
        <v>-1.9861394321378456</v>
      </c>
      <c r="D309" s="21">
        <v>-1.9861394321378456</v>
      </c>
      <c r="E309" s="21" t="s">
        <v>5</v>
      </c>
    </row>
    <row r="310" spans="1:5" x14ac:dyDescent="0.25">
      <c r="A310" s="9"/>
      <c r="B310" s="10" t="s">
        <v>42</v>
      </c>
      <c r="C310" s="21">
        <v>4.158564690507105</v>
      </c>
      <c r="D310" s="21">
        <v>4.158564690507105</v>
      </c>
      <c r="E310" s="21" t="s">
        <v>5</v>
      </c>
    </row>
    <row r="311" spans="1:5" x14ac:dyDescent="0.25">
      <c r="A311" s="9"/>
      <c r="B311" s="10" t="s">
        <v>48</v>
      </c>
      <c r="C311" s="21">
        <v>0.24448657012601238</v>
      </c>
      <c r="D311" s="21">
        <v>0.16971494476736293</v>
      </c>
      <c r="E311" s="21">
        <v>0.30844071858455724</v>
      </c>
    </row>
    <row r="312" spans="1:5" x14ac:dyDescent="0.25">
      <c r="A312" s="9"/>
      <c r="B312" s="10" t="s">
        <v>49</v>
      </c>
      <c r="C312" s="21">
        <v>0.64743245120539861</v>
      </c>
      <c r="D312" s="21">
        <v>0.58385391142401488</v>
      </c>
      <c r="E312" s="21">
        <v>0.70173764990701937</v>
      </c>
    </row>
    <row r="313" spans="1:5" x14ac:dyDescent="0.25">
      <c r="A313" s="9"/>
      <c r="B313" s="10" t="s">
        <v>41</v>
      </c>
      <c r="C313" s="21">
        <v>1.9931364460523682E-2</v>
      </c>
      <c r="D313" s="21">
        <v>7.8683065291751397E-2</v>
      </c>
      <c r="E313" s="21">
        <v>-3.0192276319884748E-2</v>
      </c>
    </row>
    <row r="314" spans="1:5" x14ac:dyDescent="0.25">
      <c r="A314" s="9"/>
      <c r="B314" s="10" t="s">
        <v>50</v>
      </c>
      <c r="C314" s="21">
        <v>4.2662910903112916E-2</v>
      </c>
      <c r="D314" s="21">
        <v>5.9933326212124882E-2</v>
      </c>
      <c r="E314" s="21">
        <v>2.7912718968425843E-2</v>
      </c>
    </row>
    <row r="315" spans="1:5" x14ac:dyDescent="0.25">
      <c r="A315" s="9"/>
      <c r="B315" s="10" t="s">
        <v>51</v>
      </c>
      <c r="C315" s="21">
        <v>0.34249409289468513</v>
      </c>
      <c r="D315" s="21">
        <v>0.47401072984865067</v>
      </c>
      <c r="E315" s="21">
        <v>1.6205766238419628E-2</v>
      </c>
    </row>
    <row r="316" spans="1:5" x14ac:dyDescent="0.25">
      <c r="A316" s="60"/>
      <c r="B316" s="61" t="s">
        <v>40</v>
      </c>
      <c r="C316" s="58">
        <f>'[1]Chnages in rep.'!MB40</f>
        <v>0.39343943425627081</v>
      </c>
      <c r="D316" s="58">
        <f>'[1]Male, month on month'!MC39</f>
        <v>0.67097201094534764</v>
      </c>
      <c r="E316" s="58">
        <f>'[1]Atolls month on month'!MC39</f>
        <v>0.15575360429840313</v>
      </c>
    </row>
    <row r="317" spans="1:5" x14ac:dyDescent="0.25">
      <c r="A317" s="217">
        <v>2013</v>
      </c>
      <c r="B317" s="217"/>
      <c r="C317" s="58"/>
      <c r="D317" s="58"/>
      <c r="E317" s="58"/>
    </row>
    <row r="318" spans="1:5" x14ac:dyDescent="0.25">
      <c r="A318" s="9"/>
      <c r="B318" s="10" t="s">
        <v>45</v>
      </c>
      <c r="C318" s="21">
        <v>0.12021714763241764</v>
      </c>
      <c r="D318" s="58">
        <v>0.14340192540029939</v>
      </c>
      <c r="E318" s="21">
        <v>0.10025898212731033</v>
      </c>
    </row>
    <row r="319" spans="1:5" x14ac:dyDescent="0.25">
      <c r="A319" s="9"/>
      <c r="B319" s="10" t="s">
        <v>46</v>
      </c>
      <c r="C319" s="21">
        <v>-0.20260748766021131</v>
      </c>
      <c r="D319" s="58">
        <v>-0.26772351866400923</v>
      </c>
      <c r="E319" s="21">
        <v>-0.14652945838417031</v>
      </c>
    </row>
    <row r="320" spans="1:5" ht="14.25" customHeight="1" x14ac:dyDescent="0.25">
      <c r="A320" s="9"/>
      <c r="B320" s="10" t="s">
        <v>43</v>
      </c>
      <c r="C320" s="21">
        <v>0.5006145416900365</v>
      </c>
      <c r="D320" s="58">
        <v>0.57671257944424958</v>
      </c>
      <c r="E320" s="21">
        <v>0.43515833275591387</v>
      </c>
    </row>
    <row r="321" spans="1:5" ht="14.25" customHeight="1" x14ac:dyDescent="0.25">
      <c r="A321" s="9"/>
      <c r="B321" s="10" t="s">
        <v>47</v>
      </c>
      <c r="C321" s="21">
        <v>0.11512300390781327</v>
      </c>
      <c r="D321" s="58">
        <v>3.9643343257678154E-3</v>
      </c>
      <c r="E321" s="21">
        <v>0.21087159629622487</v>
      </c>
    </row>
    <row r="322" spans="1:5" ht="14.25" customHeight="1" x14ac:dyDescent="0.25">
      <c r="A322" s="9"/>
      <c r="B322" s="10" t="s">
        <v>35</v>
      </c>
      <c r="C322" s="21">
        <f>'[1]Chnages in rep.'!MG40</f>
        <v>9.5682352882620059E-2</v>
      </c>
      <c r="D322" s="58">
        <f>'[1]Male, month on month'!MH39</f>
        <v>0.23643869294276421</v>
      </c>
      <c r="E322" s="21">
        <f>'[1]Atolls month on month'!MH39</f>
        <v>-2.5310411872159211E-2</v>
      </c>
    </row>
    <row r="323" spans="1:5" ht="14.25" customHeight="1" x14ac:dyDescent="0.25">
      <c r="A323" s="9"/>
      <c r="B323" s="10" t="s">
        <v>42</v>
      </c>
      <c r="C323" s="21">
        <f>'[1]Chnages in rep.'!MH40</f>
        <v>-0.2676094249594585</v>
      </c>
      <c r="D323" s="58">
        <f>'[1]Male, month on month'!MI39</f>
        <v>-0.30627613149381006</v>
      </c>
      <c r="E323" s="21">
        <f>'[1]Atolls month on month'!MI39</f>
        <v>-0.23428488359796829</v>
      </c>
    </row>
    <row r="324" spans="1:5" ht="14.25" customHeight="1" x14ac:dyDescent="0.25">
      <c r="A324" s="9"/>
      <c r="B324" s="10" t="s">
        <v>48</v>
      </c>
      <c r="C324" s="21">
        <f>'[1]Chnages in rep.'!MI$40</f>
        <v>1.1650679035972944</v>
      </c>
      <c r="D324" s="58">
        <f>'[1]Male, month on month'!MJ$39</f>
        <v>1.2614902964104724</v>
      </c>
      <c r="E324" s="21">
        <f>'[1]Atolls month on month'!MJ$39</f>
        <v>1.0820271269931014</v>
      </c>
    </row>
    <row r="325" spans="1:5" ht="14.25" customHeight="1" x14ac:dyDescent="0.25">
      <c r="A325" s="9"/>
      <c r="B325" s="10" t="s">
        <v>49</v>
      </c>
      <c r="C325" s="21">
        <f>'[1]Chnages in rep.'!MJ$40</f>
        <v>0.16901141883518545</v>
      </c>
      <c r="D325" s="58">
        <f>'[1]Male, month on month'!MK$39</f>
        <v>-0.25283811141193491</v>
      </c>
      <c r="E325" s="21">
        <f>'[1]Atolls month on month'!MK$39</f>
        <v>0.53296118036079143</v>
      </c>
    </row>
    <row r="326" spans="1:5" ht="14.25" customHeight="1" x14ac:dyDescent="0.25">
      <c r="A326" s="9"/>
      <c r="B326" s="10" t="s">
        <v>41</v>
      </c>
      <c r="C326" s="21">
        <f>'[1]Chnages in rep.'!MK$40</f>
        <v>0.88457747659020924</v>
      </c>
      <c r="D326" s="58">
        <f>'[1]Male, month on month'!ML$39</f>
        <v>0.76568029413164318</v>
      </c>
      <c r="E326" s="21">
        <f>'[1]Atolls month on month'!ML$39</f>
        <v>0.98635397503572531</v>
      </c>
    </row>
    <row r="327" spans="1:5" ht="14.25" customHeight="1" x14ac:dyDescent="0.25">
      <c r="A327" s="9"/>
      <c r="B327" s="10" t="s">
        <v>50</v>
      </c>
      <c r="C327" s="21">
        <f>'[1]Chnages in rep.'!ML$40</f>
        <v>0.5751594767321011</v>
      </c>
      <c r="D327" s="58">
        <f>'[1]Male, month on month'!MM$39</f>
        <v>0.31952588364987378</v>
      </c>
      <c r="E327" s="21">
        <f>'[1]Atolls month on month'!MM$39</f>
        <v>0.79350476016584182</v>
      </c>
    </row>
    <row r="328" spans="1:5" ht="14.25" customHeight="1" x14ac:dyDescent="0.25">
      <c r="A328" s="9"/>
      <c r="B328" s="10" t="s">
        <v>51</v>
      </c>
      <c r="C328" s="21">
        <f>'[1]Chnages in rep.'!MM$40</f>
        <v>0.12186960602404984</v>
      </c>
      <c r="D328" s="58">
        <f>'[1]Male, month on month'!MN$39</f>
        <v>0.42426871286125323</v>
      </c>
      <c r="E328" s="21">
        <f>'[1]Atolls month on month'!MN$39</f>
        <v>-0.13520508300082223</v>
      </c>
    </row>
    <row r="329" spans="1:5" ht="14.25" customHeight="1" x14ac:dyDescent="0.25">
      <c r="A329" s="9"/>
      <c r="B329" s="10" t="s">
        <v>40</v>
      </c>
      <c r="C329" s="21">
        <f>'[1]Chnages in rep.'!MN$40</f>
        <v>-2.8801755478091717E-2</v>
      </c>
      <c r="D329" s="58">
        <f>'[1]Male, month on month'!MO$39</f>
        <v>0.13243235338340487</v>
      </c>
      <c r="E329" s="21">
        <f>'[1]Atolls month on month'!MO$39</f>
        <v>-0.16663754557982857</v>
      </c>
    </row>
    <row r="330" spans="1:5" x14ac:dyDescent="0.25">
      <c r="A330" s="225">
        <v>2014</v>
      </c>
      <c r="B330" s="226"/>
      <c r="C330" s="21"/>
      <c r="D330" s="58"/>
      <c r="E330" s="21"/>
    </row>
    <row r="331" spans="1:5" x14ac:dyDescent="0.25">
      <c r="A331" s="9"/>
      <c r="B331" s="10" t="s">
        <v>45</v>
      </c>
      <c r="C331" s="21">
        <v>0.10985460497494604</v>
      </c>
      <c r="D331" s="58">
        <v>0.52248278124586989</v>
      </c>
      <c r="E331" s="21">
        <v>-0.70032611534622813</v>
      </c>
    </row>
    <row r="332" spans="1:5" x14ac:dyDescent="0.25">
      <c r="A332" s="9"/>
      <c r="B332" s="10" t="s">
        <v>46</v>
      </c>
      <c r="C332" s="21">
        <v>-0.58614791407883837</v>
      </c>
      <c r="D332" s="58">
        <v>0.52248278124586989</v>
      </c>
      <c r="E332" s="21">
        <v>-0.70032611534622813</v>
      </c>
    </row>
    <row r="333" spans="1:5" x14ac:dyDescent="0.25">
      <c r="A333" s="9"/>
      <c r="B333" s="10" t="s">
        <v>43</v>
      </c>
      <c r="C333" s="21">
        <v>-0.58614791407883837</v>
      </c>
      <c r="D333" s="58">
        <v>-0.5385118045093229</v>
      </c>
      <c r="E333" s="21">
        <v>-0.62716571611890481</v>
      </c>
    </row>
    <row r="334" spans="1:5" x14ac:dyDescent="0.25">
      <c r="A334" s="9"/>
      <c r="B334" s="10" t="s">
        <v>47</v>
      </c>
      <c r="C334" s="21">
        <v>0.1867310582422288</v>
      </c>
      <c r="D334" s="58">
        <v>0.32199239951795633</v>
      </c>
      <c r="E334" s="21">
        <v>7.0158301967038206E-2</v>
      </c>
    </row>
    <row r="335" spans="1:5" x14ac:dyDescent="0.25">
      <c r="A335" s="9"/>
      <c r="B335" s="10" t="s">
        <v>35</v>
      </c>
      <c r="C335" s="21">
        <v>0.97001097738138586</v>
      </c>
      <c r="D335" s="58">
        <v>0.89869928347352523</v>
      </c>
      <c r="E335" s="21">
        <v>1.0316244504395167</v>
      </c>
    </row>
    <row r="336" spans="1:5" x14ac:dyDescent="0.25">
      <c r="A336" s="9"/>
      <c r="B336" s="10" t="s">
        <v>42</v>
      </c>
      <c r="C336" s="21">
        <v>-0.14460149368364927</v>
      </c>
      <c r="D336" s="58">
        <v>-4.5955229748984028E-2</v>
      </c>
      <c r="E336" s="21">
        <v>-0.22971996412188833</v>
      </c>
    </row>
    <row r="337" spans="1:5" x14ac:dyDescent="0.25">
      <c r="A337" s="9"/>
      <c r="B337" s="10" t="s">
        <v>48</v>
      </c>
      <c r="C337" s="21">
        <v>0.4129124571995213</v>
      </c>
      <c r="D337" s="58">
        <v>0.13941288871810453</v>
      </c>
      <c r="E337" s="21">
        <v>0.64934050512805985</v>
      </c>
    </row>
    <row r="338" spans="1:5" x14ac:dyDescent="0.25">
      <c r="A338" s="9"/>
      <c r="B338" s="10" t="s">
        <v>49</v>
      </c>
      <c r="C338" s="21">
        <v>-0.14107212527697532</v>
      </c>
      <c r="D338" s="58">
        <v>0.28714601491433012</v>
      </c>
      <c r="E338" s="21">
        <v>-0.50937195599417562</v>
      </c>
    </row>
    <row r="339" spans="1:5" x14ac:dyDescent="0.25">
      <c r="A339" s="9"/>
      <c r="B339" s="10" t="s">
        <v>41</v>
      </c>
      <c r="C339" s="21">
        <v>6.4484604583947558E-2</v>
      </c>
      <c r="D339" s="58">
        <v>-2.1414341687531202E-2</v>
      </c>
      <c r="E339" s="21">
        <v>0.13895564040606878</v>
      </c>
    </row>
    <row r="340" spans="1:5" x14ac:dyDescent="0.25">
      <c r="A340" s="9"/>
      <c r="B340" s="10" t="s">
        <v>50</v>
      </c>
      <c r="C340" s="21">
        <v>4.2981421583676571E-2</v>
      </c>
      <c r="D340" s="58">
        <v>0.37288472331133971</v>
      </c>
      <c r="E340" s="21">
        <v>-0.24257382973338348</v>
      </c>
    </row>
    <row r="341" spans="1:5" x14ac:dyDescent="0.25">
      <c r="A341" s="9"/>
      <c r="B341" s="10" t="s">
        <v>51</v>
      </c>
      <c r="C341" s="21">
        <v>-0.3878446903981092</v>
      </c>
      <c r="D341" s="58">
        <v>-0.69024000023221177</v>
      </c>
      <c r="E341" s="21">
        <v>-0.1244847528024895</v>
      </c>
    </row>
    <row r="342" spans="1:5" x14ac:dyDescent="0.25">
      <c r="A342" s="9"/>
      <c r="B342" s="10" t="s">
        <v>40</v>
      </c>
      <c r="C342" s="21">
        <v>0.14936355181003336</v>
      </c>
      <c r="D342" s="58">
        <v>0.25350557458407863</v>
      </c>
      <c r="E342" s="21">
        <v>5.9178705807538812E-2</v>
      </c>
    </row>
    <row r="343" spans="1:5" x14ac:dyDescent="0.25">
      <c r="A343" s="221">
        <v>2015</v>
      </c>
      <c r="B343" s="227"/>
      <c r="C343" s="21"/>
      <c r="D343" s="21"/>
      <c r="E343" s="21"/>
    </row>
    <row r="344" spans="1:5" x14ac:dyDescent="0.25">
      <c r="A344" s="9"/>
      <c r="B344" s="10" t="s">
        <v>45</v>
      </c>
      <c r="C344" s="21">
        <v>-0.28093811341051156</v>
      </c>
      <c r="D344" s="21">
        <v>-5.7684909932509409E-2</v>
      </c>
      <c r="E344" s="21">
        <v>-0.47464626289253076</v>
      </c>
    </row>
    <row r="345" spans="1:5" x14ac:dyDescent="0.25">
      <c r="A345" s="9"/>
      <c r="B345" s="10" t="s">
        <v>46</v>
      </c>
      <c r="C345" s="21">
        <v>0.12095527637097092</v>
      </c>
      <c r="D345" s="21">
        <v>2.8613455304693503E-2</v>
      </c>
      <c r="E345" s="21">
        <v>0.2014123631506104</v>
      </c>
    </row>
    <row r="346" spans="1:5" x14ac:dyDescent="0.25">
      <c r="A346" s="9"/>
      <c r="B346" s="10" t="s">
        <v>43</v>
      </c>
      <c r="C346" s="21">
        <v>-7.0765959069563067E-2</v>
      </c>
      <c r="D346" s="21">
        <v>-0.41575915809420882</v>
      </c>
      <c r="E346" s="21">
        <v>0.22930696342131629</v>
      </c>
    </row>
    <row r="347" spans="1:5" x14ac:dyDescent="0.25">
      <c r="A347" s="9"/>
      <c r="B347" s="10" t="s">
        <v>47</v>
      </c>
      <c r="C347" s="21">
        <v>0.67040139146681277</v>
      </c>
      <c r="D347" s="21">
        <v>0.99498081691289375</v>
      </c>
      <c r="E347" s="21">
        <v>0.38990120716617671</v>
      </c>
    </row>
    <row r="348" spans="1:5" x14ac:dyDescent="0.25">
      <c r="A348" s="9"/>
      <c r="B348" s="10" t="s">
        <v>35</v>
      </c>
      <c r="C348" s="21">
        <v>3.5257826396306591E-2</v>
      </c>
      <c r="D348" s="21">
        <v>-0.16239700982366712</v>
      </c>
      <c r="E348" s="21">
        <v>0.20709984795217462</v>
      </c>
    </row>
    <row r="349" spans="1:5" x14ac:dyDescent="0.25">
      <c r="A349" s="9"/>
      <c r="B349" s="10" t="s">
        <v>42</v>
      </c>
      <c r="C349" s="21">
        <v>0.83493462014281317</v>
      </c>
      <c r="D349" s="21">
        <v>1.0712107400230986</v>
      </c>
      <c r="E349" s="21">
        <v>0.63027252743543816</v>
      </c>
    </row>
    <row r="350" spans="1:5" x14ac:dyDescent="0.25">
      <c r="A350" s="9"/>
      <c r="B350" s="10" t="s">
        <v>48</v>
      </c>
      <c r="C350" s="21">
        <v>-0.12204801538236998</v>
      </c>
      <c r="D350" s="21">
        <v>1.0962867477593008E-2</v>
      </c>
      <c r="E350" s="21">
        <v>-0.23776672327809889</v>
      </c>
    </row>
    <row r="351" spans="1:5" x14ac:dyDescent="0.25">
      <c r="A351" s="9"/>
      <c r="B351" s="10" t="s">
        <v>49</v>
      </c>
      <c r="C351" s="21">
        <v>0.15264849210854248</v>
      </c>
      <c r="D351" s="21">
        <v>0.12369978831363593</v>
      </c>
      <c r="E351" s="21">
        <v>0.17789649132189389</v>
      </c>
    </row>
    <row r="352" spans="1:5" x14ac:dyDescent="0.25">
      <c r="A352" s="9"/>
      <c r="B352" s="10" t="s">
        <v>41</v>
      </c>
      <c r="C352" s="21">
        <v>-4.122354385786009E-2</v>
      </c>
      <c r="D352" s="21">
        <v>-0.16318989846205723</v>
      </c>
      <c r="E352" s="21">
        <v>6.5093494509649297E-2</v>
      </c>
    </row>
    <row r="353" spans="1:5" x14ac:dyDescent="0.25">
      <c r="A353" s="9"/>
      <c r="B353" s="10" t="s">
        <v>50</v>
      </c>
      <c r="C353" s="21">
        <v>-2.0867598648455221E-2</v>
      </c>
      <c r="D353" s="21">
        <v>0.12817958206756686</v>
      </c>
      <c r="E353" s="21">
        <v>-0.15049436371591396</v>
      </c>
    </row>
    <row r="354" spans="1:5" x14ac:dyDescent="0.25">
      <c r="A354" s="9"/>
      <c r="B354" s="10" t="s">
        <v>51</v>
      </c>
      <c r="C354" s="21">
        <v>0.10438468518554345</v>
      </c>
      <c r="D354" s="21">
        <v>0.15574977254748656</v>
      </c>
      <c r="E354" s="21">
        <v>5.9587641953773307E-2</v>
      </c>
    </row>
    <row r="355" spans="1:5" x14ac:dyDescent="0.25">
      <c r="A355" s="9"/>
      <c r="B355" s="10" t="s">
        <v>40</v>
      </c>
      <c r="C355" s="21">
        <v>-0.52474466393057639</v>
      </c>
      <c r="D355" s="21">
        <v>-0.54907255143328282</v>
      </c>
      <c r="E355" s="21">
        <v>-0.5035071882096509</v>
      </c>
    </row>
    <row r="356" spans="1:5" x14ac:dyDescent="0.25">
      <c r="A356" s="221">
        <v>2016</v>
      </c>
      <c r="B356" s="221"/>
      <c r="C356" s="21"/>
      <c r="D356" s="21"/>
      <c r="E356" s="21"/>
    </row>
    <row r="357" spans="1:5" x14ac:dyDescent="0.25">
      <c r="A357" s="9"/>
      <c r="B357" s="10" t="s">
        <v>45</v>
      </c>
      <c r="C357" s="21">
        <v>-9.6110738358101688E-2</v>
      </c>
      <c r="D357" s="21">
        <v>0.1466545323528079</v>
      </c>
      <c r="E357" s="21">
        <v>-0.30794008155210495</v>
      </c>
    </row>
    <row r="358" spans="1:5" x14ac:dyDescent="0.25">
      <c r="A358" s="9"/>
      <c r="B358" s="10" t="s">
        <v>46</v>
      </c>
      <c r="C358" s="21">
        <v>0.21585252732159166</v>
      </c>
      <c r="D358" s="21">
        <v>1.3255168985115695E-2</v>
      </c>
      <c r="E358" s="21">
        <v>0.39343872807147129</v>
      </c>
    </row>
    <row r="359" spans="1:5" x14ac:dyDescent="0.25">
      <c r="A359" s="9"/>
      <c r="B359" s="10" t="s">
        <v>43</v>
      </c>
      <c r="C359" s="21">
        <v>-0.5326577568831814</v>
      </c>
      <c r="D359" s="21">
        <v>-0.3274438422036674</v>
      </c>
      <c r="E359" s="21">
        <v>-0.71185630035360825</v>
      </c>
    </row>
    <row r="360" spans="1:5" x14ac:dyDescent="0.25">
      <c r="A360" s="9"/>
      <c r="B360" s="10" t="s">
        <v>47</v>
      </c>
      <c r="C360" s="21">
        <v>-0.18242178801290976</v>
      </c>
      <c r="D360" s="21">
        <v>0.16072487746066066</v>
      </c>
      <c r="E360" s="21">
        <v>-0.48322720871623037</v>
      </c>
    </row>
    <row r="361" spans="1:5" x14ac:dyDescent="0.25">
      <c r="A361" s="9"/>
      <c r="B361" s="10" t="s">
        <v>35</v>
      </c>
      <c r="C361" s="21">
        <v>6.3305358496457131E-2</v>
      </c>
      <c r="D361" s="21">
        <v>5.6333098875827048E-2</v>
      </c>
      <c r="E361" s="21">
        <v>6.945685243611166E-2</v>
      </c>
    </row>
    <row r="362" spans="1:5" x14ac:dyDescent="0.25">
      <c r="A362" s="9"/>
      <c r="B362" s="10" t="s">
        <v>42</v>
      </c>
      <c r="C362" s="21">
        <v>0.21785551394535307</v>
      </c>
      <c r="D362" s="21">
        <v>7.6068886805424896E-2</v>
      </c>
      <c r="E362" s="21">
        <v>0.34293479084417378</v>
      </c>
    </row>
    <row r="363" spans="1:5" x14ac:dyDescent="0.25">
      <c r="A363" s="9"/>
      <c r="B363" s="10" t="s">
        <v>48</v>
      </c>
      <c r="C363" s="21">
        <v>0.2633560995213724</v>
      </c>
      <c r="D363" s="21">
        <v>0.27430892293893727</v>
      </c>
      <c r="E363" s="21">
        <v>0.25371959310807046</v>
      </c>
    </row>
    <row r="364" spans="1:5" x14ac:dyDescent="0.25">
      <c r="A364" s="9"/>
      <c r="B364" s="10" t="s">
        <v>49</v>
      </c>
      <c r="C364" s="21">
        <v>-9.378201036623901E-2</v>
      </c>
      <c r="D364" s="21">
        <v>-0.33586106193795873</v>
      </c>
      <c r="E364" s="21">
        <v>0.11924757439218947</v>
      </c>
    </row>
    <row r="365" spans="1:5" x14ac:dyDescent="0.25">
      <c r="A365" s="9"/>
      <c r="B365" s="10" t="s">
        <v>41</v>
      </c>
      <c r="C365" s="21">
        <v>0.37975926538358351</v>
      </c>
      <c r="D365" s="21">
        <v>0.59601507895374883</v>
      </c>
      <c r="E365" s="21">
        <v>0.19031919566283584</v>
      </c>
    </row>
    <row r="366" spans="1:5" x14ac:dyDescent="0.25">
      <c r="A366" s="9"/>
      <c r="B366" s="10" t="s">
        <v>50</v>
      </c>
      <c r="C366" s="21">
        <v>1.9061743557722499</v>
      </c>
      <c r="D366" s="21">
        <v>0.93823043145353502</v>
      </c>
      <c r="E366" s="21">
        <v>2.7575265677516336</v>
      </c>
    </row>
    <row r="367" spans="1:5" x14ac:dyDescent="0.25">
      <c r="A367" s="9"/>
      <c r="B367" s="10" t="s">
        <v>51</v>
      </c>
      <c r="C367" s="21">
        <v>-0.10593028067288346</v>
      </c>
      <c r="D367" s="21">
        <v>5.0582922237074612E-2</v>
      </c>
      <c r="E367" s="21">
        <v>-0.24115375630325842</v>
      </c>
    </row>
    <row r="368" spans="1:5" x14ac:dyDescent="0.25">
      <c r="A368" s="9"/>
      <c r="B368" s="10" t="s">
        <v>40</v>
      </c>
      <c r="C368" s="21">
        <v>0.27748623236054648</v>
      </c>
      <c r="D368" s="21">
        <v>0.16810830566624801</v>
      </c>
      <c r="E368" s="21">
        <v>0.37226237036813714</v>
      </c>
    </row>
    <row r="369" spans="1:5" x14ac:dyDescent="0.25">
      <c r="A369" s="221">
        <v>2017</v>
      </c>
      <c r="B369" s="221"/>
      <c r="C369" s="21"/>
      <c r="D369" s="21"/>
      <c r="E369" s="10"/>
    </row>
    <row r="370" spans="1:5" x14ac:dyDescent="0.25">
      <c r="A370" s="10"/>
      <c r="B370" s="10" t="s">
        <v>45</v>
      </c>
      <c r="C370" s="21">
        <v>0.48479237246648044</v>
      </c>
      <c r="D370" s="21">
        <v>0.35188437044950671</v>
      </c>
      <c r="E370" s="21">
        <v>0.59972311413485357</v>
      </c>
    </row>
    <row r="371" spans="1:5" x14ac:dyDescent="0.25">
      <c r="A371" s="10"/>
      <c r="B371" s="10" t="s">
        <v>46</v>
      </c>
      <c r="C371" s="21">
        <v>0.35246837457076907</v>
      </c>
      <c r="D371" s="21">
        <v>0.17672790636551472</v>
      </c>
      <c r="E371" s="21">
        <v>0.50406362875212718</v>
      </c>
    </row>
    <row r="372" spans="1:5" x14ac:dyDescent="0.25">
      <c r="A372" s="10"/>
      <c r="B372" s="10" t="s">
        <v>43</v>
      </c>
      <c r="C372" s="21">
        <v>0.65292356359123449</v>
      </c>
      <c r="D372" s="21">
        <v>0.21521043170693588</v>
      </c>
      <c r="E372" s="21">
        <v>1.0292689730255544</v>
      </c>
    </row>
    <row r="373" spans="1:5" x14ac:dyDescent="0.25">
      <c r="A373" s="10"/>
      <c r="B373" s="10" t="s">
        <v>47</v>
      </c>
      <c r="C373" s="21">
        <v>-1.0200791735814896E-2</v>
      </c>
      <c r="D373" s="21">
        <v>3.9859078576021112E-2</v>
      </c>
      <c r="E373" s="21">
        <v>-5.2895416328946343E-2</v>
      </c>
    </row>
    <row r="374" spans="1:5" x14ac:dyDescent="0.25">
      <c r="A374" s="10"/>
      <c r="B374" s="10" t="s">
        <v>35</v>
      </c>
      <c r="C374" s="21">
        <v>0.23515733499572811</v>
      </c>
      <c r="D374" s="21">
        <v>0.26077567612001751</v>
      </c>
      <c r="E374" s="21">
        <v>0.21328791136914216</v>
      </c>
    </row>
    <row r="375" spans="1:5" x14ac:dyDescent="0.25">
      <c r="A375" s="10"/>
      <c r="B375" s="10" t="s">
        <v>42</v>
      </c>
      <c r="C375" s="21">
        <v>-0.99592958884928695</v>
      </c>
      <c r="D375" s="21">
        <v>-0.57432052121555444</v>
      </c>
      <c r="E375" s="21">
        <v>-1.3560120968450495</v>
      </c>
    </row>
    <row r="376" spans="1:5" x14ac:dyDescent="0.25">
      <c r="A376" s="10"/>
      <c r="B376" s="10" t="s">
        <v>48</v>
      </c>
      <c r="C376" s="21">
        <v>-7.3890722250669061E-2</v>
      </c>
      <c r="D376" s="21">
        <v>0.4678665868336207</v>
      </c>
      <c r="E376" s="21">
        <v>-0.54025449583258167</v>
      </c>
    </row>
    <row r="377" spans="1:5" x14ac:dyDescent="0.25">
      <c r="A377" s="10"/>
      <c r="B377" s="10" t="s">
        <v>49</v>
      </c>
      <c r="C377" s="21">
        <v>-0.36190468484330607</v>
      </c>
      <c r="D377" s="21">
        <v>-0.24914166258012127</v>
      </c>
      <c r="E377" s="21">
        <v>-0.4599589687340977</v>
      </c>
    </row>
    <row r="378" spans="1:5" x14ac:dyDescent="0.25">
      <c r="A378" s="10"/>
      <c r="B378" s="10" t="s">
        <v>41</v>
      </c>
      <c r="C378" s="21">
        <v>0.51673997172640984</v>
      </c>
      <c r="D378" s="21">
        <v>0.60591660832167715</v>
      </c>
      <c r="E378" s="21">
        <v>0.43903124744031352</v>
      </c>
    </row>
    <row r="379" spans="1:5" x14ac:dyDescent="0.25">
      <c r="A379" s="10"/>
      <c r="B379" s="10" t="s">
        <v>50</v>
      </c>
      <c r="C379" s="21">
        <v>-0.26933733711969055</v>
      </c>
      <c r="D379" s="21">
        <v>2.7822214281969515E-2</v>
      </c>
      <c r="E379" s="21">
        <v>-0.52871310038543617</v>
      </c>
    </row>
    <row r="380" spans="1:5" x14ac:dyDescent="0.25">
      <c r="A380" s="10"/>
      <c r="B380" s="10" t="s">
        <v>51</v>
      </c>
      <c r="C380" s="21">
        <v>-0.18144419231107545</v>
      </c>
      <c r="D380" s="21">
        <v>6.3830523562802277E-2</v>
      </c>
      <c r="E380" s="21">
        <v>-0.3967300770808313</v>
      </c>
    </row>
    <row r="381" spans="1:5" x14ac:dyDescent="0.25">
      <c r="A381" s="10"/>
      <c r="B381" s="10" t="s">
        <v>40</v>
      </c>
      <c r="C381" s="21">
        <v>0.92632738176345875</v>
      </c>
      <c r="D381" s="21">
        <v>0.83243747424786019</v>
      </c>
      <c r="E381" s="21">
        <v>1.0091187793447753</v>
      </c>
    </row>
    <row r="382" spans="1:5" x14ac:dyDescent="0.25">
      <c r="A382" s="221">
        <v>2018</v>
      </c>
      <c r="B382" s="221"/>
      <c r="C382" s="21"/>
      <c r="D382" s="21"/>
      <c r="E382" s="10"/>
    </row>
    <row r="383" spans="1:5" x14ac:dyDescent="0.25">
      <c r="A383" s="10"/>
      <c r="B383" s="10" t="s">
        <v>45</v>
      </c>
      <c r="C383" s="21">
        <v>0.30861939236332958</v>
      </c>
      <c r="D383" s="21">
        <v>0.22943066852414429</v>
      </c>
      <c r="E383" s="21">
        <v>0.37832525887289137</v>
      </c>
    </row>
    <row r="384" spans="1:5" x14ac:dyDescent="0.25">
      <c r="A384" s="10"/>
      <c r="B384" s="10" t="s">
        <v>46</v>
      </c>
      <c r="C384" s="21">
        <v>0.28003995737235776</v>
      </c>
      <c r="D384" s="21">
        <v>0.46673732084232533</v>
      </c>
      <c r="E384" s="21">
        <v>0.11594339283416133</v>
      </c>
    </row>
    <row r="385" spans="1:5" x14ac:dyDescent="0.25">
      <c r="A385" s="10"/>
      <c r="B385" s="10" t="s">
        <v>43</v>
      </c>
      <c r="C385" s="21">
        <v>-0.21850844761599486</v>
      </c>
      <c r="D385" s="21">
        <v>-0.33214147640957536</v>
      </c>
      <c r="E385" s="21">
        <v>-0.11828139915472935</v>
      </c>
    </row>
    <row r="386" spans="1:5" x14ac:dyDescent="0.25">
      <c r="A386" s="10"/>
      <c r="B386" s="10" t="s">
        <v>47</v>
      </c>
      <c r="C386" s="21">
        <v>-1.6869532579859459</v>
      </c>
      <c r="D386" s="21">
        <v>-1.2768450958284716</v>
      </c>
      <c r="E386" s="21">
        <v>-2.047903961159836</v>
      </c>
    </row>
    <row r="387" spans="1:5" x14ac:dyDescent="0.25">
      <c r="A387" s="10"/>
      <c r="B387" s="10" t="s">
        <v>35</v>
      </c>
      <c r="C387" s="21">
        <v>-0.34696571272941901</v>
      </c>
      <c r="D387" s="21">
        <v>9.9636073847908513E-2</v>
      </c>
      <c r="E387" s="21">
        <v>-0.74312991280689467</v>
      </c>
    </row>
    <row r="388" spans="1:5" x14ac:dyDescent="0.25">
      <c r="A388" s="10"/>
      <c r="B388" s="10" t="s">
        <v>42</v>
      </c>
      <c r="C388" s="21">
        <v>0.19669087658598094</v>
      </c>
      <c r="D388" s="21">
        <v>0.23506979189842347</v>
      </c>
      <c r="E388" s="21">
        <v>0.16235727289377611</v>
      </c>
    </row>
    <row r="389" spans="1:5" x14ac:dyDescent="0.25">
      <c r="A389" s="10"/>
      <c r="B389" s="10" t="s">
        <v>48</v>
      </c>
      <c r="C389" s="21">
        <v>0.54470116253075851</v>
      </c>
      <c r="D389" s="21">
        <v>9.953369508293175E-2</v>
      </c>
      <c r="E389" s="21">
        <v>0.94323506570206384</v>
      </c>
    </row>
    <row r="390" spans="1:5" x14ac:dyDescent="0.25">
      <c r="A390" s="10"/>
      <c r="B390" s="10" t="s">
        <v>49</v>
      </c>
      <c r="C390" s="21">
        <v>1.3826238103936017</v>
      </c>
      <c r="D390" s="21">
        <v>1.5227327420289427</v>
      </c>
      <c r="E390" s="21">
        <v>1.2582403856072011</v>
      </c>
    </row>
    <row r="391" spans="1:5" x14ac:dyDescent="0.25">
      <c r="A391" s="10"/>
      <c r="B391" s="10" t="s">
        <v>41</v>
      </c>
      <c r="C391" s="21">
        <v>-0.6835923742604666</v>
      </c>
      <c r="D391" s="21">
        <v>-0.49912586682043791</v>
      </c>
      <c r="E391" s="21">
        <v>-0.84778253857969998</v>
      </c>
    </row>
    <row r="392" spans="1:5" x14ac:dyDescent="0.25">
      <c r="A392" s="10"/>
      <c r="B392" s="10" t="s">
        <v>50</v>
      </c>
      <c r="C392" s="21">
        <v>-0.45096653782761287</v>
      </c>
      <c r="D392" s="21">
        <v>-1.2760440173487098E-2</v>
      </c>
      <c r="E392" s="21">
        <v>-0.84237705738655633</v>
      </c>
    </row>
    <row r="393" spans="1:5" x14ac:dyDescent="0.25">
      <c r="A393" s="10"/>
      <c r="B393" s="10" t="s">
        <v>51</v>
      </c>
      <c r="C393" s="21">
        <v>7.6159131046837913E-2</v>
      </c>
      <c r="D393" s="21">
        <v>-6.3251639242511981E-2</v>
      </c>
      <c r="E393" s="21">
        <v>0.20172421038855415</v>
      </c>
    </row>
    <row r="394" spans="1:5" x14ac:dyDescent="0.25">
      <c r="A394" s="10"/>
      <c r="B394" s="10" t="s">
        <v>40</v>
      </c>
      <c r="C394" s="21">
        <f>'[1]Chnages in rep.'!OV40</f>
        <v>-0.26196856899567411</v>
      </c>
      <c r="D394" s="21">
        <f>'[1]Male, month on month'!OW39</f>
        <v>9.2745488679524257E-2</v>
      </c>
      <c r="E394" s="21">
        <f>'[1]Atolls month on month'!OW39</f>
        <v>-0.58060906465188244</v>
      </c>
    </row>
    <row r="395" spans="1:5" x14ac:dyDescent="0.25">
      <c r="A395" s="221">
        <v>2019</v>
      </c>
      <c r="B395" s="221"/>
      <c r="C395" s="21"/>
      <c r="D395" s="21"/>
      <c r="E395" s="21"/>
    </row>
    <row r="396" spans="1:5" x14ac:dyDescent="0.25">
      <c r="A396" s="10"/>
      <c r="B396" s="10" t="s">
        <v>45</v>
      </c>
      <c r="C396" s="21">
        <f>'[1]Chnages in rep.'!OW40</f>
        <v>-8.8921975218525517E-2</v>
      </c>
      <c r="D396" s="21">
        <f>'[1]Male, month on month'!OX39</f>
        <v>-0.12358636997399364</v>
      </c>
      <c r="E396" s="21">
        <f>'[1]Atolls month on month'!OX39</f>
        <v>-5.7571964472724613E-2</v>
      </c>
    </row>
    <row r="397" spans="1:5" x14ac:dyDescent="0.25">
      <c r="A397" s="10"/>
      <c r="B397" s="10" t="s">
        <v>46</v>
      </c>
      <c r="C397" s="21">
        <f>'[1]Chnages in rep.'!OX40</f>
        <v>0.32381810957027302</v>
      </c>
      <c r="D397" s="21">
        <f>'[1]Male, month on month'!OY39</f>
        <v>0.16169770041927212</v>
      </c>
      <c r="E397" s="21">
        <f>'[1]Atolls month on month'!OY39</f>
        <v>0.47034077368686145</v>
      </c>
    </row>
    <row r="398" spans="1:5" x14ac:dyDescent="0.25">
      <c r="A398" s="10"/>
      <c r="B398" s="10" t="s">
        <v>43</v>
      </c>
      <c r="C398" s="21">
        <f>'[1]Chnages in rep.'!OY40</f>
        <v>-0.21349530164085362</v>
      </c>
      <c r="D398" s="21">
        <f>'[1]Male, month on month'!OZ39</f>
        <v>4.6867035745390417E-2</v>
      </c>
      <c r="E398" s="21">
        <f>'[1]Atolls month on month'!OZ39</f>
        <v>-0.44808507673772535</v>
      </c>
    </row>
    <row r="399" spans="1:5" x14ac:dyDescent="0.25">
      <c r="A399" s="10"/>
      <c r="B399" s="10" t="s">
        <v>47</v>
      </c>
      <c r="C399" s="21">
        <f>'[1]Chnages in rep.'!OZ40</f>
        <v>0.4045434292501815</v>
      </c>
      <c r="D399" s="21">
        <f>'[1]Male, month on month'!PA39</f>
        <v>0.55105372183521517</v>
      </c>
      <c r="E399" s="21">
        <f>'[1]Atolls month on month'!PA39</f>
        <v>0.27187947810469737</v>
      </c>
    </row>
    <row r="400" spans="1:5" x14ac:dyDescent="0.25">
      <c r="A400" s="10"/>
      <c r="B400" s="10" t="s">
        <v>35</v>
      </c>
      <c r="C400" s="21">
        <f>'[1]Chnages in rep.'!PA40</f>
        <v>0.31511810998319234</v>
      </c>
      <c r="D400" s="21">
        <f>'[1]Male, month on month'!PB39</f>
        <v>0.22165772167799247</v>
      </c>
      <c r="E400" s="21">
        <f>'[1]Atolls month on month'!PB39</f>
        <v>0.39998139596075788</v>
      </c>
    </row>
    <row r="401" spans="1:5" x14ac:dyDescent="0.25">
      <c r="A401" s="10"/>
      <c r="B401" s="10" t="s">
        <v>42</v>
      </c>
      <c r="C401" s="21">
        <f>'[1]Chnages in rep.'!PB40</f>
        <v>0.24327075309440449</v>
      </c>
      <c r="D401" s="21">
        <f>'[1]Male, month on month'!PC39</f>
        <v>0.53161961641812194</v>
      </c>
      <c r="E401" s="21">
        <f>'[1]Atolls month on month'!PC39</f>
        <v>-1.8088846592856367E-2</v>
      </c>
    </row>
    <row r="402" spans="1:5" x14ac:dyDescent="0.25">
      <c r="A402" s="10"/>
      <c r="B402" s="10" t="s">
        <v>48</v>
      </c>
      <c r="C402" s="21">
        <f>'[1]Chnages in rep.'!PC40</f>
        <v>-0.72578325030111523</v>
      </c>
      <c r="D402" s="21">
        <f>'[1]Male, month on month'!PD39</f>
        <v>-0.78660668125348776</v>
      </c>
      <c r="E402" s="21">
        <f>'[1]Atolls month on month'!PD39</f>
        <v>-0.67034974112183399</v>
      </c>
    </row>
    <row r="403" spans="1:5" ht="14.25" customHeight="1" x14ac:dyDescent="0.25">
      <c r="A403" s="9"/>
      <c r="B403" s="93"/>
      <c r="C403" s="62"/>
      <c r="D403" s="62"/>
      <c r="E403" s="62"/>
    </row>
    <row r="404" spans="1:5" x14ac:dyDescent="0.25">
      <c r="A404" s="222" t="s">
        <v>251</v>
      </c>
      <c r="B404" s="223"/>
      <c r="C404" s="223"/>
      <c r="D404" s="223"/>
      <c r="E404" s="224"/>
    </row>
    <row r="405" spans="1:5" x14ac:dyDescent="0.25">
      <c r="A405" s="213" t="s">
        <v>249</v>
      </c>
      <c r="B405" s="214"/>
      <c r="C405" s="214"/>
      <c r="D405" s="214"/>
      <c r="E405" s="236"/>
    </row>
    <row r="406" spans="1:5" x14ac:dyDescent="0.25">
      <c r="A406" s="215"/>
      <c r="B406" s="216"/>
      <c r="C406" s="216"/>
      <c r="D406" s="216"/>
      <c r="E406" s="237"/>
    </row>
    <row r="407" spans="1:5" x14ac:dyDescent="0.25">
      <c r="A407" s="195"/>
      <c r="B407" s="196"/>
      <c r="C407" s="196"/>
      <c r="D407" s="196"/>
      <c r="E407" s="238"/>
    </row>
  </sheetData>
  <mergeCells count="47">
    <mergeCell ref="A405:E407"/>
    <mergeCell ref="A143:B143"/>
    <mergeCell ref="A141:B141"/>
    <mergeCell ref="A145:B145"/>
    <mergeCell ref="A266:B266"/>
    <mergeCell ref="A175:B175"/>
    <mergeCell ref="A188:B188"/>
    <mergeCell ref="A201:B201"/>
    <mergeCell ref="A214:B214"/>
    <mergeCell ref="A227:B227"/>
    <mergeCell ref="A240:B240"/>
    <mergeCell ref="A253:B253"/>
    <mergeCell ref="A146:B146"/>
    <mergeCell ref="A147:E147"/>
    <mergeCell ref="A149:B149"/>
    <mergeCell ref="A162:B162"/>
    <mergeCell ref="A138:B138"/>
    <mergeCell ref="A135:E135"/>
    <mergeCell ref="A137:B137"/>
    <mergeCell ref="A139:B139"/>
    <mergeCell ref="A142:B142"/>
    <mergeCell ref="A275:E275"/>
    <mergeCell ref="A277:B277"/>
    <mergeCell ref="A144:B144"/>
    <mergeCell ref="A1:E1"/>
    <mergeCell ref="A56:B56"/>
    <mergeCell ref="A3:B3"/>
    <mergeCell ref="A4:B4"/>
    <mergeCell ref="A17:B17"/>
    <mergeCell ref="A30:B30"/>
    <mergeCell ref="A43:B43"/>
    <mergeCell ref="A69:B69"/>
    <mergeCell ref="A82:B82"/>
    <mergeCell ref="A95:B95"/>
    <mergeCell ref="A140:B140"/>
    <mergeCell ref="A108:B108"/>
    <mergeCell ref="A121:B121"/>
    <mergeCell ref="A291:B291"/>
    <mergeCell ref="A304:B304"/>
    <mergeCell ref="A317:B317"/>
    <mergeCell ref="A330:B330"/>
    <mergeCell ref="A343:B343"/>
    <mergeCell ref="A356:B356"/>
    <mergeCell ref="A369:B369"/>
    <mergeCell ref="A382:B382"/>
    <mergeCell ref="A395:B395"/>
    <mergeCell ref="A404:E404"/>
  </mergeCells>
  <pageMargins left="0.7" right="0.7" top="0.75" bottom="0.75" header="0.3" footer="0.3"/>
  <pageSetup orientation="portrait" r:id="rId1"/>
  <rowBreaks count="1" manualBreakCount="1">
    <brk id="2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table 1</vt:lpstr>
      <vt:lpstr>table 2</vt:lpstr>
      <vt:lpstr>table 3</vt:lpstr>
      <vt:lpstr>table 4</vt:lpstr>
      <vt:lpstr>table 5</vt:lpstr>
      <vt:lpstr>table 6</vt:lpstr>
      <vt:lpstr>table 7</vt:lpstr>
      <vt:lpstr>table 8 </vt:lpstr>
      <vt:lpstr>table 9</vt:lpstr>
      <vt:lpstr>'table 1'!Print_Area</vt:lpstr>
      <vt:lpstr>'table 2'!Print_Area</vt:lpstr>
      <vt:lpstr>'table 3'!Print_Area</vt:lpstr>
      <vt:lpstr>'table 4'!Print_Area</vt:lpstr>
      <vt:lpstr>'table 5'!Print_Area</vt:lpstr>
      <vt:lpstr>'table 6'!Print_Area</vt:lpstr>
      <vt:lpstr>'table 7'!Print_Area</vt:lpstr>
      <vt:lpstr>'table 8 '!Print_Area</vt:lpstr>
      <vt:lpstr>'table 4'!Print_Titles</vt:lpstr>
      <vt:lpstr>'table 5'!Print_Titles</vt:lpstr>
      <vt:lpstr>'table 7'!Print_Titles</vt:lpstr>
      <vt:lpstr>'table 8 '!Print_Titles</vt:lpstr>
      <vt:lpstr>'table 9'!Print_Titles</vt:lpstr>
    </vt:vector>
  </TitlesOfParts>
  <Company>Min. of Planning and National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dc:creator>
  <cp:lastModifiedBy>Ali Nizam</cp:lastModifiedBy>
  <cp:lastPrinted>2019-05-23T06:28:05Z</cp:lastPrinted>
  <dcterms:created xsi:type="dcterms:W3CDTF">2012-11-24T10:19:41Z</dcterms:created>
  <dcterms:modified xsi:type="dcterms:W3CDTF">2019-08-26T14:25:32Z</dcterms:modified>
</cp:coreProperties>
</file>