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server\ST2\PES\STI\CPI (consumer price index)\Rebasing 2010\Documentation\Writeup\Tables\2019\May\"/>
    </mc:Choice>
  </mc:AlternateContent>
  <bookViews>
    <workbookView xWindow="4305" yWindow="930" windowWidth="15450" windowHeight="10470" activeTab="5"/>
  </bookViews>
  <sheets>
    <sheet name="table 1" sheetId="30" r:id="rId1"/>
    <sheet name="table 2" sheetId="31" r:id="rId2"/>
    <sheet name="table 3" sheetId="34" r:id="rId3"/>
    <sheet name="table 4" sheetId="24" r:id="rId4"/>
    <sheet name="table 5" sheetId="26" r:id="rId5"/>
    <sheet name="table 6" sheetId="33" r:id="rId6"/>
    <sheet name="table 7" sheetId="28" r:id="rId7"/>
    <sheet name="table 8 " sheetId="35" r:id="rId8"/>
    <sheet name="table 9" sheetId="13" r:id="rId9"/>
  </sheets>
  <externalReferences>
    <externalReference r:id="rId10"/>
  </externalReferences>
  <definedNames>
    <definedName name="_xlnm._FilterDatabase" localSheetId="0" hidden="1">'table 1'!$A$1:$H$118</definedName>
    <definedName name="_xlnm._FilterDatabase" localSheetId="3" hidden="1">'table 4'!$A$4:$J$224</definedName>
    <definedName name="_xlnm.Print_Area" localSheetId="0">'table 1'!$A$1:$J$119</definedName>
    <definedName name="_xlnm.Print_Area" localSheetId="1">'table 2'!$A$1:$J$119</definedName>
    <definedName name="_xlnm.Print_Area" localSheetId="2">'table 3'!$A$1:$J$119</definedName>
    <definedName name="_xlnm.Print_Area" localSheetId="3">'table 4'!$A$1:$N$226</definedName>
    <definedName name="_xlnm.Print_Area" localSheetId="4">'table 5'!$A$1:$N$227</definedName>
    <definedName name="_xlnm.Print_Area" localSheetId="5">'table 6'!$A$1:$N$227</definedName>
    <definedName name="_xlnm.Print_Area" localSheetId="6">'table 7'!$A$1:$H$67</definedName>
    <definedName name="_xlnm.Print_Area" localSheetId="7">'table 8 '!$A$1:$E$267</definedName>
    <definedName name="_xlnm.Print_Titles" localSheetId="3">'table 4'!$3:$4</definedName>
    <definedName name="_xlnm.Print_Titles" localSheetId="4">'table 5'!$3:$4</definedName>
    <definedName name="_xlnm.Print_Titles" localSheetId="6">'table 7'!$3:$4</definedName>
    <definedName name="_xlnm.Print_Titles" localSheetId="7">'table 8 '!$3:$3</definedName>
    <definedName name="_xlnm.Print_Titles" localSheetId="8">'table 9'!$3:$3</definedName>
  </definedNames>
  <calcPr calcId="152511"/>
</workbook>
</file>

<file path=xl/calcChain.xml><?xml version="1.0" encoding="utf-8"?>
<calcChain xmlns="http://schemas.openxmlformats.org/spreadsheetml/2006/main">
  <c r="E398" i="13" l="1"/>
  <c r="D398" i="13"/>
  <c r="C398" i="13"/>
  <c r="E397" i="13"/>
  <c r="D397" i="13"/>
  <c r="C397" i="13"/>
  <c r="E396" i="13"/>
  <c r="D396" i="13"/>
  <c r="C396" i="13"/>
  <c r="E395" i="13"/>
  <c r="D395" i="13"/>
  <c r="C395" i="13"/>
  <c r="E394" i="13"/>
  <c r="D394" i="13"/>
  <c r="C394" i="13"/>
  <c r="E392" i="13"/>
  <c r="D392" i="13"/>
  <c r="C392" i="13"/>
  <c r="E327" i="13"/>
  <c r="D327" i="13"/>
  <c r="C327" i="13"/>
  <c r="E326" i="13"/>
  <c r="D326" i="13"/>
  <c r="C326" i="13"/>
  <c r="E325" i="13"/>
  <c r="D325" i="13"/>
  <c r="C325" i="13"/>
  <c r="E324" i="13"/>
  <c r="D324" i="13"/>
  <c r="C324" i="13"/>
  <c r="E323" i="13"/>
  <c r="D323" i="13"/>
  <c r="C323" i="13"/>
  <c r="E322" i="13"/>
  <c r="D322" i="13"/>
  <c r="C322" i="13"/>
  <c r="E321" i="13"/>
  <c r="D321" i="13"/>
  <c r="C321" i="13"/>
  <c r="E320" i="13"/>
  <c r="D320" i="13"/>
  <c r="C320" i="13"/>
  <c r="E314" i="13"/>
  <c r="D314" i="13"/>
  <c r="C314" i="13"/>
  <c r="E271" i="13"/>
  <c r="D271" i="13"/>
  <c r="C271" i="13"/>
  <c r="E270" i="13"/>
  <c r="D270" i="13"/>
  <c r="C270" i="13"/>
  <c r="E269" i="13"/>
  <c r="D269" i="13"/>
  <c r="C269" i="13"/>
  <c r="E268" i="13"/>
  <c r="D268" i="13"/>
  <c r="C268" i="13"/>
  <c r="E267" i="13"/>
  <c r="D267" i="13"/>
  <c r="C267" i="13"/>
  <c r="E265" i="13"/>
  <c r="D265" i="13"/>
  <c r="C265" i="13"/>
  <c r="E145" i="13"/>
  <c r="D145" i="13"/>
  <c r="C145" i="13"/>
  <c r="E144" i="13"/>
  <c r="D144" i="13"/>
  <c r="C144" i="13"/>
  <c r="E266" i="35"/>
  <c r="D266" i="35"/>
  <c r="C266" i="35"/>
  <c r="E265" i="35"/>
  <c r="D265" i="35"/>
  <c r="C265" i="35"/>
  <c r="E264" i="35"/>
  <c r="D264" i="35"/>
  <c r="C264" i="35"/>
  <c r="E263" i="35"/>
  <c r="D263" i="35"/>
  <c r="C263" i="35"/>
  <c r="E262" i="35"/>
  <c r="D262" i="35"/>
  <c r="C262" i="35"/>
  <c r="E260" i="35"/>
  <c r="E142" i="35" s="1"/>
  <c r="D260" i="35"/>
  <c r="C260" i="35"/>
  <c r="D142" i="35"/>
  <c r="C142" i="35"/>
  <c r="E141" i="35"/>
  <c r="D141" i="35"/>
  <c r="C141" i="35"/>
  <c r="I63" i="28"/>
  <c r="E63" i="28"/>
  <c r="I62" i="28"/>
  <c r="E62" i="28"/>
  <c r="I61" i="28"/>
  <c r="E61" i="28"/>
  <c r="I60" i="28"/>
  <c r="E60" i="28"/>
  <c r="I59" i="28"/>
  <c r="E59" i="28"/>
  <c r="I58" i="28"/>
  <c r="E58" i="28"/>
  <c r="I57" i="28"/>
  <c r="E57" i="28"/>
  <c r="I56" i="28"/>
  <c r="E56" i="28"/>
  <c r="I55" i="28"/>
  <c r="E55" i="28"/>
  <c r="I54" i="28"/>
  <c r="E54" i="28"/>
  <c r="I53" i="28"/>
  <c r="E53" i="28"/>
  <c r="I52" i="28"/>
  <c r="E52" i="28"/>
  <c r="I51" i="28"/>
  <c r="E51" i="28"/>
  <c r="I50" i="28"/>
  <c r="E50" i="28"/>
  <c r="I49" i="28"/>
  <c r="E49" i="28"/>
  <c r="I48" i="28"/>
  <c r="E48" i="28"/>
  <c r="I47" i="28"/>
  <c r="E47" i="28"/>
  <c r="I43" i="28"/>
  <c r="E43" i="28"/>
  <c r="I42" i="28"/>
  <c r="E42" i="28"/>
  <c r="I41" i="28"/>
  <c r="E41" i="28"/>
  <c r="I40" i="28"/>
  <c r="E40" i="28"/>
  <c r="I39" i="28"/>
  <c r="E39" i="28"/>
  <c r="I38" i="28"/>
  <c r="E38" i="28"/>
  <c r="I37" i="28"/>
  <c r="E37" i="28"/>
  <c r="I36" i="28"/>
  <c r="E36" i="28"/>
  <c r="I35" i="28"/>
  <c r="E35" i="28"/>
  <c r="I34" i="28"/>
  <c r="E34" i="28"/>
  <c r="I33" i="28"/>
  <c r="E33" i="28"/>
  <c r="I32" i="28"/>
  <c r="E32" i="28"/>
  <c r="I31" i="28"/>
  <c r="E31" i="28"/>
  <c r="I30" i="28"/>
  <c r="E30" i="28"/>
  <c r="I29" i="28"/>
  <c r="E29" i="28"/>
  <c r="I28" i="28"/>
  <c r="E28" i="28"/>
  <c r="I27" i="28"/>
  <c r="E27" i="28"/>
  <c r="I23" i="28"/>
  <c r="E23" i="28"/>
  <c r="I22" i="28"/>
  <c r="E22" i="28"/>
  <c r="I21" i="28"/>
  <c r="E21" i="28"/>
  <c r="I20" i="28"/>
  <c r="E20" i="28"/>
  <c r="I19" i="28"/>
  <c r="E19" i="28"/>
  <c r="I18" i="28"/>
  <c r="E18" i="28"/>
  <c r="I17" i="28"/>
  <c r="E17" i="28"/>
  <c r="I16" i="28"/>
  <c r="E16" i="28"/>
  <c r="I15" i="28"/>
  <c r="E15" i="28"/>
  <c r="I14" i="28"/>
  <c r="E14" i="28"/>
  <c r="I13" i="28"/>
  <c r="E13" i="28"/>
  <c r="I12" i="28"/>
  <c r="E12" i="28"/>
  <c r="I11" i="28"/>
  <c r="E11" i="28"/>
  <c r="I10" i="28"/>
  <c r="E10" i="28"/>
  <c r="I9" i="28"/>
  <c r="E9" i="28"/>
  <c r="I8" i="28"/>
  <c r="E8" i="28"/>
  <c r="I7" i="28"/>
  <c r="E7" i="28"/>
  <c r="N224" i="33"/>
  <c r="M224" i="33"/>
  <c r="G224" i="33"/>
  <c r="F224" i="33"/>
  <c r="N223" i="33"/>
  <c r="M223" i="33"/>
  <c r="G223" i="33"/>
  <c r="F223" i="33"/>
  <c r="N222" i="33"/>
  <c r="M222" i="33"/>
  <c r="G222" i="33"/>
  <c r="F222" i="33"/>
  <c r="N221" i="33"/>
  <c r="M221" i="33"/>
  <c r="G221" i="33"/>
  <c r="F221" i="33"/>
  <c r="N220" i="33"/>
  <c r="M220" i="33"/>
  <c r="G220" i="33"/>
  <c r="F220" i="33"/>
  <c r="N219" i="33"/>
  <c r="M219" i="33"/>
  <c r="G219" i="33"/>
  <c r="F219" i="33"/>
  <c r="N218" i="33"/>
  <c r="M218" i="33"/>
  <c r="G218" i="33"/>
  <c r="F218" i="33"/>
  <c r="N217" i="33"/>
  <c r="M217" i="33"/>
  <c r="G217" i="33"/>
  <c r="F217" i="33"/>
  <c r="N216" i="33"/>
  <c r="M216" i="33"/>
  <c r="G216" i="33"/>
  <c r="F216" i="33"/>
  <c r="N215" i="33"/>
  <c r="M215" i="33"/>
  <c r="G215" i="33"/>
  <c r="F215" i="33"/>
  <c r="N214" i="33"/>
  <c r="M214" i="33"/>
  <c r="G214" i="33"/>
  <c r="F214" i="33"/>
  <c r="N213" i="33"/>
  <c r="M213" i="33"/>
  <c r="G213" i="33"/>
  <c r="F213" i="33"/>
  <c r="N212" i="33"/>
  <c r="M212" i="33"/>
  <c r="G212" i="33"/>
  <c r="F212" i="33"/>
  <c r="N211" i="33"/>
  <c r="M211" i="33"/>
  <c r="G211" i="33"/>
  <c r="F211" i="33"/>
  <c r="N210" i="33"/>
  <c r="M210" i="33"/>
  <c r="G210" i="33"/>
  <c r="F210" i="33"/>
  <c r="N209" i="33"/>
  <c r="M209" i="33"/>
  <c r="G209" i="33"/>
  <c r="F209" i="33"/>
  <c r="N208" i="33"/>
  <c r="M208" i="33"/>
  <c r="G208" i="33"/>
  <c r="F208" i="33"/>
  <c r="N207" i="33"/>
  <c r="M207" i="33"/>
  <c r="G207" i="33"/>
  <c r="F207" i="33"/>
  <c r="N206" i="33"/>
  <c r="M206" i="33"/>
  <c r="G206" i="33"/>
  <c r="F206" i="33"/>
  <c r="N205" i="33"/>
  <c r="M205" i="33"/>
  <c r="G205" i="33"/>
  <c r="F205" i="33"/>
  <c r="N204" i="33"/>
  <c r="M204" i="33"/>
  <c r="G204" i="33"/>
  <c r="F204" i="33"/>
  <c r="N203" i="33"/>
  <c r="M203" i="33"/>
  <c r="G203" i="33"/>
  <c r="F203" i="33"/>
  <c r="N202" i="33"/>
  <c r="M202" i="33"/>
  <c r="G202" i="33"/>
  <c r="F202" i="33"/>
  <c r="N201" i="33"/>
  <c r="M201" i="33"/>
  <c r="G201" i="33"/>
  <c r="F201" i="33"/>
  <c r="N200" i="33"/>
  <c r="M200" i="33"/>
  <c r="G200" i="33"/>
  <c r="F200" i="33"/>
  <c r="N199" i="33"/>
  <c r="M199" i="33"/>
  <c r="G199" i="33"/>
  <c r="F199" i="33"/>
  <c r="N198" i="33"/>
  <c r="M198" i="33"/>
  <c r="G198" i="33"/>
  <c r="F198" i="33"/>
  <c r="N197" i="33"/>
  <c r="M197" i="33"/>
  <c r="G197" i="33"/>
  <c r="F197" i="33"/>
  <c r="N196" i="33"/>
  <c r="M196" i="33"/>
  <c r="G196" i="33"/>
  <c r="F196" i="33"/>
  <c r="N195" i="33"/>
  <c r="M195" i="33"/>
  <c r="G195" i="33"/>
  <c r="F195" i="33"/>
  <c r="N194" i="33"/>
  <c r="M194" i="33"/>
  <c r="G194" i="33"/>
  <c r="F194" i="33"/>
  <c r="N193" i="33"/>
  <c r="M193" i="33"/>
  <c r="G193" i="33"/>
  <c r="F193" i="33"/>
  <c r="N192" i="33"/>
  <c r="M192" i="33"/>
  <c r="G192" i="33"/>
  <c r="F192" i="33"/>
  <c r="N191" i="33"/>
  <c r="M191" i="33"/>
  <c r="G191" i="33"/>
  <c r="F191" i="33"/>
  <c r="N190" i="33"/>
  <c r="M190" i="33"/>
  <c r="G190" i="33"/>
  <c r="F190" i="33"/>
  <c r="N189" i="33"/>
  <c r="M189" i="33"/>
  <c r="G189" i="33"/>
  <c r="F189" i="33"/>
  <c r="N188" i="33"/>
  <c r="M188" i="33"/>
  <c r="G188" i="33"/>
  <c r="F188" i="33"/>
  <c r="N187" i="33"/>
  <c r="M187" i="33"/>
  <c r="G187" i="33"/>
  <c r="F187" i="33"/>
  <c r="N186" i="33"/>
  <c r="M186" i="33"/>
  <c r="G186" i="33"/>
  <c r="F186" i="33"/>
  <c r="N185" i="33"/>
  <c r="M185" i="33"/>
  <c r="G185" i="33"/>
  <c r="F185" i="33"/>
  <c r="N184" i="33"/>
  <c r="M184" i="33"/>
  <c r="G184" i="33"/>
  <c r="F184" i="33"/>
  <c r="N183" i="33"/>
  <c r="M183" i="33"/>
  <c r="G183" i="33"/>
  <c r="F183" i="33"/>
  <c r="N182" i="33"/>
  <c r="M182" i="33"/>
  <c r="G182" i="33"/>
  <c r="F182" i="33"/>
  <c r="N181" i="33"/>
  <c r="M181" i="33"/>
  <c r="G181" i="33"/>
  <c r="F181" i="33"/>
  <c r="N180" i="33"/>
  <c r="M180" i="33"/>
  <c r="G180" i="33"/>
  <c r="F180" i="33"/>
  <c r="N179" i="33"/>
  <c r="M179" i="33"/>
  <c r="G179" i="33"/>
  <c r="F179" i="33"/>
  <c r="N178" i="33"/>
  <c r="M178" i="33"/>
  <c r="G178" i="33"/>
  <c r="F178" i="33"/>
  <c r="N177" i="33"/>
  <c r="M177" i="33"/>
  <c r="G177" i="33"/>
  <c r="F177" i="33"/>
  <c r="N176" i="33"/>
  <c r="M176" i="33"/>
  <c r="G176" i="33"/>
  <c r="F176" i="33"/>
  <c r="N175" i="33"/>
  <c r="M175" i="33"/>
  <c r="G175" i="33"/>
  <c r="F175" i="33"/>
  <c r="N174" i="33"/>
  <c r="M174" i="33"/>
  <c r="G174" i="33"/>
  <c r="F174" i="33"/>
  <c r="N173" i="33"/>
  <c r="M173" i="33"/>
  <c r="G173" i="33"/>
  <c r="F173" i="33"/>
  <c r="N172" i="33"/>
  <c r="M172" i="33"/>
  <c r="G172" i="33"/>
  <c r="F172" i="33"/>
  <c r="N171" i="33"/>
  <c r="M171" i="33"/>
  <c r="G171" i="33"/>
  <c r="F171" i="33"/>
  <c r="N170" i="33"/>
  <c r="M170" i="33"/>
  <c r="G170" i="33"/>
  <c r="F170" i="33"/>
  <c r="N169" i="33"/>
  <c r="M169" i="33"/>
  <c r="G169" i="33"/>
  <c r="F169" i="33"/>
  <c r="N168" i="33"/>
  <c r="M168" i="33"/>
  <c r="G168" i="33"/>
  <c r="F168" i="33"/>
  <c r="N167" i="33"/>
  <c r="M167" i="33"/>
  <c r="G167" i="33"/>
  <c r="F167" i="33"/>
  <c r="N166" i="33"/>
  <c r="M166" i="33"/>
  <c r="G166" i="33"/>
  <c r="F166" i="33"/>
  <c r="N165" i="33"/>
  <c r="M165" i="33"/>
  <c r="G165" i="33"/>
  <c r="F165" i="33"/>
  <c r="N164" i="33"/>
  <c r="M164" i="33"/>
  <c r="G164" i="33"/>
  <c r="F164" i="33"/>
  <c r="N163" i="33"/>
  <c r="M163" i="33"/>
  <c r="G163" i="33"/>
  <c r="F163" i="33"/>
  <c r="N162" i="33"/>
  <c r="M162" i="33"/>
  <c r="G162" i="33"/>
  <c r="F162" i="33"/>
  <c r="N161" i="33"/>
  <c r="M161" i="33"/>
  <c r="G161" i="33"/>
  <c r="F161" i="33"/>
  <c r="N160" i="33"/>
  <c r="M160" i="33"/>
  <c r="G160" i="33"/>
  <c r="F160" i="33"/>
  <c r="N159" i="33"/>
  <c r="M159" i="33"/>
  <c r="G159" i="33"/>
  <c r="F159" i="33"/>
  <c r="N158" i="33"/>
  <c r="M158" i="33"/>
  <c r="G158" i="33"/>
  <c r="F158" i="33"/>
  <c r="N157" i="33"/>
  <c r="M157" i="33"/>
  <c r="G157" i="33"/>
  <c r="F157" i="33"/>
  <c r="N156" i="33"/>
  <c r="M156" i="33"/>
  <c r="G156" i="33"/>
  <c r="F156" i="33"/>
  <c r="N155" i="33"/>
  <c r="M155" i="33"/>
  <c r="G155" i="33"/>
  <c r="F155" i="33"/>
  <c r="N154" i="33"/>
  <c r="M154" i="33"/>
  <c r="G154" i="33"/>
  <c r="F154" i="33"/>
  <c r="N153" i="33"/>
  <c r="M153" i="33"/>
  <c r="G153" i="33"/>
  <c r="F153" i="33"/>
  <c r="N152" i="33"/>
  <c r="M152" i="33"/>
  <c r="G152" i="33"/>
  <c r="F152" i="33"/>
  <c r="N151" i="33"/>
  <c r="M151" i="33"/>
  <c r="G151" i="33"/>
  <c r="F151" i="33"/>
  <c r="N150" i="33"/>
  <c r="M150" i="33"/>
  <c r="G150" i="33"/>
  <c r="F150" i="33"/>
  <c r="N149" i="33"/>
  <c r="M149" i="33"/>
  <c r="G149" i="33"/>
  <c r="F149" i="33"/>
  <c r="N148" i="33"/>
  <c r="M148" i="33"/>
  <c r="G148" i="33"/>
  <c r="F148" i="33"/>
  <c r="N147" i="33"/>
  <c r="M147" i="33"/>
  <c r="G147" i="33"/>
  <c r="F147" i="33"/>
  <c r="N146" i="33"/>
  <c r="M146" i="33"/>
  <c r="G146" i="33"/>
  <c r="F146" i="33"/>
  <c r="N145" i="33"/>
  <c r="M145" i="33"/>
  <c r="G145" i="33"/>
  <c r="F145" i="33"/>
  <c r="N144" i="33"/>
  <c r="M144" i="33"/>
  <c r="G144" i="33"/>
  <c r="F144" i="33"/>
  <c r="N143" i="33"/>
  <c r="M143" i="33"/>
  <c r="G143" i="33"/>
  <c r="F143" i="33"/>
  <c r="N142" i="33"/>
  <c r="M142" i="33"/>
  <c r="G142" i="33"/>
  <c r="F142" i="33"/>
  <c r="N141" i="33"/>
  <c r="M141" i="33"/>
  <c r="G141" i="33"/>
  <c r="F141" i="33"/>
  <c r="N140" i="33"/>
  <c r="M140" i="33"/>
  <c r="G140" i="33"/>
  <c r="F140" i="33"/>
  <c r="N139" i="33"/>
  <c r="M139" i="33"/>
  <c r="G139" i="33"/>
  <c r="F139" i="33"/>
  <c r="N138" i="33"/>
  <c r="M138" i="33"/>
  <c r="G138" i="33"/>
  <c r="F138" i="33"/>
  <c r="N137" i="33"/>
  <c r="M137" i="33"/>
  <c r="G137" i="33"/>
  <c r="F137" i="33"/>
  <c r="N136" i="33"/>
  <c r="M136" i="33"/>
  <c r="G136" i="33"/>
  <c r="F136" i="33"/>
  <c r="N135" i="33"/>
  <c r="M135" i="33"/>
  <c r="G135" i="33"/>
  <c r="F135" i="33"/>
  <c r="N134" i="33"/>
  <c r="M134" i="33"/>
  <c r="G134" i="33"/>
  <c r="F134" i="33"/>
  <c r="N133" i="33"/>
  <c r="M133" i="33"/>
  <c r="G133" i="33"/>
  <c r="F133" i="33"/>
  <c r="N132" i="33"/>
  <c r="M132" i="33"/>
  <c r="G132" i="33"/>
  <c r="F132" i="33"/>
  <c r="N131" i="33"/>
  <c r="M131" i="33"/>
  <c r="G131" i="33"/>
  <c r="F131" i="33"/>
  <c r="N130" i="33"/>
  <c r="M130" i="33"/>
  <c r="G130" i="33"/>
  <c r="F130" i="33"/>
  <c r="N129" i="33"/>
  <c r="M129" i="33"/>
  <c r="G129" i="33"/>
  <c r="F129" i="33"/>
  <c r="N128" i="33"/>
  <c r="M128" i="33"/>
  <c r="G128" i="33"/>
  <c r="F128" i="33"/>
  <c r="N127" i="33"/>
  <c r="M127" i="33"/>
  <c r="G127" i="33"/>
  <c r="F127" i="33"/>
  <c r="N126" i="33"/>
  <c r="M126" i="33"/>
  <c r="G126" i="33"/>
  <c r="F126" i="33"/>
  <c r="N125" i="33"/>
  <c r="M125" i="33"/>
  <c r="G125" i="33"/>
  <c r="F125" i="33"/>
  <c r="N124" i="33"/>
  <c r="M124" i="33"/>
  <c r="G124" i="33"/>
  <c r="F124" i="33"/>
  <c r="N123" i="33"/>
  <c r="M123" i="33"/>
  <c r="G123" i="33"/>
  <c r="F123" i="33"/>
  <c r="N122" i="33"/>
  <c r="M122" i="33"/>
  <c r="G122" i="33"/>
  <c r="F122" i="33"/>
  <c r="N121" i="33"/>
  <c r="M121" i="33"/>
  <c r="G121" i="33"/>
  <c r="F121" i="33"/>
  <c r="N120" i="33"/>
  <c r="M120" i="33"/>
  <c r="G120" i="33"/>
  <c r="F120" i="33"/>
  <c r="N119" i="33"/>
  <c r="M119" i="33"/>
  <c r="G119" i="33"/>
  <c r="F119" i="33"/>
  <c r="N118" i="33"/>
  <c r="M118" i="33"/>
  <c r="G118" i="33"/>
  <c r="F118" i="33"/>
  <c r="N117" i="33"/>
  <c r="M117" i="33"/>
  <c r="G117" i="33"/>
  <c r="F117" i="33"/>
  <c r="N116" i="33"/>
  <c r="M116" i="33"/>
  <c r="G116" i="33"/>
  <c r="F116" i="33"/>
  <c r="N115" i="33"/>
  <c r="M115" i="33"/>
  <c r="G115" i="33"/>
  <c r="F115" i="33"/>
  <c r="N114" i="33"/>
  <c r="M114" i="33"/>
  <c r="G114" i="33"/>
  <c r="F114" i="33"/>
  <c r="N113" i="33"/>
  <c r="M113" i="33"/>
  <c r="G113" i="33"/>
  <c r="F113" i="33"/>
  <c r="N112" i="33"/>
  <c r="M112" i="33"/>
  <c r="G112" i="33"/>
  <c r="F112" i="33"/>
  <c r="N111" i="33"/>
  <c r="M111" i="33"/>
  <c r="G111" i="33"/>
  <c r="F111" i="33"/>
  <c r="N110" i="33"/>
  <c r="M110" i="33"/>
  <c r="G110" i="33"/>
  <c r="F110" i="33"/>
  <c r="N109" i="33"/>
  <c r="M109" i="33"/>
  <c r="G109" i="33"/>
  <c r="F109" i="33"/>
  <c r="N108" i="33"/>
  <c r="M108" i="33"/>
  <c r="G108" i="33"/>
  <c r="F108" i="33"/>
  <c r="N107" i="33"/>
  <c r="M107" i="33"/>
  <c r="G107" i="33"/>
  <c r="F107" i="33"/>
  <c r="N106" i="33"/>
  <c r="M106" i="33"/>
  <c r="G106" i="33"/>
  <c r="F106" i="33"/>
  <c r="N105" i="33"/>
  <c r="M105" i="33"/>
  <c r="G105" i="33"/>
  <c r="F105" i="33"/>
  <c r="N104" i="33"/>
  <c r="M104" i="33"/>
  <c r="G104" i="33"/>
  <c r="F104" i="33"/>
  <c r="N103" i="33"/>
  <c r="M103" i="33"/>
  <c r="G103" i="33"/>
  <c r="F103" i="33"/>
  <c r="N102" i="33"/>
  <c r="M102" i="33"/>
  <c r="G102" i="33"/>
  <c r="F102" i="33"/>
  <c r="N101" i="33"/>
  <c r="M101" i="33"/>
  <c r="G101" i="33"/>
  <c r="F101" i="33"/>
  <c r="N100" i="33"/>
  <c r="M100" i="33"/>
  <c r="G100" i="33"/>
  <c r="F100" i="33"/>
  <c r="N99" i="33"/>
  <c r="M99" i="33"/>
  <c r="G99" i="33"/>
  <c r="F99" i="33"/>
  <c r="N98" i="33"/>
  <c r="M98" i="33"/>
  <c r="G98" i="33"/>
  <c r="F98" i="33"/>
  <c r="N97" i="33"/>
  <c r="M97" i="33"/>
  <c r="G97" i="33"/>
  <c r="F97" i="33"/>
  <c r="N96" i="33"/>
  <c r="M96" i="33"/>
  <c r="G96" i="33"/>
  <c r="F96" i="33"/>
  <c r="N95" i="33"/>
  <c r="M95" i="33"/>
  <c r="G95" i="33"/>
  <c r="F95" i="33"/>
  <c r="N94" i="33"/>
  <c r="M94" i="33"/>
  <c r="G94" i="33"/>
  <c r="F94" i="33"/>
  <c r="N93" i="33"/>
  <c r="M93" i="33"/>
  <c r="G93" i="33"/>
  <c r="F93" i="33"/>
  <c r="N92" i="33"/>
  <c r="M92" i="33"/>
  <c r="G92" i="33"/>
  <c r="F92" i="33"/>
  <c r="N91" i="33"/>
  <c r="M91" i="33"/>
  <c r="G91" i="33"/>
  <c r="F91" i="33"/>
  <c r="N90" i="33"/>
  <c r="M90" i="33"/>
  <c r="G90" i="33"/>
  <c r="F90" i="33"/>
  <c r="N89" i="33"/>
  <c r="M89" i="33"/>
  <c r="G89" i="33"/>
  <c r="F89" i="33"/>
  <c r="N88" i="33"/>
  <c r="M88" i="33"/>
  <c r="G88" i="33"/>
  <c r="F88" i="33"/>
  <c r="N87" i="33"/>
  <c r="M87" i="33"/>
  <c r="G87" i="33"/>
  <c r="F87" i="33"/>
  <c r="N86" i="33"/>
  <c r="M86" i="33"/>
  <c r="G86" i="33"/>
  <c r="F86" i="33"/>
  <c r="N85" i="33"/>
  <c r="M85" i="33"/>
  <c r="G85" i="33"/>
  <c r="F85" i="33"/>
  <c r="N84" i="33"/>
  <c r="M84" i="33"/>
  <c r="G84" i="33"/>
  <c r="F84" i="33"/>
  <c r="N83" i="33"/>
  <c r="M83" i="33"/>
  <c r="G83" i="33"/>
  <c r="F83" i="33"/>
  <c r="N82" i="33"/>
  <c r="M82" i="33"/>
  <c r="G82" i="33"/>
  <c r="F82" i="33"/>
  <c r="N81" i="33"/>
  <c r="M81" i="33"/>
  <c r="G81" i="33"/>
  <c r="F81" i="33"/>
  <c r="N80" i="33"/>
  <c r="M80" i="33"/>
  <c r="G80" i="33"/>
  <c r="F80" i="33"/>
  <c r="N79" i="33"/>
  <c r="M79" i="33"/>
  <c r="G79" i="33"/>
  <c r="F79" i="33"/>
  <c r="N78" i="33"/>
  <c r="M78" i="33"/>
  <c r="G78" i="33"/>
  <c r="F78" i="33"/>
  <c r="N77" i="33"/>
  <c r="M77" i="33"/>
  <c r="G77" i="33"/>
  <c r="F77" i="33"/>
  <c r="N76" i="33"/>
  <c r="M76" i="33"/>
  <c r="G76" i="33"/>
  <c r="F76" i="33"/>
  <c r="N75" i="33"/>
  <c r="M75" i="33"/>
  <c r="G75" i="33"/>
  <c r="F75" i="33"/>
  <c r="N74" i="33"/>
  <c r="M74" i="33"/>
  <c r="G74" i="33"/>
  <c r="F74" i="33"/>
  <c r="N73" i="33"/>
  <c r="M73" i="33"/>
  <c r="G73" i="33"/>
  <c r="F73" i="33"/>
  <c r="N72" i="33"/>
  <c r="M72" i="33"/>
  <c r="G72" i="33"/>
  <c r="F72" i="33"/>
  <c r="N71" i="33"/>
  <c r="M71" i="33"/>
  <c r="G71" i="33"/>
  <c r="F71" i="33"/>
  <c r="N70" i="33"/>
  <c r="M70" i="33"/>
  <c r="G70" i="33"/>
  <c r="F70" i="33"/>
  <c r="N69" i="33"/>
  <c r="M69" i="33"/>
  <c r="G69" i="33"/>
  <c r="F69" i="33"/>
  <c r="N68" i="33"/>
  <c r="M68" i="33"/>
  <c r="G68" i="33"/>
  <c r="F68" i="33"/>
  <c r="N67" i="33"/>
  <c r="M67" i="33"/>
  <c r="G67" i="33"/>
  <c r="F67" i="33"/>
  <c r="N66" i="33"/>
  <c r="M66" i="33"/>
  <c r="G66" i="33"/>
  <c r="F66" i="33"/>
  <c r="N65" i="33"/>
  <c r="M65" i="33"/>
  <c r="G65" i="33"/>
  <c r="F65" i="33"/>
  <c r="N64" i="33"/>
  <c r="M64" i="33"/>
  <c r="G64" i="33"/>
  <c r="F64" i="33"/>
  <c r="N63" i="33"/>
  <c r="M63" i="33"/>
  <c r="G63" i="33"/>
  <c r="F63" i="33"/>
  <c r="N62" i="33"/>
  <c r="M62" i="33"/>
  <c r="G62" i="33"/>
  <c r="F62" i="33"/>
  <c r="N61" i="33"/>
  <c r="M61" i="33"/>
  <c r="G61" i="33"/>
  <c r="F61" i="33"/>
  <c r="N60" i="33"/>
  <c r="M60" i="33"/>
  <c r="G60" i="33"/>
  <c r="F60" i="33"/>
  <c r="N59" i="33"/>
  <c r="M59" i="33"/>
  <c r="G59" i="33"/>
  <c r="F59" i="33"/>
  <c r="N58" i="33"/>
  <c r="M58" i="33"/>
  <c r="G58" i="33"/>
  <c r="F58" i="33"/>
  <c r="N57" i="33"/>
  <c r="M57" i="33"/>
  <c r="G57" i="33"/>
  <c r="F57" i="33"/>
  <c r="N56" i="33"/>
  <c r="M56" i="33"/>
  <c r="G56" i="33"/>
  <c r="F56" i="33"/>
  <c r="N55" i="33"/>
  <c r="M55" i="33"/>
  <c r="G55" i="33"/>
  <c r="F55" i="33"/>
  <c r="N54" i="33"/>
  <c r="M54" i="33"/>
  <c r="G54" i="33"/>
  <c r="F54" i="33"/>
  <c r="N53" i="33"/>
  <c r="M53" i="33"/>
  <c r="G53" i="33"/>
  <c r="F53" i="33"/>
  <c r="N52" i="33"/>
  <c r="M52" i="33"/>
  <c r="G52" i="33"/>
  <c r="F52" i="33"/>
  <c r="N51" i="33"/>
  <c r="M51" i="33"/>
  <c r="G51" i="33"/>
  <c r="F51" i="33"/>
  <c r="N50" i="33"/>
  <c r="M50" i="33"/>
  <c r="G50" i="33"/>
  <c r="F50" i="33"/>
  <c r="N49" i="33"/>
  <c r="M49" i="33"/>
  <c r="G49" i="33"/>
  <c r="F49" i="33"/>
  <c r="N48" i="33"/>
  <c r="M48" i="33"/>
  <c r="G48" i="33"/>
  <c r="F48" i="33"/>
  <c r="N47" i="33"/>
  <c r="M47" i="33"/>
  <c r="G47" i="33"/>
  <c r="F47" i="33"/>
  <c r="N46" i="33"/>
  <c r="M46" i="33"/>
  <c r="G46" i="33"/>
  <c r="F46" i="33"/>
  <c r="N45" i="33"/>
  <c r="M45" i="33"/>
  <c r="G45" i="33"/>
  <c r="F45" i="33"/>
  <c r="N44" i="33"/>
  <c r="M44" i="33"/>
  <c r="G44" i="33"/>
  <c r="F44" i="33"/>
  <c r="N43" i="33"/>
  <c r="M43" i="33"/>
  <c r="G43" i="33"/>
  <c r="F43" i="33"/>
  <c r="N42" i="33"/>
  <c r="M42" i="33"/>
  <c r="G42" i="33"/>
  <c r="F42" i="33"/>
  <c r="N41" i="33"/>
  <c r="M41" i="33"/>
  <c r="G41" i="33"/>
  <c r="F41" i="33"/>
  <c r="N40" i="33"/>
  <c r="M40" i="33"/>
  <c r="G40" i="33"/>
  <c r="F40" i="33"/>
  <c r="N39" i="33"/>
  <c r="M39" i="33"/>
  <c r="G39" i="33"/>
  <c r="F39" i="33"/>
  <c r="N38" i="33"/>
  <c r="M38" i="33"/>
  <c r="G38" i="33"/>
  <c r="F38" i="33"/>
  <c r="N37" i="33"/>
  <c r="M37" i="33"/>
  <c r="G37" i="33"/>
  <c r="F37" i="33"/>
  <c r="N36" i="33"/>
  <c r="M36" i="33"/>
  <c r="G36" i="33"/>
  <c r="F36" i="33"/>
  <c r="N35" i="33"/>
  <c r="M35" i="33"/>
  <c r="G35" i="33"/>
  <c r="F35" i="33"/>
  <c r="N34" i="33"/>
  <c r="M34" i="33"/>
  <c r="G34" i="33"/>
  <c r="F34" i="33"/>
  <c r="N33" i="33"/>
  <c r="M33" i="33"/>
  <c r="G33" i="33"/>
  <c r="F33" i="33"/>
  <c r="N32" i="33"/>
  <c r="M32" i="33"/>
  <c r="G32" i="33"/>
  <c r="F32" i="33"/>
  <c r="N31" i="33"/>
  <c r="M31" i="33"/>
  <c r="G31" i="33"/>
  <c r="F31" i="33"/>
  <c r="N30" i="33"/>
  <c r="M30" i="33"/>
  <c r="G30" i="33"/>
  <c r="F30" i="33"/>
  <c r="N29" i="33"/>
  <c r="M29" i="33"/>
  <c r="G29" i="33"/>
  <c r="F29" i="33"/>
  <c r="N28" i="33"/>
  <c r="M28" i="33"/>
  <c r="G28" i="33"/>
  <c r="F28" i="33"/>
  <c r="N27" i="33"/>
  <c r="M27" i="33"/>
  <c r="G27" i="33"/>
  <c r="F27" i="33"/>
  <c r="N26" i="33"/>
  <c r="M26" i="33"/>
  <c r="G26" i="33"/>
  <c r="F26" i="33"/>
  <c r="N25" i="33"/>
  <c r="M25" i="33"/>
  <c r="G25" i="33"/>
  <c r="F25" i="33"/>
  <c r="N24" i="33"/>
  <c r="M24" i="33"/>
  <c r="G24" i="33"/>
  <c r="F24" i="33"/>
  <c r="N23" i="33"/>
  <c r="M23" i="33"/>
  <c r="G23" i="33"/>
  <c r="F23" i="33"/>
  <c r="N22" i="33"/>
  <c r="M22" i="33"/>
  <c r="G22" i="33"/>
  <c r="F22" i="33"/>
  <c r="N21" i="33"/>
  <c r="M21" i="33"/>
  <c r="G21" i="33"/>
  <c r="F21" i="33"/>
  <c r="N20" i="33"/>
  <c r="M20" i="33"/>
  <c r="G20" i="33"/>
  <c r="F20" i="33"/>
  <c r="N19" i="33"/>
  <c r="M19" i="33"/>
  <c r="G19" i="33"/>
  <c r="F19" i="33"/>
  <c r="N18" i="33"/>
  <c r="M18" i="33"/>
  <c r="G18" i="33"/>
  <c r="F18" i="33"/>
  <c r="N17" i="33"/>
  <c r="M17" i="33"/>
  <c r="G17" i="33"/>
  <c r="F17" i="33"/>
  <c r="N16" i="33"/>
  <c r="M16" i="33"/>
  <c r="G16" i="33"/>
  <c r="F16" i="33"/>
  <c r="N15" i="33"/>
  <c r="M15" i="33"/>
  <c r="G15" i="33"/>
  <c r="F15" i="33"/>
  <c r="N14" i="33"/>
  <c r="M14" i="33"/>
  <c r="G14" i="33"/>
  <c r="F14" i="33"/>
  <c r="N13" i="33"/>
  <c r="M13" i="33"/>
  <c r="G13" i="33"/>
  <c r="F13" i="33"/>
  <c r="N12" i="33"/>
  <c r="M12" i="33"/>
  <c r="G12" i="33"/>
  <c r="F12" i="33"/>
  <c r="N11" i="33"/>
  <c r="M11" i="33"/>
  <c r="G11" i="33"/>
  <c r="F11" i="33"/>
  <c r="N10" i="33"/>
  <c r="M10" i="33"/>
  <c r="G10" i="33"/>
  <c r="F10" i="33"/>
  <c r="N9" i="33"/>
  <c r="M9" i="33"/>
  <c r="G9" i="33"/>
  <c r="F9" i="33"/>
  <c r="N8" i="33"/>
  <c r="M8" i="33"/>
  <c r="G8" i="33"/>
  <c r="F8" i="33"/>
  <c r="N7" i="33"/>
  <c r="M7" i="33"/>
  <c r="G7" i="33"/>
  <c r="F7" i="33"/>
  <c r="N5" i="33"/>
  <c r="M5" i="33"/>
  <c r="G5" i="33"/>
  <c r="F5" i="33"/>
  <c r="N224" i="26"/>
  <c r="M224" i="26"/>
  <c r="G224" i="26"/>
  <c r="F224" i="26"/>
  <c r="N223" i="26"/>
  <c r="M223" i="26"/>
  <c r="G223" i="26"/>
  <c r="F223" i="26"/>
  <c r="N222" i="26"/>
  <c r="M222" i="26"/>
  <c r="G222" i="26"/>
  <c r="F222" i="26"/>
  <c r="N221" i="26"/>
  <c r="M221" i="26"/>
  <c r="G221" i="26"/>
  <c r="F221" i="26"/>
  <c r="N220" i="26"/>
  <c r="M220" i="26"/>
  <c r="G220" i="26"/>
  <c r="F220" i="26"/>
  <c r="N219" i="26"/>
  <c r="M219" i="26"/>
  <c r="G219" i="26"/>
  <c r="F219" i="26"/>
  <c r="N218" i="26"/>
  <c r="M218" i="26"/>
  <c r="G218" i="26"/>
  <c r="F218" i="26"/>
  <c r="N217" i="26"/>
  <c r="M217" i="26"/>
  <c r="G217" i="26"/>
  <c r="F217" i="26"/>
  <c r="N216" i="26"/>
  <c r="M216" i="26"/>
  <c r="G216" i="26"/>
  <c r="F216" i="26"/>
  <c r="N215" i="26"/>
  <c r="M215" i="26"/>
  <c r="G215" i="26"/>
  <c r="F215" i="26"/>
  <c r="N214" i="26"/>
  <c r="M214" i="26"/>
  <c r="G214" i="26"/>
  <c r="F214" i="26"/>
  <c r="N213" i="26"/>
  <c r="M213" i="26"/>
  <c r="G213" i="26"/>
  <c r="F213" i="26"/>
  <c r="N212" i="26"/>
  <c r="M212" i="26"/>
  <c r="G212" i="26"/>
  <c r="F212" i="26"/>
  <c r="N211" i="26"/>
  <c r="M211" i="26"/>
  <c r="G211" i="26"/>
  <c r="F211" i="26"/>
  <c r="N210" i="26"/>
  <c r="M210" i="26"/>
  <c r="G210" i="26"/>
  <c r="F210" i="26"/>
  <c r="N209" i="26"/>
  <c r="M209" i="26"/>
  <c r="G209" i="26"/>
  <c r="F209" i="26"/>
  <c r="N208" i="26"/>
  <c r="M208" i="26"/>
  <c r="G208" i="26"/>
  <c r="F208" i="26"/>
  <c r="N207" i="26"/>
  <c r="M207" i="26"/>
  <c r="G207" i="26"/>
  <c r="F207" i="26"/>
  <c r="N206" i="26"/>
  <c r="M206" i="26"/>
  <c r="G206" i="26"/>
  <c r="F206" i="26"/>
  <c r="N205" i="26"/>
  <c r="M205" i="26"/>
  <c r="G205" i="26"/>
  <c r="F205" i="26"/>
  <c r="N204" i="26"/>
  <c r="M204" i="26"/>
  <c r="G204" i="26"/>
  <c r="F204" i="26"/>
  <c r="N203" i="26"/>
  <c r="M203" i="26"/>
  <c r="G203" i="26"/>
  <c r="F203" i="26"/>
  <c r="N202" i="26"/>
  <c r="M202" i="26"/>
  <c r="G202" i="26"/>
  <c r="F202" i="26"/>
  <c r="N201" i="26"/>
  <c r="M201" i="26"/>
  <c r="G201" i="26"/>
  <c r="F201" i="26"/>
  <c r="N200" i="26"/>
  <c r="M200" i="26"/>
  <c r="G200" i="26"/>
  <c r="F200" i="26"/>
  <c r="N199" i="26"/>
  <c r="M199" i="26"/>
  <c r="G199" i="26"/>
  <c r="F199" i="26"/>
  <c r="N198" i="26"/>
  <c r="M198" i="26"/>
  <c r="G198" i="26"/>
  <c r="F198" i="26"/>
  <c r="N197" i="26"/>
  <c r="M197" i="26"/>
  <c r="G197" i="26"/>
  <c r="F197" i="26"/>
  <c r="N196" i="26"/>
  <c r="M196" i="26"/>
  <c r="G196" i="26"/>
  <c r="F196" i="26"/>
  <c r="N195" i="26"/>
  <c r="M195" i="26"/>
  <c r="G195" i="26"/>
  <c r="F195" i="26"/>
  <c r="N194" i="26"/>
  <c r="M194" i="26"/>
  <c r="G194" i="26"/>
  <c r="F194" i="26"/>
  <c r="N193" i="26"/>
  <c r="M193" i="26"/>
  <c r="G193" i="26"/>
  <c r="F193" i="26"/>
  <c r="N192" i="26"/>
  <c r="M192" i="26"/>
  <c r="G192" i="26"/>
  <c r="F192" i="26"/>
  <c r="N191" i="26"/>
  <c r="M191" i="26"/>
  <c r="G191" i="26"/>
  <c r="F191" i="26"/>
  <c r="N190" i="26"/>
  <c r="M190" i="26"/>
  <c r="G190" i="26"/>
  <c r="F190" i="26"/>
  <c r="N189" i="26"/>
  <c r="M189" i="26"/>
  <c r="G189" i="26"/>
  <c r="F189" i="26"/>
  <c r="N188" i="26"/>
  <c r="M188" i="26"/>
  <c r="G188" i="26"/>
  <c r="F188" i="26"/>
  <c r="N187" i="26"/>
  <c r="M187" i="26"/>
  <c r="G187" i="26"/>
  <c r="F187" i="26"/>
  <c r="N186" i="26"/>
  <c r="M186" i="26"/>
  <c r="G186" i="26"/>
  <c r="F186" i="26"/>
  <c r="N185" i="26"/>
  <c r="M185" i="26"/>
  <c r="G185" i="26"/>
  <c r="F185" i="26"/>
  <c r="N184" i="26"/>
  <c r="M184" i="26"/>
  <c r="G184" i="26"/>
  <c r="F184" i="26"/>
  <c r="N183" i="26"/>
  <c r="M183" i="26"/>
  <c r="G183" i="26"/>
  <c r="F183" i="26"/>
  <c r="N182" i="26"/>
  <c r="M182" i="26"/>
  <c r="G182" i="26"/>
  <c r="F182" i="26"/>
  <c r="N181" i="26"/>
  <c r="M181" i="26"/>
  <c r="G181" i="26"/>
  <c r="F181" i="26"/>
  <c r="N180" i="26"/>
  <c r="M180" i="26"/>
  <c r="G180" i="26"/>
  <c r="F180" i="26"/>
  <c r="N179" i="26"/>
  <c r="M179" i="26"/>
  <c r="G179" i="26"/>
  <c r="F179" i="26"/>
  <c r="N178" i="26"/>
  <c r="M178" i="26"/>
  <c r="G178" i="26"/>
  <c r="F178" i="26"/>
  <c r="N177" i="26"/>
  <c r="M177" i="26"/>
  <c r="G177" i="26"/>
  <c r="F177" i="26"/>
  <c r="N176" i="26"/>
  <c r="M176" i="26"/>
  <c r="G176" i="26"/>
  <c r="F176" i="26"/>
  <c r="N175" i="26"/>
  <c r="M175" i="26"/>
  <c r="G175" i="26"/>
  <c r="F175" i="26"/>
  <c r="N174" i="26"/>
  <c r="M174" i="26"/>
  <c r="G174" i="26"/>
  <c r="F174" i="26"/>
  <c r="N173" i="26"/>
  <c r="M173" i="26"/>
  <c r="G173" i="26"/>
  <c r="F173" i="26"/>
  <c r="N172" i="26"/>
  <c r="M172" i="26"/>
  <c r="G172" i="26"/>
  <c r="F172" i="26"/>
  <c r="N171" i="26"/>
  <c r="M171" i="26"/>
  <c r="G171" i="26"/>
  <c r="F171" i="26"/>
  <c r="N170" i="26"/>
  <c r="M170" i="26"/>
  <c r="G170" i="26"/>
  <c r="F170" i="26"/>
  <c r="N169" i="26"/>
  <c r="M169" i="26"/>
  <c r="G169" i="26"/>
  <c r="F169" i="26"/>
  <c r="N168" i="26"/>
  <c r="M168" i="26"/>
  <c r="G168" i="26"/>
  <c r="F168" i="26"/>
  <c r="N167" i="26"/>
  <c r="M167" i="26"/>
  <c r="G167" i="26"/>
  <c r="F167" i="26"/>
  <c r="N166" i="26"/>
  <c r="M166" i="26"/>
  <c r="G166" i="26"/>
  <c r="F166" i="26"/>
  <c r="N165" i="26"/>
  <c r="M165" i="26"/>
  <c r="G165" i="26"/>
  <c r="F165" i="26"/>
  <c r="N164" i="26"/>
  <c r="M164" i="26"/>
  <c r="G164" i="26"/>
  <c r="F164" i="26"/>
  <c r="N163" i="26"/>
  <c r="M163" i="26"/>
  <c r="G163" i="26"/>
  <c r="F163" i="26"/>
  <c r="N162" i="26"/>
  <c r="M162" i="26"/>
  <c r="G162" i="26"/>
  <c r="F162" i="26"/>
  <c r="N161" i="26"/>
  <c r="M161" i="26"/>
  <c r="G161" i="26"/>
  <c r="F161" i="26"/>
  <c r="N160" i="26"/>
  <c r="M160" i="26"/>
  <c r="G160" i="26"/>
  <c r="F160" i="26"/>
  <c r="N159" i="26"/>
  <c r="M159" i="26"/>
  <c r="G159" i="26"/>
  <c r="F159" i="26"/>
  <c r="N158" i="26"/>
  <c r="M158" i="26"/>
  <c r="G158" i="26"/>
  <c r="F158" i="26"/>
  <c r="N157" i="26"/>
  <c r="M157" i="26"/>
  <c r="G157" i="26"/>
  <c r="F157" i="26"/>
  <c r="N156" i="26"/>
  <c r="M156" i="26"/>
  <c r="G156" i="26"/>
  <c r="F156" i="26"/>
  <c r="N155" i="26"/>
  <c r="M155" i="26"/>
  <c r="G155" i="26"/>
  <c r="F155" i="26"/>
  <c r="N154" i="26"/>
  <c r="M154" i="26"/>
  <c r="G154" i="26"/>
  <c r="F154" i="26"/>
  <c r="N153" i="26"/>
  <c r="M153" i="26"/>
  <c r="G153" i="26"/>
  <c r="F153" i="26"/>
  <c r="N152" i="26"/>
  <c r="M152" i="26"/>
  <c r="G152" i="26"/>
  <c r="F152" i="26"/>
  <c r="N151" i="26"/>
  <c r="M151" i="26"/>
  <c r="G151" i="26"/>
  <c r="F151" i="26"/>
  <c r="N150" i="26"/>
  <c r="M150" i="26"/>
  <c r="G150" i="26"/>
  <c r="F150" i="26"/>
  <c r="N149" i="26"/>
  <c r="M149" i="26"/>
  <c r="G149" i="26"/>
  <c r="F149" i="26"/>
  <c r="N148" i="26"/>
  <c r="M148" i="26"/>
  <c r="G148" i="26"/>
  <c r="F148" i="26"/>
  <c r="N147" i="26"/>
  <c r="M147" i="26"/>
  <c r="G147" i="26"/>
  <c r="F147" i="26"/>
  <c r="N146" i="26"/>
  <c r="M146" i="26"/>
  <c r="G146" i="26"/>
  <c r="F146" i="26"/>
  <c r="N145" i="26"/>
  <c r="M145" i="26"/>
  <c r="G145" i="26"/>
  <c r="F145" i="26"/>
  <c r="N144" i="26"/>
  <c r="M144" i="26"/>
  <c r="G144" i="26"/>
  <c r="F144" i="26"/>
  <c r="N143" i="26"/>
  <c r="M143" i="26"/>
  <c r="G143" i="26"/>
  <c r="F143" i="26"/>
  <c r="N142" i="26"/>
  <c r="M142" i="26"/>
  <c r="G142" i="26"/>
  <c r="F142" i="26"/>
  <c r="N141" i="26"/>
  <c r="M141" i="26"/>
  <c r="G141" i="26"/>
  <c r="F141" i="26"/>
  <c r="N140" i="26"/>
  <c r="M140" i="26"/>
  <c r="G140" i="26"/>
  <c r="F140" i="26"/>
  <c r="N139" i="26"/>
  <c r="M139" i="26"/>
  <c r="G139" i="26"/>
  <c r="F139" i="26"/>
  <c r="N138" i="26"/>
  <c r="M138" i="26"/>
  <c r="G138" i="26"/>
  <c r="F138" i="26"/>
  <c r="N137" i="26"/>
  <c r="M137" i="26"/>
  <c r="G137" i="26"/>
  <c r="F137" i="26"/>
  <c r="N136" i="26"/>
  <c r="M136" i="26"/>
  <c r="G136" i="26"/>
  <c r="F136" i="26"/>
  <c r="N135" i="26"/>
  <c r="M135" i="26"/>
  <c r="G135" i="26"/>
  <c r="F135" i="26"/>
  <c r="N134" i="26"/>
  <c r="M134" i="26"/>
  <c r="G134" i="26"/>
  <c r="F134" i="26"/>
  <c r="N133" i="26"/>
  <c r="M133" i="26"/>
  <c r="G133" i="26"/>
  <c r="F133" i="26"/>
  <c r="N132" i="26"/>
  <c r="M132" i="26"/>
  <c r="G132" i="26"/>
  <c r="F132" i="26"/>
  <c r="N131" i="26"/>
  <c r="M131" i="26"/>
  <c r="G131" i="26"/>
  <c r="F131" i="26"/>
  <c r="N130" i="26"/>
  <c r="M130" i="26"/>
  <c r="G130" i="26"/>
  <c r="F130" i="26"/>
  <c r="N129" i="26"/>
  <c r="M129" i="26"/>
  <c r="G129" i="26"/>
  <c r="F129" i="26"/>
  <c r="N128" i="26"/>
  <c r="M128" i="26"/>
  <c r="G128" i="26"/>
  <c r="F128" i="26"/>
  <c r="N127" i="26"/>
  <c r="M127" i="26"/>
  <c r="G127" i="26"/>
  <c r="F127" i="26"/>
  <c r="N126" i="26"/>
  <c r="M126" i="26"/>
  <c r="G126" i="26"/>
  <c r="F126" i="26"/>
  <c r="N125" i="26"/>
  <c r="M125" i="26"/>
  <c r="G125" i="26"/>
  <c r="F125" i="26"/>
  <c r="N124" i="26"/>
  <c r="M124" i="26"/>
  <c r="G124" i="26"/>
  <c r="F124" i="26"/>
  <c r="N123" i="26"/>
  <c r="M123" i="26"/>
  <c r="G123" i="26"/>
  <c r="F123" i="26"/>
  <c r="N122" i="26"/>
  <c r="M122" i="26"/>
  <c r="G122" i="26"/>
  <c r="F122" i="26"/>
  <c r="N121" i="26"/>
  <c r="M121" i="26"/>
  <c r="G121" i="26"/>
  <c r="F121" i="26"/>
  <c r="N120" i="26"/>
  <c r="M120" i="26"/>
  <c r="G120" i="26"/>
  <c r="F120" i="26"/>
  <c r="N119" i="26"/>
  <c r="M119" i="26"/>
  <c r="G119" i="26"/>
  <c r="F119" i="26"/>
  <c r="N118" i="26"/>
  <c r="M118" i="26"/>
  <c r="G118" i="26"/>
  <c r="F118" i="26"/>
  <c r="N117" i="26"/>
  <c r="M117" i="26"/>
  <c r="G117" i="26"/>
  <c r="F117" i="26"/>
  <c r="N116" i="26"/>
  <c r="M116" i="26"/>
  <c r="G116" i="26"/>
  <c r="F116" i="26"/>
  <c r="N115" i="26"/>
  <c r="M115" i="26"/>
  <c r="G115" i="26"/>
  <c r="F115" i="26"/>
  <c r="N114" i="26"/>
  <c r="M114" i="26"/>
  <c r="G114" i="26"/>
  <c r="F114" i="26"/>
  <c r="N113" i="26"/>
  <c r="M113" i="26"/>
  <c r="G113" i="26"/>
  <c r="F113" i="26"/>
  <c r="N112" i="26"/>
  <c r="M112" i="26"/>
  <c r="G112" i="26"/>
  <c r="F112" i="26"/>
  <c r="N111" i="26"/>
  <c r="M111" i="26"/>
  <c r="G111" i="26"/>
  <c r="F111" i="26"/>
  <c r="N110" i="26"/>
  <c r="M110" i="26"/>
  <c r="G110" i="26"/>
  <c r="F110" i="26"/>
  <c r="N109" i="26"/>
  <c r="M109" i="26"/>
  <c r="G109" i="26"/>
  <c r="F109" i="26"/>
  <c r="N108" i="26"/>
  <c r="M108" i="26"/>
  <c r="G108" i="26"/>
  <c r="F108" i="26"/>
  <c r="N107" i="26"/>
  <c r="M107" i="26"/>
  <c r="G107" i="26"/>
  <c r="F107" i="26"/>
  <c r="N106" i="26"/>
  <c r="M106" i="26"/>
  <c r="G106" i="26"/>
  <c r="F106" i="26"/>
  <c r="N105" i="26"/>
  <c r="M105" i="26"/>
  <c r="G105" i="26"/>
  <c r="F105" i="26"/>
  <c r="N104" i="26"/>
  <c r="M104" i="26"/>
  <c r="G104" i="26"/>
  <c r="F104" i="26"/>
  <c r="N103" i="26"/>
  <c r="M103" i="26"/>
  <c r="G103" i="26"/>
  <c r="F103" i="26"/>
  <c r="N102" i="26"/>
  <c r="M102" i="26"/>
  <c r="G102" i="26"/>
  <c r="F102" i="26"/>
  <c r="N101" i="26"/>
  <c r="M101" i="26"/>
  <c r="G101" i="26"/>
  <c r="F101" i="26"/>
  <c r="N100" i="26"/>
  <c r="M100" i="26"/>
  <c r="G100" i="26"/>
  <c r="F100" i="26"/>
  <c r="N99" i="26"/>
  <c r="M99" i="26"/>
  <c r="G99" i="26"/>
  <c r="F99" i="26"/>
  <c r="N98" i="26"/>
  <c r="M98" i="26"/>
  <c r="G98" i="26"/>
  <c r="F98" i="26"/>
  <c r="N97" i="26"/>
  <c r="M97" i="26"/>
  <c r="G97" i="26"/>
  <c r="F97" i="26"/>
  <c r="N96" i="26"/>
  <c r="M96" i="26"/>
  <c r="G96" i="26"/>
  <c r="F96" i="26"/>
  <c r="N95" i="26"/>
  <c r="M95" i="26"/>
  <c r="G95" i="26"/>
  <c r="F95" i="26"/>
  <c r="N94" i="26"/>
  <c r="M94" i="26"/>
  <c r="G94" i="26"/>
  <c r="F94" i="26"/>
  <c r="N93" i="26"/>
  <c r="M93" i="26"/>
  <c r="G93" i="26"/>
  <c r="F93" i="26"/>
  <c r="N92" i="26"/>
  <c r="M92" i="26"/>
  <c r="G92" i="26"/>
  <c r="F92" i="26"/>
  <c r="N91" i="26"/>
  <c r="M91" i="26"/>
  <c r="G91" i="26"/>
  <c r="F91" i="26"/>
  <c r="N90" i="26"/>
  <c r="M90" i="26"/>
  <c r="G90" i="26"/>
  <c r="F90" i="26"/>
  <c r="N89" i="26"/>
  <c r="M89" i="26"/>
  <c r="G89" i="26"/>
  <c r="F89" i="26"/>
  <c r="N88" i="26"/>
  <c r="M88" i="26"/>
  <c r="G88" i="26"/>
  <c r="F88" i="26"/>
  <c r="N87" i="26"/>
  <c r="M87" i="26"/>
  <c r="G87" i="26"/>
  <c r="F87" i="26"/>
  <c r="N86" i="26"/>
  <c r="M86" i="26"/>
  <c r="G86" i="26"/>
  <c r="F86" i="26"/>
  <c r="N85" i="26"/>
  <c r="M85" i="26"/>
  <c r="G85" i="26"/>
  <c r="F85" i="26"/>
  <c r="N84" i="26"/>
  <c r="M84" i="26"/>
  <c r="G84" i="26"/>
  <c r="F84" i="26"/>
  <c r="N83" i="26"/>
  <c r="M83" i="26"/>
  <c r="G83" i="26"/>
  <c r="F83" i="26"/>
  <c r="N82" i="26"/>
  <c r="M82" i="26"/>
  <c r="G82" i="26"/>
  <c r="F82" i="26"/>
  <c r="N81" i="26"/>
  <c r="M81" i="26"/>
  <c r="G81" i="26"/>
  <c r="F81" i="26"/>
  <c r="N80" i="26"/>
  <c r="M80" i="26"/>
  <c r="G80" i="26"/>
  <c r="F80" i="26"/>
  <c r="N79" i="26"/>
  <c r="M79" i="26"/>
  <c r="G79" i="26"/>
  <c r="F79" i="26"/>
  <c r="N78" i="26"/>
  <c r="M78" i="26"/>
  <c r="G78" i="26"/>
  <c r="F78" i="26"/>
  <c r="N77" i="26"/>
  <c r="M77" i="26"/>
  <c r="G77" i="26"/>
  <c r="F77" i="26"/>
  <c r="N76" i="26"/>
  <c r="M76" i="26"/>
  <c r="G76" i="26"/>
  <c r="F76" i="26"/>
  <c r="N75" i="26"/>
  <c r="M75" i="26"/>
  <c r="G75" i="26"/>
  <c r="F75" i="26"/>
  <c r="N74" i="26"/>
  <c r="M74" i="26"/>
  <c r="G74" i="26"/>
  <c r="F74" i="26"/>
  <c r="N73" i="26"/>
  <c r="M73" i="26"/>
  <c r="G73" i="26"/>
  <c r="F73" i="26"/>
  <c r="N72" i="26"/>
  <c r="M72" i="26"/>
  <c r="G72" i="26"/>
  <c r="F72" i="26"/>
  <c r="N71" i="26"/>
  <c r="M71" i="26"/>
  <c r="G71" i="26"/>
  <c r="F71" i="26"/>
  <c r="N70" i="26"/>
  <c r="M70" i="26"/>
  <c r="G70" i="26"/>
  <c r="F70" i="26"/>
  <c r="N69" i="26"/>
  <c r="M69" i="26"/>
  <c r="G69" i="26"/>
  <c r="F69" i="26"/>
  <c r="N68" i="26"/>
  <c r="M68" i="26"/>
  <c r="G68" i="26"/>
  <c r="F68" i="26"/>
  <c r="N67" i="26"/>
  <c r="M67" i="26"/>
  <c r="G67" i="26"/>
  <c r="F67" i="26"/>
  <c r="N66" i="26"/>
  <c r="M66" i="26"/>
  <c r="G66" i="26"/>
  <c r="F66" i="26"/>
  <c r="N65" i="26"/>
  <c r="M65" i="26"/>
  <c r="G65" i="26"/>
  <c r="F65" i="26"/>
  <c r="N64" i="26"/>
  <c r="M64" i="26"/>
  <c r="G64" i="26"/>
  <c r="F64" i="26"/>
  <c r="N63" i="26"/>
  <c r="M63" i="26"/>
  <c r="G63" i="26"/>
  <c r="F63" i="26"/>
  <c r="N62" i="26"/>
  <c r="M62" i="26"/>
  <c r="G62" i="26"/>
  <c r="F62" i="26"/>
  <c r="N61" i="26"/>
  <c r="M61" i="26"/>
  <c r="G61" i="26"/>
  <c r="F61" i="26"/>
  <c r="N60" i="26"/>
  <c r="M60" i="26"/>
  <c r="G60" i="26"/>
  <c r="F60" i="26"/>
  <c r="N59" i="26"/>
  <c r="M59" i="26"/>
  <c r="G59" i="26"/>
  <c r="F59" i="26"/>
  <c r="N58" i="26"/>
  <c r="M58" i="26"/>
  <c r="G58" i="26"/>
  <c r="F58" i="26"/>
  <c r="N57" i="26"/>
  <c r="M57" i="26"/>
  <c r="G57" i="26"/>
  <c r="F57" i="26"/>
  <c r="N56" i="26"/>
  <c r="M56" i="26"/>
  <c r="G56" i="26"/>
  <c r="F56" i="26"/>
  <c r="N55" i="26"/>
  <c r="M55" i="26"/>
  <c r="G55" i="26"/>
  <c r="F55" i="26"/>
  <c r="N54" i="26"/>
  <c r="M54" i="26"/>
  <c r="G54" i="26"/>
  <c r="F54" i="26"/>
  <c r="N53" i="26"/>
  <c r="M53" i="26"/>
  <c r="G53" i="26"/>
  <c r="F53" i="26"/>
  <c r="N52" i="26"/>
  <c r="M52" i="26"/>
  <c r="G52" i="26"/>
  <c r="F52" i="26"/>
  <c r="N51" i="26"/>
  <c r="M51" i="26"/>
  <c r="G51" i="26"/>
  <c r="F51" i="26"/>
  <c r="N50" i="26"/>
  <c r="M50" i="26"/>
  <c r="G50" i="26"/>
  <c r="F50" i="26"/>
  <c r="N49" i="26"/>
  <c r="M49" i="26"/>
  <c r="G49" i="26"/>
  <c r="F49" i="26"/>
  <c r="N48" i="26"/>
  <c r="M48" i="26"/>
  <c r="G48" i="26"/>
  <c r="F48" i="26"/>
  <c r="N47" i="26"/>
  <c r="M47" i="26"/>
  <c r="G47" i="26"/>
  <c r="F47" i="26"/>
  <c r="N46" i="26"/>
  <c r="M46" i="26"/>
  <c r="G46" i="26"/>
  <c r="F46" i="26"/>
  <c r="N45" i="26"/>
  <c r="M45" i="26"/>
  <c r="G45" i="26"/>
  <c r="F45" i="26"/>
  <c r="N44" i="26"/>
  <c r="M44" i="26"/>
  <c r="G44" i="26"/>
  <c r="F44" i="26"/>
  <c r="N43" i="26"/>
  <c r="M43" i="26"/>
  <c r="G43" i="26"/>
  <c r="F43" i="26"/>
  <c r="N42" i="26"/>
  <c r="M42" i="26"/>
  <c r="G42" i="26"/>
  <c r="F42" i="26"/>
  <c r="N41" i="26"/>
  <c r="M41" i="26"/>
  <c r="G41" i="26"/>
  <c r="F41" i="26"/>
  <c r="N40" i="26"/>
  <c r="M40" i="26"/>
  <c r="G40" i="26"/>
  <c r="F40" i="26"/>
  <c r="N39" i="26"/>
  <c r="M39" i="26"/>
  <c r="G39" i="26"/>
  <c r="F39" i="26"/>
  <c r="N38" i="26"/>
  <c r="M38" i="26"/>
  <c r="G38" i="26"/>
  <c r="F38" i="26"/>
  <c r="N37" i="26"/>
  <c r="M37" i="26"/>
  <c r="G37" i="26"/>
  <c r="F37" i="26"/>
  <c r="N36" i="26"/>
  <c r="M36" i="26"/>
  <c r="G36" i="26"/>
  <c r="F36" i="26"/>
  <c r="N35" i="26"/>
  <c r="M35" i="26"/>
  <c r="G35" i="26"/>
  <c r="F35" i="26"/>
  <c r="N34" i="26"/>
  <c r="M34" i="26"/>
  <c r="G34" i="26"/>
  <c r="F34" i="26"/>
  <c r="N33" i="26"/>
  <c r="M33" i="26"/>
  <c r="G33" i="26"/>
  <c r="F33" i="26"/>
  <c r="N32" i="26"/>
  <c r="M32" i="26"/>
  <c r="G32" i="26"/>
  <c r="F32" i="26"/>
  <c r="N31" i="26"/>
  <c r="M31" i="26"/>
  <c r="G31" i="26"/>
  <c r="F31" i="26"/>
  <c r="N30" i="26"/>
  <c r="M30" i="26"/>
  <c r="G30" i="26"/>
  <c r="F30" i="26"/>
  <c r="N29" i="26"/>
  <c r="M29" i="26"/>
  <c r="G29" i="26"/>
  <c r="F29" i="26"/>
  <c r="N28" i="26"/>
  <c r="M28" i="26"/>
  <c r="G28" i="26"/>
  <c r="F28" i="26"/>
  <c r="N27" i="26"/>
  <c r="M27" i="26"/>
  <c r="G27" i="26"/>
  <c r="F27" i="26"/>
  <c r="N26" i="26"/>
  <c r="M26" i="26"/>
  <c r="G26" i="26"/>
  <c r="F26" i="26"/>
  <c r="N25" i="26"/>
  <c r="M25" i="26"/>
  <c r="G25" i="26"/>
  <c r="F25" i="26"/>
  <c r="N24" i="26"/>
  <c r="M24" i="26"/>
  <c r="G24" i="26"/>
  <c r="F24" i="26"/>
  <c r="N23" i="26"/>
  <c r="M23" i="26"/>
  <c r="G23" i="26"/>
  <c r="F23" i="26"/>
  <c r="N22" i="26"/>
  <c r="M22" i="26"/>
  <c r="G22" i="26"/>
  <c r="F22" i="26"/>
  <c r="N21" i="26"/>
  <c r="M21" i="26"/>
  <c r="G21" i="26"/>
  <c r="F21" i="26"/>
  <c r="N20" i="26"/>
  <c r="M20" i="26"/>
  <c r="G20" i="26"/>
  <c r="F20" i="26"/>
  <c r="N19" i="26"/>
  <c r="M19" i="26"/>
  <c r="G19" i="26"/>
  <c r="F19" i="26"/>
  <c r="N18" i="26"/>
  <c r="M18" i="26"/>
  <c r="G18" i="26"/>
  <c r="F18" i="26"/>
  <c r="N17" i="26"/>
  <c r="M17" i="26"/>
  <c r="G17" i="26"/>
  <c r="F17" i="26"/>
  <c r="N16" i="26"/>
  <c r="M16" i="26"/>
  <c r="G16" i="26"/>
  <c r="F16" i="26"/>
  <c r="N15" i="26"/>
  <c r="M15" i="26"/>
  <c r="G15" i="26"/>
  <c r="F15" i="26"/>
  <c r="N14" i="26"/>
  <c r="M14" i="26"/>
  <c r="G14" i="26"/>
  <c r="F14" i="26"/>
  <c r="N13" i="26"/>
  <c r="M13" i="26"/>
  <c r="G13" i="26"/>
  <c r="F13" i="26"/>
  <c r="N12" i="26"/>
  <c r="M12" i="26"/>
  <c r="G12" i="26"/>
  <c r="F12" i="26"/>
  <c r="N11" i="26"/>
  <c r="M11" i="26"/>
  <c r="G11" i="26"/>
  <c r="F11" i="26"/>
  <c r="N10" i="26"/>
  <c r="M10" i="26"/>
  <c r="G10" i="26"/>
  <c r="F10" i="26"/>
  <c r="N9" i="26"/>
  <c r="M9" i="26"/>
  <c r="G9" i="26"/>
  <c r="F9" i="26"/>
  <c r="N8" i="26"/>
  <c r="M8" i="26"/>
  <c r="G8" i="26"/>
  <c r="F8" i="26"/>
  <c r="N7" i="26"/>
  <c r="M7" i="26"/>
  <c r="G7" i="26"/>
  <c r="F7" i="26"/>
  <c r="N5" i="26"/>
  <c r="M5" i="26"/>
  <c r="G5" i="26"/>
  <c r="F5" i="26"/>
  <c r="N224" i="24"/>
  <c r="M224" i="24"/>
  <c r="G224" i="24"/>
  <c r="F224" i="24"/>
  <c r="N223" i="24"/>
  <c r="M223" i="24"/>
  <c r="G223" i="24"/>
  <c r="F223" i="24"/>
  <c r="N222" i="24"/>
  <c r="M222" i="24"/>
  <c r="G222" i="24"/>
  <c r="F222" i="24"/>
  <c r="N221" i="24"/>
  <c r="M221" i="24"/>
  <c r="G221" i="24"/>
  <c r="F221" i="24"/>
  <c r="N220" i="24"/>
  <c r="M220" i="24"/>
  <c r="G220" i="24"/>
  <c r="F220" i="24"/>
  <c r="N219" i="24"/>
  <c r="M219" i="24"/>
  <c r="G219" i="24"/>
  <c r="F219" i="24"/>
  <c r="N218" i="24"/>
  <c r="M218" i="24"/>
  <c r="G218" i="24"/>
  <c r="F218" i="24"/>
  <c r="N217" i="24"/>
  <c r="M217" i="24"/>
  <c r="G217" i="24"/>
  <c r="F217" i="24"/>
  <c r="N216" i="24"/>
  <c r="M216" i="24"/>
  <c r="G216" i="24"/>
  <c r="F216" i="24"/>
  <c r="N215" i="24"/>
  <c r="M215" i="24"/>
  <c r="G215" i="24"/>
  <c r="F215" i="24"/>
  <c r="N214" i="24"/>
  <c r="M214" i="24"/>
  <c r="G214" i="24"/>
  <c r="F214" i="24"/>
  <c r="N213" i="24"/>
  <c r="M213" i="24"/>
  <c r="G213" i="24"/>
  <c r="F213" i="24"/>
  <c r="N212" i="24"/>
  <c r="M212" i="24"/>
  <c r="G212" i="24"/>
  <c r="F212" i="24"/>
  <c r="N211" i="24"/>
  <c r="M211" i="24"/>
  <c r="G211" i="24"/>
  <c r="F211" i="24"/>
  <c r="N210" i="24"/>
  <c r="M210" i="24"/>
  <c r="G210" i="24"/>
  <c r="F210" i="24"/>
  <c r="N209" i="24"/>
  <c r="M209" i="24"/>
  <c r="G209" i="24"/>
  <c r="F209" i="24"/>
  <c r="N208" i="24"/>
  <c r="M208" i="24"/>
  <c r="G208" i="24"/>
  <c r="F208" i="24"/>
  <c r="N207" i="24"/>
  <c r="M207" i="24"/>
  <c r="G207" i="24"/>
  <c r="F207" i="24"/>
  <c r="N206" i="24"/>
  <c r="M206" i="24"/>
  <c r="G206" i="24"/>
  <c r="F206" i="24"/>
  <c r="N205" i="24"/>
  <c r="M205" i="24"/>
  <c r="G205" i="24"/>
  <c r="F205" i="24"/>
  <c r="N204" i="24"/>
  <c r="M204" i="24"/>
  <c r="G204" i="24"/>
  <c r="F204" i="24"/>
  <c r="N203" i="24"/>
  <c r="M203" i="24"/>
  <c r="G203" i="24"/>
  <c r="F203" i="24"/>
  <c r="N202" i="24"/>
  <c r="M202" i="24"/>
  <c r="G202" i="24"/>
  <c r="F202" i="24"/>
  <c r="N201" i="24"/>
  <c r="M201" i="24"/>
  <c r="G201" i="24"/>
  <c r="F201" i="24"/>
  <c r="N200" i="24"/>
  <c r="M200" i="24"/>
  <c r="G200" i="24"/>
  <c r="F200" i="24"/>
  <c r="N199" i="24"/>
  <c r="M199" i="24"/>
  <c r="G199" i="24"/>
  <c r="F199" i="24"/>
  <c r="N198" i="24"/>
  <c r="M198" i="24"/>
  <c r="G198" i="24"/>
  <c r="F198" i="24"/>
  <c r="N197" i="24"/>
  <c r="M197" i="24"/>
  <c r="G197" i="24"/>
  <c r="F197" i="24"/>
  <c r="N196" i="24"/>
  <c r="M196" i="24"/>
  <c r="G196" i="24"/>
  <c r="F196" i="24"/>
  <c r="N195" i="24"/>
  <c r="M195" i="24"/>
  <c r="G195" i="24"/>
  <c r="F195" i="24"/>
  <c r="N194" i="24"/>
  <c r="M194" i="24"/>
  <c r="G194" i="24"/>
  <c r="F194" i="24"/>
  <c r="N193" i="24"/>
  <c r="M193" i="24"/>
  <c r="G193" i="24"/>
  <c r="F193" i="24"/>
  <c r="N192" i="24"/>
  <c r="M192" i="24"/>
  <c r="G192" i="24"/>
  <c r="F192" i="24"/>
  <c r="N191" i="24"/>
  <c r="M191" i="24"/>
  <c r="G191" i="24"/>
  <c r="F191" i="24"/>
  <c r="N190" i="24"/>
  <c r="M190" i="24"/>
  <c r="G190" i="24"/>
  <c r="F190" i="24"/>
  <c r="N189" i="24"/>
  <c r="M189" i="24"/>
  <c r="G189" i="24"/>
  <c r="F189" i="24"/>
  <c r="N188" i="24"/>
  <c r="M188" i="24"/>
  <c r="G188" i="24"/>
  <c r="F188" i="24"/>
  <c r="N187" i="24"/>
  <c r="M187" i="24"/>
  <c r="G187" i="24"/>
  <c r="F187" i="24"/>
  <c r="N186" i="24"/>
  <c r="M186" i="24"/>
  <c r="G186" i="24"/>
  <c r="F186" i="24"/>
  <c r="N185" i="24"/>
  <c r="M185" i="24"/>
  <c r="G185" i="24"/>
  <c r="F185" i="24"/>
  <c r="N184" i="24"/>
  <c r="M184" i="24"/>
  <c r="G184" i="24"/>
  <c r="F184" i="24"/>
  <c r="N183" i="24"/>
  <c r="M183" i="24"/>
  <c r="G183" i="24"/>
  <c r="F183" i="24"/>
  <c r="N182" i="24"/>
  <c r="M182" i="24"/>
  <c r="G182" i="24"/>
  <c r="F182" i="24"/>
  <c r="N181" i="24"/>
  <c r="M181" i="24"/>
  <c r="G181" i="24"/>
  <c r="F181" i="24"/>
  <c r="N180" i="24"/>
  <c r="M180" i="24"/>
  <c r="G180" i="24"/>
  <c r="F180" i="24"/>
  <c r="N179" i="24"/>
  <c r="M179" i="24"/>
  <c r="G179" i="24"/>
  <c r="F179" i="24"/>
  <c r="N178" i="24"/>
  <c r="M178" i="24"/>
  <c r="G178" i="24"/>
  <c r="F178" i="24"/>
  <c r="N177" i="24"/>
  <c r="M177" i="24"/>
  <c r="G177" i="24"/>
  <c r="F177" i="24"/>
  <c r="N176" i="24"/>
  <c r="M176" i="24"/>
  <c r="G176" i="24"/>
  <c r="F176" i="24"/>
  <c r="N175" i="24"/>
  <c r="M175" i="24"/>
  <c r="G175" i="24"/>
  <c r="F175" i="24"/>
  <c r="N174" i="24"/>
  <c r="M174" i="24"/>
  <c r="G174" i="24"/>
  <c r="F174" i="24"/>
  <c r="N173" i="24"/>
  <c r="M173" i="24"/>
  <c r="G173" i="24"/>
  <c r="F173" i="24"/>
  <c r="N172" i="24"/>
  <c r="M172" i="24"/>
  <c r="G172" i="24"/>
  <c r="F172" i="24"/>
  <c r="N171" i="24"/>
  <c r="M171" i="24"/>
  <c r="G171" i="24"/>
  <c r="F171" i="24"/>
  <c r="N170" i="24"/>
  <c r="M170" i="24"/>
  <c r="G170" i="24"/>
  <c r="F170" i="24"/>
  <c r="N169" i="24"/>
  <c r="M169" i="24"/>
  <c r="G169" i="24"/>
  <c r="F169" i="24"/>
  <c r="N168" i="24"/>
  <c r="M168" i="24"/>
  <c r="G168" i="24"/>
  <c r="F168" i="24"/>
  <c r="N167" i="24"/>
  <c r="M167" i="24"/>
  <c r="G167" i="24"/>
  <c r="F167" i="24"/>
  <c r="N166" i="24"/>
  <c r="M166" i="24"/>
  <c r="G166" i="24"/>
  <c r="F166" i="24"/>
  <c r="N165" i="24"/>
  <c r="M165" i="24"/>
  <c r="G165" i="24"/>
  <c r="F165" i="24"/>
  <c r="N164" i="24"/>
  <c r="M164" i="24"/>
  <c r="G164" i="24"/>
  <c r="F164" i="24"/>
  <c r="N163" i="24"/>
  <c r="M163" i="24"/>
  <c r="G163" i="24"/>
  <c r="F163" i="24"/>
  <c r="N162" i="24"/>
  <c r="M162" i="24"/>
  <c r="G162" i="24"/>
  <c r="F162" i="24"/>
  <c r="N161" i="24"/>
  <c r="M161" i="24"/>
  <c r="G161" i="24"/>
  <c r="F161" i="24"/>
  <c r="N160" i="24"/>
  <c r="M160" i="24"/>
  <c r="G160" i="24"/>
  <c r="F160" i="24"/>
  <c r="N159" i="24"/>
  <c r="M159" i="24"/>
  <c r="G159" i="24"/>
  <c r="F159" i="24"/>
  <c r="N158" i="24"/>
  <c r="M158" i="24"/>
  <c r="G158" i="24"/>
  <c r="F158" i="24"/>
  <c r="N157" i="24"/>
  <c r="M157" i="24"/>
  <c r="G157" i="24"/>
  <c r="F157" i="24"/>
  <c r="N156" i="24"/>
  <c r="M156" i="24"/>
  <c r="G156" i="24"/>
  <c r="F156" i="24"/>
  <c r="N155" i="24"/>
  <c r="M155" i="24"/>
  <c r="G155" i="24"/>
  <c r="F155" i="24"/>
  <c r="N154" i="24"/>
  <c r="M154" i="24"/>
  <c r="G154" i="24"/>
  <c r="F154" i="24"/>
  <c r="N153" i="24"/>
  <c r="M153" i="24"/>
  <c r="G153" i="24"/>
  <c r="F153" i="24"/>
  <c r="N152" i="24"/>
  <c r="M152" i="24"/>
  <c r="G152" i="24"/>
  <c r="F152" i="24"/>
  <c r="N151" i="24"/>
  <c r="M151" i="24"/>
  <c r="G151" i="24"/>
  <c r="F151" i="24"/>
  <c r="N150" i="24"/>
  <c r="M150" i="24"/>
  <c r="G150" i="24"/>
  <c r="F150" i="24"/>
  <c r="N149" i="24"/>
  <c r="M149" i="24"/>
  <c r="G149" i="24"/>
  <c r="F149" i="24"/>
  <c r="N148" i="24"/>
  <c r="M148" i="24"/>
  <c r="G148" i="24"/>
  <c r="F148" i="24"/>
  <c r="N147" i="24"/>
  <c r="M147" i="24"/>
  <c r="G147" i="24"/>
  <c r="F147" i="24"/>
  <c r="N146" i="24"/>
  <c r="M146" i="24"/>
  <c r="G146" i="24"/>
  <c r="F146" i="24"/>
  <c r="N145" i="24"/>
  <c r="M145" i="24"/>
  <c r="G145" i="24"/>
  <c r="F145" i="24"/>
  <c r="N144" i="24"/>
  <c r="M144" i="24"/>
  <c r="G144" i="24"/>
  <c r="F144" i="24"/>
  <c r="N143" i="24"/>
  <c r="M143" i="24"/>
  <c r="G143" i="24"/>
  <c r="F143" i="24"/>
  <c r="N142" i="24"/>
  <c r="M142" i="24"/>
  <c r="G142" i="24"/>
  <c r="F142" i="24"/>
  <c r="N141" i="24"/>
  <c r="M141" i="24"/>
  <c r="G141" i="24"/>
  <c r="F141" i="24"/>
  <c r="N140" i="24"/>
  <c r="M140" i="24"/>
  <c r="G140" i="24"/>
  <c r="F140" i="24"/>
  <c r="N139" i="24"/>
  <c r="M139" i="24"/>
  <c r="G139" i="24"/>
  <c r="F139" i="24"/>
  <c r="N138" i="24"/>
  <c r="M138" i="24"/>
  <c r="G138" i="24"/>
  <c r="F138" i="24"/>
  <c r="N137" i="24"/>
  <c r="M137" i="24"/>
  <c r="G137" i="24"/>
  <c r="F137" i="24"/>
  <c r="N136" i="24"/>
  <c r="M136" i="24"/>
  <c r="G136" i="24"/>
  <c r="F136" i="24"/>
  <c r="N135" i="24"/>
  <c r="M135" i="24"/>
  <c r="G135" i="24"/>
  <c r="F135" i="24"/>
  <c r="N134" i="24"/>
  <c r="M134" i="24"/>
  <c r="G134" i="24"/>
  <c r="F134" i="24"/>
  <c r="N133" i="24"/>
  <c r="M133" i="24"/>
  <c r="G133" i="24"/>
  <c r="F133" i="24"/>
  <c r="N132" i="24"/>
  <c r="M132" i="24"/>
  <c r="G132" i="24"/>
  <c r="F132" i="24"/>
  <c r="N131" i="24"/>
  <c r="M131" i="24"/>
  <c r="G131" i="24"/>
  <c r="F131" i="24"/>
  <c r="N130" i="24"/>
  <c r="M130" i="24"/>
  <c r="G130" i="24"/>
  <c r="F130" i="24"/>
  <c r="N129" i="24"/>
  <c r="M129" i="24"/>
  <c r="G129" i="24"/>
  <c r="F129" i="24"/>
  <c r="N128" i="24"/>
  <c r="M128" i="24"/>
  <c r="G128" i="24"/>
  <c r="F128" i="24"/>
  <c r="N127" i="24"/>
  <c r="M127" i="24"/>
  <c r="G127" i="24"/>
  <c r="F127" i="24"/>
  <c r="N126" i="24"/>
  <c r="M126" i="24"/>
  <c r="G126" i="24"/>
  <c r="F126" i="24"/>
  <c r="N125" i="24"/>
  <c r="M125" i="24"/>
  <c r="G125" i="24"/>
  <c r="F125" i="24"/>
  <c r="N124" i="24"/>
  <c r="M124" i="24"/>
  <c r="G124" i="24"/>
  <c r="F124" i="24"/>
  <c r="N123" i="24"/>
  <c r="M123" i="24"/>
  <c r="G123" i="24"/>
  <c r="F123" i="24"/>
  <c r="N122" i="24"/>
  <c r="M122" i="24"/>
  <c r="G122" i="24"/>
  <c r="F122" i="24"/>
  <c r="N121" i="24"/>
  <c r="M121" i="24"/>
  <c r="G121" i="24"/>
  <c r="F121" i="24"/>
  <c r="N120" i="24"/>
  <c r="M120" i="24"/>
  <c r="G120" i="24"/>
  <c r="F120" i="24"/>
  <c r="N119" i="24"/>
  <c r="M119" i="24"/>
  <c r="G119" i="24"/>
  <c r="F119" i="24"/>
  <c r="N118" i="24"/>
  <c r="M118" i="24"/>
  <c r="G118" i="24"/>
  <c r="F118" i="24"/>
  <c r="N117" i="24"/>
  <c r="M117" i="24"/>
  <c r="G117" i="24"/>
  <c r="F117" i="24"/>
  <c r="N116" i="24"/>
  <c r="M116" i="24"/>
  <c r="G116" i="24"/>
  <c r="F116" i="24"/>
  <c r="N115" i="24"/>
  <c r="M115" i="24"/>
  <c r="G115" i="24"/>
  <c r="F115" i="24"/>
  <c r="N114" i="24"/>
  <c r="M114" i="24"/>
  <c r="G114" i="24"/>
  <c r="F114" i="24"/>
  <c r="N113" i="24"/>
  <c r="M113" i="24"/>
  <c r="G113" i="24"/>
  <c r="F113" i="24"/>
  <c r="N112" i="24"/>
  <c r="M112" i="24"/>
  <c r="G112" i="24"/>
  <c r="F112" i="24"/>
  <c r="N111" i="24"/>
  <c r="M111" i="24"/>
  <c r="G111" i="24"/>
  <c r="F111" i="24"/>
  <c r="N110" i="24"/>
  <c r="M110" i="24"/>
  <c r="G110" i="24"/>
  <c r="F110" i="24"/>
  <c r="N109" i="24"/>
  <c r="M109" i="24"/>
  <c r="G109" i="24"/>
  <c r="F109" i="24"/>
  <c r="N108" i="24"/>
  <c r="M108" i="24"/>
  <c r="G108" i="24"/>
  <c r="F108" i="24"/>
  <c r="N107" i="24"/>
  <c r="M107" i="24"/>
  <c r="G107" i="24"/>
  <c r="F107" i="24"/>
  <c r="N106" i="24"/>
  <c r="M106" i="24"/>
  <c r="G106" i="24"/>
  <c r="F106" i="24"/>
  <c r="N105" i="24"/>
  <c r="M105" i="24"/>
  <c r="G105" i="24"/>
  <c r="F105" i="24"/>
  <c r="N104" i="24"/>
  <c r="M104" i="24"/>
  <c r="G104" i="24"/>
  <c r="F104" i="24"/>
  <c r="N103" i="24"/>
  <c r="M103" i="24"/>
  <c r="G103" i="24"/>
  <c r="F103" i="24"/>
  <c r="N102" i="24"/>
  <c r="M102" i="24"/>
  <c r="G102" i="24"/>
  <c r="F102" i="24"/>
  <c r="N101" i="24"/>
  <c r="M101" i="24"/>
  <c r="G101" i="24"/>
  <c r="F101" i="24"/>
  <c r="N100" i="24"/>
  <c r="M100" i="24"/>
  <c r="G100" i="24"/>
  <c r="F100" i="24"/>
  <c r="N99" i="24"/>
  <c r="M99" i="24"/>
  <c r="G99" i="24"/>
  <c r="F99" i="24"/>
  <c r="N98" i="24"/>
  <c r="M98" i="24"/>
  <c r="G98" i="24"/>
  <c r="F98" i="24"/>
  <c r="N97" i="24"/>
  <c r="M97" i="24"/>
  <c r="G97" i="24"/>
  <c r="F97" i="24"/>
  <c r="N96" i="24"/>
  <c r="M96" i="24"/>
  <c r="G96" i="24"/>
  <c r="F96" i="24"/>
  <c r="N95" i="24"/>
  <c r="M95" i="24"/>
  <c r="G95" i="24"/>
  <c r="F95" i="24"/>
  <c r="N94" i="24"/>
  <c r="M94" i="24"/>
  <c r="G94" i="24"/>
  <c r="F94" i="24"/>
  <c r="N93" i="24"/>
  <c r="M93" i="24"/>
  <c r="G93" i="24"/>
  <c r="F93" i="24"/>
  <c r="N92" i="24"/>
  <c r="M92" i="24"/>
  <c r="G92" i="24"/>
  <c r="F92" i="24"/>
  <c r="N91" i="24"/>
  <c r="M91" i="24"/>
  <c r="G91" i="24"/>
  <c r="F91" i="24"/>
  <c r="N90" i="24"/>
  <c r="M90" i="24"/>
  <c r="G90" i="24"/>
  <c r="F90" i="24"/>
  <c r="N89" i="24"/>
  <c r="M89" i="24"/>
  <c r="G89" i="24"/>
  <c r="F89" i="24"/>
  <c r="N88" i="24"/>
  <c r="M88" i="24"/>
  <c r="G88" i="24"/>
  <c r="F88" i="24"/>
  <c r="N87" i="24"/>
  <c r="M87" i="24"/>
  <c r="G87" i="24"/>
  <c r="F87" i="24"/>
  <c r="N86" i="24"/>
  <c r="M86" i="24"/>
  <c r="G86" i="24"/>
  <c r="F86" i="24"/>
  <c r="N85" i="24"/>
  <c r="M85" i="24"/>
  <c r="G85" i="24"/>
  <c r="F85" i="24"/>
  <c r="N84" i="24"/>
  <c r="M84" i="24"/>
  <c r="G84" i="24"/>
  <c r="F84" i="24"/>
  <c r="N83" i="24"/>
  <c r="M83" i="24"/>
  <c r="G83" i="24"/>
  <c r="F83" i="24"/>
  <c r="N82" i="24"/>
  <c r="M82" i="24"/>
  <c r="G82" i="24"/>
  <c r="F82" i="24"/>
  <c r="N81" i="24"/>
  <c r="M81" i="24"/>
  <c r="G81" i="24"/>
  <c r="F81" i="24"/>
  <c r="N80" i="24"/>
  <c r="M80" i="24"/>
  <c r="G80" i="24"/>
  <c r="F80" i="24"/>
  <c r="N79" i="24"/>
  <c r="M79" i="24"/>
  <c r="G79" i="24"/>
  <c r="F79" i="24"/>
  <c r="N78" i="24"/>
  <c r="M78" i="24"/>
  <c r="G78" i="24"/>
  <c r="F78" i="24"/>
  <c r="N77" i="24"/>
  <c r="M77" i="24"/>
  <c r="G77" i="24"/>
  <c r="F77" i="24"/>
  <c r="N76" i="24"/>
  <c r="M76" i="24"/>
  <c r="G76" i="24"/>
  <c r="F76" i="24"/>
  <c r="N75" i="24"/>
  <c r="M75" i="24"/>
  <c r="G75" i="24"/>
  <c r="F75" i="24"/>
  <c r="N74" i="24"/>
  <c r="M74" i="24"/>
  <c r="G74" i="24"/>
  <c r="F74" i="24"/>
  <c r="N73" i="24"/>
  <c r="M73" i="24"/>
  <c r="G73" i="24"/>
  <c r="F73" i="24"/>
  <c r="N72" i="24"/>
  <c r="M72" i="24"/>
  <c r="G72" i="24"/>
  <c r="F72" i="24"/>
  <c r="N71" i="24"/>
  <c r="M71" i="24"/>
  <c r="G71" i="24"/>
  <c r="F71" i="24"/>
  <c r="N70" i="24"/>
  <c r="M70" i="24"/>
  <c r="G70" i="24"/>
  <c r="F70" i="24"/>
  <c r="N69" i="24"/>
  <c r="M69" i="24"/>
  <c r="G69" i="24"/>
  <c r="F69" i="24"/>
  <c r="N68" i="24"/>
  <c r="M68" i="24"/>
  <c r="G68" i="24"/>
  <c r="F68" i="24"/>
  <c r="N67" i="24"/>
  <c r="M67" i="24"/>
  <c r="G67" i="24"/>
  <c r="F67" i="24"/>
  <c r="N66" i="24"/>
  <c r="M66" i="24"/>
  <c r="G66" i="24"/>
  <c r="F66" i="24"/>
  <c r="N65" i="24"/>
  <c r="M65" i="24"/>
  <c r="G65" i="24"/>
  <c r="F65" i="24"/>
  <c r="N64" i="24"/>
  <c r="M64" i="24"/>
  <c r="G64" i="24"/>
  <c r="F64" i="24"/>
  <c r="N63" i="24"/>
  <c r="M63" i="24"/>
  <c r="G63" i="24"/>
  <c r="F63" i="24"/>
  <c r="N62" i="24"/>
  <c r="M62" i="24"/>
  <c r="G62" i="24"/>
  <c r="F62" i="24"/>
  <c r="N61" i="24"/>
  <c r="M61" i="24"/>
  <c r="G61" i="24"/>
  <c r="F61" i="24"/>
  <c r="N60" i="24"/>
  <c r="M60" i="24"/>
  <c r="G60" i="24"/>
  <c r="F60" i="24"/>
  <c r="N59" i="24"/>
  <c r="M59" i="24"/>
  <c r="G59" i="24"/>
  <c r="F59" i="24"/>
  <c r="N58" i="24"/>
  <c r="M58" i="24"/>
  <c r="G58" i="24"/>
  <c r="F58" i="24"/>
  <c r="N57" i="24"/>
  <c r="M57" i="24"/>
  <c r="G57" i="24"/>
  <c r="F57" i="24"/>
  <c r="N56" i="24"/>
  <c r="M56" i="24"/>
  <c r="G56" i="24"/>
  <c r="F56" i="24"/>
  <c r="N55" i="24"/>
  <c r="M55" i="24"/>
  <c r="G55" i="24"/>
  <c r="F55" i="24"/>
  <c r="N54" i="24"/>
  <c r="M54" i="24"/>
  <c r="G54" i="24"/>
  <c r="F54" i="24"/>
  <c r="N53" i="24"/>
  <c r="M53" i="24"/>
  <c r="G53" i="24"/>
  <c r="F53" i="24"/>
  <c r="N52" i="24"/>
  <c r="M52" i="24"/>
  <c r="G52" i="24"/>
  <c r="F52" i="24"/>
  <c r="N51" i="24"/>
  <c r="M51" i="24"/>
  <c r="G51" i="24"/>
  <c r="F51" i="24"/>
  <c r="N50" i="24"/>
  <c r="M50" i="24"/>
  <c r="G50" i="24"/>
  <c r="F50" i="24"/>
  <c r="N49" i="24"/>
  <c r="M49" i="24"/>
  <c r="G49" i="24"/>
  <c r="F49" i="24"/>
  <c r="N48" i="24"/>
  <c r="M48" i="24"/>
  <c r="G48" i="24"/>
  <c r="F48" i="24"/>
  <c r="N47" i="24"/>
  <c r="M47" i="24"/>
  <c r="G47" i="24"/>
  <c r="F47" i="24"/>
  <c r="N46" i="24"/>
  <c r="M46" i="24"/>
  <c r="G46" i="24"/>
  <c r="F46" i="24"/>
  <c r="N45" i="24"/>
  <c r="M45" i="24"/>
  <c r="G45" i="24"/>
  <c r="F45" i="24"/>
  <c r="N44" i="24"/>
  <c r="M44" i="24"/>
  <c r="G44" i="24"/>
  <c r="F44" i="24"/>
  <c r="N43" i="24"/>
  <c r="M43" i="24"/>
  <c r="G43" i="24"/>
  <c r="F43" i="24"/>
  <c r="N42" i="24"/>
  <c r="M42" i="24"/>
  <c r="G42" i="24"/>
  <c r="F42" i="24"/>
  <c r="N41" i="24"/>
  <c r="M41" i="24"/>
  <c r="G41" i="24"/>
  <c r="F41" i="24"/>
  <c r="N40" i="24"/>
  <c r="M40" i="24"/>
  <c r="G40" i="24"/>
  <c r="F40" i="24"/>
  <c r="N39" i="24"/>
  <c r="M39" i="24"/>
  <c r="G39" i="24"/>
  <c r="F39" i="24"/>
  <c r="N38" i="24"/>
  <c r="M38" i="24"/>
  <c r="G38" i="24"/>
  <c r="F38" i="24"/>
  <c r="N37" i="24"/>
  <c r="M37" i="24"/>
  <c r="G37" i="24"/>
  <c r="F37" i="24"/>
  <c r="N36" i="24"/>
  <c r="M36" i="24"/>
  <c r="G36" i="24"/>
  <c r="F36" i="24"/>
  <c r="N35" i="24"/>
  <c r="M35" i="24"/>
  <c r="G35" i="24"/>
  <c r="F35" i="24"/>
  <c r="N34" i="24"/>
  <c r="M34" i="24"/>
  <c r="G34" i="24"/>
  <c r="F34" i="24"/>
  <c r="N33" i="24"/>
  <c r="M33" i="24"/>
  <c r="G33" i="24"/>
  <c r="F33" i="24"/>
  <c r="N32" i="24"/>
  <c r="M32" i="24"/>
  <c r="G32" i="24"/>
  <c r="F32" i="24"/>
  <c r="N31" i="24"/>
  <c r="M31" i="24"/>
  <c r="G31" i="24"/>
  <c r="F31" i="24"/>
  <c r="N30" i="24"/>
  <c r="M30" i="24"/>
  <c r="G30" i="24"/>
  <c r="F30" i="24"/>
  <c r="N29" i="24"/>
  <c r="M29" i="24"/>
  <c r="G29" i="24"/>
  <c r="F29" i="24"/>
  <c r="N28" i="24"/>
  <c r="M28" i="24"/>
  <c r="G28" i="24"/>
  <c r="F28" i="24"/>
  <c r="N27" i="24"/>
  <c r="M27" i="24"/>
  <c r="G27" i="24"/>
  <c r="F27" i="24"/>
  <c r="N26" i="24"/>
  <c r="M26" i="24"/>
  <c r="G26" i="24"/>
  <c r="F26" i="24"/>
  <c r="N25" i="24"/>
  <c r="M25" i="24"/>
  <c r="G25" i="24"/>
  <c r="F25" i="24"/>
  <c r="N24" i="24"/>
  <c r="M24" i="24"/>
  <c r="G24" i="24"/>
  <c r="F24" i="24"/>
  <c r="N23" i="24"/>
  <c r="M23" i="24"/>
  <c r="G23" i="24"/>
  <c r="F23" i="24"/>
  <c r="N22" i="24"/>
  <c r="M22" i="24"/>
  <c r="G22" i="24"/>
  <c r="F22" i="24"/>
  <c r="N21" i="24"/>
  <c r="M21" i="24"/>
  <c r="G21" i="24"/>
  <c r="F21" i="24"/>
  <c r="N20" i="24"/>
  <c r="M20" i="24"/>
  <c r="G20" i="24"/>
  <c r="F20" i="24"/>
  <c r="N19" i="24"/>
  <c r="M19" i="24"/>
  <c r="G19" i="24"/>
  <c r="F19" i="24"/>
  <c r="N18" i="24"/>
  <c r="M18" i="24"/>
  <c r="G18" i="24"/>
  <c r="F18" i="24"/>
  <c r="N17" i="24"/>
  <c r="M17" i="24"/>
  <c r="G17" i="24"/>
  <c r="F17" i="24"/>
  <c r="N16" i="24"/>
  <c r="M16" i="24"/>
  <c r="G16" i="24"/>
  <c r="F16" i="24"/>
  <c r="N15" i="24"/>
  <c r="M15" i="24"/>
  <c r="G15" i="24"/>
  <c r="F15" i="24"/>
  <c r="N14" i="24"/>
  <c r="M14" i="24"/>
  <c r="G14" i="24"/>
  <c r="F14" i="24"/>
  <c r="N13" i="24"/>
  <c r="M13" i="24"/>
  <c r="G13" i="24"/>
  <c r="F13" i="24"/>
  <c r="N12" i="24"/>
  <c r="M12" i="24"/>
  <c r="G12" i="24"/>
  <c r="F12" i="24"/>
  <c r="N11" i="24"/>
  <c r="M11" i="24"/>
  <c r="G11" i="24"/>
  <c r="F11" i="24"/>
  <c r="N10" i="24"/>
  <c r="M10" i="24"/>
  <c r="G10" i="24"/>
  <c r="F10" i="24"/>
  <c r="N9" i="24"/>
  <c r="M9" i="24"/>
  <c r="G9" i="24"/>
  <c r="F9" i="24"/>
  <c r="N8" i="24"/>
  <c r="M8" i="24"/>
  <c r="G8" i="24"/>
  <c r="F8" i="24"/>
  <c r="N7" i="24"/>
  <c r="M7" i="24"/>
  <c r="G7" i="24"/>
  <c r="F7" i="24"/>
  <c r="N5" i="24"/>
  <c r="M5" i="24"/>
  <c r="G5" i="24"/>
  <c r="F5" i="24"/>
  <c r="J115" i="34"/>
  <c r="E115" i="34"/>
  <c r="J114" i="34"/>
  <c r="E114" i="34"/>
  <c r="J113" i="34"/>
  <c r="E113" i="34"/>
  <c r="J112" i="34"/>
  <c r="E112" i="34"/>
  <c r="J111" i="34"/>
  <c r="E111" i="34"/>
  <c r="J110" i="34"/>
  <c r="E110" i="34"/>
  <c r="J109" i="34"/>
  <c r="E109" i="34"/>
  <c r="J108" i="34"/>
  <c r="E108" i="34"/>
  <c r="J107" i="34"/>
  <c r="E107" i="34"/>
  <c r="J106" i="34"/>
  <c r="E106" i="34"/>
  <c r="J105" i="34"/>
  <c r="E105" i="34"/>
  <c r="J104" i="34"/>
  <c r="E104" i="34"/>
  <c r="J103" i="34"/>
  <c r="E103" i="34"/>
  <c r="J102" i="34"/>
  <c r="E102" i="34"/>
  <c r="J101" i="34"/>
  <c r="E101" i="34"/>
  <c r="J100" i="34"/>
  <c r="E100" i="34"/>
  <c r="J99" i="34"/>
  <c r="E99" i="34"/>
  <c r="J98" i="34"/>
  <c r="E98" i="34"/>
  <c r="J97" i="34"/>
  <c r="E97" i="34"/>
  <c r="J96" i="34"/>
  <c r="E96" i="34"/>
  <c r="J95" i="34"/>
  <c r="E95" i="34"/>
  <c r="J94" i="34"/>
  <c r="E94" i="34"/>
  <c r="J93" i="34"/>
  <c r="E93" i="34"/>
  <c r="J92" i="34"/>
  <c r="E92" i="34"/>
  <c r="J91" i="34"/>
  <c r="E91" i="34"/>
  <c r="J90" i="34"/>
  <c r="E90" i="34"/>
  <c r="J89" i="34"/>
  <c r="E89" i="34"/>
  <c r="J88" i="34"/>
  <c r="E88" i="34"/>
  <c r="J87" i="34"/>
  <c r="E87" i="34"/>
  <c r="J86" i="34"/>
  <c r="E86" i="34"/>
  <c r="J85" i="34"/>
  <c r="E85" i="34"/>
  <c r="J84" i="34"/>
  <c r="E84" i="34"/>
  <c r="J83" i="34"/>
  <c r="E83" i="34"/>
  <c r="J82" i="34"/>
  <c r="E82" i="34"/>
  <c r="J81" i="34"/>
  <c r="E81" i="34"/>
  <c r="J80" i="34"/>
  <c r="E80" i="34"/>
  <c r="J79" i="34"/>
  <c r="E79" i="34"/>
  <c r="J78" i="34"/>
  <c r="E78" i="34"/>
  <c r="J77" i="34"/>
  <c r="E77" i="34"/>
  <c r="J76" i="34"/>
  <c r="E76" i="34"/>
  <c r="J75" i="34"/>
  <c r="E75" i="34"/>
  <c r="J74" i="34"/>
  <c r="E74" i="34"/>
  <c r="J73" i="34"/>
  <c r="E73" i="34"/>
  <c r="J72" i="34"/>
  <c r="E72" i="34"/>
  <c r="J71" i="34"/>
  <c r="E71" i="34"/>
  <c r="J70" i="34"/>
  <c r="E70" i="34"/>
  <c r="J69" i="34"/>
  <c r="E69" i="34"/>
  <c r="J68" i="34"/>
  <c r="E68" i="34"/>
  <c r="J67" i="34"/>
  <c r="E67" i="34"/>
  <c r="J66" i="34"/>
  <c r="E66" i="34"/>
  <c r="J65" i="34"/>
  <c r="E65" i="34"/>
  <c r="J64" i="34"/>
  <c r="E64" i="34"/>
  <c r="J63" i="34"/>
  <c r="E63" i="34"/>
  <c r="J62" i="34"/>
  <c r="E62" i="34"/>
  <c r="J61" i="34"/>
  <c r="E61" i="34"/>
  <c r="J60" i="34"/>
  <c r="E60" i="34"/>
  <c r="J59" i="34"/>
  <c r="E59" i="34"/>
  <c r="J58" i="34"/>
  <c r="E58" i="34"/>
  <c r="J57" i="34"/>
  <c r="E57" i="34"/>
  <c r="J56" i="34"/>
  <c r="E56" i="34"/>
  <c r="J55" i="34"/>
  <c r="E55" i="34"/>
  <c r="J54" i="34"/>
  <c r="E54" i="34"/>
  <c r="J53" i="34"/>
  <c r="E53" i="34"/>
  <c r="J52" i="34"/>
  <c r="E52" i="34"/>
  <c r="J51" i="34"/>
  <c r="E51" i="34"/>
  <c r="J50" i="34"/>
  <c r="E50" i="34"/>
  <c r="J49" i="34"/>
  <c r="E49" i="34"/>
  <c r="J48" i="34"/>
  <c r="E48" i="34"/>
  <c r="J47" i="34"/>
  <c r="E47" i="34"/>
  <c r="J46" i="34"/>
  <c r="E46" i="34"/>
  <c r="J45" i="34"/>
  <c r="E45" i="34"/>
  <c r="J44" i="34"/>
  <c r="E44" i="34"/>
  <c r="J43" i="34"/>
  <c r="E43" i="34"/>
  <c r="J42" i="34"/>
  <c r="E42" i="34"/>
  <c r="J41" i="34"/>
  <c r="E41" i="34"/>
  <c r="J40" i="34"/>
  <c r="E40" i="34"/>
  <c r="J39" i="34"/>
  <c r="E39" i="34"/>
  <c r="J38" i="34"/>
  <c r="E38" i="34"/>
  <c r="J37" i="34"/>
  <c r="E37" i="34"/>
  <c r="J36" i="34"/>
  <c r="E36" i="34"/>
  <c r="J35" i="34"/>
  <c r="E35" i="34"/>
  <c r="J34" i="34"/>
  <c r="E34" i="34"/>
  <c r="J33" i="34"/>
  <c r="E33" i="34"/>
  <c r="J32" i="34"/>
  <c r="E32" i="34"/>
  <c r="J31" i="34"/>
  <c r="E31" i="34"/>
  <c r="J30" i="34"/>
  <c r="E30" i="34"/>
  <c r="J29" i="34"/>
  <c r="E29" i="34"/>
  <c r="J28" i="34"/>
  <c r="E28" i="34"/>
  <c r="J27" i="34"/>
  <c r="E27" i="34"/>
  <c r="J26" i="34"/>
  <c r="E26" i="34"/>
  <c r="J25" i="34"/>
  <c r="E25" i="34"/>
  <c r="J24" i="34"/>
  <c r="E24" i="34"/>
  <c r="J23" i="34"/>
  <c r="E23" i="34"/>
  <c r="J22" i="34"/>
  <c r="E22" i="34"/>
  <c r="J21" i="34"/>
  <c r="E21" i="34"/>
  <c r="J20" i="34"/>
  <c r="E20" i="34"/>
  <c r="J19" i="34"/>
  <c r="E19" i="34"/>
  <c r="J18" i="34"/>
  <c r="E18" i="34"/>
  <c r="J17" i="34"/>
  <c r="E17" i="34"/>
  <c r="J16" i="34"/>
  <c r="E16" i="34"/>
  <c r="J15" i="34"/>
  <c r="E15" i="34"/>
  <c r="J14" i="34"/>
  <c r="E14" i="34"/>
  <c r="J13" i="34"/>
  <c r="E13" i="34"/>
  <c r="J12" i="34"/>
  <c r="E12" i="34"/>
  <c r="J11" i="34"/>
  <c r="E11" i="34"/>
  <c r="J10" i="34"/>
  <c r="E10" i="34"/>
  <c r="J9" i="34"/>
  <c r="E9" i="34"/>
  <c r="J8" i="34"/>
  <c r="E8" i="34"/>
  <c r="J7" i="34"/>
  <c r="E7" i="34"/>
  <c r="J5" i="34"/>
  <c r="E5" i="34"/>
  <c r="J115" i="31"/>
  <c r="E115" i="31"/>
  <c r="J114" i="31"/>
  <c r="E114" i="31"/>
  <c r="J113" i="31"/>
  <c r="E113" i="31"/>
  <c r="J112" i="31"/>
  <c r="E112" i="31"/>
  <c r="J111" i="31"/>
  <c r="E111" i="31"/>
  <c r="J110" i="31"/>
  <c r="E110" i="31"/>
  <c r="J109" i="31"/>
  <c r="E109" i="31"/>
  <c r="J108" i="31"/>
  <c r="E108" i="31"/>
  <c r="J107" i="31"/>
  <c r="E107" i="31"/>
  <c r="J106" i="31"/>
  <c r="E106" i="31"/>
  <c r="J105" i="31"/>
  <c r="E105" i="31"/>
  <c r="J104" i="31"/>
  <c r="E104" i="31"/>
  <c r="J103" i="31"/>
  <c r="E103" i="31"/>
  <c r="J102" i="31"/>
  <c r="E102" i="31"/>
  <c r="J101" i="31"/>
  <c r="E101" i="31"/>
  <c r="J100" i="31"/>
  <c r="E100" i="31"/>
  <c r="J99" i="31"/>
  <c r="E99" i="31"/>
  <c r="J98" i="31"/>
  <c r="E98" i="31"/>
  <c r="J97" i="31"/>
  <c r="E97" i="31"/>
  <c r="J96" i="31"/>
  <c r="E96" i="31"/>
  <c r="J95" i="31"/>
  <c r="E95" i="31"/>
  <c r="J94" i="31"/>
  <c r="E94" i="31"/>
  <c r="J93" i="31"/>
  <c r="E93" i="31"/>
  <c r="J92" i="31"/>
  <c r="E92" i="31"/>
  <c r="J91" i="31"/>
  <c r="E91" i="31"/>
  <c r="J90" i="31"/>
  <c r="E90" i="31"/>
  <c r="J89" i="31"/>
  <c r="E89" i="31"/>
  <c r="J88" i="31"/>
  <c r="E88" i="31"/>
  <c r="J87" i="31"/>
  <c r="E87" i="31"/>
  <c r="J86" i="31"/>
  <c r="E86" i="31"/>
  <c r="J85" i="31"/>
  <c r="E85" i="31"/>
  <c r="J84" i="31"/>
  <c r="E84" i="31"/>
  <c r="J83" i="31"/>
  <c r="E83" i="31"/>
  <c r="J82" i="31"/>
  <c r="E82" i="31"/>
  <c r="J81" i="31"/>
  <c r="E81" i="31"/>
  <c r="J80" i="31"/>
  <c r="E80" i="31"/>
  <c r="J79" i="31"/>
  <c r="E79" i="31"/>
  <c r="J78" i="31"/>
  <c r="E78" i="31"/>
  <c r="J77" i="31"/>
  <c r="E77" i="31"/>
  <c r="J76" i="31"/>
  <c r="E76" i="31"/>
  <c r="J75" i="31"/>
  <c r="E75" i="31"/>
  <c r="J74" i="31"/>
  <c r="E74" i="31"/>
  <c r="J73" i="31"/>
  <c r="E73" i="31"/>
  <c r="J72" i="31"/>
  <c r="E72" i="31"/>
  <c r="J71" i="31"/>
  <c r="E71" i="31"/>
  <c r="J70" i="31"/>
  <c r="E70" i="31"/>
  <c r="J69" i="31"/>
  <c r="E69" i="31"/>
  <c r="J68" i="31"/>
  <c r="E68" i="31"/>
  <c r="J67" i="31"/>
  <c r="E67" i="31"/>
  <c r="J66" i="31"/>
  <c r="E66" i="31"/>
  <c r="J65" i="31"/>
  <c r="E65" i="31"/>
  <c r="J64" i="31"/>
  <c r="E64" i="31"/>
  <c r="J63" i="31"/>
  <c r="E63" i="31"/>
  <c r="J62" i="31"/>
  <c r="E62" i="31"/>
  <c r="J61" i="31"/>
  <c r="E61" i="31"/>
  <c r="J60" i="31"/>
  <c r="E60" i="31"/>
  <c r="J59" i="31"/>
  <c r="E59" i="31"/>
  <c r="J58" i="31"/>
  <c r="E58" i="31"/>
  <c r="J57" i="31"/>
  <c r="E57" i="31"/>
  <c r="J56" i="31"/>
  <c r="E56" i="31"/>
  <c r="J55" i="31"/>
  <c r="E55" i="31"/>
  <c r="J54" i="31"/>
  <c r="E54" i="31"/>
  <c r="J53" i="31"/>
  <c r="E53" i="31"/>
  <c r="J52" i="31"/>
  <c r="E52" i="31"/>
  <c r="J51" i="31"/>
  <c r="E51" i="31"/>
  <c r="J50" i="31"/>
  <c r="E50" i="31"/>
  <c r="J49" i="31"/>
  <c r="E49" i="31"/>
  <c r="J48" i="31"/>
  <c r="E48" i="31"/>
  <c r="J47" i="31"/>
  <c r="E47" i="31"/>
  <c r="J46" i="31"/>
  <c r="E46" i="31"/>
  <c r="J45" i="31"/>
  <c r="E45" i="31"/>
  <c r="J44" i="31"/>
  <c r="E44" i="31"/>
  <c r="J43" i="31"/>
  <c r="E43" i="31"/>
  <c r="J42" i="31"/>
  <c r="E42" i="31"/>
  <c r="J41" i="31"/>
  <c r="E41" i="31"/>
  <c r="J40" i="31"/>
  <c r="E40" i="31"/>
  <c r="J39" i="31"/>
  <c r="E39" i="31"/>
  <c r="J38" i="31"/>
  <c r="E38" i="31"/>
  <c r="J37" i="31"/>
  <c r="E37" i="31"/>
  <c r="J36" i="31"/>
  <c r="E36" i="31"/>
  <c r="J35" i="31"/>
  <c r="E35" i="31"/>
  <c r="J34" i="31"/>
  <c r="E34" i="31"/>
  <c r="J33" i="31"/>
  <c r="E33" i="31"/>
  <c r="J32" i="31"/>
  <c r="E32" i="31"/>
  <c r="J31" i="31"/>
  <c r="E31" i="31"/>
  <c r="J30" i="31"/>
  <c r="E30" i="31"/>
  <c r="J29" i="31"/>
  <c r="E29" i="31"/>
  <c r="J28" i="31"/>
  <c r="E28" i="31"/>
  <c r="J27" i="31"/>
  <c r="E27" i="31"/>
  <c r="J26" i="31"/>
  <c r="E26" i="31"/>
  <c r="J25" i="31"/>
  <c r="E25" i="31"/>
  <c r="J24" i="31"/>
  <c r="E24" i="31"/>
  <c r="J23" i="31"/>
  <c r="E23" i="31"/>
  <c r="J22" i="31"/>
  <c r="E22" i="31"/>
  <c r="J21" i="31"/>
  <c r="E21" i="31"/>
  <c r="J20" i="31"/>
  <c r="E20" i="31"/>
  <c r="J19" i="31"/>
  <c r="E19" i="31"/>
  <c r="J18" i="31"/>
  <c r="E18" i="31"/>
  <c r="J17" i="31"/>
  <c r="E17" i="31"/>
  <c r="J16" i="31"/>
  <c r="E16" i="31"/>
  <c r="J15" i="31"/>
  <c r="E15" i="31"/>
  <c r="J14" i="31"/>
  <c r="E14" i="31"/>
  <c r="J13" i="31"/>
  <c r="E13" i="31"/>
  <c r="J12" i="31"/>
  <c r="E12" i="31"/>
  <c r="J11" i="31"/>
  <c r="E11" i="31"/>
  <c r="J10" i="31"/>
  <c r="E10" i="31"/>
  <c r="J9" i="31"/>
  <c r="E9" i="31"/>
  <c r="J8" i="31"/>
  <c r="E8" i="31"/>
  <c r="J7" i="31"/>
  <c r="E7" i="31"/>
  <c r="J5" i="31"/>
  <c r="E5" i="31"/>
  <c r="J115" i="30"/>
  <c r="E115" i="30"/>
  <c r="J114" i="30"/>
  <c r="E114" i="30"/>
  <c r="J113" i="30"/>
  <c r="E113" i="30"/>
  <c r="J112" i="30"/>
  <c r="E112" i="30"/>
  <c r="J111" i="30"/>
  <c r="E111" i="30"/>
  <c r="J110" i="30"/>
  <c r="E110" i="30"/>
  <c r="J109" i="30"/>
  <c r="E109" i="30"/>
  <c r="J108" i="30"/>
  <c r="E108" i="30"/>
  <c r="J107" i="30"/>
  <c r="E107" i="30"/>
  <c r="J106" i="30"/>
  <c r="E106" i="30"/>
  <c r="J105" i="30"/>
  <c r="E105" i="30"/>
  <c r="J104" i="30"/>
  <c r="E104" i="30"/>
  <c r="J103" i="30"/>
  <c r="E103" i="30"/>
  <c r="J102" i="30"/>
  <c r="E102" i="30"/>
  <c r="J101" i="30"/>
  <c r="E101" i="30"/>
  <c r="J100" i="30"/>
  <c r="E100" i="30"/>
  <c r="J99" i="30"/>
  <c r="E99" i="30"/>
  <c r="J98" i="30"/>
  <c r="E98" i="30"/>
  <c r="J97" i="30"/>
  <c r="E97" i="30"/>
  <c r="J96" i="30"/>
  <c r="E96" i="30"/>
  <c r="J95" i="30"/>
  <c r="E95" i="30"/>
  <c r="J94" i="30"/>
  <c r="E94" i="30"/>
  <c r="J93" i="30"/>
  <c r="E93" i="30"/>
  <c r="J92" i="30"/>
  <c r="E92" i="30"/>
  <c r="J91" i="30"/>
  <c r="E91" i="30"/>
  <c r="J90" i="30"/>
  <c r="E90" i="30"/>
  <c r="J89" i="30"/>
  <c r="E89" i="30"/>
  <c r="J88" i="30"/>
  <c r="E88" i="30"/>
  <c r="J87" i="30"/>
  <c r="E87" i="30"/>
  <c r="J86" i="30"/>
  <c r="E86" i="30"/>
  <c r="J85" i="30"/>
  <c r="E85" i="30"/>
  <c r="J84" i="30"/>
  <c r="E84" i="30"/>
  <c r="J83" i="30"/>
  <c r="E83" i="30"/>
  <c r="J82" i="30"/>
  <c r="E82" i="30"/>
  <c r="J81" i="30"/>
  <c r="E81" i="30"/>
  <c r="J80" i="30"/>
  <c r="E80" i="30"/>
  <c r="J79" i="30"/>
  <c r="E79" i="30"/>
  <c r="J78" i="30"/>
  <c r="E78" i="30"/>
  <c r="J77" i="30"/>
  <c r="E77" i="30"/>
  <c r="J76" i="30"/>
  <c r="E76" i="30"/>
  <c r="J75" i="30"/>
  <c r="E75" i="30"/>
  <c r="J74" i="30"/>
  <c r="E74" i="30"/>
  <c r="J73" i="30"/>
  <c r="E73" i="30"/>
  <c r="J72" i="30"/>
  <c r="E72" i="30"/>
  <c r="J71" i="30"/>
  <c r="E71" i="30"/>
  <c r="J70" i="30"/>
  <c r="E70" i="30"/>
  <c r="J69" i="30"/>
  <c r="E69" i="30"/>
  <c r="J68" i="30"/>
  <c r="E68" i="30"/>
  <c r="J67" i="30"/>
  <c r="E67" i="30"/>
  <c r="J66" i="30"/>
  <c r="E66" i="30"/>
  <c r="J65" i="30"/>
  <c r="E65" i="30"/>
  <c r="J64" i="30"/>
  <c r="E64" i="30"/>
  <c r="J63" i="30"/>
  <c r="E63" i="30"/>
  <c r="J62" i="30"/>
  <c r="E62" i="30"/>
  <c r="J61" i="30"/>
  <c r="E61" i="30"/>
  <c r="J60" i="30"/>
  <c r="E60" i="30"/>
  <c r="J59" i="30"/>
  <c r="E59" i="30"/>
  <c r="J58" i="30"/>
  <c r="E58" i="30"/>
  <c r="J57" i="30"/>
  <c r="E57" i="30"/>
  <c r="J56" i="30"/>
  <c r="E56" i="30"/>
  <c r="J55" i="30"/>
  <c r="E55" i="30"/>
  <c r="J54" i="30"/>
  <c r="E54" i="30"/>
  <c r="J53" i="30"/>
  <c r="E53" i="30"/>
  <c r="J52" i="30"/>
  <c r="E52" i="30"/>
  <c r="J51" i="30"/>
  <c r="E51" i="30"/>
  <c r="J50" i="30"/>
  <c r="E50" i="30"/>
  <c r="J49" i="30"/>
  <c r="E49" i="30"/>
  <c r="J48" i="30"/>
  <c r="E48" i="30"/>
  <c r="J47" i="30"/>
  <c r="E47" i="30"/>
  <c r="J46" i="30"/>
  <c r="E46" i="30"/>
  <c r="J45" i="30"/>
  <c r="E45" i="30"/>
  <c r="J44" i="30"/>
  <c r="E44" i="30"/>
  <c r="J43" i="30"/>
  <c r="E43" i="30"/>
  <c r="J42" i="30"/>
  <c r="E42" i="30"/>
  <c r="J41" i="30"/>
  <c r="E41" i="30"/>
  <c r="J40" i="30"/>
  <c r="E40" i="30"/>
  <c r="J39" i="30"/>
  <c r="E39" i="30"/>
  <c r="J38" i="30"/>
  <c r="E38" i="30"/>
  <c r="J37" i="30"/>
  <c r="E37" i="30"/>
  <c r="J36" i="30"/>
  <c r="E36" i="30"/>
  <c r="J35" i="30"/>
  <c r="E35" i="30"/>
  <c r="J34" i="30"/>
  <c r="E34" i="30"/>
  <c r="J33" i="30"/>
  <c r="E33" i="30"/>
  <c r="J32" i="30"/>
  <c r="E32" i="30"/>
  <c r="J31" i="30"/>
  <c r="E31" i="30"/>
  <c r="J30" i="30"/>
  <c r="E30" i="30"/>
  <c r="J29" i="30"/>
  <c r="E29" i="30"/>
  <c r="J28" i="30"/>
  <c r="E28" i="30"/>
  <c r="J27" i="30"/>
  <c r="E27" i="30"/>
  <c r="J26" i="30"/>
  <c r="E26" i="30"/>
  <c r="J25" i="30"/>
  <c r="E25" i="30"/>
  <c r="J24" i="30"/>
  <c r="E24" i="30"/>
  <c r="J23" i="30"/>
  <c r="E23" i="30"/>
  <c r="J22" i="30"/>
  <c r="E22" i="30"/>
  <c r="J21" i="30"/>
  <c r="E21" i="30"/>
  <c r="J20" i="30"/>
  <c r="E20" i="30"/>
  <c r="J19" i="30"/>
  <c r="E19" i="30"/>
  <c r="J18" i="30"/>
  <c r="E18" i="30"/>
  <c r="J17" i="30"/>
  <c r="E17" i="30"/>
  <c r="J16" i="30"/>
  <c r="E16" i="30"/>
  <c r="J15" i="30"/>
  <c r="E15" i="30"/>
  <c r="J14" i="30"/>
  <c r="E14" i="30"/>
  <c r="J13" i="30"/>
  <c r="E13" i="30"/>
  <c r="J12" i="30"/>
  <c r="E12" i="30"/>
  <c r="J11" i="30"/>
  <c r="E11" i="30"/>
  <c r="J10" i="30"/>
  <c r="E10" i="30"/>
  <c r="J9" i="30"/>
  <c r="E9" i="30"/>
  <c r="J8" i="30"/>
  <c r="E8" i="30"/>
  <c r="J7" i="30"/>
  <c r="E7" i="30"/>
  <c r="J5" i="30"/>
  <c r="E5" i="30"/>
</calcChain>
</file>

<file path=xl/sharedStrings.xml><?xml version="1.0" encoding="utf-8"?>
<sst xmlns="http://schemas.openxmlformats.org/spreadsheetml/2006/main" count="2053" uniqueCount="267">
  <si>
    <t>Fish</t>
  </si>
  <si>
    <t>Tobacco</t>
  </si>
  <si>
    <t>Health</t>
  </si>
  <si>
    <t>Transport</t>
  </si>
  <si>
    <t>Communication</t>
  </si>
  <si>
    <t>na</t>
  </si>
  <si>
    <t xml:space="preserve">Rice </t>
  </si>
  <si>
    <t>Bread</t>
  </si>
  <si>
    <t xml:space="preserve">Eggs     </t>
  </si>
  <si>
    <t xml:space="preserve">Bananas </t>
  </si>
  <si>
    <t xml:space="preserve">Apples </t>
  </si>
  <si>
    <t xml:space="preserve">Cabbages </t>
  </si>
  <si>
    <t>Potatoes</t>
  </si>
  <si>
    <t xml:space="preserve">Coffee </t>
  </si>
  <si>
    <t>Tea</t>
  </si>
  <si>
    <t xml:space="preserve">Cigarettes </t>
  </si>
  <si>
    <t>Aracanut</t>
  </si>
  <si>
    <t>Electricity</t>
  </si>
  <si>
    <t>Cookers</t>
  </si>
  <si>
    <t>Medical Services (S)</t>
  </si>
  <si>
    <t>Books</t>
  </si>
  <si>
    <t>Restaurants</t>
  </si>
  <si>
    <t>Total excluding Fish</t>
  </si>
  <si>
    <t>Food and non-alcoholic beverages excluding Fish</t>
  </si>
  <si>
    <t>Total excluding Food and non-alcoholic beverages</t>
  </si>
  <si>
    <t>Total excluding Clothing and Footwear</t>
  </si>
  <si>
    <t>Total excluding Housing and utilities</t>
  </si>
  <si>
    <t>Total excluding Furnishing, household equipment etc</t>
  </si>
  <si>
    <t>Total excluding Health</t>
  </si>
  <si>
    <t>Total excluding Transport</t>
  </si>
  <si>
    <t>Total excluding Communication</t>
  </si>
  <si>
    <t>Total excluding Recreation and culture</t>
  </si>
  <si>
    <t>Total excluding Education</t>
  </si>
  <si>
    <t>Total excluding Restaurants and hotels</t>
  </si>
  <si>
    <t>Total excluding Miscellaneous goods and services</t>
  </si>
  <si>
    <t>May</t>
  </si>
  <si>
    <t>Male'</t>
  </si>
  <si>
    <t>Atolls</t>
  </si>
  <si>
    <t>Republic</t>
  </si>
  <si>
    <t>Atoll</t>
  </si>
  <si>
    <t>December</t>
  </si>
  <si>
    <t>September</t>
  </si>
  <si>
    <t>June</t>
  </si>
  <si>
    <t>March</t>
  </si>
  <si>
    <t>Period</t>
  </si>
  <si>
    <t>January</t>
  </si>
  <si>
    <t>February</t>
  </si>
  <si>
    <t>April</t>
  </si>
  <si>
    <t>July</t>
  </si>
  <si>
    <t>August</t>
  </si>
  <si>
    <t>October</t>
  </si>
  <si>
    <t>November</t>
  </si>
  <si>
    <t>PERCENTAGE CHANGE (from corresponding month of previous year)</t>
  </si>
  <si>
    <t>PERCENTAGE CHANGE (from previous year)</t>
  </si>
  <si>
    <t>(a) Base of each index: June 2012=100</t>
  </si>
  <si>
    <t>PERCENTAGE CHANGE (from previous month)</t>
  </si>
  <si>
    <t>Groups, sub group and expenditure class</t>
  </si>
  <si>
    <t>Food</t>
  </si>
  <si>
    <t>Bread And Cereals (Nd)</t>
  </si>
  <si>
    <t>Pasta Products</t>
  </si>
  <si>
    <t>Pastry-Cook Products</t>
  </si>
  <si>
    <t>Other Cereal Products</t>
  </si>
  <si>
    <t>Meat (Nd)</t>
  </si>
  <si>
    <t>Fish (Nd)</t>
  </si>
  <si>
    <t>Fresh Milk</t>
  </si>
  <si>
    <t>Preserved Milk</t>
  </si>
  <si>
    <t>Other Milk Products</t>
  </si>
  <si>
    <t>Olive Oil</t>
  </si>
  <si>
    <t xml:space="preserve">Edible Oils </t>
  </si>
  <si>
    <t>Fruit (Nd)</t>
  </si>
  <si>
    <t>Citrus Fruits (Fresh)</t>
  </si>
  <si>
    <t>Dried Fruit</t>
  </si>
  <si>
    <t>Vegetables(Nd)</t>
  </si>
  <si>
    <t>Dried Vegetables</t>
  </si>
  <si>
    <t>Confectionery Products</t>
  </si>
  <si>
    <t>Other Sugar Products</t>
  </si>
  <si>
    <t>Non-Alcoholic Beverages</t>
  </si>
  <si>
    <t>Soft Drinks</t>
  </si>
  <si>
    <t>Tobacco (Nd)</t>
  </si>
  <si>
    <t>Clothing</t>
  </si>
  <si>
    <t>Clothing Materials (Sd)</t>
  </si>
  <si>
    <t xml:space="preserve">Clothing Materials </t>
  </si>
  <si>
    <t>Garments (Sd)</t>
  </si>
  <si>
    <t>Footwear</t>
  </si>
  <si>
    <t>Water Supply (S)</t>
  </si>
  <si>
    <t>Water Supply</t>
  </si>
  <si>
    <t>Refuse Collection (Nd)</t>
  </si>
  <si>
    <t>Refuse Collection</t>
  </si>
  <si>
    <t>Gas (Nd)</t>
  </si>
  <si>
    <t>Natural Gas</t>
  </si>
  <si>
    <t>Liquid Fuels(Nd)</t>
  </si>
  <si>
    <t>Liquid Fuels</t>
  </si>
  <si>
    <t>Household Textiles</t>
  </si>
  <si>
    <t>Household Textiles (Sd)</t>
  </si>
  <si>
    <t>Household Appliances</t>
  </si>
  <si>
    <t>Heaters, Air Conditioners</t>
  </si>
  <si>
    <t>Other Major Household Appliances</t>
  </si>
  <si>
    <t>Small Electrical Household Appliances  (Sd)</t>
  </si>
  <si>
    <t>Small Electrical Household Appliances</t>
  </si>
  <si>
    <t>Non-Durable Household Goods (Nd)</t>
  </si>
  <si>
    <t>Other Non-Durable Household Articles</t>
  </si>
  <si>
    <t>Domestic Services</t>
  </si>
  <si>
    <t>Pharmaceutical Products (Nd)</t>
  </si>
  <si>
    <t>Pharmaceutical Products</t>
  </si>
  <si>
    <t>Out-Patient Services</t>
  </si>
  <si>
    <t>Medical Services</t>
  </si>
  <si>
    <t>Dental Services (S)</t>
  </si>
  <si>
    <t>Dental Services</t>
  </si>
  <si>
    <t>Paramedical Services (S)</t>
  </si>
  <si>
    <t>Motor-Cycles (D)</t>
  </si>
  <si>
    <t>Motor- Cycles</t>
  </si>
  <si>
    <t>Transport Services</t>
  </si>
  <si>
    <t>Information Processing Equipment (D)</t>
  </si>
  <si>
    <t>Information Processing Equipment</t>
  </si>
  <si>
    <t>Cultural Services(S)</t>
  </si>
  <si>
    <t>Other Services</t>
  </si>
  <si>
    <t>Books (Sd)</t>
  </si>
  <si>
    <t>Education</t>
  </si>
  <si>
    <t>Secondary Education</t>
  </si>
  <si>
    <t>Secondary Education (S)</t>
  </si>
  <si>
    <t>Post-Secondary Non-Tertiary Education</t>
  </si>
  <si>
    <t>Post-Secondary Non-Tertiary Education (S)</t>
  </si>
  <si>
    <t>Caterinng Services</t>
  </si>
  <si>
    <t>Accommodation Services</t>
  </si>
  <si>
    <t>Accommodation Services  (S)</t>
  </si>
  <si>
    <t>Personal Care</t>
  </si>
  <si>
    <t>Other Personal Effects (Sd)</t>
  </si>
  <si>
    <t>Food and Non-Alcoholic Beverages</t>
  </si>
  <si>
    <t>Clothing and Footwear</t>
  </si>
  <si>
    <t>Housing, Water, Electricity, Gas and Other Fuels</t>
  </si>
  <si>
    <t>Recreation and Culture</t>
  </si>
  <si>
    <t>Restaurants and Hotels</t>
  </si>
  <si>
    <t>Miscellaneous Goods and Services</t>
  </si>
  <si>
    <t>Other Services n.e.c</t>
  </si>
  <si>
    <t xml:space="preserve">Personal Effects n.e.c </t>
  </si>
  <si>
    <t>Pre-Primary and Primary Education</t>
  </si>
  <si>
    <t>Recreational and Cultural Services</t>
  </si>
  <si>
    <t>Other Recreational Items and Equipment, Gardens And Pets</t>
  </si>
  <si>
    <t>Audio-Visual, Photographic and Information Processing Equipment</t>
  </si>
  <si>
    <t>Postal, Telephone and Telefax Services</t>
  </si>
  <si>
    <t>Telephone and Telefax Equipment</t>
  </si>
  <si>
    <t>Medical Product, Appliances and Equipment</t>
  </si>
  <si>
    <t>Goods and Services for Routine Household Maintenance</t>
  </si>
  <si>
    <t>Tools and Equipment for House and Garden</t>
  </si>
  <si>
    <t>Glassware, Tableware and Household Utensils</t>
  </si>
  <si>
    <t>Furniture And Furnishings, Carpets and Other Floor Coverings</t>
  </si>
  <si>
    <t>Electricity, Gas and Other Fuels</t>
  </si>
  <si>
    <t>Water Supply and Miscellaneous Services Relating to the Dwelling</t>
  </si>
  <si>
    <t>Maintenance and the repiar of the Dwelling</t>
  </si>
  <si>
    <t>Actual Rentals for Housing</t>
  </si>
  <si>
    <t>Purcahse of vehicles</t>
  </si>
  <si>
    <t>Newspapers, Books and Stationery</t>
  </si>
  <si>
    <t>Milk, Cheese and Eggs (Nd)</t>
  </si>
  <si>
    <t>Oils and Fats (Nd)</t>
  </si>
  <si>
    <t>Sugar, Jam, Honey, Chocolate and Confectionery(Nd)</t>
  </si>
  <si>
    <t>Food Products n.e.c (Nd)</t>
  </si>
  <si>
    <t>Coffee, Tea and Cocoa (Nd)</t>
  </si>
  <si>
    <t>Mineral Waters, Soft Drinks, Fruit and Vegetable Juices (Nd)</t>
  </si>
  <si>
    <t>Other Articles of Clothing and Clothing Accessories (Sd)</t>
  </si>
  <si>
    <t>Shoes and Other Footwear (Sd)</t>
  </si>
  <si>
    <t>Actual Rentals Paid by Tenants</t>
  </si>
  <si>
    <t>Materials for the Maintenance and Repair of the Dwelling (Nd)</t>
  </si>
  <si>
    <t>Services for the Maintenance and Repair of the Dwelling (S)</t>
  </si>
  <si>
    <t>Furniture and Furnishings (D)</t>
  </si>
  <si>
    <t>Major Household Appliances Whether or Not Electrical (D)</t>
  </si>
  <si>
    <t>Glassware, Tableware and Household Utensils (Sd)</t>
  </si>
  <si>
    <t>Tools and Equipment (D)</t>
  </si>
  <si>
    <t>Domestic Services and Household Services  (S)</t>
  </si>
  <si>
    <t>Therapeutic Appliances and Equipment (D)</t>
  </si>
  <si>
    <t>Fuels and Lubricants(Nd)</t>
  </si>
  <si>
    <t>Maintenance and Repair of Personal Transport Equipment(Nd)</t>
  </si>
  <si>
    <t>Passenger Transport by Road (S)</t>
  </si>
  <si>
    <t>Passenger Transport by Air (S)</t>
  </si>
  <si>
    <t>Passenger Transport by Sea and Inland Waterway (S)</t>
  </si>
  <si>
    <t>Telephone and Telefax Equipment (D)</t>
  </si>
  <si>
    <t>Telephone and Telefax Services (S)</t>
  </si>
  <si>
    <t>Equipment for the Reception, Recording and Reproduction of Sound and Pictures (D)</t>
  </si>
  <si>
    <t>Photographic and Cinematographic Equipment and Optical Instruments (D)</t>
  </si>
  <si>
    <t>Repair of Audio-Visual, Photographic and Information Processing Equipment (S)</t>
  </si>
  <si>
    <t>Games, Toys and Hobbies (Sd)</t>
  </si>
  <si>
    <t>Recreational and Sporting Services (S)</t>
  </si>
  <si>
    <t>Stationery and Drawing Materials(Nd)</t>
  </si>
  <si>
    <t>Pre-Primary and Primary Education (S)</t>
  </si>
  <si>
    <t>Restaurants, Café'S and The Like (S)</t>
  </si>
  <si>
    <t>Hairdressing Salons and Personal Grooming Establishments (S)</t>
  </si>
  <si>
    <t>Other Appliances, Articles and Products for Personal Care (Nd)</t>
  </si>
  <si>
    <t>Other Services n.e.c (S)</t>
  </si>
  <si>
    <t>Fresh, Chilled or Frozen Meat of Poultry</t>
  </si>
  <si>
    <t>Fresh, Chilled or Frozen Meat of Beef, Sheep And Goat</t>
  </si>
  <si>
    <t>Other Preserved or Processed Meat and Meat Preparations</t>
  </si>
  <si>
    <t xml:space="preserve">Fresh, Chilled or Frozen Fish </t>
  </si>
  <si>
    <t>Dried , Smoked or Salted Fish and Seafood</t>
  </si>
  <si>
    <t>Other Preserved or Processed Fish and Seafood and Fish and Seafood Preparations</t>
  </si>
  <si>
    <t>Yoghurt and Cream</t>
  </si>
  <si>
    <t>Cheese and Curd</t>
  </si>
  <si>
    <t>Butter, Margarine and Other Vegetable Fats</t>
  </si>
  <si>
    <t>Other Fresh, Chilled or Frozen Fruits</t>
  </si>
  <si>
    <t>Preserved Fruit and Fruit -Based Products</t>
  </si>
  <si>
    <t>Vegetables Cultivated for their Fruit (Fresh, Chilled or Frozen)</t>
  </si>
  <si>
    <t>Root Crops, Non-Starchy Bulbs and Mushrooms (Fresh, Chilled or Frozen)</t>
  </si>
  <si>
    <t>Travel Goods and Other Carriers</t>
  </si>
  <si>
    <t>Other Appliances, Articlesand Products for Personal Care</t>
  </si>
  <si>
    <t>Hairdressing Salons and Personal Grooming Establishments</t>
  </si>
  <si>
    <t>Cafés</t>
  </si>
  <si>
    <t>Stationery and Drawing Materials</t>
  </si>
  <si>
    <t>Television and Radio Taxes and Hire of Equipment</t>
  </si>
  <si>
    <t>Recreational and Sporting Services</t>
  </si>
  <si>
    <t>Games, Toys and Hobbies</t>
  </si>
  <si>
    <t>Repair of Audio-Visual, Photographic and Information Processing Equipment</t>
  </si>
  <si>
    <t>Photographic and Cinematographic Equipment</t>
  </si>
  <si>
    <t>Television Sets, Video-Cassette Players and Recorders</t>
  </si>
  <si>
    <t>Equipment for the Reception, Recording and Reproduction of Sound</t>
  </si>
  <si>
    <t>Telephone and Telefax Services</t>
  </si>
  <si>
    <t>Passenger Transport by Sea and Inland Waterway</t>
  </si>
  <si>
    <t>Passenger Transport by Air</t>
  </si>
  <si>
    <t>Passenger Transport by Road</t>
  </si>
  <si>
    <t>Maintenance and Repair</t>
  </si>
  <si>
    <t>Fuels and Lubricants</t>
  </si>
  <si>
    <t>Services of Medical Analysis Laboratories and X-Ray Centres</t>
  </si>
  <si>
    <t>Therapeutic Appliances and Equipment</t>
  </si>
  <si>
    <t>Cleaning and Maintenance Products</t>
  </si>
  <si>
    <t>Tools and Equipment</t>
  </si>
  <si>
    <t>Kitchen and Domestic Utensils</t>
  </si>
  <si>
    <t>Clothes Washing Machines, Clothes Drying Machine and Dish Washing Machines</t>
  </si>
  <si>
    <t>Refrigerators, Freezers and Fridge-Freezers</t>
  </si>
  <si>
    <t>Furniture and Furnishings</t>
  </si>
  <si>
    <t>Services for the Maintenance and Repair of the Dwelling</t>
  </si>
  <si>
    <t>Materials for the Maintenance and Repair of the Dweling</t>
  </si>
  <si>
    <t xml:space="preserve">Other Articles of Clothing and Clothing Accessories </t>
  </si>
  <si>
    <t>Garments For Children (3 To 13 Years) and Infants (0 To 2 Years)</t>
  </si>
  <si>
    <t>Garments for Women</t>
  </si>
  <si>
    <t xml:space="preserve">Garments for Men </t>
  </si>
  <si>
    <t>Fruit and Vegetable Juices</t>
  </si>
  <si>
    <t xml:space="preserve">Mineral or Spring Waters </t>
  </si>
  <si>
    <t>Other Food Products n.e.c</t>
  </si>
  <si>
    <t xml:space="preserve">Salt, Spices and Culinary Herbs </t>
  </si>
  <si>
    <t>Edible Ices and Ice Cream</t>
  </si>
  <si>
    <t>Chocolate (Fresh, Chilled or Frozen)</t>
  </si>
  <si>
    <t>Jams, Fruit Jellies And Fruit or Nut Puree And Pastes</t>
  </si>
  <si>
    <t>Sugar (Fresh, Chilled or Frozen)</t>
  </si>
  <si>
    <t>Other Preserved or Processed Vegetables</t>
  </si>
  <si>
    <t>All group CPI</t>
  </si>
  <si>
    <t>Index numbers (a)</t>
  </si>
  <si>
    <t>Percentage change</t>
  </si>
  <si>
    <t>Contribution to total CPI (All groups CPI index points)</t>
  </si>
  <si>
    <t xml:space="preserve">Change in points contribution </t>
  </si>
  <si>
    <t>Actual rents for housing</t>
  </si>
  <si>
    <t>Tobacco and Aracanut</t>
  </si>
  <si>
    <t>Total excluding Alcoholic beverages, tobacco and aracanut</t>
  </si>
  <si>
    <t>The series for the Republic prior to June 2012 was linked to previously published series for Male’ and hence the Male' and Republic have the same values prior to June 2012</t>
  </si>
  <si>
    <t>Furnishing Household Equipments and Routine Maintenance of the House</t>
  </si>
  <si>
    <t>na- not available</t>
  </si>
  <si>
    <t>TABLE 1: CPI GROUP AND SUB- GROUP, REPUBLIC</t>
  </si>
  <si>
    <t>TABLE 2: CPI GROUP AND SUB- GROUP, MALE'</t>
  </si>
  <si>
    <t>TABLE 4: CPI GROUP, SUB- GROUP AND EXPENDITURE CLASS, REPUBLIC</t>
  </si>
  <si>
    <t>TABLE 5: CPI GROUP, SUB- GROUP AND EXPENDITURE CLASS, MALE'</t>
  </si>
  <si>
    <t>TABLE 6: CPI GROUP, SUB- GROUP AND EXPENDITURE CLASS, ATOLLS</t>
  </si>
  <si>
    <t xml:space="preserve">TABLE 9: ALL GROUPS CPI (TOTAL), Percentage changes </t>
  </si>
  <si>
    <t>TABLE 7: ANALYTICAL SERIES</t>
  </si>
  <si>
    <t>TABLE 3: CPI GROUP AND SUB- GROUP, ATOLLS'</t>
  </si>
  <si>
    <t>TABLE 8: ALL GROUPS CPI (TOTAL), Index numbers (a)</t>
  </si>
  <si>
    <t>na- Not Available</t>
  </si>
  <si>
    <t>Apr  2019 May 2019</t>
  </si>
  <si>
    <t>Apr  2019 -May 2019</t>
  </si>
  <si>
    <t>May 2018 -May 2019</t>
  </si>
  <si>
    <t>May  2018 -May 2019</t>
  </si>
  <si>
    <t>Apr 2019 -May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</si>
</sst>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 #,##0.00_-;_-* &quot;-&quot;??_-;_-@_-"/>
    <numFmt numFmtId="165" formatCode="_-* #,##0.00\ _ރ_._-;_-* #,##0.00\ _ރ_.\-;_-* &quot;-&quot;??\ _ރ_._-;_-@_-"/>
    <numFmt numFmtId="166" formatCode="[$-409]mmm\-yy;@"/>
    <numFmt numFmtId="167" formatCode="B1mmm\-yy"/>
    <numFmt numFmtId="168" formatCode="0.0"/>
  </numFmts>
  <fonts count="17" x14ac:knownFonts="1">
    <font>
      <sz val="11"/>
      <color theme="1"/>
      <name val="Calibri"/>
      <family val="2"/>
      <scheme val="minor"/>
    </font>
    <font>
      <sz val="11"/>
      <color theme="1"/>
      <name val="Calibri"/>
      <family val="2"/>
      <charset val="1"/>
      <scheme val="minor"/>
    </font>
    <font>
      <b/>
      <sz val="11"/>
      <color theme="1"/>
      <name val="Calibri"/>
      <family val="2"/>
      <scheme val="minor"/>
    </font>
    <font>
      <b/>
      <sz val="12"/>
      <color theme="1"/>
      <name val="Calibri"/>
      <family val="2"/>
      <scheme val="minor"/>
    </font>
    <font>
      <i/>
      <sz val="11"/>
      <color theme="1"/>
      <name val="Calibri"/>
      <family val="2"/>
      <scheme val="minor"/>
    </font>
    <font>
      <sz val="12"/>
      <color theme="1"/>
      <name val="Calibri"/>
      <family val="2"/>
      <scheme val="minor"/>
    </font>
    <font>
      <sz val="11"/>
      <name val="Calibri"/>
      <family val="2"/>
      <scheme val="minor"/>
    </font>
    <font>
      <b/>
      <sz val="12"/>
      <name val="Calibri"/>
      <family val="2"/>
      <scheme val="minor"/>
    </font>
    <font>
      <b/>
      <sz val="1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sz val="12"/>
      <name val="Calibri"/>
      <family val="2"/>
      <scheme val="minor"/>
    </font>
    <font>
      <i/>
      <sz val="11"/>
      <name val="Calibri"/>
      <family val="2"/>
      <scheme val="minor"/>
    </font>
    <font>
      <sz val="11"/>
      <color rgb="FFFF0000"/>
      <name val="Calibri"/>
      <family val="2"/>
      <scheme val="minor"/>
    </font>
    <font>
      <sz val="16"/>
      <name val="Calibri"/>
      <family val="2"/>
      <scheme val="minor"/>
    </font>
    <font>
      <sz val="14"/>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7">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dashDot">
        <color indexed="64"/>
      </bottom>
      <diagonal/>
    </border>
    <border>
      <left/>
      <right style="thin">
        <color theme="0"/>
      </right>
      <top style="thin">
        <color theme="0"/>
      </top>
      <bottom style="dashDot">
        <color indexed="64"/>
      </bottom>
      <diagonal/>
    </border>
    <border>
      <left style="thin">
        <color theme="0"/>
      </left>
      <right/>
      <top style="thin">
        <color theme="0"/>
      </top>
      <bottom style="dashDot">
        <color indexed="64"/>
      </bottom>
      <diagonal/>
    </border>
    <border>
      <left style="thin">
        <color theme="0"/>
      </left>
      <right/>
      <top/>
      <bottom style="thin">
        <color theme="0"/>
      </bottom>
      <diagonal/>
    </border>
    <border>
      <left/>
      <right style="thin">
        <color theme="0"/>
      </right>
      <top/>
      <bottom style="thin">
        <color theme="0"/>
      </bottom>
      <diagonal/>
    </border>
    <border>
      <left style="thin">
        <color theme="0"/>
      </left>
      <right style="thin">
        <color theme="0"/>
      </right>
      <top style="dashDot">
        <color indexed="64"/>
      </top>
      <bottom style="dashDot">
        <color indexed="64"/>
      </bottom>
      <diagonal/>
    </border>
    <border>
      <left style="thin">
        <color theme="0"/>
      </left>
      <right/>
      <top style="thin">
        <color theme="0"/>
      </top>
      <bottom style="thin">
        <color theme="0"/>
      </bottom>
      <diagonal/>
    </border>
    <border>
      <left style="thin">
        <color theme="0"/>
      </left>
      <right/>
      <top style="dashDot">
        <color indexed="64"/>
      </top>
      <bottom style="thin">
        <color theme="0"/>
      </bottom>
      <diagonal/>
    </border>
    <border>
      <left/>
      <right/>
      <top style="dashDot">
        <color indexed="64"/>
      </top>
      <bottom style="thin">
        <color theme="0"/>
      </bottom>
      <diagonal/>
    </border>
    <border>
      <left/>
      <right/>
      <top style="thin">
        <color theme="0"/>
      </top>
      <bottom style="thin">
        <color theme="0"/>
      </bottom>
      <diagonal/>
    </border>
    <border>
      <left/>
      <right/>
      <top/>
      <bottom style="dashDot">
        <color indexed="64"/>
      </bottom>
      <diagonal/>
    </border>
    <border>
      <left style="thin">
        <color theme="0"/>
      </left>
      <right/>
      <top/>
      <bottom/>
      <diagonal/>
    </border>
    <border>
      <left/>
      <right/>
      <top style="dashDot">
        <color indexed="64"/>
      </top>
      <bottom/>
      <diagonal/>
    </border>
    <border>
      <left/>
      <right/>
      <top style="thin">
        <color theme="0"/>
      </top>
      <bottom style="dashDot">
        <color indexed="64"/>
      </bottom>
      <diagonal/>
    </border>
    <border>
      <left/>
      <right/>
      <top/>
      <bottom style="thin">
        <color theme="0"/>
      </bottom>
      <diagonal/>
    </border>
    <border>
      <left style="thin">
        <color theme="0"/>
      </left>
      <right style="thin">
        <color theme="0"/>
      </right>
      <top/>
      <bottom style="dashDot">
        <color indexed="64"/>
      </bottom>
      <diagonal/>
    </border>
    <border>
      <left/>
      <right/>
      <top style="dashDot">
        <color indexed="64"/>
      </top>
      <bottom style="dashDot">
        <color indexed="64"/>
      </bottom>
      <diagonal/>
    </border>
    <border>
      <left style="thin">
        <color theme="0"/>
      </left>
      <right/>
      <top style="dashDot">
        <color indexed="64"/>
      </top>
      <bottom style="dashDot">
        <color indexed="64"/>
      </bottom>
      <diagonal/>
    </border>
    <border>
      <left/>
      <right style="thin">
        <color theme="0"/>
      </right>
      <top style="dashDot">
        <color indexed="64"/>
      </top>
      <bottom style="dashDot">
        <color indexed="64"/>
      </bottom>
      <diagonal/>
    </border>
    <border>
      <left/>
      <right/>
      <top style="thin">
        <color theme="0"/>
      </top>
      <bottom/>
      <diagonal/>
    </border>
    <border>
      <left/>
      <right style="thin">
        <color theme="0"/>
      </right>
      <top style="thin">
        <color theme="0"/>
      </top>
      <bottom/>
      <diagonal/>
    </border>
    <border>
      <left/>
      <right style="thin">
        <color theme="0"/>
      </right>
      <top/>
      <bottom/>
      <diagonal/>
    </border>
    <border>
      <left/>
      <right style="thin">
        <color theme="0"/>
      </right>
      <top style="dashDot">
        <color indexed="64"/>
      </top>
      <bottom style="thin">
        <color theme="0"/>
      </bottom>
      <diagonal/>
    </border>
    <border>
      <left/>
      <right/>
      <top style="dashDot">
        <color indexed="64"/>
      </top>
      <bottom style="thin">
        <color indexed="64"/>
      </bottom>
      <diagonal/>
    </border>
    <border>
      <left style="thin">
        <color theme="0"/>
      </left>
      <right style="thin">
        <color theme="0"/>
      </right>
      <top style="dashDot">
        <color indexed="64"/>
      </top>
      <bottom style="thin">
        <color indexed="64"/>
      </bottom>
      <diagonal/>
    </border>
    <border>
      <left style="thin">
        <color theme="0"/>
      </left>
      <right/>
      <top style="dashDot">
        <color indexed="64"/>
      </top>
      <bottom style="thin">
        <color indexed="64"/>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top style="thin">
        <color theme="0"/>
      </top>
      <bottom style="thin">
        <color indexed="64"/>
      </bottom>
      <diagonal/>
    </border>
    <border>
      <left/>
      <right/>
      <top/>
      <bottom style="thin">
        <color indexed="64"/>
      </bottom>
      <diagonal/>
    </border>
    <border>
      <left/>
      <right style="thin">
        <color theme="0"/>
      </right>
      <top style="thin">
        <color theme="0"/>
      </top>
      <bottom style="thin">
        <color indexed="64"/>
      </bottom>
      <diagonal/>
    </border>
  </borders>
  <cellStyleXfs count="1106">
    <xf numFmtId="166" fontId="0" fillId="0" borderId="0"/>
    <xf numFmtId="0" fontId="1" fillId="0" borderId="0"/>
    <xf numFmtId="165" fontId="1" fillId="0" borderId="0" applyFont="0" applyFill="0" applyBorder="0" applyAlignment="0" applyProtection="0"/>
    <xf numFmtId="0" fontId="9" fillId="0" borderId="0"/>
    <xf numFmtId="0" fontId="5" fillId="0" borderId="0"/>
    <xf numFmtId="164" fontId="5"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9" fillId="0" borderId="0"/>
    <xf numFmtId="0" fontId="9" fillId="0" borderId="0"/>
    <xf numFmtId="0" fontId="9"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9"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9"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9"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9"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9" fontId="9" fillId="0" borderId="0" applyFont="0" applyFill="0" applyBorder="0" applyAlignment="0" applyProtection="0"/>
  </cellStyleXfs>
  <cellXfs count="242">
    <xf numFmtId="166" fontId="0" fillId="0" borderId="0" xfId="0"/>
    <xf numFmtId="2" fontId="0" fillId="0" borderId="0" xfId="0" applyNumberFormat="1"/>
    <xf numFmtId="166" fontId="2" fillId="0" borderId="0" xfId="0" applyFont="1"/>
    <xf numFmtId="166" fontId="0" fillId="0" borderId="0" xfId="0" applyAlignment="1">
      <alignment horizontal="right"/>
    </xf>
    <xf numFmtId="166" fontId="0" fillId="0" borderId="0" xfId="0" applyFill="1"/>
    <xf numFmtId="166" fontId="0" fillId="0" borderId="4" xfId="0" applyBorder="1" applyAlignment="1">
      <alignment horizontal="center"/>
    </xf>
    <xf numFmtId="166" fontId="0" fillId="0" borderId="1" xfId="0" applyBorder="1" applyAlignment="1">
      <alignment horizontal="center"/>
    </xf>
    <xf numFmtId="166" fontId="0" fillId="0" borderId="1" xfId="0" applyBorder="1" applyAlignment="1">
      <alignment wrapText="1"/>
    </xf>
    <xf numFmtId="166" fontId="0" fillId="0" borderId="1" xfId="0" applyBorder="1" applyAlignment="1">
      <alignment horizontal="left"/>
    </xf>
    <xf numFmtId="167" fontId="0" fillId="0" borderId="1" xfId="0" applyNumberFormat="1" applyBorder="1" applyAlignment="1">
      <alignment wrapText="1"/>
    </xf>
    <xf numFmtId="167" fontId="0" fillId="0" borderId="1" xfId="0" applyNumberFormat="1" applyBorder="1" applyAlignment="1">
      <alignment horizontal="left"/>
    </xf>
    <xf numFmtId="2" fontId="0" fillId="0" borderId="1" xfId="0" applyNumberFormat="1" applyBorder="1" applyAlignment="1">
      <alignment horizontal="center"/>
    </xf>
    <xf numFmtId="2" fontId="0" fillId="0" borderId="1" xfId="0" applyNumberFormat="1" applyBorder="1" applyAlignment="1">
      <alignment horizontal="left"/>
    </xf>
    <xf numFmtId="167" fontId="3" fillId="0" borderId="1" xfId="0" applyNumberFormat="1" applyFont="1" applyBorder="1" applyAlignment="1">
      <alignment horizontal="left"/>
    </xf>
    <xf numFmtId="166" fontId="0" fillId="0" borderId="6" xfId="0" applyBorder="1" applyAlignment="1">
      <alignment horizontal="center"/>
    </xf>
    <xf numFmtId="166" fontId="0" fillId="0" borderId="7" xfId="0" applyBorder="1" applyAlignment="1"/>
    <xf numFmtId="166" fontId="0" fillId="0" borderId="7" xfId="0" applyBorder="1" applyAlignment="1">
      <alignment horizontal="center"/>
    </xf>
    <xf numFmtId="166" fontId="0" fillId="0" borderId="8" xfId="0" applyBorder="1" applyAlignment="1">
      <alignment horizontal="center"/>
    </xf>
    <xf numFmtId="166" fontId="4" fillId="0" borderId="1" xfId="0" applyFont="1" applyBorder="1" applyAlignment="1">
      <alignment horizontal="left"/>
    </xf>
    <xf numFmtId="167" fontId="2" fillId="0" borderId="1" xfId="0" applyNumberFormat="1" applyFont="1" applyBorder="1" applyAlignment="1">
      <alignment horizontal="left"/>
    </xf>
    <xf numFmtId="2" fontId="0" fillId="0" borderId="6" xfId="0" applyNumberFormat="1" applyBorder="1" applyAlignment="1">
      <alignment horizontal="center"/>
    </xf>
    <xf numFmtId="2" fontId="0" fillId="0" borderId="1" xfId="0" applyNumberFormat="1" applyBorder="1" applyAlignment="1">
      <alignment horizontal="right"/>
    </xf>
    <xf numFmtId="166" fontId="0" fillId="0" borderId="1" xfId="0" applyBorder="1" applyAlignment="1">
      <alignment horizontal="right"/>
    </xf>
    <xf numFmtId="166" fontId="0" fillId="0" borderId="16" xfId="0" applyBorder="1"/>
    <xf numFmtId="166" fontId="0" fillId="0" borderId="19" xfId="0" applyBorder="1" applyAlignment="1">
      <alignment horizontal="center"/>
    </xf>
    <xf numFmtId="167" fontId="0" fillId="0" borderId="8" xfId="0" applyNumberFormat="1" applyBorder="1" applyAlignment="1">
      <alignment wrapText="1"/>
    </xf>
    <xf numFmtId="167" fontId="0" fillId="0" borderId="19" xfId="0" applyNumberFormat="1" applyBorder="1" applyAlignment="1">
      <alignment horizontal="left"/>
    </xf>
    <xf numFmtId="0" fontId="3" fillId="0" borderId="0" xfId="0" quotePrefix="1" applyNumberFormat="1" applyFont="1" applyFill="1"/>
    <xf numFmtId="0" fontId="5" fillId="0" borderId="0" xfId="0" applyNumberFormat="1" applyFont="1" applyFill="1" applyAlignment="1">
      <alignment horizontal="left" indent="1"/>
    </xf>
    <xf numFmtId="0" fontId="5" fillId="0" borderId="0" xfId="0" applyNumberFormat="1" applyFont="1" applyFill="1" applyAlignment="1">
      <alignment horizontal="left" indent="2"/>
    </xf>
    <xf numFmtId="0" fontId="5" fillId="0" borderId="0" xfId="0" applyNumberFormat="1" applyFont="1" applyFill="1" applyAlignment="1">
      <alignment horizontal="left" indent="4"/>
    </xf>
    <xf numFmtId="2" fontId="2" fillId="0" borderId="1" xfId="0" applyNumberFormat="1" applyFont="1" applyBorder="1" applyAlignment="1">
      <alignment horizontal="right"/>
    </xf>
    <xf numFmtId="2" fontId="2" fillId="0" borderId="4" xfId="0" applyNumberFormat="1" applyFont="1" applyBorder="1" applyAlignment="1">
      <alignment horizontal="right"/>
    </xf>
    <xf numFmtId="166" fontId="3" fillId="0" borderId="0" xfId="0" applyFont="1" applyFill="1" applyBorder="1"/>
    <xf numFmtId="0" fontId="0" fillId="0" borderId="0" xfId="0" applyNumberFormat="1"/>
    <xf numFmtId="166" fontId="0" fillId="0" borderId="0" xfId="0" applyBorder="1"/>
    <xf numFmtId="166" fontId="0" fillId="0" borderId="16" xfId="0" applyFill="1" applyBorder="1"/>
    <xf numFmtId="166" fontId="0" fillId="0" borderId="16" xfId="0" applyBorder="1" applyAlignment="1">
      <alignment horizontal="right"/>
    </xf>
    <xf numFmtId="0" fontId="5" fillId="0" borderId="16" xfId="0" applyNumberFormat="1" applyFont="1" applyFill="1" applyBorder="1" applyAlignment="1">
      <alignment horizontal="left" indent="4"/>
    </xf>
    <xf numFmtId="166" fontId="2" fillId="0" borderId="16" xfId="0" applyFont="1" applyBorder="1" applyAlignment="1">
      <alignment wrapText="1"/>
    </xf>
    <xf numFmtId="167" fontId="3" fillId="0" borderId="4" xfId="0" applyNumberFormat="1" applyFont="1" applyBorder="1" applyAlignment="1">
      <alignment horizontal="left"/>
    </xf>
    <xf numFmtId="167" fontId="3" fillId="0" borderId="0" xfId="0" applyNumberFormat="1" applyFont="1" applyBorder="1" applyAlignment="1">
      <alignment horizontal="left"/>
    </xf>
    <xf numFmtId="0" fontId="0" fillId="0" borderId="16" xfId="0" applyNumberFormat="1" applyBorder="1"/>
    <xf numFmtId="2" fontId="0" fillId="0" borderId="16" xfId="0" applyNumberFormat="1" applyBorder="1" applyAlignment="1">
      <alignment horizontal="right"/>
    </xf>
    <xf numFmtId="166" fontId="0" fillId="0" borderId="11" xfId="0" applyBorder="1" applyAlignment="1">
      <alignment horizontal="right"/>
    </xf>
    <xf numFmtId="2" fontId="0" fillId="0" borderId="19" xfId="0" applyNumberFormat="1" applyBorder="1" applyAlignment="1">
      <alignment horizontal="center"/>
    </xf>
    <xf numFmtId="166" fontId="3" fillId="0" borderId="3" xfId="0" applyFont="1" applyFill="1" applyBorder="1" applyAlignment="1"/>
    <xf numFmtId="166" fontId="2" fillId="0" borderId="3" xfId="0" applyFont="1" applyFill="1" applyBorder="1" applyAlignment="1"/>
    <xf numFmtId="0" fontId="3" fillId="2" borderId="0" xfId="0" quotePrefix="1" applyNumberFormat="1" applyFont="1" applyFill="1"/>
    <xf numFmtId="2" fontId="2" fillId="2" borderId="4" xfId="0" applyNumberFormat="1" applyFont="1" applyFill="1" applyBorder="1" applyAlignment="1">
      <alignment horizontal="right"/>
    </xf>
    <xf numFmtId="166" fontId="0" fillId="2" borderId="0" xfId="0" applyFill="1"/>
    <xf numFmtId="0" fontId="5" fillId="2" borderId="0" xfId="0" applyNumberFormat="1" applyFont="1" applyFill="1" applyAlignment="1">
      <alignment horizontal="left" indent="2"/>
    </xf>
    <xf numFmtId="2" fontId="0" fillId="2" borderId="1" xfId="0" applyNumberFormat="1" applyFill="1" applyBorder="1" applyAlignment="1">
      <alignment horizontal="right"/>
    </xf>
    <xf numFmtId="2" fontId="2" fillId="2" borderId="1" xfId="0" applyNumberFormat="1" applyFont="1" applyFill="1" applyBorder="1" applyAlignment="1">
      <alignment horizontal="right"/>
    </xf>
    <xf numFmtId="0" fontId="5" fillId="2" borderId="0" xfId="0" applyNumberFormat="1" applyFont="1" applyFill="1" applyAlignment="1">
      <alignment horizontal="left" indent="1"/>
    </xf>
    <xf numFmtId="166" fontId="3" fillId="2" borderId="0" xfId="0" applyFont="1" applyFill="1" applyBorder="1"/>
    <xf numFmtId="166" fontId="2" fillId="2" borderId="0" xfId="0" applyFont="1" applyFill="1"/>
    <xf numFmtId="0" fontId="5" fillId="2" borderId="0" xfId="0" applyNumberFormat="1" applyFont="1" applyFill="1" applyAlignment="1">
      <alignment horizontal="left" indent="4"/>
    </xf>
    <xf numFmtId="2" fontId="0" fillId="0" borderId="3" xfId="0" applyNumberFormat="1" applyBorder="1" applyAlignment="1">
      <alignment horizontal="right"/>
    </xf>
    <xf numFmtId="166" fontId="0" fillId="0" borderId="3" xfId="0" applyBorder="1" applyAlignment="1">
      <alignment horizontal="right"/>
    </xf>
    <xf numFmtId="167" fontId="0" fillId="0" borderId="3" xfId="0" applyNumberFormat="1" applyBorder="1" applyAlignment="1">
      <alignment wrapText="1"/>
    </xf>
    <xf numFmtId="167" fontId="0" fillId="0" borderId="3" xfId="0" applyNumberFormat="1" applyBorder="1" applyAlignment="1">
      <alignment horizontal="left"/>
    </xf>
    <xf numFmtId="2" fontId="0" fillId="0" borderId="0" xfId="0" applyNumberFormat="1" applyBorder="1" applyAlignment="1">
      <alignment horizontal="right"/>
    </xf>
    <xf numFmtId="2" fontId="6" fillId="0" borderId="1" xfId="0" applyNumberFormat="1" applyFont="1" applyBorder="1" applyAlignment="1">
      <alignment horizontal="center"/>
    </xf>
    <xf numFmtId="167" fontId="0" fillId="0" borderId="12" xfId="0" applyNumberFormat="1" applyBorder="1" applyAlignment="1">
      <alignment horizontal="left"/>
    </xf>
    <xf numFmtId="2" fontId="0" fillId="0" borderId="26" xfId="0" applyNumberFormat="1" applyBorder="1" applyAlignment="1">
      <alignment horizontal="right"/>
    </xf>
    <xf numFmtId="2" fontId="0" fillId="0" borderId="3" xfId="0" applyNumberFormat="1" applyBorder="1" applyAlignment="1">
      <alignment horizontal="left"/>
    </xf>
    <xf numFmtId="166" fontId="0" fillId="0" borderId="22" xfId="0" applyBorder="1" applyAlignment="1">
      <alignment vertical="center"/>
    </xf>
    <xf numFmtId="166" fontId="0" fillId="0" borderId="18" xfId="0" applyBorder="1" applyAlignment="1">
      <alignment vertical="center"/>
    </xf>
    <xf numFmtId="166" fontId="0" fillId="0" borderId="0" xfId="0" applyFill="1" applyBorder="1"/>
    <xf numFmtId="166" fontId="0" fillId="0" borderId="0" xfId="0" applyFill="1" applyBorder="1" applyAlignment="1">
      <alignment horizontal="right"/>
    </xf>
    <xf numFmtId="166" fontId="7" fillId="0" borderId="21" xfId="0" applyNumberFormat="1" applyFont="1" applyBorder="1" applyAlignment="1">
      <alignment horizontal="right"/>
    </xf>
    <xf numFmtId="166" fontId="6" fillId="0" borderId="16" xfId="0" applyFont="1" applyBorder="1"/>
    <xf numFmtId="166" fontId="6" fillId="0" borderId="0" xfId="0" applyFont="1"/>
    <xf numFmtId="166" fontId="6" fillId="0" borderId="0" xfId="0" applyFont="1" applyFill="1" applyBorder="1" applyAlignment="1">
      <alignment horizontal="right"/>
    </xf>
    <xf numFmtId="166" fontId="6" fillId="0" borderId="0" xfId="0" applyFont="1" applyBorder="1"/>
    <xf numFmtId="166" fontId="6" fillId="0" borderId="16" xfId="0" applyFont="1" applyBorder="1" applyAlignment="1">
      <alignment horizontal="right"/>
    </xf>
    <xf numFmtId="166" fontId="6" fillId="0" borderId="18" xfId="0" applyFont="1" applyBorder="1" applyAlignment="1">
      <alignment vertical="center"/>
    </xf>
    <xf numFmtId="2" fontId="8" fillId="0" borderId="4" xfId="0" applyNumberFormat="1" applyFont="1" applyBorder="1" applyAlignment="1">
      <alignment horizontal="right"/>
    </xf>
    <xf numFmtId="2" fontId="8" fillId="2" borderId="4" xfId="0" applyNumberFormat="1" applyFont="1" applyFill="1" applyBorder="1" applyAlignment="1">
      <alignment horizontal="right"/>
    </xf>
    <xf numFmtId="2" fontId="6" fillId="0" borderId="1" xfId="0" applyNumberFormat="1" applyFont="1" applyBorder="1" applyAlignment="1">
      <alignment horizontal="right"/>
    </xf>
    <xf numFmtId="2" fontId="6" fillId="2" borderId="1" xfId="0" applyNumberFormat="1" applyFont="1" applyFill="1" applyBorder="1" applyAlignment="1">
      <alignment horizontal="right"/>
    </xf>
    <xf numFmtId="2" fontId="8" fillId="2" borderId="1" xfId="0" applyNumberFormat="1" applyFont="1" applyFill="1" applyBorder="1" applyAlignment="1">
      <alignment horizontal="right"/>
    </xf>
    <xf numFmtId="2" fontId="8" fillId="0" borderId="1" xfId="0" applyNumberFormat="1" applyFont="1" applyBorder="1" applyAlignment="1">
      <alignment horizontal="right"/>
    </xf>
    <xf numFmtId="166" fontId="6" fillId="0" borderId="1" xfId="0" applyFont="1" applyBorder="1" applyAlignment="1">
      <alignment horizontal="center"/>
    </xf>
    <xf numFmtId="166" fontId="6" fillId="0" borderId="0" xfId="0" applyFont="1" applyAlignment="1">
      <alignment horizontal="right"/>
    </xf>
    <xf numFmtId="166" fontId="6" fillId="0" borderId="0" xfId="0" applyFont="1" applyFill="1" applyAlignment="1">
      <alignment vertical="center"/>
    </xf>
    <xf numFmtId="166" fontId="6" fillId="0" borderId="0" xfId="0" applyFont="1" applyAlignment="1">
      <alignment vertical="center"/>
    </xf>
    <xf numFmtId="166" fontId="6" fillId="0" borderId="16" xfId="0" applyFont="1" applyBorder="1" applyAlignment="1">
      <alignment horizontal="right" vertical="center"/>
    </xf>
    <xf numFmtId="166" fontId="6" fillId="0" borderId="16" xfId="0" applyFont="1" applyBorder="1" applyAlignment="1">
      <alignment vertical="center"/>
    </xf>
    <xf numFmtId="166" fontId="6" fillId="0" borderId="22" xfId="0" applyFont="1" applyBorder="1" applyAlignment="1">
      <alignment vertical="center"/>
    </xf>
    <xf numFmtId="166" fontId="6" fillId="2" borderId="0" xfId="0" applyFont="1" applyFill="1"/>
    <xf numFmtId="166" fontId="8" fillId="2" borderId="0" xfId="0" applyFont="1" applyFill="1"/>
    <xf numFmtId="2" fontId="0" fillId="0" borderId="0" xfId="0" applyNumberFormat="1" applyBorder="1" applyAlignment="1">
      <alignment horizontal="left"/>
    </xf>
    <xf numFmtId="166" fontId="8" fillId="0" borderId="22" xfId="0" applyFont="1" applyFill="1" applyBorder="1" applyAlignment="1">
      <alignment horizontal="center" vertical="center" wrapText="1"/>
    </xf>
    <xf numFmtId="168" fontId="0" fillId="0" borderId="0" xfId="0" applyNumberFormat="1" applyFill="1"/>
    <xf numFmtId="2" fontId="0" fillId="0" borderId="1" xfId="0" applyNumberFormat="1" applyFill="1" applyBorder="1" applyAlignment="1">
      <alignment horizontal="right"/>
    </xf>
    <xf numFmtId="2" fontId="0" fillId="0" borderId="0" xfId="0" applyNumberFormat="1" applyFill="1"/>
    <xf numFmtId="2" fontId="0" fillId="0" borderId="1" xfId="0" applyNumberFormat="1" applyFont="1" applyBorder="1" applyAlignment="1">
      <alignment horizontal="right"/>
    </xf>
    <xf numFmtId="166" fontId="3" fillId="0" borderId="0" xfId="0" applyFont="1" applyBorder="1"/>
    <xf numFmtId="166" fontId="7" fillId="0" borderId="21" xfId="0" applyNumberFormat="1" applyFont="1" applyFill="1" applyBorder="1" applyAlignment="1">
      <alignment horizontal="right"/>
    </xf>
    <xf numFmtId="166" fontId="3" fillId="0" borderId="29" xfId="0" applyFont="1" applyFill="1" applyBorder="1"/>
    <xf numFmtId="2" fontId="8" fillId="0" borderId="30" xfId="0" applyNumberFormat="1" applyFont="1" applyBorder="1" applyAlignment="1">
      <alignment horizontal="right"/>
    </xf>
    <xf numFmtId="2" fontId="6" fillId="0" borderId="0" xfId="0" applyNumberFormat="1" applyFont="1" applyFill="1"/>
    <xf numFmtId="2" fontId="0" fillId="0" borderId="12" xfId="0" applyNumberFormat="1" applyBorder="1" applyAlignment="1">
      <alignment horizontal="right"/>
    </xf>
    <xf numFmtId="166" fontId="7" fillId="0" borderId="0" xfId="0" applyFont="1" applyFill="1" applyBorder="1" applyAlignment="1"/>
    <xf numFmtId="166" fontId="6" fillId="0" borderId="16" xfId="0" applyFont="1" applyFill="1" applyBorder="1"/>
    <xf numFmtId="2" fontId="8" fillId="2" borderId="4" xfId="0" applyNumberFormat="1" applyFont="1" applyFill="1" applyBorder="1" applyAlignment="1">
      <alignment horizontal="center"/>
    </xf>
    <xf numFmtId="166" fontId="6" fillId="0" borderId="0" xfId="0" applyFont="1" applyAlignment="1">
      <alignment horizontal="center"/>
    </xf>
    <xf numFmtId="2" fontId="8" fillId="0" borderId="4" xfId="0" applyNumberFormat="1" applyFont="1" applyBorder="1" applyAlignment="1">
      <alignment horizontal="center"/>
    </xf>
    <xf numFmtId="2" fontId="6" fillId="2" borderId="1" xfId="0" applyNumberFormat="1" applyFont="1" applyFill="1" applyBorder="1" applyAlignment="1">
      <alignment horizontal="center"/>
    </xf>
    <xf numFmtId="2" fontId="8" fillId="2" borderId="1" xfId="0" applyNumberFormat="1" applyFont="1" applyFill="1" applyBorder="1" applyAlignment="1">
      <alignment horizontal="center"/>
    </xf>
    <xf numFmtId="2" fontId="8" fillId="0" borderId="1" xfId="0" applyNumberFormat="1" applyFont="1" applyBorder="1" applyAlignment="1">
      <alignment horizontal="center"/>
    </xf>
    <xf numFmtId="0" fontId="12" fillId="0" borderId="16" xfId="0" applyNumberFormat="1" applyFont="1" applyFill="1" applyBorder="1" applyAlignment="1">
      <alignment horizontal="left" indent="4"/>
    </xf>
    <xf numFmtId="166" fontId="13" fillId="0" borderId="1" xfId="0" applyFont="1" applyBorder="1" applyAlignment="1">
      <alignment horizontal="left"/>
    </xf>
    <xf numFmtId="166" fontId="6" fillId="0" borderId="0" xfId="0" applyFont="1" applyFill="1"/>
    <xf numFmtId="166" fontId="7" fillId="0" borderId="0" xfId="0" applyFont="1" applyFill="1" applyBorder="1"/>
    <xf numFmtId="166" fontId="7" fillId="0" borderId="3" xfId="0" applyFont="1" applyFill="1" applyBorder="1" applyAlignment="1"/>
    <xf numFmtId="166" fontId="6" fillId="0" borderId="0" xfId="0" applyFont="1" applyBorder="1" applyAlignment="1">
      <alignment horizontal="right"/>
    </xf>
    <xf numFmtId="166" fontId="7" fillId="2" borderId="0" xfId="0" applyFont="1" applyFill="1" applyBorder="1"/>
    <xf numFmtId="0" fontId="7" fillId="0" borderId="0" xfId="0" quotePrefix="1" applyNumberFormat="1" applyFont="1" applyFill="1"/>
    <xf numFmtId="0" fontId="12" fillId="2" borderId="0" xfId="0" applyNumberFormat="1" applyFont="1" applyFill="1" applyAlignment="1">
      <alignment horizontal="left" indent="1"/>
    </xf>
    <xf numFmtId="0" fontId="12" fillId="0" borderId="0" xfId="0" applyNumberFormat="1" applyFont="1" applyFill="1" applyAlignment="1">
      <alignment horizontal="left" indent="2"/>
    </xf>
    <xf numFmtId="0" fontId="12" fillId="2" borderId="0" xfId="0" applyNumberFormat="1" applyFont="1" applyFill="1" applyAlignment="1">
      <alignment horizontal="left" indent="4"/>
    </xf>
    <xf numFmtId="0" fontId="12" fillId="0" borderId="0" xfId="0" applyNumberFormat="1" applyFont="1" applyFill="1" applyAlignment="1">
      <alignment horizontal="left" indent="4"/>
    </xf>
    <xf numFmtId="0" fontId="12" fillId="2" borderId="0" xfId="0" applyNumberFormat="1" applyFont="1" applyFill="1" applyAlignment="1">
      <alignment horizontal="left" indent="2"/>
    </xf>
    <xf numFmtId="0" fontId="7" fillId="2" borderId="0" xfId="0" quotePrefix="1" applyNumberFormat="1" applyFont="1" applyFill="1"/>
    <xf numFmtId="0" fontId="12" fillId="0" borderId="0" xfId="0" applyNumberFormat="1" applyFont="1" applyFill="1" applyAlignment="1">
      <alignment horizontal="left" indent="1"/>
    </xf>
    <xf numFmtId="166" fontId="8" fillId="0" borderId="0" xfId="0" applyFont="1"/>
    <xf numFmtId="2" fontId="12" fillId="0" borderId="0" xfId="0" applyNumberFormat="1" applyFont="1"/>
    <xf numFmtId="166" fontId="8" fillId="0" borderId="16" xfId="0" applyFont="1" applyFill="1" applyBorder="1" applyAlignment="1">
      <alignment horizontal="right" wrapText="1"/>
    </xf>
    <xf numFmtId="2" fontId="8" fillId="2" borderId="3" xfId="0" applyNumberFormat="1" applyFont="1" applyFill="1" applyBorder="1" applyAlignment="1">
      <alignment horizontal="center"/>
    </xf>
    <xf numFmtId="2" fontId="2" fillId="2" borderId="3" xfId="0" applyNumberFormat="1" applyFont="1" applyFill="1" applyBorder="1" applyAlignment="1">
      <alignment horizontal="right"/>
    </xf>
    <xf numFmtId="2" fontId="8" fillId="2" borderId="3" xfId="0" applyNumberFormat="1" applyFont="1" applyFill="1" applyBorder="1" applyAlignment="1">
      <alignment horizontal="right"/>
    </xf>
    <xf numFmtId="0" fontId="5" fillId="0" borderId="0" xfId="0" applyNumberFormat="1" applyFont="1" applyFill="1" applyBorder="1" applyAlignment="1">
      <alignment horizontal="left" indent="1"/>
    </xf>
    <xf numFmtId="2" fontId="6" fillId="0" borderId="0" xfId="0" applyNumberFormat="1" applyFont="1" applyBorder="1" applyAlignment="1">
      <alignment horizontal="center"/>
    </xf>
    <xf numFmtId="2" fontId="6" fillId="0" borderId="0" xfId="0" applyNumberFormat="1" applyFont="1" applyBorder="1" applyAlignment="1">
      <alignment horizontal="right"/>
    </xf>
    <xf numFmtId="166" fontId="0" fillId="2" borderId="0" xfId="0" applyFill="1" applyBorder="1"/>
    <xf numFmtId="0" fontId="3" fillId="2" borderId="0" xfId="0" quotePrefix="1" applyNumberFormat="1" applyFont="1" applyFill="1" applyBorder="1"/>
    <xf numFmtId="2" fontId="2" fillId="2" borderId="0" xfId="0" applyNumberFormat="1" applyFont="1" applyFill="1" applyBorder="1" applyAlignment="1">
      <alignment horizontal="right"/>
    </xf>
    <xf numFmtId="2" fontId="6" fillId="0" borderId="4" xfId="0" applyNumberFormat="1" applyFont="1" applyBorder="1" applyAlignment="1">
      <alignment horizontal="center"/>
    </xf>
    <xf numFmtId="2" fontId="0" fillId="0" borderId="4" xfId="0" applyNumberFormat="1" applyBorder="1" applyAlignment="1">
      <alignment horizontal="right"/>
    </xf>
    <xf numFmtId="2" fontId="6" fillId="0" borderId="4" xfId="0" applyNumberFormat="1" applyFont="1" applyBorder="1" applyAlignment="1">
      <alignment horizontal="right"/>
    </xf>
    <xf numFmtId="2" fontId="14" fillId="0" borderId="1" xfId="0" applyNumberFormat="1" applyFont="1" applyBorder="1" applyAlignment="1">
      <alignment horizontal="right"/>
    </xf>
    <xf numFmtId="2" fontId="6" fillId="0" borderId="1" xfId="0" applyNumberFormat="1" applyFont="1" applyFill="1" applyBorder="1" applyAlignment="1">
      <alignment horizontal="right"/>
    </xf>
    <xf numFmtId="2" fontId="14" fillId="0" borderId="1" xfId="0" applyNumberFormat="1" applyFont="1" applyFill="1" applyBorder="1" applyAlignment="1">
      <alignment horizontal="right"/>
    </xf>
    <xf numFmtId="2" fontId="6" fillId="0" borderId="0" xfId="0" applyNumberFormat="1" applyFont="1"/>
    <xf numFmtId="166" fontId="14" fillId="0" borderId="0" xfId="0" applyFont="1"/>
    <xf numFmtId="2" fontId="6" fillId="2" borderId="0" xfId="0" applyNumberFormat="1" applyFont="1" applyFill="1" applyBorder="1" applyAlignment="1">
      <alignment horizontal="center"/>
    </xf>
    <xf numFmtId="2" fontId="0" fillId="2" borderId="0" xfId="0" applyNumberFormat="1" applyFont="1" applyFill="1" applyBorder="1" applyAlignment="1">
      <alignment horizontal="right"/>
    </xf>
    <xf numFmtId="2" fontId="6" fillId="2" borderId="0" xfId="0" applyNumberFormat="1" applyFont="1" applyFill="1" applyBorder="1" applyAlignment="1">
      <alignment horizontal="right"/>
    </xf>
    <xf numFmtId="166" fontId="0" fillId="2" borderId="0" xfId="0" applyFont="1" applyFill="1" applyBorder="1"/>
    <xf numFmtId="166" fontId="0" fillId="0" borderId="0" xfId="0" applyBorder="1" applyAlignment="1">
      <alignment horizontal="right"/>
    </xf>
    <xf numFmtId="166" fontId="15" fillId="0" borderId="0" xfId="0" applyFont="1"/>
    <xf numFmtId="166" fontId="16" fillId="0" borderId="0" xfId="0" applyFont="1"/>
    <xf numFmtId="2" fontId="0" fillId="0" borderId="29" xfId="0" applyNumberFormat="1" applyBorder="1"/>
    <xf numFmtId="166" fontId="7" fillId="0" borderId="21" xfId="0" applyNumberFormat="1" applyFont="1" applyFill="1" applyBorder="1" applyAlignment="1">
      <alignment horizontal="right" vertical="center"/>
    </xf>
    <xf numFmtId="166" fontId="7" fillId="0" borderId="21" xfId="0" applyNumberFormat="1" applyFont="1" applyBorder="1" applyAlignment="1">
      <alignment horizontal="right" vertical="center"/>
    </xf>
    <xf numFmtId="166" fontId="6" fillId="0" borderId="16" xfId="0" applyFont="1" applyFill="1" applyBorder="1" applyAlignment="1">
      <alignment vertical="center"/>
    </xf>
    <xf numFmtId="166" fontId="8" fillId="0" borderId="16" xfId="0" applyFont="1" applyFill="1" applyBorder="1" applyAlignment="1">
      <alignment horizontal="right" vertical="center" wrapText="1"/>
    </xf>
    <xf numFmtId="2" fontId="8" fillId="0" borderId="31" xfId="0" applyNumberFormat="1" applyFont="1" applyBorder="1" applyAlignment="1">
      <alignment horizontal="right"/>
    </xf>
    <xf numFmtId="166" fontId="5" fillId="0" borderId="3" xfId="0" applyFont="1" applyBorder="1" applyAlignment="1"/>
    <xf numFmtId="166" fontId="0" fillId="0" borderId="3" xfId="0" applyBorder="1" applyAlignment="1">
      <alignment horizontal="left"/>
    </xf>
    <xf numFmtId="166" fontId="0" fillId="0" borderId="3" xfId="0" applyBorder="1" applyAlignment="1">
      <alignment horizontal="center"/>
    </xf>
    <xf numFmtId="166" fontId="0" fillId="0" borderId="0" xfId="0" applyAlignment="1">
      <alignment horizontal="center"/>
    </xf>
    <xf numFmtId="166" fontId="0" fillId="0" borderId="4" xfId="0" applyBorder="1" applyAlignment="1">
      <alignment horizontal="right"/>
    </xf>
    <xf numFmtId="167" fontId="0" fillId="0" borderId="26" xfId="0" applyNumberFormat="1" applyBorder="1" applyAlignment="1">
      <alignment wrapText="1"/>
    </xf>
    <xf numFmtId="167" fontId="0" fillId="0" borderId="26" xfId="0" applyNumberFormat="1" applyBorder="1" applyAlignment="1">
      <alignment horizontal="left"/>
    </xf>
    <xf numFmtId="2" fontId="0" fillId="0" borderId="0" xfId="0" applyNumberFormat="1" applyAlignment="1">
      <alignment horizontal="center"/>
    </xf>
    <xf numFmtId="2" fontId="0" fillId="0" borderId="2" xfId="0" applyNumberFormat="1" applyBorder="1" applyAlignment="1">
      <alignment horizontal="right"/>
    </xf>
    <xf numFmtId="2" fontId="0" fillId="3" borderId="0" xfId="0" applyNumberFormat="1" applyFill="1" applyBorder="1" applyAlignment="1">
      <alignment horizontal="right"/>
    </xf>
    <xf numFmtId="166" fontId="0" fillId="0" borderId="6" xfId="0" applyBorder="1" applyAlignment="1">
      <alignment horizontal="left"/>
    </xf>
    <xf numFmtId="166" fontId="0" fillId="0" borderId="26" xfId="0" applyBorder="1" applyAlignment="1">
      <alignment horizontal="center"/>
    </xf>
    <xf numFmtId="166" fontId="0" fillId="0" borderId="0" xfId="0" applyBorder="1" applyAlignment="1">
      <alignment horizontal="center"/>
    </xf>
    <xf numFmtId="10" fontId="0" fillId="0" borderId="0" xfId="1105" applyNumberFormat="1" applyFont="1" applyAlignment="1">
      <alignment horizontal="center"/>
    </xf>
    <xf numFmtId="167" fontId="0" fillId="0" borderId="4" xfId="0" applyNumberFormat="1" applyBorder="1" applyAlignment="1">
      <alignment wrapText="1"/>
    </xf>
    <xf numFmtId="0" fontId="2" fillId="0" borderId="4" xfId="0" applyNumberFormat="1" applyFont="1" applyBorder="1" applyAlignment="1">
      <alignment horizontal="left" wrapText="1"/>
    </xf>
    <xf numFmtId="0" fontId="2" fillId="0" borderId="32" xfId="0" applyNumberFormat="1" applyFont="1" applyBorder="1" applyAlignment="1">
      <alignment horizontal="left" wrapText="1"/>
    </xf>
    <xf numFmtId="167" fontId="0" fillId="0" borderId="33" xfId="0" applyNumberFormat="1" applyBorder="1" applyAlignment="1">
      <alignment wrapText="1"/>
    </xf>
    <xf numFmtId="167" fontId="0" fillId="0" borderId="34" xfId="0" applyNumberFormat="1" applyBorder="1" applyAlignment="1">
      <alignment horizontal="left"/>
    </xf>
    <xf numFmtId="2" fontId="0" fillId="3" borderId="35" xfId="0" applyNumberFormat="1" applyFill="1" applyBorder="1" applyAlignment="1">
      <alignment horizontal="right"/>
    </xf>
    <xf numFmtId="2" fontId="0" fillId="0" borderId="36" xfId="0" applyNumberFormat="1" applyBorder="1" applyAlignment="1">
      <alignment horizontal="right"/>
    </xf>
    <xf numFmtId="166" fontId="0" fillId="0" borderId="35" xfId="0" applyBorder="1" applyAlignment="1">
      <alignment horizontal="center"/>
    </xf>
    <xf numFmtId="10" fontId="0" fillId="0" borderId="35" xfId="1105" applyNumberFormat="1" applyFont="1" applyBorder="1" applyAlignment="1">
      <alignment horizontal="center"/>
    </xf>
    <xf numFmtId="166" fontId="0" fillId="0" borderId="4" xfId="0" applyBorder="1" applyAlignment="1">
      <alignment wrapText="1"/>
    </xf>
    <xf numFmtId="2" fontId="6" fillId="0" borderId="12" xfId="0" applyNumberFormat="1" applyFont="1" applyBorder="1" applyAlignment="1">
      <alignment horizontal="right"/>
    </xf>
    <xf numFmtId="166" fontId="7" fillId="0" borderId="21" xfId="0" applyNumberFormat="1" applyFont="1" applyFill="1" applyBorder="1" applyAlignment="1">
      <alignment horizontal="center" vertical="center"/>
    </xf>
    <xf numFmtId="166" fontId="7" fillId="0" borderId="21" xfId="0" applyNumberFormat="1" applyFont="1" applyBorder="1" applyAlignment="1">
      <alignment horizontal="center" vertical="center"/>
    </xf>
    <xf numFmtId="166" fontId="6" fillId="0" borderId="16" xfId="0" applyFont="1" applyFill="1" applyBorder="1" applyAlignment="1">
      <alignment horizontal="center" vertical="center"/>
    </xf>
    <xf numFmtId="166" fontId="8" fillId="0" borderId="16" xfId="0" applyFont="1" applyFill="1" applyBorder="1" applyAlignment="1">
      <alignment horizontal="center" vertical="center" wrapText="1"/>
    </xf>
    <xf numFmtId="166" fontId="8" fillId="0" borderId="22" xfId="0" applyFont="1" applyBorder="1" applyAlignment="1">
      <alignment horizontal="center" vertical="center" wrapText="1"/>
    </xf>
    <xf numFmtId="166" fontId="4" fillId="0" borderId="9" xfId="0" applyFont="1" applyBorder="1" applyAlignment="1">
      <alignment horizontal="left" wrapText="1"/>
    </xf>
    <xf numFmtId="166" fontId="2" fillId="0" borderId="22" xfId="0" applyFont="1" applyBorder="1" applyAlignment="1">
      <alignment horizontal="center" vertical="center" wrapText="1"/>
    </xf>
    <xf numFmtId="166" fontId="2" fillId="0" borderId="16" xfId="0" applyFont="1" applyBorder="1" applyAlignment="1">
      <alignment horizontal="center" wrapText="1"/>
    </xf>
    <xf numFmtId="166" fontId="8" fillId="0" borderId="22" xfId="0" applyFont="1" applyBorder="1" applyAlignment="1">
      <alignment horizontal="center" vertical="center" wrapText="1"/>
    </xf>
    <xf numFmtId="166" fontId="3" fillId="0" borderId="22" xfId="0" applyFont="1" applyFill="1" applyBorder="1" applyAlignment="1">
      <alignment horizontal="left"/>
    </xf>
    <xf numFmtId="166" fontId="3" fillId="0" borderId="16" xfId="0" applyFont="1" applyFill="1" applyBorder="1" applyAlignment="1">
      <alignment horizontal="left"/>
    </xf>
    <xf numFmtId="166" fontId="8" fillId="0" borderId="22" xfId="0" applyFont="1" applyBorder="1" applyAlignment="1">
      <alignment horizontal="center" vertical="center"/>
    </xf>
    <xf numFmtId="166" fontId="4" fillId="0" borderId="9" xfId="0" applyFont="1" applyBorder="1" applyAlignment="1">
      <alignment horizontal="left" wrapText="1"/>
    </xf>
    <xf numFmtId="166" fontId="4" fillId="0" borderId="20" xfId="0" applyFont="1" applyBorder="1" applyAlignment="1">
      <alignment horizontal="left" wrapText="1"/>
    </xf>
    <xf numFmtId="166" fontId="2" fillId="0" borderId="22" xfId="0" applyFont="1" applyBorder="1" applyAlignment="1">
      <alignment horizontal="center" vertical="center"/>
    </xf>
    <xf numFmtId="166" fontId="2" fillId="0" borderId="22" xfId="0" applyFont="1" applyBorder="1" applyAlignment="1">
      <alignment horizontal="center" vertical="center" wrapText="1"/>
    </xf>
    <xf numFmtId="166" fontId="7" fillId="0" borderId="22" xfId="0" applyFont="1" applyFill="1" applyBorder="1" applyAlignment="1">
      <alignment horizontal="left"/>
    </xf>
    <xf numFmtId="166" fontId="7" fillId="0" borderId="16" xfId="0" applyFont="1" applyFill="1" applyBorder="1" applyAlignment="1">
      <alignment horizontal="left"/>
    </xf>
    <xf numFmtId="166" fontId="13" fillId="0" borderId="9" xfId="0" applyFont="1" applyBorder="1" applyAlignment="1">
      <alignment horizontal="left" wrapText="1"/>
    </xf>
    <xf numFmtId="166" fontId="13" fillId="0" borderId="20" xfId="0" applyFont="1" applyBorder="1" applyAlignment="1">
      <alignment horizontal="left" wrapText="1"/>
    </xf>
    <xf numFmtId="166" fontId="7" fillId="0" borderId="18" xfId="0" applyFont="1" applyFill="1" applyBorder="1" applyAlignment="1">
      <alignment horizontal="left"/>
    </xf>
    <xf numFmtId="166" fontId="13" fillId="0" borderId="13" xfId="0" applyFont="1" applyBorder="1" applyAlignment="1">
      <alignment horizontal="left" wrapText="1"/>
    </xf>
    <xf numFmtId="166" fontId="13" fillId="0" borderId="14" xfId="0" applyFont="1" applyBorder="1" applyAlignment="1">
      <alignment horizontal="left" wrapText="1"/>
    </xf>
    <xf numFmtId="166" fontId="2" fillId="0" borderId="16" xfId="0" applyFont="1" applyBorder="1" applyAlignment="1">
      <alignment horizontal="center"/>
    </xf>
    <xf numFmtId="166" fontId="0" fillId="0" borderId="18" xfId="0" applyBorder="1" applyAlignment="1">
      <alignment horizontal="center"/>
    </xf>
    <xf numFmtId="166" fontId="0" fillId="0" borderId="16" xfId="0" applyBorder="1" applyAlignment="1">
      <alignment horizontal="center"/>
    </xf>
    <xf numFmtId="166" fontId="2" fillId="0" borderId="16" xfId="0" applyFont="1" applyBorder="1" applyAlignment="1">
      <alignment horizontal="center" wrapText="1"/>
    </xf>
    <xf numFmtId="0" fontId="2" fillId="0" borderId="1" xfId="0" applyNumberFormat="1" applyFont="1" applyBorder="1" applyAlignment="1">
      <alignment horizontal="left" wrapText="1"/>
    </xf>
    <xf numFmtId="166" fontId="0" fillId="0" borderId="23" xfId="0" applyBorder="1" applyAlignment="1">
      <alignment horizontal="center" wrapText="1"/>
    </xf>
    <xf numFmtId="166" fontId="0" fillId="0" borderId="24" xfId="0" applyBorder="1" applyAlignment="1">
      <alignment horizontal="center" wrapText="1"/>
    </xf>
    <xf numFmtId="166" fontId="0" fillId="0" borderId="9" xfId="0" applyBorder="1" applyAlignment="1">
      <alignment horizontal="left" wrapText="1"/>
    </xf>
    <xf numFmtId="166" fontId="0" fillId="0" borderId="10" xfId="0" applyBorder="1" applyAlignment="1">
      <alignment horizontal="left" wrapText="1"/>
    </xf>
    <xf numFmtId="166" fontId="0" fillId="0" borderId="1" xfId="0" applyBorder="1" applyAlignment="1">
      <alignment horizontal="left" wrapText="1"/>
    </xf>
    <xf numFmtId="166" fontId="4" fillId="0" borderId="2" xfId="0" applyFont="1" applyBorder="1" applyAlignment="1">
      <alignment horizontal="left" wrapText="1"/>
    </xf>
    <xf numFmtId="166" fontId="4" fillId="0" borderId="25" xfId="0" applyFont="1" applyBorder="1" applyAlignment="1">
      <alignment horizontal="left" wrapText="1"/>
    </xf>
    <xf numFmtId="166" fontId="4" fillId="0" borderId="17" xfId="0" applyFont="1" applyBorder="1" applyAlignment="1">
      <alignment horizontal="left" wrapText="1"/>
    </xf>
    <xf numFmtId="166" fontId="4" fillId="0" borderId="0" xfId="0" applyFont="1" applyBorder="1" applyAlignment="1">
      <alignment horizontal="left" wrapText="1"/>
    </xf>
    <xf numFmtId="166" fontId="0" fillId="0" borderId="20" xfId="0" applyBorder="1" applyAlignment="1">
      <alignment horizontal="left" wrapText="1"/>
    </xf>
    <xf numFmtId="0" fontId="2" fillId="0" borderId="6" xfId="0" applyNumberFormat="1" applyFont="1" applyBorder="1" applyAlignment="1">
      <alignment horizontal="left" wrapText="1"/>
    </xf>
    <xf numFmtId="167" fontId="2" fillId="0" borderId="13" xfId="0" applyNumberFormat="1" applyFont="1" applyBorder="1" applyAlignment="1">
      <alignment horizontal="center"/>
    </xf>
    <xf numFmtId="167" fontId="2" fillId="0" borderId="14" xfId="0" applyNumberFormat="1" applyFont="1" applyBorder="1" applyAlignment="1">
      <alignment horizontal="center"/>
    </xf>
    <xf numFmtId="166" fontId="5" fillId="0" borderId="12" xfId="0" applyFont="1" applyBorder="1" applyAlignment="1">
      <alignment horizontal="left"/>
    </xf>
    <xf numFmtId="166" fontId="5" fillId="0" borderId="15" xfId="0" applyFont="1" applyBorder="1" applyAlignment="1">
      <alignment horizontal="left"/>
    </xf>
    <xf numFmtId="166" fontId="5" fillId="0" borderId="5" xfId="0" applyFont="1" applyBorder="1" applyAlignment="1">
      <alignment horizontal="left"/>
    </xf>
    <xf numFmtId="167" fontId="2" fillId="0" borderId="9" xfId="0" applyNumberFormat="1" applyFont="1" applyBorder="1" applyAlignment="1">
      <alignment horizontal="center"/>
    </xf>
    <xf numFmtId="167" fontId="2" fillId="0" borderId="20" xfId="0" applyNumberFormat="1" applyFont="1" applyBorder="1" applyAlignment="1">
      <alignment horizontal="center"/>
    </xf>
    <xf numFmtId="166" fontId="0" fillId="0" borderId="13" xfId="0" applyBorder="1" applyAlignment="1">
      <alignment horizontal="left" wrapText="1"/>
    </xf>
    <xf numFmtId="166" fontId="0" fillId="0" borderId="14" xfId="0" applyBorder="1" applyAlignment="1">
      <alignment horizontal="left" wrapText="1"/>
    </xf>
    <xf numFmtId="166" fontId="0" fillId="0" borderId="28" xfId="0" applyBorder="1" applyAlignment="1">
      <alignment horizontal="left" wrapText="1"/>
    </xf>
    <xf numFmtId="166" fontId="4" fillId="0" borderId="26" xfId="0" applyFont="1" applyBorder="1" applyAlignment="1">
      <alignment horizontal="left" wrapText="1"/>
    </xf>
    <xf numFmtId="166" fontId="4" fillId="0" borderId="27" xfId="0" applyFont="1" applyBorder="1" applyAlignment="1">
      <alignment horizontal="left" wrapText="1"/>
    </xf>
    <xf numFmtId="166" fontId="4" fillId="0" borderId="10" xfId="0" applyFont="1" applyBorder="1" applyAlignment="1">
      <alignment horizontal="left" wrapText="1"/>
    </xf>
    <xf numFmtId="0" fontId="2" fillId="0" borderId="0" xfId="0" applyNumberFormat="1" applyFont="1" applyBorder="1" applyAlignment="1">
      <alignment horizontal="left" wrapText="1"/>
    </xf>
    <xf numFmtId="0" fontId="2" fillId="0" borderId="25" xfId="0" applyNumberFormat="1" applyFont="1" applyBorder="1" applyAlignment="1">
      <alignment horizontal="left" wrapText="1"/>
    </xf>
    <xf numFmtId="0" fontId="2" fillId="0" borderId="26" xfId="0" applyNumberFormat="1" applyFont="1" applyBorder="1" applyAlignment="1">
      <alignment horizontal="left" wrapText="1"/>
    </xf>
    <xf numFmtId="0" fontId="2" fillId="0" borderId="27" xfId="0" applyNumberFormat="1" applyFont="1" applyBorder="1" applyAlignment="1">
      <alignment horizontal="left" wrapText="1"/>
    </xf>
  </cellXfs>
  <cellStyles count="1106">
    <cellStyle name="Comma 2" xfId="2"/>
    <cellStyle name="Comma 2 2" xfId="5"/>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1" builtinId="9" hidden="1"/>
    <cellStyle name="Followed Hyperlink" xfId="553" builtinId="9" hidden="1"/>
    <cellStyle name="Followed Hyperlink" xfId="555" builtinId="9" hidden="1"/>
    <cellStyle name="Followed Hyperlink" xfId="557" builtinId="9" hidden="1"/>
    <cellStyle name="Followed Hyperlink" xfId="559" builtinId="9" hidden="1"/>
    <cellStyle name="Followed Hyperlink" xfId="561" builtinId="9" hidden="1"/>
    <cellStyle name="Followed Hyperlink" xfId="563" builtinId="9" hidden="1"/>
    <cellStyle name="Followed Hyperlink" xfId="565" builtinId="9" hidden="1"/>
    <cellStyle name="Followed Hyperlink" xfId="567" builtinId="9" hidden="1"/>
    <cellStyle name="Followed Hyperlink" xfId="569" builtinId="9" hidden="1"/>
    <cellStyle name="Followed Hyperlink" xfId="571" builtinId="9" hidden="1"/>
    <cellStyle name="Followed Hyperlink" xfId="573" builtinId="9" hidden="1"/>
    <cellStyle name="Followed Hyperlink" xfId="575"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Followed Hyperlink" xfId="1096" builtinId="9" hidden="1"/>
    <cellStyle name="Followed Hyperlink" xfId="1098" builtinId="9" hidden="1"/>
    <cellStyle name="Followed Hyperlink" xfId="1100" builtinId="9" hidden="1"/>
    <cellStyle name="Followed Hyperlink" xfId="1102" builtinId="9" hidden="1"/>
    <cellStyle name="Followed Hyperlink" xfId="1104" builtinId="9"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Hyperlink" xfId="550" builtinId="8" hidden="1"/>
    <cellStyle name="Hyperlink" xfId="552" builtinId="8" hidden="1"/>
    <cellStyle name="Hyperlink" xfId="554" builtinId="8" hidden="1"/>
    <cellStyle name="Hyperlink" xfId="556" builtinId="8" hidden="1"/>
    <cellStyle name="Hyperlink" xfId="558" builtinId="8" hidden="1"/>
    <cellStyle name="Hyperlink" xfId="560" builtinId="8" hidden="1"/>
    <cellStyle name="Hyperlink" xfId="562" builtinId="8" hidden="1"/>
    <cellStyle name="Hyperlink" xfId="564" builtinId="8" hidden="1"/>
    <cellStyle name="Hyperlink" xfId="566" builtinId="8" hidden="1"/>
    <cellStyle name="Hyperlink" xfId="568" builtinId="8" hidden="1"/>
    <cellStyle name="Hyperlink" xfId="570" builtinId="8" hidden="1"/>
    <cellStyle name="Hyperlink" xfId="572" builtinId="8" hidden="1"/>
    <cellStyle name="Hyperlink" xfId="574"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hidden="1"/>
    <cellStyle name="Hyperlink" xfId="1097" builtinId="8" hidden="1"/>
    <cellStyle name="Hyperlink" xfId="1099" builtinId="8" hidden="1"/>
    <cellStyle name="Hyperlink" xfId="1101" builtinId="8" hidden="1"/>
    <cellStyle name="Hyperlink" xfId="1103" builtinId="8" hidden="1"/>
    <cellStyle name="Normal" xfId="0" builtinId="0"/>
    <cellStyle name="Normal 10" xfId="600"/>
    <cellStyle name="Normal 2" xfId="1"/>
    <cellStyle name="Normal 2 2" xfId="4"/>
    <cellStyle name="Normal 3" xfId="3"/>
    <cellStyle name="Normal 4" xfId="90"/>
    <cellStyle name="Normal 5" xfId="91"/>
    <cellStyle name="Normal 6" xfId="92"/>
    <cellStyle name="Normal 7" xfId="177"/>
    <cellStyle name="Normal 8" xfId="262"/>
    <cellStyle name="Normal 9" xfId="431"/>
    <cellStyle name="Percent" xfId="1105" builtinId="5"/>
  </cellStyles>
  <dxfs count="0"/>
  <tableStyles count="0" defaultTableStyle="TableStyleMedium9" defaultPivotStyle="PivotStyleLight16"/>
  <colors>
    <mruColors>
      <color rgb="FFD60093"/>
      <color rgb="FF9933FF"/>
      <color rgb="FF6600FF"/>
      <color rgb="FF892D93"/>
      <color rgb="FFFF99FF"/>
      <color rgb="FFCC00FF"/>
      <color rgb="FFCC99FF"/>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able%20%20May%20%20%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ublic data"/>
      <sheetName val="Chnages in rep."/>
      <sheetName val="Male"/>
      <sheetName val="Male, month on month"/>
      <sheetName val="Atolls"/>
      <sheetName val="Atolls month on month"/>
      <sheetName val="table 1"/>
      <sheetName val="table 2"/>
      <sheetName val="table 3"/>
      <sheetName val="table 4"/>
      <sheetName val="table 5"/>
      <sheetName val="table 6"/>
      <sheetName val="table 7"/>
      <sheetName val="table 8"/>
      <sheetName val="table 9"/>
      <sheetName val="table 10"/>
      <sheetName val="table 11"/>
      <sheetName val="table 12"/>
      <sheetName val="Cpi groups"/>
      <sheetName val="CPI group percentage"/>
      <sheetName val="Special Series"/>
      <sheetName val="Spe.ser.per.change"/>
      <sheetName val="contribution"/>
    </sheetNames>
    <sheetDataSet>
      <sheetData sheetId="0"/>
      <sheetData sheetId="1">
        <row r="3">
          <cell r="OV3">
            <v>109.37394472691939</v>
          </cell>
          <cell r="OW3">
            <v>109.2766872548938</v>
          </cell>
          <cell r="OX3">
            <v>109.63054495776362</v>
          </cell>
          <cell r="OY3">
            <v>109.39648889511552</v>
          </cell>
          <cell r="OZ3">
            <v>109.83904520277112</v>
          </cell>
          <cell r="PA3">
            <v>110.18516792603768</v>
          </cell>
        </row>
        <row r="21">
          <cell r="OV21">
            <v>-0.88714438134169793</v>
          </cell>
          <cell r="OW21">
            <v>-1.2799467188303937</v>
          </cell>
          <cell r="OX21">
            <v>-1.2368495928283818</v>
          </cell>
          <cell r="OY21">
            <v>-1.2318876095762543</v>
          </cell>
          <cell r="OZ21">
            <v>0.8692900745129295</v>
          </cell>
          <cell r="PA21">
            <v>1.5394545671898241</v>
          </cell>
        </row>
        <row r="40">
          <cell r="MB40">
            <v>0.39343943425627081</v>
          </cell>
          <cell r="MG40">
            <v>9.5682352882620059E-2</v>
          </cell>
          <cell r="MH40">
            <v>-0.2676094249594585</v>
          </cell>
          <cell r="MI40">
            <v>1.1650679035972944</v>
          </cell>
          <cell r="MJ40">
            <v>0.16901141883518545</v>
          </cell>
          <cell r="MK40">
            <v>0.88457747659020924</v>
          </cell>
          <cell r="ML40">
            <v>0.5751594767321011</v>
          </cell>
          <cell r="MM40">
            <v>0.12186960602404984</v>
          </cell>
          <cell r="MN40">
            <v>-2.8801755478091717E-2</v>
          </cell>
          <cell r="OV40">
            <v>-0.26196856899567411</v>
          </cell>
          <cell r="OW40">
            <v>-8.8921975218525517E-2</v>
          </cell>
          <cell r="OX40">
            <v>0.32381810957027302</v>
          </cell>
          <cell r="OY40">
            <v>-0.21349530164085362</v>
          </cell>
          <cell r="OZ40">
            <v>0.4045434292501815</v>
          </cell>
          <cell r="PA40">
            <v>0.31511810998319234</v>
          </cell>
        </row>
      </sheetData>
      <sheetData sheetId="2"/>
      <sheetData sheetId="3">
        <row r="3">
          <cell r="OW3">
            <v>112.66818250198619</v>
          </cell>
          <cell r="OX3">
            <v>112.52893998511631</v>
          </cell>
          <cell r="OY3">
            <v>112.71089669337843</v>
          </cell>
          <cell r="OZ3">
            <v>112.76372094962066</v>
          </cell>
          <cell r="PA3">
            <v>113.38510963079342</v>
          </cell>
          <cell r="PB3">
            <v>113.63643648152313</v>
          </cell>
        </row>
        <row r="21">
          <cell r="OW21">
            <v>0.53992468185874998</v>
          </cell>
          <cell r="OX21">
            <v>0.18581405561568509</v>
          </cell>
          <cell r="OY21">
            <v>-0.11837261856387782</v>
          </cell>
          <cell r="OZ21">
            <v>0.26144879574387936</v>
          </cell>
          <cell r="PA21">
            <v>2.1178297419249592</v>
          </cell>
          <cell r="PB21">
            <v>2.2423115716965425</v>
          </cell>
        </row>
        <row r="39">
          <cell r="MC39">
            <v>0.67097201094534764</v>
          </cell>
          <cell r="MH39">
            <v>0.23643869294276421</v>
          </cell>
          <cell r="MI39">
            <v>-0.30627613149381006</v>
          </cell>
          <cell r="MJ39">
            <v>1.2614902964104724</v>
          </cell>
          <cell r="MK39">
            <v>-0.25283811141193491</v>
          </cell>
          <cell r="ML39">
            <v>0.76568029413164318</v>
          </cell>
          <cell r="MM39">
            <v>0.31952588364987378</v>
          </cell>
          <cell r="MN39">
            <v>0.42426871286125323</v>
          </cell>
          <cell r="MO39">
            <v>0.13243235338340487</v>
          </cell>
          <cell r="OW39">
            <v>9.2745488679524257E-2</v>
          </cell>
          <cell r="OX39">
            <v>-0.12358636997399364</v>
          </cell>
          <cell r="OY39">
            <v>0.16169770041927212</v>
          </cell>
          <cell r="OZ39">
            <v>4.6867035745390417E-2</v>
          </cell>
          <cell r="PA39">
            <v>0.55105372183521517</v>
          </cell>
          <cell r="PB39">
            <v>0.22165772167799247</v>
          </cell>
        </row>
      </sheetData>
      <sheetData sheetId="4"/>
      <sheetData sheetId="5">
        <row r="3">
          <cell r="OW3">
            <v>106.55629604382904</v>
          </cell>
          <cell r="OX3">
            <v>106.49494949092723</v>
          </cell>
          <cell r="OY3">
            <v>106.99583866030028</v>
          </cell>
          <cell r="OZ3">
            <v>106.5164062745331</v>
          </cell>
          <cell r="PA3">
            <v>106.80600252400818</v>
          </cell>
          <cell r="PB3">
            <v>107.23320666387359</v>
          </cell>
        </row>
        <row r="21">
          <cell r="OW21">
            <v>-2.1433217863645937</v>
          </cell>
          <cell r="OX21">
            <v>-2.5682686482408346</v>
          </cell>
          <cell r="OY21">
            <v>-2.2233730278947372</v>
          </cell>
          <cell r="OZ21">
            <v>-2.5462258142582739</v>
          </cell>
          <cell r="PA21">
            <v>-0.23824404978162184</v>
          </cell>
          <cell r="PB21">
            <v>0.91068187654503863</v>
          </cell>
        </row>
        <row r="39">
          <cell r="MC39">
            <v>0.15575360429840313</v>
          </cell>
          <cell r="MH39">
            <v>-2.5310411872159211E-2</v>
          </cell>
          <cell r="MI39">
            <v>-0.23428488359796829</v>
          </cell>
          <cell r="MJ39">
            <v>1.0820271269931014</v>
          </cell>
          <cell r="MK39">
            <v>0.53296118036079143</v>
          </cell>
          <cell r="ML39">
            <v>0.98635397503572531</v>
          </cell>
          <cell r="MM39">
            <v>0.79350476016584182</v>
          </cell>
          <cell r="MN39">
            <v>-0.13520508300082223</v>
          </cell>
          <cell r="MO39">
            <v>-0.16663754557982857</v>
          </cell>
          <cell r="OW39">
            <v>-0.58060906465188244</v>
          </cell>
          <cell r="OX39">
            <v>-5.7571964472724613E-2</v>
          </cell>
          <cell r="OY39">
            <v>0.47034077368686145</v>
          </cell>
          <cell r="OZ39">
            <v>-0.44808507673772535</v>
          </cell>
          <cell r="PA39">
            <v>0.27187947810469737</v>
          </cell>
          <cell r="PB39">
            <v>0.39998139596075788</v>
          </cell>
        </row>
      </sheetData>
      <sheetData sheetId="6"/>
      <sheetData sheetId="7"/>
      <sheetData sheetId="8"/>
      <sheetData sheetId="9"/>
      <sheetData sheetId="10"/>
      <sheetData sheetId="11"/>
      <sheetData sheetId="12"/>
      <sheetData sheetId="13">
        <row r="140">
          <cell r="C140">
            <v>106.91958868829052</v>
          </cell>
          <cell r="D140">
            <v>108.23342334232696</v>
          </cell>
          <cell r="E140">
            <v>105.79583116515029</v>
          </cell>
        </row>
        <row r="141">
          <cell r="C141">
            <v>109.93201964009602</v>
          </cell>
          <cell r="D141">
            <v>110.69246887707151</v>
          </cell>
          <cell r="E141">
            <v>109.28158729810228</v>
          </cell>
        </row>
        <row r="142">
          <cell r="C142">
            <v>109.78602671562722</v>
          </cell>
          <cell r="D142">
            <v>112.20541633013362</v>
          </cell>
          <cell r="E142">
            <v>107.71665879908146</v>
          </cell>
        </row>
      </sheetData>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Y118"/>
  <sheetViews>
    <sheetView view="pageBreakPreview" zoomScaleNormal="100" zoomScaleSheetLayoutView="100" workbookViewId="0">
      <selection activeCell="H17" sqref="H17"/>
    </sheetView>
  </sheetViews>
  <sheetFormatPr defaultRowHeight="15" x14ac:dyDescent="0.25"/>
  <cols>
    <col min="1" max="1" width="54" style="4" customWidth="1"/>
    <col min="2" max="3" width="9.7109375" style="85" bestFit="1" customWidth="1"/>
    <col min="4" max="4" width="1.85546875" style="73" customWidth="1"/>
    <col min="5" max="5" width="11.28515625" style="73" customWidth="1"/>
    <col min="6" max="6" width="1.85546875" style="73" customWidth="1"/>
    <col min="7" max="8" width="9.7109375" style="73" bestFit="1" customWidth="1"/>
    <col min="9" max="9" width="1.85546875" style="73" customWidth="1"/>
    <col min="10" max="10" width="12" style="73" bestFit="1" customWidth="1"/>
    <col min="11" max="103" width="9.140625" style="4"/>
  </cols>
  <sheetData>
    <row r="1" spans="1:11" ht="15.75" x14ac:dyDescent="0.25">
      <c r="A1" s="46" t="s">
        <v>252</v>
      </c>
      <c r="B1" s="74"/>
      <c r="C1" s="74"/>
      <c r="D1" s="75"/>
    </row>
    <row r="2" spans="1:11" ht="6" customHeight="1" x14ac:dyDescent="0.25">
      <c r="A2" s="36"/>
      <c r="B2" s="76"/>
      <c r="C2" s="76"/>
      <c r="D2" s="72"/>
      <c r="E2" s="72"/>
      <c r="F2" s="72"/>
      <c r="G2" s="72"/>
      <c r="H2" s="72"/>
      <c r="I2" s="72"/>
      <c r="J2" s="72"/>
    </row>
    <row r="3" spans="1:11" ht="53.25" customHeight="1" x14ac:dyDescent="0.25">
      <c r="A3" s="195" t="s">
        <v>56</v>
      </c>
      <c r="B3" s="197" t="s">
        <v>242</v>
      </c>
      <c r="C3" s="197"/>
      <c r="D3" s="197"/>
      <c r="E3" s="190" t="s">
        <v>243</v>
      </c>
      <c r="F3" s="77"/>
      <c r="G3" s="194" t="s">
        <v>244</v>
      </c>
      <c r="H3" s="194"/>
      <c r="I3" s="77"/>
      <c r="J3" s="94" t="s">
        <v>245</v>
      </c>
    </row>
    <row r="4" spans="1:11" ht="30" x14ac:dyDescent="0.25">
      <c r="A4" s="196"/>
      <c r="B4" s="71">
        <v>43556</v>
      </c>
      <c r="C4" s="100">
        <v>43586</v>
      </c>
      <c r="D4" s="106"/>
      <c r="E4" s="130" t="s">
        <v>262</v>
      </c>
      <c r="F4" s="106"/>
      <c r="G4" s="100">
        <v>43556</v>
      </c>
      <c r="H4" s="100">
        <v>43586</v>
      </c>
      <c r="I4" s="72"/>
      <c r="J4" s="130" t="s">
        <v>262</v>
      </c>
    </row>
    <row r="5" spans="1:11" ht="15.75" x14ac:dyDescent="0.25">
      <c r="A5" s="101" t="s">
        <v>241</v>
      </c>
      <c r="B5" s="155">
        <v>109.83904520277112</v>
      </c>
      <c r="C5" s="155">
        <v>110.18516792603768</v>
      </c>
      <c r="D5" s="102"/>
      <c r="E5" s="102">
        <f>((C5/B5-1)*100)</f>
        <v>0.31511810998319234</v>
      </c>
      <c r="F5" s="102"/>
      <c r="G5" s="102">
        <v>109.83904520277112</v>
      </c>
      <c r="H5" s="102">
        <v>110.18516792603768</v>
      </c>
      <c r="I5" s="102"/>
      <c r="J5" s="160">
        <f t="shared" ref="J5" si="0">H5-G5</f>
        <v>0.34612272326656068</v>
      </c>
      <c r="K5" s="69"/>
    </row>
    <row r="6" spans="1:11" ht="13.5" customHeight="1" x14ac:dyDescent="0.25">
      <c r="A6" s="33"/>
      <c r="B6" s="78"/>
      <c r="C6" s="78"/>
      <c r="D6" s="78"/>
      <c r="E6" s="78"/>
      <c r="F6" s="78"/>
      <c r="G6" s="78"/>
      <c r="H6" s="78"/>
      <c r="I6" s="78"/>
      <c r="J6" s="78"/>
    </row>
    <row r="7" spans="1:11" ht="15.75" customHeight="1" x14ac:dyDescent="0.25">
      <c r="A7" s="48" t="s">
        <v>127</v>
      </c>
      <c r="B7" s="79">
        <v>109.83803731494123</v>
      </c>
      <c r="C7" s="79">
        <v>110.87180761565467</v>
      </c>
      <c r="D7" s="79"/>
      <c r="E7" s="79">
        <f t="shared" ref="E7:E70" si="1">((C7/B7-1)*100)</f>
        <v>0.94117696017208541</v>
      </c>
      <c r="F7" s="79"/>
      <c r="G7" s="79">
        <v>31.232767887960364</v>
      </c>
      <c r="H7" s="79">
        <v>31.526723503345874</v>
      </c>
      <c r="I7" s="79"/>
      <c r="J7" s="79">
        <f>H7-G7</f>
        <v>0.29395561538551007</v>
      </c>
    </row>
    <row r="8" spans="1:11" ht="15.75" x14ac:dyDescent="0.25">
      <c r="A8" s="28" t="s">
        <v>57</v>
      </c>
      <c r="B8" s="80">
        <v>109.99319048651475</v>
      </c>
      <c r="C8" s="80">
        <v>111.13271986833411</v>
      </c>
      <c r="D8" s="80"/>
      <c r="E8" s="80">
        <f t="shared" si="1"/>
        <v>1.0359999348860338</v>
      </c>
      <c r="F8" s="80"/>
      <c r="G8" s="80">
        <v>28.732589663801576</v>
      </c>
      <c r="H8" s="80">
        <v>29.030259274009623</v>
      </c>
      <c r="I8" s="80"/>
      <c r="J8" s="80">
        <f t="shared" ref="J8:J71" si="2">H8-G8</f>
        <v>0.29766961020804672</v>
      </c>
    </row>
    <row r="9" spans="1:11" ht="15.75" x14ac:dyDescent="0.25">
      <c r="A9" s="51" t="s">
        <v>58</v>
      </c>
      <c r="B9" s="81">
        <v>111.88876868751878</v>
      </c>
      <c r="C9" s="81">
        <v>111.71878823571724</v>
      </c>
      <c r="D9" s="81"/>
      <c r="E9" s="81">
        <f t="shared" si="1"/>
        <v>-0.15191913701030346</v>
      </c>
      <c r="F9" s="81"/>
      <c r="G9" s="81">
        <v>4.5813864784417122</v>
      </c>
      <c r="H9" s="81">
        <v>4.574426475640557</v>
      </c>
      <c r="I9" s="81"/>
      <c r="J9" s="81">
        <f t="shared" si="2"/>
        <v>-6.9600028011551629E-3</v>
      </c>
    </row>
    <row r="10" spans="1:11" ht="15.75" x14ac:dyDescent="0.25">
      <c r="A10" s="29" t="s">
        <v>62</v>
      </c>
      <c r="B10" s="80">
        <v>89.726945564969355</v>
      </c>
      <c r="C10" s="80">
        <v>88.855964924701894</v>
      </c>
      <c r="D10" s="80"/>
      <c r="E10" s="80">
        <f t="shared" si="1"/>
        <v>-0.97070131473137033</v>
      </c>
      <c r="F10" s="80"/>
      <c r="G10" s="80">
        <v>0.93621598781247484</v>
      </c>
      <c r="H10" s="80">
        <v>0.92712812691005375</v>
      </c>
      <c r="I10" s="80"/>
      <c r="J10" s="80">
        <f t="shared" si="2"/>
        <v>-9.0878609024210855E-3</v>
      </c>
    </row>
    <row r="11" spans="1:11" ht="15.75" x14ac:dyDescent="0.25">
      <c r="A11" s="51" t="s">
        <v>63</v>
      </c>
      <c r="B11" s="81">
        <v>104.82887983441707</v>
      </c>
      <c r="C11" s="81">
        <v>105.67369244613458</v>
      </c>
      <c r="D11" s="81"/>
      <c r="E11" s="81">
        <f t="shared" si="1"/>
        <v>0.80589682256639872</v>
      </c>
      <c r="F11" s="81"/>
      <c r="G11" s="81">
        <v>9.0638549966055617</v>
      </c>
      <c r="H11" s="81">
        <v>9.1369003160252316</v>
      </c>
      <c r="I11" s="81"/>
      <c r="J11" s="81">
        <f t="shared" si="2"/>
        <v>7.3045319419669852E-2</v>
      </c>
    </row>
    <row r="12" spans="1:11" ht="15.75" x14ac:dyDescent="0.25">
      <c r="A12" s="29" t="s">
        <v>152</v>
      </c>
      <c r="B12" s="80">
        <v>103.28037267927257</v>
      </c>
      <c r="C12" s="80">
        <v>103.43651153831418</v>
      </c>
      <c r="D12" s="80"/>
      <c r="E12" s="80">
        <f t="shared" si="1"/>
        <v>0.15117960459580804</v>
      </c>
      <c r="F12" s="80"/>
      <c r="G12" s="80">
        <v>5.0477858154603163</v>
      </c>
      <c r="H12" s="80">
        <v>5.055417038096973</v>
      </c>
      <c r="I12" s="80"/>
      <c r="J12" s="80">
        <f t="shared" si="2"/>
        <v>7.6312226366566094E-3</v>
      </c>
    </row>
    <row r="13" spans="1:11" ht="15.75" x14ac:dyDescent="0.25">
      <c r="A13" s="51" t="s">
        <v>153</v>
      </c>
      <c r="B13" s="81">
        <v>84.578239452243068</v>
      </c>
      <c r="C13" s="81">
        <v>84.654874727853226</v>
      </c>
      <c r="D13" s="81"/>
      <c r="E13" s="81">
        <f t="shared" si="1"/>
        <v>9.0608738259945198E-2</v>
      </c>
      <c r="F13" s="81"/>
      <c r="G13" s="81">
        <v>0.79525451105630229</v>
      </c>
      <c r="H13" s="81">
        <v>0.7959750811347257</v>
      </c>
      <c r="I13" s="81"/>
      <c r="J13" s="81">
        <f t="shared" si="2"/>
        <v>7.2057007842341037E-4</v>
      </c>
    </row>
    <row r="14" spans="1:11" ht="15.75" x14ac:dyDescent="0.25">
      <c r="A14" s="29" t="s">
        <v>69</v>
      </c>
      <c r="B14" s="80">
        <v>160.85791349706722</v>
      </c>
      <c r="C14" s="80">
        <v>168.24453704690671</v>
      </c>
      <c r="D14" s="80"/>
      <c r="E14" s="80">
        <f t="shared" si="1"/>
        <v>4.5920175074098291</v>
      </c>
      <c r="F14" s="80"/>
      <c r="G14" s="80">
        <v>2.6803142448294017</v>
      </c>
      <c r="H14" s="80">
        <v>2.8033947442055669</v>
      </c>
      <c r="I14" s="80"/>
      <c r="J14" s="80">
        <f t="shared" si="2"/>
        <v>0.12308049937616516</v>
      </c>
    </row>
    <row r="15" spans="1:11" ht="15.75" x14ac:dyDescent="0.25">
      <c r="A15" s="51" t="s">
        <v>72</v>
      </c>
      <c r="B15" s="81">
        <v>110.24448224632322</v>
      </c>
      <c r="C15" s="81">
        <v>117.12283404454381</v>
      </c>
      <c r="D15" s="81"/>
      <c r="E15" s="81">
        <f t="shared" si="1"/>
        <v>6.2391801005079239</v>
      </c>
      <c r="F15" s="81"/>
      <c r="G15" s="81">
        <v>1.8699190107563777</v>
      </c>
      <c r="H15" s="81">
        <v>1.9865866255711042</v>
      </c>
      <c r="I15" s="81"/>
      <c r="J15" s="81">
        <f t="shared" si="2"/>
        <v>0.11666761481472654</v>
      </c>
    </row>
    <row r="16" spans="1:11" ht="15.75" x14ac:dyDescent="0.25">
      <c r="A16" s="29" t="s">
        <v>154</v>
      </c>
      <c r="B16" s="80">
        <v>111.03444708846204</v>
      </c>
      <c r="C16" s="80">
        <v>110.49181655076023</v>
      </c>
      <c r="D16" s="80"/>
      <c r="E16" s="80">
        <f t="shared" si="1"/>
        <v>-0.48870467853052713</v>
      </c>
      <c r="F16" s="80"/>
      <c r="G16" s="80">
        <v>1.2273697440942724</v>
      </c>
      <c r="H16" s="80">
        <v>1.2213715307320154</v>
      </c>
      <c r="I16" s="80"/>
      <c r="J16" s="80">
        <f t="shared" si="2"/>
        <v>-5.9982133622569211E-3</v>
      </c>
    </row>
    <row r="17" spans="1:103" ht="15.75" x14ac:dyDescent="0.25">
      <c r="A17" s="51" t="s">
        <v>155</v>
      </c>
      <c r="B17" s="81">
        <v>123.90439052479782</v>
      </c>
      <c r="C17" s="81">
        <v>123.83439370848822</v>
      </c>
      <c r="D17" s="81"/>
      <c r="E17" s="81">
        <f t="shared" si="1"/>
        <v>-5.649260370284015E-2</v>
      </c>
      <c r="F17" s="81"/>
      <c r="G17" s="81">
        <v>2.5304888747451533</v>
      </c>
      <c r="H17" s="81">
        <v>2.5290593356933986</v>
      </c>
      <c r="I17" s="81"/>
      <c r="J17" s="81">
        <f t="shared" si="2"/>
        <v>-1.4295390517546913E-3</v>
      </c>
    </row>
    <row r="18" spans="1:103" ht="15.75" x14ac:dyDescent="0.25">
      <c r="A18" s="28" t="s">
        <v>76</v>
      </c>
      <c r="B18" s="80">
        <v>108.08590172732347</v>
      </c>
      <c r="C18" s="80">
        <v>107.92534098188291</v>
      </c>
      <c r="D18" s="80"/>
      <c r="E18" s="80">
        <f t="shared" si="1"/>
        <v>-0.14854920287904472</v>
      </c>
      <c r="F18" s="80"/>
      <c r="G18" s="80">
        <v>2.5001782241587915</v>
      </c>
      <c r="H18" s="80">
        <v>2.4964642293362482</v>
      </c>
      <c r="I18" s="80"/>
      <c r="J18" s="80">
        <f t="shared" si="2"/>
        <v>-3.7139948225433095E-3</v>
      </c>
    </row>
    <row r="19" spans="1:103" ht="15.75" x14ac:dyDescent="0.25">
      <c r="A19" s="51" t="s">
        <v>156</v>
      </c>
      <c r="B19" s="81">
        <v>106.69248271519389</v>
      </c>
      <c r="C19" s="81">
        <v>106.73187049269727</v>
      </c>
      <c r="D19" s="81"/>
      <c r="E19" s="81">
        <f t="shared" si="1"/>
        <v>3.6917106529910093E-2</v>
      </c>
      <c r="F19" s="81"/>
      <c r="G19" s="81">
        <v>0.67493426565097225</v>
      </c>
      <c r="H19" s="81">
        <v>0.67518343185282947</v>
      </c>
      <c r="I19" s="81"/>
      <c r="J19" s="81">
        <f t="shared" si="2"/>
        <v>2.4916620185722049E-4</v>
      </c>
    </row>
    <row r="20" spans="1:103" ht="15.75" x14ac:dyDescent="0.25">
      <c r="A20" s="29" t="s">
        <v>157</v>
      </c>
      <c r="B20" s="80">
        <v>108.61041919800923</v>
      </c>
      <c r="C20" s="80">
        <v>108.37459287013507</v>
      </c>
      <c r="D20" s="80"/>
      <c r="E20" s="80">
        <f t="shared" si="1"/>
        <v>-0.21713048307475669</v>
      </c>
      <c r="F20" s="80"/>
      <c r="G20" s="80">
        <v>1.8252439585078191</v>
      </c>
      <c r="H20" s="80">
        <v>1.8212807974834184</v>
      </c>
      <c r="I20" s="80"/>
      <c r="J20" s="80">
        <f t="shared" si="2"/>
        <v>-3.963161024400641E-3</v>
      </c>
    </row>
    <row r="21" spans="1:103" ht="15.75" x14ac:dyDescent="0.25">
      <c r="A21" s="48" t="s">
        <v>247</v>
      </c>
      <c r="B21" s="82">
        <v>166.21300214769863</v>
      </c>
      <c r="C21" s="82">
        <v>165.75534274048348</v>
      </c>
      <c r="D21" s="82"/>
      <c r="E21" s="82">
        <f t="shared" si="1"/>
        <v>-0.27534513022541285</v>
      </c>
      <c r="F21" s="82"/>
      <c r="G21" s="82">
        <v>3.7467137628962859</v>
      </c>
      <c r="H21" s="82">
        <v>3.7363973690066659</v>
      </c>
      <c r="I21" s="82"/>
      <c r="J21" s="82">
        <f t="shared" si="2"/>
        <v>-1.0316393889620024E-2</v>
      </c>
    </row>
    <row r="22" spans="1:103" ht="15.75" x14ac:dyDescent="0.25">
      <c r="A22" s="28" t="s">
        <v>1</v>
      </c>
      <c r="B22" s="80">
        <v>171.54906710591533</v>
      </c>
      <c r="C22" s="80">
        <v>171.54906710591533</v>
      </c>
      <c r="D22" s="80"/>
      <c r="E22" s="80">
        <f t="shared" si="1"/>
        <v>0</v>
      </c>
      <c r="F22" s="80"/>
      <c r="G22" s="80">
        <v>2.8575901530834331</v>
      </c>
      <c r="H22" s="80">
        <v>2.8575901530834327</v>
      </c>
      <c r="I22" s="80"/>
      <c r="J22" s="80">
        <f t="shared" si="2"/>
        <v>0</v>
      </c>
    </row>
    <row r="23" spans="1:103" ht="15.75" x14ac:dyDescent="0.25">
      <c r="A23" s="51" t="s">
        <v>78</v>
      </c>
      <c r="B23" s="81">
        <v>171.54906710591533</v>
      </c>
      <c r="C23" s="81">
        <v>171.54906710591533</v>
      </c>
      <c r="D23" s="81"/>
      <c r="E23" s="81">
        <f t="shared" si="1"/>
        <v>0</v>
      </c>
      <c r="F23" s="81"/>
      <c r="G23" s="81">
        <v>2.8575901530834331</v>
      </c>
      <c r="H23" s="81">
        <v>2.8575901530834327</v>
      </c>
      <c r="I23" s="81"/>
      <c r="J23" s="81">
        <f t="shared" si="2"/>
        <v>0</v>
      </c>
    </row>
    <row r="24" spans="1:103" ht="15.75" x14ac:dyDescent="0.25">
      <c r="A24" s="29" t="s">
        <v>16</v>
      </c>
      <c r="B24" s="80">
        <v>151.10682334678015</v>
      </c>
      <c r="C24" s="80">
        <v>149.35354912050846</v>
      </c>
      <c r="D24" s="80"/>
      <c r="E24" s="80">
        <f t="shared" si="1"/>
        <v>-1.1602879257464394</v>
      </c>
      <c r="F24" s="80"/>
      <c r="G24" s="80">
        <v>0.88912360981285277</v>
      </c>
      <c r="H24" s="80">
        <v>0.8788072159232333</v>
      </c>
      <c r="I24" s="80"/>
      <c r="J24" s="80">
        <f t="shared" si="2"/>
        <v>-1.0316393889619468E-2</v>
      </c>
    </row>
    <row r="25" spans="1:103" ht="15.75" x14ac:dyDescent="0.25">
      <c r="A25" s="48" t="s">
        <v>128</v>
      </c>
      <c r="B25" s="82">
        <v>95.599142805350354</v>
      </c>
      <c r="C25" s="82">
        <v>95.601297178838934</v>
      </c>
      <c r="D25" s="82"/>
      <c r="E25" s="82">
        <f t="shared" si="1"/>
        <v>2.2535489601294145E-3</v>
      </c>
      <c r="F25" s="82"/>
      <c r="G25" s="82">
        <v>3.7191059989429247</v>
      </c>
      <c r="H25" s="82">
        <v>3.7191898108174901</v>
      </c>
      <c r="I25" s="82"/>
      <c r="J25" s="82">
        <f t="shared" si="2"/>
        <v>8.3811874565409283E-5</v>
      </c>
    </row>
    <row r="26" spans="1:103" ht="15.75" x14ac:dyDescent="0.25">
      <c r="A26" s="28" t="s">
        <v>79</v>
      </c>
      <c r="B26" s="80">
        <v>93.463143522905952</v>
      </c>
      <c r="C26" s="80">
        <v>93.281785519894825</v>
      </c>
      <c r="D26" s="80"/>
      <c r="E26" s="80">
        <f t="shared" si="1"/>
        <v>-0.19404226754546894</v>
      </c>
      <c r="F26" s="80"/>
      <c r="G26" s="80">
        <v>2.7983141200389734</v>
      </c>
      <c r="H26" s="80">
        <v>2.7928842078674045</v>
      </c>
      <c r="I26" s="80"/>
      <c r="J26" s="80">
        <f t="shared" si="2"/>
        <v>-5.4299121715688514E-3</v>
      </c>
    </row>
    <row r="27" spans="1:103" s="50" customFormat="1" ht="15.75" x14ac:dyDescent="0.25">
      <c r="A27" s="51" t="s">
        <v>80</v>
      </c>
      <c r="B27" s="81">
        <v>95.255656325473083</v>
      </c>
      <c r="C27" s="81">
        <v>94.948036045192779</v>
      </c>
      <c r="D27" s="81"/>
      <c r="E27" s="81">
        <f t="shared" si="1"/>
        <v>-0.32294174660790764</v>
      </c>
      <c r="F27" s="81"/>
      <c r="G27" s="81">
        <v>0.49370484551690735</v>
      </c>
      <c r="H27" s="81">
        <v>0.49211046646570722</v>
      </c>
      <c r="I27" s="81"/>
      <c r="J27" s="81">
        <f t="shared" si="2"/>
        <v>-1.5943790512001343E-3</v>
      </c>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row>
    <row r="28" spans="1:103" ht="15.75" x14ac:dyDescent="0.25">
      <c r="A28" s="29" t="s">
        <v>82</v>
      </c>
      <c r="B28" s="80">
        <v>96.010608332674749</v>
      </c>
      <c r="C28" s="80">
        <v>95.832918534968599</v>
      </c>
      <c r="D28" s="80"/>
      <c r="E28" s="80">
        <f t="shared" si="1"/>
        <v>-0.18507308805966183</v>
      </c>
      <c r="F28" s="80"/>
      <c r="G28" s="80">
        <v>2.072442385103674</v>
      </c>
      <c r="H28" s="80">
        <v>2.0686068519833052</v>
      </c>
      <c r="I28" s="80"/>
      <c r="J28" s="80">
        <f t="shared" si="2"/>
        <v>-3.8355331203687726E-3</v>
      </c>
    </row>
    <row r="29" spans="1:103" s="50" customFormat="1" ht="15.75" x14ac:dyDescent="0.25">
      <c r="A29" s="51" t="s">
        <v>158</v>
      </c>
      <c r="B29" s="81">
        <v>73.197343718929019</v>
      </c>
      <c r="C29" s="81">
        <v>73.197343718929019</v>
      </c>
      <c r="D29" s="81"/>
      <c r="E29" s="81">
        <f t="shared" si="1"/>
        <v>0</v>
      </c>
      <c r="F29" s="81"/>
      <c r="G29" s="81">
        <v>0.23216688941839189</v>
      </c>
      <c r="H29" s="81">
        <v>0.23216688941839184</v>
      </c>
      <c r="I29" s="81"/>
      <c r="J29" s="81">
        <f t="shared" si="2"/>
        <v>0</v>
      </c>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row>
    <row r="30" spans="1:103" ht="15.75" x14ac:dyDescent="0.25">
      <c r="A30" s="28" t="s">
        <v>83</v>
      </c>
      <c r="B30" s="80">
        <v>102.73443458526292</v>
      </c>
      <c r="C30" s="80">
        <v>103.34961086485067</v>
      </c>
      <c r="D30" s="80"/>
      <c r="E30" s="80">
        <f t="shared" si="1"/>
        <v>0.59880241914136434</v>
      </c>
      <c r="F30" s="80"/>
      <c r="G30" s="80">
        <v>0.92079187890395153</v>
      </c>
      <c r="H30" s="80">
        <v>0.92630560295008557</v>
      </c>
      <c r="I30" s="80"/>
      <c r="J30" s="80">
        <f t="shared" si="2"/>
        <v>5.5137240461340387E-3</v>
      </c>
    </row>
    <row r="31" spans="1:103" s="50" customFormat="1" ht="15.75" x14ac:dyDescent="0.25">
      <c r="A31" s="51" t="s">
        <v>159</v>
      </c>
      <c r="B31" s="81">
        <v>102.73443458526292</v>
      </c>
      <c r="C31" s="81">
        <v>103.34961086485067</v>
      </c>
      <c r="D31" s="81"/>
      <c r="E31" s="81">
        <f t="shared" si="1"/>
        <v>0.59880241914136434</v>
      </c>
      <c r="F31" s="81"/>
      <c r="G31" s="81">
        <v>0.92079187890395153</v>
      </c>
      <c r="H31" s="81">
        <v>0.92630560295008557</v>
      </c>
      <c r="I31" s="81"/>
      <c r="J31" s="81">
        <f t="shared" si="2"/>
        <v>5.5137240461340387E-3</v>
      </c>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row>
    <row r="32" spans="1:103" ht="15.75" x14ac:dyDescent="0.25">
      <c r="A32" s="27" t="s">
        <v>129</v>
      </c>
      <c r="B32" s="83">
        <v>111.11211577847855</v>
      </c>
      <c r="C32" s="83">
        <v>111.47907629369028</v>
      </c>
      <c r="D32" s="83"/>
      <c r="E32" s="83">
        <f t="shared" si="1"/>
        <v>0.33026147746419987</v>
      </c>
      <c r="F32" s="83"/>
      <c r="G32" s="83">
        <v>25.878532971847005</v>
      </c>
      <c r="H32" s="83">
        <v>25.963999797185888</v>
      </c>
      <c r="I32" s="83"/>
      <c r="J32" s="83">
        <f t="shared" si="2"/>
        <v>8.5466825338883723E-2</v>
      </c>
    </row>
    <row r="33" spans="1:103" s="50" customFormat="1" ht="15.75" x14ac:dyDescent="0.25">
      <c r="A33" s="54" t="s">
        <v>149</v>
      </c>
      <c r="B33" s="81">
        <v>134.00227801738487</v>
      </c>
      <c r="C33" s="81">
        <v>134.44691574018836</v>
      </c>
      <c r="D33" s="81"/>
      <c r="E33" s="81">
        <f t="shared" si="1"/>
        <v>0.33181355524851686</v>
      </c>
      <c r="F33" s="81"/>
      <c r="G33" s="81">
        <v>15.651999948702459</v>
      </c>
      <c r="H33" s="81">
        <v>15.703935406199742</v>
      </c>
      <c r="I33" s="81"/>
      <c r="J33" s="81">
        <f t="shared" si="2"/>
        <v>5.1935457497283011E-2</v>
      </c>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row>
    <row r="34" spans="1:103" ht="15.75" x14ac:dyDescent="0.25">
      <c r="A34" s="29" t="s">
        <v>160</v>
      </c>
      <c r="B34" s="80">
        <v>134.00227801738487</v>
      </c>
      <c r="C34" s="80">
        <v>134.44691574018836</v>
      </c>
      <c r="D34" s="80"/>
      <c r="E34" s="80">
        <f t="shared" si="1"/>
        <v>0.33181355524851686</v>
      </c>
      <c r="F34" s="80"/>
      <c r="G34" s="80">
        <v>15.651999948702459</v>
      </c>
      <c r="H34" s="80">
        <v>15.703935406199742</v>
      </c>
      <c r="I34" s="80"/>
      <c r="J34" s="80">
        <f t="shared" si="2"/>
        <v>5.1935457497283011E-2</v>
      </c>
    </row>
    <row r="35" spans="1:103" s="50" customFormat="1" ht="15.75" x14ac:dyDescent="0.25">
      <c r="A35" s="54" t="s">
        <v>148</v>
      </c>
      <c r="B35" s="81">
        <v>108.03710293690104</v>
      </c>
      <c r="C35" s="81">
        <v>109.11517664056072</v>
      </c>
      <c r="D35" s="81"/>
      <c r="E35" s="81">
        <f t="shared" si="1"/>
        <v>0.99787357708891467</v>
      </c>
      <c r="F35" s="81"/>
      <c r="G35" s="81">
        <v>3.3602821651436994</v>
      </c>
      <c r="H35" s="81">
        <v>3.3938135329852992</v>
      </c>
      <c r="I35" s="81"/>
      <c r="J35" s="81">
        <f t="shared" si="2"/>
        <v>3.3531367841599824E-2</v>
      </c>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row>
    <row r="36" spans="1:103" ht="15.75" x14ac:dyDescent="0.25">
      <c r="A36" s="29" t="s">
        <v>161</v>
      </c>
      <c r="B36" s="80">
        <v>104.18521072083934</v>
      </c>
      <c r="C36" s="80">
        <v>104.17551925897067</v>
      </c>
      <c r="D36" s="80"/>
      <c r="E36" s="80">
        <f t="shared" si="1"/>
        <v>-9.30214739848223E-3</v>
      </c>
      <c r="F36" s="80"/>
      <c r="G36" s="80">
        <v>2.6003565359079412</v>
      </c>
      <c r="H36" s="80">
        <v>2.6001146469100851</v>
      </c>
      <c r="I36" s="80"/>
      <c r="J36" s="80">
        <f t="shared" si="2"/>
        <v>-2.4188899785615448E-4</v>
      </c>
    </row>
    <row r="37" spans="1:103" s="50" customFormat="1" ht="15.75" x14ac:dyDescent="0.25">
      <c r="A37" s="51" t="s">
        <v>162</v>
      </c>
      <c r="B37" s="81">
        <v>123.68462509770792</v>
      </c>
      <c r="C37" s="81">
        <v>129.18152170154752</v>
      </c>
      <c r="D37" s="81"/>
      <c r="E37" s="81">
        <f t="shared" si="1"/>
        <v>4.4442844852358832</v>
      </c>
      <c r="F37" s="81"/>
      <c r="G37" s="81">
        <v>0.75992562923575802</v>
      </c>
      <c r="H37" s="81">
        <v>0.79369888607521399</v>
      </c>
      <c r="I37" s="81"/>
      <c r="J37" s="81">
        <f t="shared" si="2"/>
        <v>3.3773256839455978E-2</v>
      </c>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row>
    <row r="38" spans="1:103" ht="15.75" x14ac:dyDescent="0.25">
      <c r="A38" s="28" t="s">
        <v>147</v>
      </c>
      <c r="B38" s="80">
        <v>102.12659867612302</v>
      </c>
      <c r="C38" s="80">
        <v>102.12659867612302</v>
      </c>
      <c r="D38" s="80"/>
      <c r="E38" s="80">
        <f t="shared" si="1"/>
        <v>0</v>
      </c>
      <c r="F38" s="80"/>
      <c r="G38" s="80">
        <v>1.6149744798120507</v>
      </c>
      <c r="H38" s="80">
        <v>1.6149744798120507</v>
      </c>
      <c r="I38" s="80"/>
      <c r="J38" s="80">
        <f t="shared" si="2"/>
        <v>0</v>
      </c>
    </row>
    <row r="39" spans="1:103" s="50" customFormat="1" ht="15.75" x14ac:dyDescent="0.25">
      <c r="A39" s="51" t="s">
        <v>84</v>
      </c>
      <c r="B39" s="81">
        <v>100</v>
      </c>
      <c r="C39" s="81">
        <v>100</v>
      </c>
      <c r="D39" s="81"/>
      <c r="E39" s="81">
        <f t="shared" si="1"/>
        <v>0</v>
      </c>
      <c r="F39" s="81"/>
      <c r="G39" s="81">
        <v>1.3959538897111059</v>
      </c>
      <c r="H39" s="81">
        <v>1.3959538897111057</v>
      </c>
      <c r="I39" s="81"/>
      <c r="J39" s="81">
        <f t="shared" si="2"/>
        <v>0</v>
      </c>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row>
    <row r="40" spans="1:103" ht="15.75" x14ac:dyDescent="0.25">
      <c r="A40" s="29" t="s">
        <v>86</v>
      </c>
      <c r="B40" s="80">
        <v>118.13936217755054</v>
      </c>
      <c r="C40" s="80">
        <v>118.13936217755054</v>
      </c>
      <c r="D40" s="80"/>
      <c r="E40" s="80">
        <f t="shared" si="1"/>
        <v>0</v>
      </c>
      <c r="F40" s="80"/>
      <c r="G40" s="80">
        <v>0.21902059010094485</v>
      </c>
      <c r="H40" s="80">
        <v>0.21902059010094485</v>
      </c>
      <c r="I40" s="80"/>
      <c r="J40" s="80">
        <f t="shared" si="2"/>
        <v>0</v>
      </c>
    </row>
    <row r="41" spans="1:103" s="50" customFormat="1" ht="15.75" x14ac:dyDescent="0.25">
      <c r="A41" s="54" t="s">
        <v>146</v>
      </c>
      <c r="B41" s="81">
        <v>75.902813768821247</v>
      </c>
      <c r="C41" s="81">
        <v>75.902813768821247</v>
      </c>
      <c r="D41" s="81"/>
      <c r="E41" s="81">
        <f t="shared" si="1"/>
        <v>0</v>
      </c>
      <c r="F41" s="81"/>
      <c r="G41" s="81">
        <v>5.2512763781887974</v>
      </c>
      <c r="H41" s="81">
        <v>5.2512763781887974</v>
      </c>
      <c r="I41" s="81"/>
      <c r="J41" s="81">
        <f t="shared" si="2"/>
        <v>0</v>
      </c>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row>
    <row r="42" spans="1:103" ht="15.75" x14ac:dyDescent="0.25">
      <c r="A42" s="29" t="s">
        <v>17</v>
      </c>
      <c r="B42" s="80">
        <v>58.452764165300515</v>
      </c>
      <c r="C42" s="80">
        <v>58.452764165300515</v>
      </c>
      <c r="D42" s="80"/>
      <c r="E42" s="80">
        <f t="shared" si="1"/>
        <v>0</v>
      </c>
      <c r="F42" s="80"/>
      <c r="G42" s="80">
        <v>2.6276990814307348</v>
      </c>
      <c r="H42" s="80">
        <v>2.6276990814307348</v>
      </c>
      <c r="I42" s="80"/>
      <c r="J42" s="80">
        <f t="shared" si="2"/>
        <v>0</v>
      </c>
    </row>
    <row r="43" spans="1:103" s="50" customFormat="1" ht="15.75" x14ac:dyDescent="0.25">
      <c r="A43" s="51" t="s">
        <v>88</v>
      </c>
      <c r="B43" s="81">
        <v>97.730952021833033</v>
      </c>
      <c r="C43" s="81">
        <v>97.730952021833033</v>
      </c>
      <c r="D43" s="81"/>
      <c r="E43" s="81">
        <f t="shared" si="1"/>
        <v>0</v>
      </c>
      <c r="F43" s="81"/>
      <c r="G43" s="81">
        <v>1.7075552927117361</v>
      </c>
      <c r="H43" s="81">
        <v>1.7075552927117361</v>
      </c>
      <c r="I43" s="81"/>
      <c r="J43" s="81">
        <f t="shared" si="2"/>
        <v>0</v>
      </c>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row>
    <row r="44" spans="1:103" ht="15.75" x14ac:dyDescent="0.25">
      <c r="A44" s="29" t="s">
        <v>90</v>
      </c>
      <c r="B44" s="80">
        <v>135.54671882237798</v>
      </c>
      <c r="C44" s="80">
        <v>135.54671882237798</v>
      </c>
      <c r="D44" s="80"/>
      <c r="E44" s="80">
        <f t="shared" si="1"/>
        <v>0</v>
      </c>
      <c r="F44" s="80"/>
      <c r="G44" s="80">
        <v>0.91602200404632728</v>
      </c>
      <c r="H44" s="80">
        <v>0.91602200404632717</v>
      </c>
      <c r="I44" s="80"/>
      <c r="J44" s="80">
        <f t="shared" si="2"/>
        <v>0</v>
      </c>
    </row>
    <row r="45" spans="1:103" s="50" customFormat="1" ht="15.75" x14ac:dyDescent="0.25">
      <c r="A45" s="48" t="s">
        <v>250</v>
      </c>
      <c r="B45" s="82">
        <v>97.046004723156742</v>
      </c>
      <c r="C45" s="82">
        <v>96.759975449277107</v>
      </c>
      <c r="D45" s="82"/>
      <c r="E45" s="82">
        <f t="shared" si="1"/>
        <v>-0.29473575413597741</v>
      </c>
      <c r="F45" s="82"/>
      <c r="G45" s="82">
        <v>8.4567489326218048</v>
      </c>
      <c r="H45" s="82">
        <v>8.4318238698798567</v>
      </c>
      <c r="I45" s="82"/>
      <c r="J45" s="82">
        <f t="shared" si="2"/>
        <v>-2.4925062741948167E-2</v>
      </c>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row>
    <row r="46" spans="1:103" ht="15.75" x14ac:dyDescent="0.25">
      <c r="A46" s="28" t="s">
        <v>145</v>
      </c>
      <c r="B46" s="80">
        <v>99.653823494689746</v>
      </c>
      <c r="C46" s="80">
        <v>99.751239924555378</v>
      </c>
      <c r="D46" s="80"/>
      <c r="E46" s="80">
        <f t="shared" si="1"/>
        <v>9.7754834134211599E-2</v>
      </c>
      <c r="F46" s="80"/>
      <c r="G46" s="80">
        <v>2.0622676415913728</v>
      </c>
      <c r="H46" s="80">
        <v>2.0642836079038136</v>
      </c>
      <c r="I46" s="80"/>
      <c r="J46" s="80">
        <f t="shared" si="2"/>
        <v>2.0159663124408311E-3</v>
      </c>
    </row>
    <row r="47" spans="1:103" s="50" customFormat="1" ht="15.75" x14ac:dyDescent="0.25">
      <c r="A47" s="51" t="s">
        <v>163</v>
      </c>
      <c r="B47" s="81">
        <v>99.653823494689746</v>
      </c>
      <c r="C47" s="81">
        <v>99.751239924555378</v>
      </c>
      <c r="D47" s="81"/>
      <c r="E47" s="81">
        <f t="shared" si="1"/>
        <v>9.7754834134211599E-2</v>
      </c>
      <c r="F47" s="81"/>
      <c r="G47" s="81">
        <v>2.0622676415913728</v>
      </c>
      <c r="H47" s="81">
        <v>2.0642836079038136</v>
      </c>
      <c r="I47" s="81"/>
      <c r="J47" s="81">
        <f t="shared" si="2"/>
        <v>2.0159663124408311E-3</v>
      </c>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row>
    <row r="48" spans="1:103" ht="15.75" x14ac:dyDescent="0.25">
      <c r="A48" s="28" t="s">
        <v>92</v>
      </c>
      <c r="B48" s="80">
        <v>89.361812598333515</v>
      </c>
      <c r="C48" s="80">
        <v>89.29908472529749</v>
      </c>
      <c r="D48" s="80"/>
      <c r="E48" s="80">
        <f t="shared" si="1"/>
        <v>-7.019539019197385E-2</v>
      </c>
      <c r="F48" s="80"/>
      <c r="G48" s="80">
        <v>0.2793500085900652</v>
      </c>
      <c r="H48" s="80">
        <v>0.27915391776153403</v>
      </c>
      <c r="I48" s="80"/>
      <c r="J48" s="80">
        <f t="shared" si="2"/>
        <v>-1.9609082853117021E-4</v>
      </c>
    </row>
    <row r="49" spans="1:103" s="50" customFormat="1" ht="15.75" x14ac:dyDescent="0.25">
      <c r="A49" s="51" t="s">
        <v>93</v>
      </c>
      <c r="B49" s="81">
        <v>89.361812598333515</v>
      </c>
      <c r="C49" s="81">
        <v>89.29908472529749</v>
      </c>
      <c r="D49" s="81"/>
      <c r="E49" s="81">
        <f t="shared" si="1"/>
        <v>-7.019539019197385E-2</v>
      </c>
      <c r="F49" s="81"/>
      <c r="G49" s="81">
        <v>0.2793500085900652</v>
      </c>
      <c r="H49" s="81">
        <v>0.27915391776153403</v>
      </c>
      <c r="I49" s="81"/>
      <c r="J49" s="81">
        <f t="shared" si="2"/>
        <v>-1.9609082853117021E-4</v>
      </c>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row>
    <row r="50" spans="1:103" ht="15.75" x14ac:dyDescent="0.25">
      <c r="A50" s="28" t="s">
        <v>94</v>
      </c>
      <c r="B50" s="80">
        <v>84.275251290708411</v>
      </c>
      <c r="C50" s="80">
        <v>84.116798853153895</v>
      </c>
      <c r="D50" s="80"/>
      <c r="E50" s="80">
        <f t="shared" si="1"/>
        <v>-0.18801775744095028</v>
      </c>
      <c r="F50" s="80"/>
      <c r="G50" s="80">
        <v>2.075659681785833</v>
      </c>
      <c r="H50" s="80">
        <v>2.0717570730000334</v>
      </c>
      <c r="I50" s="80"/>
      <c r="J50" s="80">
        <f t="shared" si="2"/>
        <v>-3.9026087857996217E-3</v>
      </c>
    </row>
    <row r="51" spans="1:103" s="50" customFormat="1" ht="15.75" x14ac:dyDescent="0.25">
      <c r="A51" s="51" t="s">
        <v>164</v>
      </c>
      <c r="B51" s="81">
        <v>83.690874115601503</v>
      </c>
      <c r="C51" s="81">
        <v>83.597101854208631</v>
      </c>
      <c r="D51" s="81"/>
      <c r="E51" s="81">
        <f t="shared" si="1"/>
        <v>-0.11204598157661394</v>
      </c>
      <c r="F51" s="81"/>
      <c r="G51" s="81">
        <v>1.8570591587974867</v>
      </c>
      <c r="H51" s="81">
        <v>1.8549783986345536</v>
      </c>
      <c r="I51" s="81"/>
      <c r="J51" s="81">
        <f t="shared" si="2"/>
        <v>-2.0807601629331263E-3</v>
      </c>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row>
    <row r="52" spans="1:103" ht="15.75" x14ac:dyDescent="0.25">
      <c r="A52" s="29" t="s">
        <v>97</v>
      </c>
      <c r="B52" s="80">
        <v>89.589564002279204</v>
      </c>
      <c r="C52" s="80">
        <v>88.842911516870942</v>
      </c>
      <c r="D52" s="80"/>
      <c r="E52" s="80">
        <f t="shared" si="1"/>
        <v>-0.83341457648936634</v>
      </c>
      <c r="F52" s="80"/>
      <c r="G52" s="80">
        <v>0.21860052298834612</v>
      </c>
      <c r="H52" s="80">
        <v>0.21677867436547929</v>
      </c>
      <c r="I52" s="80"/>
      <c r="J52" s="80">
        <f t="shared" si="2"/>
        <v>-1.8218486228668285E-3</v>
      </c>
    </row>
    <row r="53" spans="1:103" s="50" customFormat="1" ht="15.75" x14ac:dyDescent="0.25">
      <c r="A53" s="54" t="s">
        <v>144</v>
      </c>
      <c r="B53" s="81">
        <v>94.348325212411197</v>
      </c>
      <c r="C53" s="81">
        <v>92.171059003424617</v>
      </c>
      <c r="D53" s="81"/>
      <c r="E53" s="81">
        <f t="shared" si="1"/>
        <v>-2.3076893035300694</v>
      </c>
      <c r="F53" s="81"/>
      <c r="G53" s="81">
        <v>0.83714576375230654</v>
      </c>
      <c r="H53" s="81">
        <v>0.81782704050723942</v>
      </c>
      <c r="I53" s="81"/>
      <c r="J53" s="81">
        <f t="shared" si="2"/>
        <v>-1.9318723245067115E-2</v>
      </c>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row>
    <row r="54" spans="1:103" ht="15.75" x14ac:dyDescent="0.25">
      <c r="A54" s="29" t="s">
        <v>165</v>
      </c>
      <c r="B54" s="80">
        <v>94.348325212411197</v>
      </c>
      <c r="C54" s="80">
        <v>92.171059003424617</v>
      </c>
      <c r="D54" s="80"/>
      <c r="E54" s="80">
        <f t="shared" si="1"/>
        <v>-2.3076893035300694</v>
      </c>
      <c r="F54" s="80"/>
      <c r="G54" s="80">
        <v>0.83714576375230654</v>
      </c>
      <c r="H54" s="80">
        <v>0.81782704050723942</v>
      </c>
      <c r="I54" s="80"/>
      <c r="J54" s="80">
        <f t="shared" si="2"/>
        <v>-1.9318723245067115E-2</v>
      </c>
    </row>
    <row r="55" spans="1:103" s="50" customFormat="1" ht="15.75" x14ac:dyDescent="0.25">
      <c r="A55" s="54" t="s">
        <v>143</v>
      </c>
      <c r="B55" s="81">
        <v>89.90396373020333</v>
      </c>
      <c r="C55" s="81">
        <v>89.90396373020333</v>
      </c>
      <c r="D55" s="81"/>
      <c r="E55" s="81">
        <f t="shared" si="1"/>
        <v>0</v>
      </c>
      <c r="F55" s="81"/>
      <c r="G55" s="81">
        <v>0.49863268788442749</v>
      </c>
      <c r="H55" s="81">
        <v>0.49863268788442749</v>
      </c>
      <c r="I55" s="81"/>
      <c r="J55" s="81">
        <f t="shared" si="2"/>
        <v>0</v>
      </c>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row>
    <row r="56" spans="1:103" ht="15.75" x14ac:dyDescent="0.25">
      <c r="A56" s="29" t="s">
        <v>166</v>
      </c>
      <c r="B56" s="80">
        <v>89.90396373020333</v>
      </c>
      <c r="C56" s="80">
        <v>89.90396373020333</v>
      </c>
      <c r="D56" s="80"/>
      <c r="E56" s="80">
        <f t="shared" si="1"/>
        <v>0</v>
      </c>
      <c r="F56" s="80"/>
      <c r="G56" s="80">
        <v>0.49863268788442749</v>
      </c>
      <c r="H56" s="80">
        <v>0.49863268788442749</v>
      </c>
      <c r="I56" s="80"/>
      <c r="J56" s="80">
        <f t="shared" si="2"/>
        <v>0</v>
      </c>
    </row>
    <row r="57" spans="1:103" s="50" customFormat="1" ht="15.75" x14ac:dyDescent="0.25">
      <c r="A57" s="54" t="s">
        <v>142</v>
      </c>
      <c r="B57" s="81">
        <v>111.38895654203617</v>
      </c>
      <c r="C57" s="81">
        <v>111.24378813878452</v>
      </c>
      <c r="D57" s="81"/>
      <c r="E57" s="81">
        <f t="shared" si="1"/>
        <v>-0.1303256694004995</v>
      </c>
      <c r="F57" s="81"/>
      <c r="G57" s="81">
        <v>2.7036931490178016</v>
      </c>
      <c r="H57" s="81">
        <v>2.7001695428228083</v>
      </c>
      <c r="I57" s="81"/>
      <c r="J57" s="81">
        <f t="shared" si="2"/>
        <v>-3.5236061949932562E-3</v>
      </c>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row>
    <row r="58" spans="1:103" ht="15.75" x14ac:dyDescent="0.25">
      <c r="A58" s="29" t="s">
        <v>99</v>
      </c>
      <c r="B58" s="80">
        <v>98.764790637572787</v>
      </c>
      <c r="C58" s="80">
        <v>98.560024280632334</v>
      </c>
      <c r="D58" s="80"/>
      <c r="E58" s="80">
        <f t="shared" si="1"/>
        <v>-0.20732728295032032</v>
      </c>
      <c r="F58" s="80"/>
      <c r="G58" s="80">
        <v>1.6995381142564769</v>
      </c>
      <c r="H58" s="80">
        <v>1.6960145080614839</v>
      </c>
      <c r="I58" s="80"/>
      <c r="J58" s="80">
        <f t="shared" si="2"/>
        <v>-3.5236061949930342E-3</v>
      </c>
    </row>
    <row r="59" spans="1:103" s="50" customFormat="1" ht="15.75" x14ac:dyDescent="0.25">
      <c r="A59" s="51" t="s">
        <v>167</v>
      </c>
      <c r="B59" s="81">
        <v>142.13883792729376</v>
      </c>
      <c r="C59" s="81">
        <v>142.13883792729376</v>
      </c>
      <c r="D59" s="81"/>
      <c r="E59" s="81">
        <f t="shared" si="1"/>
        <v>0</v>
      </c>
      <c r="F59" s="81"/>
      <c r="G59" s="81">
        <v>1.0041550347613246</v>
      </c>
      <c r="H59" s="81">
        <v>1.0041550347613246</v>
      </c>
      <c r="I59" s="81"/>
      <c r="J59" s="81">
        <f t="shared" si="2"/>
        <v>0</v>
      </c>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row>
    <row r="60" spans="1:103" ht="15.75" x14ac:dyDescent="0.25">
      <c r="A60" s="27" t="s">
        <v>2</v>
      </c>
      <c r="B60" s="83">
        <v>128.89395132261936</v>
      </c>
      <c r="C60" s="83">
        <v>128.89396389136678</v>
      </c>
      <c r="D60" s="83"/>
      <c r="E60" s="83">
        <f t="shared" si="1"/>
        <v>9.7512313779191118E-6</v>
      </c>
      <c r="F60" s="83"/>
      <c r="G60" s="83">
        <v>6.9857024414340012</v>
      </c>
      <c r="H60" s="83">
        <v>6.9857031226260098</v>
      </c>
      <c r="I60" s="83"/>
      <c r="J60" s="83">
        <f t="shared" si="2"/>
        <v>6.8119200857807982E-7</v>
      </c>
    </row>
    <row r="61" spans="1:103" s="50" customFormat="1" ht="15.75" x14ac:dyDescent="0.25">
      <c r="A61" s="54" t="s">
        <v>141</v>
      </c>
      <c r="B61" s="81">
        <v>104.07083222193749</v>
      </c>
      <c r="C61" s="81">
        <v>104.07085354039395</v>
      </c>
      <c r="D61" s="81"/>
      <c r="E61" s="81">
        <f t="shared" si="1"/>
        <v>2.0484564222655877E-5</v>
      </c>
      <c r="F61" s="81"/>
      <c r="G61" s="81">
        <v>3.3253917520765226</v>
      </c>
      <c r="H61" s="81">
        <v>3.3253924332685312</v>
      </c>
      <c r="I61" s="81"/>
      <c r="J61" s="81">
        <f t="shared" si="2"/>
        <v>6.8119200857807982E-7</v>
      </c>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row>
    <row r="62" spans="1:103" ht="15.75" x14ac:dyDescent="0.25">
      <c r="A62" s="29" t="s">
        <v>102</v>
      </c>
      <c r="B62" s="80">
        <v>107.53108329120755</v>
      </c>
      <c r="C62" s="80">
        <v>107.53108329120755</v>
      </c>
      <c r="D62" s="80"/>
      <c r="E62" s="80">
        <f t="shared" si="1"/>
        <v>0</v>
      </c>
      <c r="F62" s="80"/>
      <c r="G62" s="80">
        <v>2.6114889520238775</v>
      </c>
      <c r="H62" s="80">
        <v>2.6114889520238775</v>
      </c>
      <c r="I62" s="80"/>
      <c r="J62" s="80">
        <f t="shared" si="2"/>
        <v>0</v>
      </c>
    </row>
    <row r="63" spans="1:103" s="50" customFormat="1" ht="15.75" x14ac:dyDescent="0.25">
      <c r="A63" s="51" t="s">
        <v>168</v>
      </c>
      <c r="B63" s="81">
        <v>93.110553321122765</v>
      </c>
      <c r="C63" s="81">
        <v>93.11064216538125</v>
      </c>
      <c r="D63" s="81"/>
      <c r="E63" s="81">
        <f t="shared" si="1"/>
        <v>9.5418032985961077E-5</v>
      </c>
      <c r="F63" s="81"/>
      <c r="G63" s="81">
        <v>0.71390280005264406</v>
      </c>
      <c r="H63" s="81">
        <v>0.7139034812446533</v>
      </c>
      <c r="I63" s="81"/>
      <c r="J63" s="81">
        <f t="shared" si="2"/>
        <v>6.8119200924421364E-7</v>
      </c>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row>
    <row r="64" spans="1:103" ht="15.75" x14ac:dyDescent="0.25">
      <c r="A64" s="28" t="s">
        <v>104</v>
      </c>
      <c r="B64" s="80">
        <v>164.55176733559358</v>
      </c>
      <c r="C64" s="80">
        <v>164.55176733559358</v>
      </c>
      <c r="D64" s="80"/>
      <c r="E64" s="80">
        <f t="shared" si="1"/>
        <v>0</v>
      </c>
      <c r="F64" s="80"/>
      <c r="G64" s="80">
        <v>3.6603106893574786</v>
      </c>
      <c r="H64" s="80">
        <v>3.6603106893574782</v>
      </c>
      <c r="I64" s="80"/>
      <c r="J64" s="80">
        <f t="shared" si="2"/>
        <v>0</v>
      </c>
    </row>
    <row r="65" spans="1:103" s="50" customFormat="1" ht="15.75" x14ac:dyDescent="0.25">
      <c r="A65" s="51" t="s">
        <v>19</v>
      </c>
      <c r="B65" s="81">
        <v>170.57949283205164</v>
      </c>
      <c r="C65" s="81">
        <v>170.57949283205164</v>
      </c>
      <c r="D65" s="81"/>
      <c r="E65" s="81">
        <f t="shared" si="1"/>
        <v>0</v>
      </c>
      <c r="F65" s="81"/>
      <c r="G65" s="81">
        <v>2.9887642592880899</v>
      </c>
      <c r="H65" s="81">
        <v>2.9887642592880899</v>
      </c>
      <c r="I65" s="81"/>
      <c r="J65" s="81">
        <f t="shared" si="2"/>
        <v>0</v>
      </c>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row>
    <row r="66" spans="1:103" ht="15.75" x14ac:dyDescent="0.25">
      <c r="A66" s="29" t="s">
        <v>106</v>
      </c>
      <c r="B66" s="80">
        <v>187.21568627450981</v>
      </c>
      <c r="C66" s="80">
        <v>187.21568627450981</v>
      </c>
      <c r="D66" s="80"/>
      <c r="E66" s="80">
        <f t="shared" si="1"/>
        <v>0</v>
      </c>
      <c r="F66" s="80"/>
      <c r="G66" s="80">
        <v>0.13145896731632165</v>
      </c>
      <c r="H66" s="80">
        <v>0.13145896731632162</v>
      </c>
      <c r="I66" s="80"/>
      <c r="J66" s="80">
        <f t="shared" si="2"/>
        <v>0</v>
      </c>
    </row>
    <row r="67" spans="1:103" s="50" customFormat="1" ht="15.75" x14ac:dyDescent="0.25">
      <c r="A67" s="51" t="s">
        <v>108</v>
      </c>
      <c r="B67" s="81">
        <v>134.32641403191377</v>
      </c>
      <c r="C67" s="81">
        <v>134.32641403191377</v>
      </c>
      <c r="D67" s="81"/>
      <c r="E67" s="81">
        <f t="shared" si="1"/>
        <v>0</v>
      </c>
      <c r="F67" s="81"/>
      <c r="G67" s="81">
        <v>0.54008746275306729</v>
      </c>
      <c r="H67" s="81">
        <v>0.54008746275306729</v>
      </c>
      <c r="I67" s="81"/>
      <c r="J67" s="81">
        <f t="shared" si="2"/>
        <v>0</v>
      </c>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row>
    <row r="68" spans="1:103" ht="15.75" x14ac:dyDescent="0.25">
      <c r="A68" s="27" t="s">
        <v>3</v>
      </c>
      <c r="B68" s="83">
        <v>104.36575952280063</v>
      </c>
      <c r="C68" s="83">
        <v>104.62745641436184</v>
      </c>
      <c r="D68" s="83"/>
      <c r="E68" s="83">
        <f t="shared" si="1"/>
        <v>0.25074976003411908</v>
      </c>
      <c r="F68" s="83"/>
      <c r="G68" s="83">
        <v>5.6752767330049583</v>
      </c>
      <c r="H68" s="83">
        <v>5.6895074757942403</v>
      </c>
      <c r="I68" s="83"/>
      <c r="J68" s="83">
        <f t="shared" si="2"/>
        <v>1.4230742789282047E-2</v>
      </c>
    </row>
    <row r="69" spans="1:103" s="50" customFormat="1" ht="15.75" x14ac:dyDescent="0.25">
      <c r="A69" s="54" t="s">
        <v>150</v>
      </c>
      <c r="B69" s="81">
        <v>97.983734928813632</v>
      </c>
      <c r="C69" s="81">
        <v>98.536446026826994</v>
      </c>
      <c r="D69" s="81"/>
      <c r="E69" s="81">
        <f t="shared" si="1"/>
        <v>0.56408453751524146</v>
      </c>
      <c r="F69" s="81"/>
      <c r="G69" s="81">
        <v>2.5228032046345095</v>
      </c>
      <c r="H69" s="81">
        <v>2.5370339474237911</v>
      </c>
      <c r="I69" s="81"/>
      <c r="J69" s="81">
        <f t="shared" si="2"/>
        <v>1.4230742789281603E-2</v>
      </c>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row>
    <row r="70" spans="1:103" ht="15.75" x14ac:dyDescent="0.25">
      <c r="A70" s="29" t="s">
        <v>109</v>
      </c>
      <c r="B70" s="80">
        <v>102.36470770277148</v>
      </c>
      <c r="C70" s="80">
        <v>102.36470770277148</v>
      </c>
      <c r="D70" s="80"/>
      <c r="E70" s="80">
        <f t="shared" si="1"/>
        <v>0</v>
      </c>
      <c r="F70" s="80"/>
      <c r="G70" s="80">
        <v>1.7735638245900229</v>
      </c>
      <c r="H70" s="80">
        <v>1.7735638245900227</v>
      </c>
      <c r="I70" s="80"/>
      <c r="J70" s="80">
        <f t="shared" si="2"/>
        <v>0</v>
      </c>
    </row>
    <row r="71" spans="1:103" s="50" customFormat="1" ht="15.75" x14ac:dyDescent="0.25">
      <c r="A71" s="51" t="s">
        <v>169</v>
      </c>
      <c r="B71" s="81">
        <v>70.023649582532926</v>
      </c>
      <c r="C71" s="81">
        <v>72.778923903946122</v>
      </c>
      <c r="D71" s="81"/>
      <c r="E71" s="81">
        <f t="shared" ref="E71:E115" si="3">((C71/B71-1)*100)</f>
        <v>3.934776804464768</v>
      </c>
      <c r="F71" s="81"/>
      <c r="G71" s="81">
        <v>0.36166581985372387</v>
      </c>
      <c r="H71" s="81">
        <v>0.37589656264300547</v>
      </c>
      <c r="I71" s="81"/>
      <c r="J71" s="81">
        <f t="shared" si="2"/>
        <v>1.4230742789281603E-2</v>
      </c>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row>
    <row r="72" spans="1:103" ht="15.75" x14ac:dyDescent="0.25">
      <c r="A72" s="29" t="s">
        <v>170</v>
      </c>
      <c r="B72" s="80">
        <v>119.0218461506097</v>
      </c>
      <c r="C72" s="80">
        <v>119.0218461506097</v>
      </c>
      <c r="D72" s="80"/>
      <c r="E72" s="80">
        <f t="shared" si="3"/>
        <v>0</v>
      </c>
      <c r="F72" s="80"/>
      <c r="G72" s="80">
        <v>0.38757356019076289</v>
      </c>
      <c r="H72" s="80">
        <v>0.38757356019076289</v>
      </c>
      <c r="I72" s="80"/>
      <c r="J72" s="80">
        <f t="shared" ref="J72:J115" si="4">H72-G72</f>
        <v>0</v>
      </c>
    </row>
    <row r="73" spans="1:103" s="50" customFormat="1" ht="15.75" x14ac:dyDescent="0.25">
      <c r="A73" s="54" t="s">
        <v>111</v>
      </c>
      <c r="B73" s="81">
        <v>110.10484703497067</v>
      </c>
      <c r="C73" s="81">
        <v>110.10484703497067</v>
      </c>
      <c r="D73" s="81"/>
      <c r="E73" s="81">
        <f t="shared" si="3"/>
        <v>0</v>
      </c>
      <c r="F73" s="81"/>
      <c r="G73" s="81">
        <v>3.1524735283704484</v>
      </c>
      <c r="H73" s="81">
        <v>3.1524735283704488</v>
      </c>
      <c r="I73" s="81"/>
      <c r="J73" s="81">
        <f t="shared" si="4"/>
        <v>0</v>
      </c>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row>
    <row r="74" spans="1:103" ht="15.75" x14ac:dyDescent="0.25">
      <c r="A74" s="29" t="s">
        <v>171</v>
      </c>
      <c r="B74" s="80">
        <v>112.04659077801554</v>
      </c>
      <c r="C74" s="80">
        <v>112.04659077801554</v>
      </c>
      <c r="D74" s="80"/>
      <c r="E74" s="80">
        <f t="shared" si="3"/>
        <v>0</v>
      </c>
      <c r="F74" s="80"/>
      <c r="G74" s="80">
        <v>1.0942109741215609</v>
      </c>
      <c r="H74" s="80">
        <v>1.0942109741215607</v>
      </c>
      <c r="I74" s="80"/>
      <c r="J74" s="80">
        <f t="shared" si="4"/>
        <v>0</v>
      </c>
    </row>
    <row r="75" spans="1:103" s="50" customFormat="1" ht="15.75" x14ac:dyDescent="0.25">
      <c r="A75" s="51" t="s">
        <v>172</v>
      </c>
      <c r="B75" s="81">
        <v>96.264980533086117</v>
      </c>
      <c r="C75" s="81">
        <v>96.264980533086117</v>
      </c>
      <c r="D75" s="81"/>
      <c r="E75" s="81">
        <f t="shared" si="3"/>
        <v>0</v>
      </c>
      <c r="F75" s="81"/>
      <c r="G75" s="81">
        <v>0.39530113645481901</v>
      </c>
      <c r="H75" s="81">
        <v>0.39530113645481896</v>
      </c>
      <c r="I75" s="81"/>
      <c r="J75" s="81">
        <f t="shared" si="4"/>
        <v>0</v>
      </c>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row>
    <row r="76" spans="1:103" ht="15.75" x14ac:dyDescent="0.25">
      <c r="A76" s="29" t="s">
        <v>173</v>
      </c>
      <c r="B76" s="80">
        <v>112.6706111272193</v>
      </c>
      <c r="C76" s="80">
        <v>112.6706111272193</v>
      </c>
      <c r="D76" s="80"/>
      <c r="E76" s="80">
        <f t="shared" si="3"/>
        <v>0</v>
      </c>
      <c r="F76" s="80"/>
      <c r="G76" s="80">
        <v>1.6629614177940686</v>
      </c>
      <c r="H76" s="80">
        <v>1.6629614177940686</v>
      </c>
      <c r="I76" s="80"/>
      <c r="J76" s="80">
        <f t="shared" si="4"/>
        <v>0</v>
      </c>
    </row>
    <row r="77" spans="1:103" s="50" customFormat="1" ht="15.75" x14ac:dyDescent="0.25">
      <c r="A77" s="48" t="s">
        <v>4</v>
      </c>
      <c r="B77" s="82">
        <v>101.17131198742871</v>
      </c>
      <c r="C77" s="82">
        <v>101.08289217802746</v>
      </c>
      <c r="D77" s="82"/>
      <c r="E77" s="82">
        <f t="shared" si="3"/>
        <v>-8.7396128076533408E-2</v>
      </c>
      <c r="F77" s="82"/>
      <c r="G77" s="82">
        <v>4.8066801213229766</v>
      </c>
      <c r="H77" s="82">
        <v>4.8024792690079154</v>
      </c>
      <c r="I77" s="82"/>
      <c r="J77" s="82">
        <f t="shared" si="4"/>
        <v>-4.2008523150611765E-3</v>
      </c>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row>
    <row r="78" spans="1:103" ht="15.75" x14ac:dyDescent="0.25">
      <c r="A78" s="28" t="s">
        <v>140</v>
      </c>
      <c r="B78" s="80">
        <v>85.25450548366122</v>
      </c>
      <c r="C78" s="80">
        <v>84.892174087670739</v>
      </c>
      <c r="D78" s="80"/>
      <c r="E78" s="80">
        <f t="shared" si="3"/>
        <v>-0.42499970404487053</v>
      </c>
      <c r="F78" s="80"/>
      <c r="G78" s="80">
        <v>0.98843652715039099</v>
      </c>
      <c r="H78" s="80">
        <v>0.98423567483533059</v>
      </c>
      <c r="I78" s="80"/>
      <c r="J78" s="80">
        <f t="shared" si="4"/>
        <v>-4.2008523150603994E-3</v>
      </c>
    </row>
    <row r="79" spans="1:103" s="50" customFormat="1" ht="15.75" x14ac:dyDescent="0.25">
      <c r="A79" s="51" t="s">
        <v>174</v>
      </c>
      <c r="B79" s="81">
        <v>85.25450548366122</v>
      </c>
      <c r="C79" s="81">
        <v>84.892174087670739</v>
      </c>
      <c r="D79" s="81"/>
      <c r="E79" s="81">
        <f t="shared" si="3"/>
        <v>-0.42499970404487053</v>
      </c>
      <c r="F79" s="81"/>
      <c r="G79" s="81">
        <v>0.98843652715039099</v>
      </c>
      <c r="H79" s="81">
        <v>0.98423567483533059</v>
      </c>
      <c r="I79" s="81"/>
      <c r="J79" s="81">
        <f t="shared" si="4"/>
        <v>-4.2008523150603994E-3</v>
      </c>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row>
    <row r="80" spans="1:103" ht="15.75" x14ac:dyDescent="0.25">
      <c r="A80" s="28" t="s">
        <v>139</v>
      </c>
      <c r="B80" s="80">
        <v>106.30932390895443</v>
      </c>
      <c r="C80" s="80">
        <v>106.30932390895443</v>
      </c>
      <c r="D80" s="80"/>
      <c r="E80" s="80">
        <f t="shared" si="3"/>
        <v>0</v>
      </c>
      <c r="F80" s="80"/>
      <c r="G80" s="80">
        <v>3.8182435941725861</v>
      </c>
      <c r="H80" s="80">
        <v>3.8182435941725861</v>
      </c>
      <c r="I80" s="80"/>
      <c r="J80" s="80">
        <f t="shared" si="4"/>
        <v>0</v>
      </c>
    </row>
    <row r="81" spans="1:103" s="50" customFormat="1" ht="15.75" x14ac:dyDescent="0.25">
      <c r="A81" s="51" t="s">
        <v>175</v>
      </c>
      <c r="B81" s="81">
        <v>106.30932390895443</v>
      </c>
      <c r="C81" s="81">
        <v>106.30932390895443</v>
      </c>
      <c r="D81" s="81"/>
      <c r="E81" s="81">
        <f t="shared" si="3"/>
        <v>0</v>
      </c>
      <c r="F81" s="81"/>
      <c r="G81" s="81">
        <v>3.8182435941725861</v>
      </c>
      <c r="H81" s="81">
        <v>3.8182435941725861</v>
      </c>
      <c r="I81" s="81"/>
      <c r="J81" s="81">
        <f t="shared" si="4"/>
        <v>0</v>
      </c>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row>
    <row r="82" spans="1:103" ht="15.75" x14ac:dyDescent="0.25">
      <c r="A82" s="27" t="s">
        <v>130</v>
      </c>
      <c r="B82" s="83">
        <v>96.852434991394148</v>
      </c>
      <c r="C82" s="83">
        <v>96.633969307329792</v>
      </c>
      <c r="D82" s="83"/>
      <c r="E82" s="83">
        <f t="shared" si="3"/>
        <v>-0.22556550497028205</v>
      </c>
      <c r="F82" s="83"/>
      <c r="G82" s="83">
        <v>4.9425728853702635</v>
      </c>
      <c r="H82" s="83">
        <v>4.9314241458828532</v>
      </c>
      <c r="I82" s="83"/>
      <c r="J82" s="83">
        <f t="shared" si="4"/>
        <v>-1.1148739487410353E-2</v>
      </c>
    </row>
    <row r="83" spans="1:103" s="50" customFormat="1" ht="15.75" x14ac:dyDescent="0.25">
      <c r="A83" s="54" t="s">
        <v>138</v>
      </c>
      <c r="B83" s="81">
        <v>85.712181221100067</v>
      </c>
      <c r="C83" s="81">
        <v>85.300997675617182</v>
      </c>
      <c r="D83" s="81"/>
      <c r="E83" s="81">
        <f t="shared" si="3"/>
        <v>-0.47972591482908777</v>
      </c>
      <c r="F83" s="81"/>
      <c r="G83" s="81">
        <v>2.3239810781080514</v>
      </c>
      <c r="H83" s="81">
        <v>2.3128323386206424</v>
      </c>
      <c r="I83" s="81"/>
      <c r="J83" s="81">
        <f t="shared" si="4"/>
        <v>-1.1148739487409021E-2</v>
      </c>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row>
    <row r="84" spans="1:103" ht="15.75" x14ac:dyDescent="0.25">
      <c r="A84" s="29" t="s">
        <v>176</v>
      </c>
      <c r="B84" s="80">
        <v>63.88324273451763</v>
      </c>
      <c r="C84" s="80">
        <v>63.138681751482608</v>
      </c>
      <c r="D84" s="80"/>
      <c r="E84" s="80">
        <f t="shared" si="3"/>
        <v>-1.1655028003653922</v>
      </c>
      <c r="F84" s="80"/>
      <c r="G84" s="80">
        <v>0.71630379196753391</v>
      </c>
      <c r="H84" s="80">
        <v>0.70795525121302882</v>
      </c>
      <c r="I84" s="80"/>
      <c r="J84" s="80">
        <f t="shared" si="4"/>
        <v>-8.3485407545050849E-3</v>
      </c>
    </row>
    <row r="85" spans="1:103" s="50" customFormat="1" ht="15.75" x14ac:dyDescent="0.25">
      <c r="A85" s="51" t="s">
        <v>177</v>
      </c>
      <c r="B85" s="81">
        <v>93.019379760728725</v>
      </c>
      <c r="C85" s="81">
        <v>93.019379760728725</v>
      </c>
      <c r="D85" s="81"/>
      <c r="E85" s="81">
        <f t="shared" si="3"/>
        <v>0</v>
      </c>
      <c r="F85" s="81"/>
      <c r="G85" s="81">
        <v>0.13993590130245318</v>
      </c>
      <c r="H85" s="81">
        <v>0.13993590130245315</v>
      </c>
      <c r="I85" s="81"/>
      <c r="J85" s="81">
        <f t="shared" si="4"/>
        <v>0</v>
      </c>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row>
    <row r="86" spans="1:103" ht="15.75" x14ac:dyDescent="0.25">
      <c r="A86" s="29" t="s">
        <v>112</v>
      </c>
      <c r="B86" s="80">
        <v>99.71833726732298</v>
      </c>
      <c r="C86" s="80">
        <v>99.512809075157648</v>
      </c>
      <c r="D86" s="80"/>
      <c r="E86" s="80">
        <f t="shared" si="3"/>
        <v>-0.20610872362859523</v>
      </c>
      <c r="F86" s="80"/>
      <c r="G86" s="80">
        <v>1.3586027236525939</v>
      </c>
      <c r="H86" s="80">
        <v>1.3558025249196901</v>
      </c>
      <c r="I86" s="80"/>
      <c r="J86" s="80">
        <f t="shared" si="4"/>
        <v>-2.8001987329038247E-3</v>
      </c>
    </row>
    <row r="87" spans="1:103" s="50" customFormat="1" ht="15.75" x14ac:dyDescent="0.25">
      <c r="A87" s="51" t="s">
        <v>178</v>
      </c>
      <c r="B87" s="81">
        <v>141.31638512047454</v>
      </c>
      <c r="C87" s="81">
        <v>141.31638512047454</v>
      </c>
      <c r="D87" s="81"/>
      <c r="E87" s="81">
        <f t="shared" si="3"/>
        <v>0</v>
      </c>
      <c r="F87" s="81"/>
      <c r="G87" s="81">
        <v>0.10913866118547051</v>
      </c>
      <c r="H87" s="81">
        <v>0.10913866118547051</v>
      </c>
      <c r="I87" s="81"/>
      <c r="J87" s="81">
        <f t="shared" si="4"/>
        <v>0</v>
      </c>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row>
    <row r="88" spans="1:103" ht="15.75" x14ac:dyDescent="0.25">
      <c r="A88" s="28" t="s">
        <v>137</v>
      </c>
      <c r="B88" s="80">
        <v>109.8875751641438</v>
      </c>
      <c r="C88" s="80">
        <v>109.8875751641438</v>
      </c>
      <c r="D88" s="80"/>
      <c r="E88" s="80">
        <f t="shared" si="3"/>
        <v>0</v>
      </c>
      <c r="F88" s="80"/>
      <c r="G88" s="80">
        <v>0.74912184528017101</v>
      </c>
      <c r="H88" s="80">
        <v>0.74912184528017089</v>
      </c>
      <c r="I88" s="80"/>
      <c r="J88" s="80">
        <f t="shared" si="4"/>
        <v>0</v>
      </c>
    </row>
    <row r="89" spans="1:103" s="50" customFormat="1" ht="15.75" x14ac:dyDescent="0.25">
      <c r="A89" s="51" t="s">
        <v>179</v>
      </c>
      <c r="B89" s="81">
        <v>109.8875751641438</v>
      </c>
      <c r="C89" s="81">
        <v>109.8875751641438</v>
      </c>
      <c r="D89" s="81"/>
      <c r="E89" s="81">
        <f t="shared" si="3"/>
        <v>0</v>
      </c>
      <c r="F89" s="81"/>
      <c r="G89" s="81">
        <v>0.74912184528017101</v>
      </c>
      <c r="H89" s="81">
        <v>0.74912184528017089</v>
      </c>
      <c r="I89" s="81"/>
      <c r="J89" s="81">
        <f t="shared" si="4"/>
        <v>0</v>
      </c>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row>
    <row r="90" spans="1:103" ht="15.75" x14ac:dyDescent="0.25">
      <c r="A90" s="28" t="s">
        <v>136</v>
      </c>
      <c r="B90" s="80">
        <v>113.43778088472017</v>
      </c>
      <c r="C90" s="80">
        <v>113.43778088472017</v>
      </c>
      <c r="D90" s="80"/>
      <c r="E90" s="80">
        <f t="shared" si="3"/>
        <v>0</v>
      </c>
      <c r="F90" s="80"/>
      <c r="G90" s="80">
        <v>0.99682984485789317</v>
      </c>
      <c r="H90" s="80">
        <v>0.99682984485789305</v>
      </c>
      <c r="I90" s="80"/>
      <c r="J90" s="80">
        <f t="shared" si="4"/>
        <v>0</v>
      </c>
    </row>
    <row r="91" spans="1:103" s="50" customFormat="1" ht="15.75" x14ac:dyDescent="0.25">
      <c r="A91" s="51" t="s">
        <v>180</v>
      </c>
      <c r="B91" s="81">
        <v>143.42317105079044</v>
      </c>
      <c r="C91" s="81">
        <v>143.42317105079044</v>
      </c>
      <c r="D91" s="81"/>
      <c r="E91" s="81">
        <f t="shared" si="3"/>
        <v>0</v>
      </c>
      <c r="F91" s="81"/>
      <c r="G91" s="81">
        <v>0.17244843443115343</v>
      </c>
      <c r="H91" s="81">
        <v>0.1724484344311534</v>
      </c>
      <c r="I91" s="81"/>
      <c r="J91" s="81">
        <f t="shared" si="4"/>
        <v>0</v>
      </c>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row>
    <row r="92" spans="1:103" ht="15.75" x14ac:dyDescent="0.25">
      <c r="A92" s="29" t="s">
        <v>114</v>
      </c>
      <c r="B92" s="80">
        <v>108.68454631959902</v>
      </c>
      <c r="C92" s="80">
        <v>108.68454631959902</v>
      </c>
      <c r="D92" s="80"/>
      <c r="E92" s="80">
        <f t="shared" si="3"/>
        <v>0</v>
      </c>
      <c r="F92" s="80"/>
      <c r="G92" s="80">
        <v>0.82438141042673985</v>
      </c>
      <c r="H92" s="80">
        <v>0.82438141042673985</v>
      </c>
      <c r="I92" s="80"/>
      <c r="J92" s="80">
        <f t="shared" si="4"/>
        <v>0</v>
      </c>
    </row>
    <row r="93" spans="1:103" s="50" customFormat="1" ht="15.75" x14ac:dyDescent="0.25">
      <c r="A93" s="54" t="s">
        <v>151</v>
      </c>
      <c r="B93" s="81">
        <v>104.96548883841245</v>
      </c>
      <c r="C93" s="81">
        <v>104.96548883841245</v>
      </c>
      <c r="D93" s="81"/>
      <c r="E93" s="81">
        <f t="shared" si="3"/>
        <v>0</v>
      </c>
      <c r="F93" s="81"/>
      <c r="G93" s="81">
        <v>0.87264011712414702</v>
      </c>
      <c r="H93" s="81">
        <v>0.87264011712414702</v>
      </c>
      <c r="I93" s="81"/>
      <c r="J93" s="81">
        <f t="shared" si="4"/>
        <v>0</v>
      </c>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row>
    <row r="94" spans="1:103" ht="15.75" x14ac:dyDescent="0.25">
      <c r="A94" s="29" t="s">
        <v>116</v>
      </c>
      <c r="B94" s="80">
        <v>106.50868675389727</v>
      </c>
      <c r="C94" s="80">
        <v>106.50868675389727</v>
      </c>
      <c r="D94" s="80"/>
      <c r="E94" s="80">
        <f t="shared" si="3"/>
        <v>0</v>
      </c>
      <c r="F94" s="80"/>
      <c r="G94" s="80">
        <v>0.28983745606525213</v>
      </c>
      <c r="H94" s="80">
        <v>0.28983745606525213</v>
      </c>
      <c r="I94" s="80"/>
      <c r="J94" s="80">
        <f t="shared" si="4"/>
        <v>0</v>
      </c>
    </row>
    <row r="95" spans="1:103" s="50" customFormat="1" ht="15.75" x14ac:dyDescent="0.25">
      <c r="A95" s="51" t="s">
        <v>181</v>
      </c>
      <c r="B95" s="81">
        <v>104.21456137794401</v>
      </c>
      <c r="C95" s="81">
        <v>104.21456137794401</v>
      </c>
      <c r="D95" s="81"/>
      <c r="E95" s="81">
        <f t="shared" si="3"/>
        <v>0</v>
      </c>
      <c r="F95" s="81"/>
      <c r="G95" s="81">
        <v>0.582802661058895</v>
      </c>
      <c r="H95" s="81">
        <v>0.58280266105889489</v>
      </c>
      <c r="I95" s="81"/>
      <c r="J95" s="81">
        <f t="shared" si="4"/>
        <v>0</v>
      </c>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row>
    <row r="96" spans="1:103" ht="15.75" x14ac:dyDescent="0.25">
      <c r="A96" s="27" t="s">
        <v>117</v>
      </c>
      <c r="B96" s="83">
        <v>133.11915518648536</v>
      </c>
      <c r="C96" s="83">
        <v>133.11915518648536</v>
      </c>
      <c r="D96" s="83"/>
      <c r="E96" s="83">
        <f t="shared" si="3"/>
        <v>0</v>
      </c>
      <c r="F96" s="83"/>
      <c r="G96" s="83">
        <v>3.3257772455646499</v>
      </c>
      <c r="H96" s="83">
        <v>3.3257772455646499</v>
      </c>
      <c r="I96" s="83"/>
      <c r="J96" s="83">
        <f t="shared" si="4"/>
        <v>0</v>
      </c>
    </row>
    <row r="97" spans="1:103" s="50" customFormat="1" ht="15.75" x14ac:dyDescent="0.25">
      <c r="A97" s="54" t="s">
        <v>135</v>
      </c>
      <c r="B97" s="81">
        <v>140.40183998572448</v>
      </c>
      <c r="C97" s="81">
        <v>140.40183998572448</v>
      </c>
      <c r="D97" s="81"/>
      <c r="E97" s="81">
        <f t="shared" si="3"/>
        <v>0</v>
      </c>
      <c r="F97" s="81"/>
      <c r="G97" s="81">
        <v>0.937260849427625</v>
      </c>
      <c r="H97" s="81">
        <v>0.937260849427625</v>
      </c>
      <c r="I97" s="81"/>
      <c r="J97" s="81">
        <f t="shared" si="4"/>
        <v>0</v>
      </c>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row>
    <row r="98" spans="1:103" ht="15.75" x14ac:dyDescent="0.25">
      <c r="A98" s="29" t="s">
        <v>182</v>
      </c>
      <c r="B98" s="80">
        <v>140.40183998572448</v>
      </c>
      <c r="C98" s="80">
        <v>140.40183998572448</v>
      </c>
      <c r="D98" s="80"/>
      <c r="E98" s="80">
        <f t="shared" si="3"/>
        <v>0</v>
      </c>
      <c r="F98" s="80"/>
      <c r="G98" s="80">
        <v>0.937260849427625</v>
      </c>
      <c r="H98" s="80">
        <v>0.937260849427625</v>
      </c>
      <c r="I98" s="80"/>
      <c r="J98" s="80">
        <f t="shared" si="4"/>
        <v>0</v>
      </c>
    </row>
    <row r="99" spans="1:103" s="50" customFormat="1" ht="15.75" x14ac:dyDescent="0.25">
      <c r="A99" s="54" t="s">
        <v>118</v>
      </c>
      <c r="B99" s="81">
        <v>130.52120292839754</v>
      </c>
      <c r="C99" s="81">
        <v>130.52120292839754</v>
      </c>
      <c r="D99" s="81"/>
      <c r="E99" s="81">
        <f t="shared" si="3"/>
        <v>0</v>
      </c>
      <c r="F99" s="81"/>
      <c r="G99" s="81">
        <v>2.2468450828281554</v>
      </c>
      <c r="H99" s="81">
        <v>2.246845082828155</v>
      </c>
      <c r="I99" s="81"/>
      <c r="J99" s="81">
        <f t="shared" si="4"/>
        <v>0</v>
      </c>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row>
    <row r="100" spans="1:103" ht="15.75" x14ac:dyDescent="0.25">
      <c r="A100" s="29" t="s">
        <v>119</v>
      </c>
      <c r="B100" s="80">
        <v>130.52120292839754</v>
      </c>
      <c r="C100" s="80">
        <v>130.52120292839754</v>
      </c>
      <c r="D100" s="80"/>
      <c r="E100" s="80">
        <f t="shared" si="3"/>
        <v>0</v>
      </c>
      <c r="F100" s="80"/>
      <c r="G100" s="80">
        <v>2.2468450828281554</v>
      </c>
      <c r="H100" s="80">
        <v>2.246845082828155</v>
      </c>
      <c r="I100" s="80"/>
      <c r="J100" s="80">
        <f t="shared" si="4"/>
        <v>0</v>
      </c>
    </row>
    <row r="101" spans="1:103" s="50" customFormat="1" ht="15.75" x14ac:dyDescent="0.25">
      <c r="A101" s="54" t="s">
        <v>120</v>
      </c>
      <c r="B101" s="81">
        <v>129.55828833898522</v>
      </c>
      <c r="C101" s="81">
        <v>129.55828833898522</v>
      </c>
      <c r="D101" s="81"/>
      <c r="E101" s="81">
        <f t="shared" si="3"/>
        <v>0</v>
      </c>
      <c r="F101" s="81"/>
      <c r="G101" s="81">
        <v>0.14167131330887006</v>
      </c>
      <c r="H101" s="81">
        <v>0.14167131330887003</v>
      </c>
      <c r="I101" s="81"/>
      <c r="J101" s="81">
        <f t="shared" si="4"/>
        <v>0</v>
      </c>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row>
    <row r="102" spans="1:103" ht="15.75" x14ac:dyDescent="0.25">
      <c r="A102" s="29" t="s">
        <v>121</v>
      </c>
      <c r="B102" s="80">
        <v>129.55828833898522</v>
      </c>
      <c r="C102" s="80">
        <v>129.55828833898522</v>
      </c>
      <c r="D102" s="80"/>
      <c r="E102" s="80">
        <f t="shared" si="3"/>
        <v>0</v>
      </c>
      <c r="F102" s="80"/>
      <c r="G102" s="80">
        <v>0.14167131330887006</v>
      </c>
      <c r="H102" s="80">
        <v>0.14167131330887003</v>
      </c>
      <c r="I102" s="80"/>
      <c r="J102" s="80">
        <f t="shared" si="4"/>
        <v>0</v>
      </c>
    </row>
    <row r="103" spans="1:103" s="50" customFormat="1" ht="15.75" x14ac:dyDescent="0.25">
      <c r="A103" s="48" t="s">
        <v>131</v>
      </c>
      <c r="B103" s="82">
        <v>134.86846412185596</v>
      </c>
      <c r="C103" s="82">
        <v>134.86846412185596</v>
      </c>
      <c r="D103" s="82"/>
      <c r="E103" s="82">
        <f t="shared" si="3"/>
        <v>0</v>
      </c>
      <c r="F103" s="82"/>
      <c r="G103" s="82">
        <v>4.0788909196893259</v>
      </c>
      <c r="H103" s="82">
        <v>4.0788909196893259</v>
      </c>
      <c r="I103" s="82"/>
      <c r="J103" s="82">
        <f t="shared" si="4"/>
        <v>0</v>
      </c>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row>
    <row r="104" spans="1:103" ht="15.75" x14ac:dyDescent="0.25">
      <c r="A104" s="28" t="s">
        <v>122</v>
      </c>
      <c r="B104" s="80">
        <v>135.25549612585991</v>
      </c>
      <c r="C104" s="80">
        <v>135.25549612585991</v>
      </c>
      <c r="D104" s="80"/>
      <c r="E104" s="80">
        <f t="shared" si="3"/>
        <v>0</v>
      </c>
      <c r="F104" s="80"/>
      <c r="G104" s="80">
        <v>3.9616776596450869</v>
      </c>
      <c r="H104" s="80">
        <v>3.961677659645086</v>
      </c>
      <c r="I104" s="80"/>
      <c r="J104" s="80">
        <f t="shared" si="4"/>
        <v>0</v>
      </c>
    </row>
    <row r="105" spans="1:103" s="50" customFormat="1" ht="15.75" x14ac:dyDescent="0.25">
      <c r="A105" s="51" t="s">
        <v>183</v>
      </c>
      <c r="B105" s="81">
        <v>135.25549612585991</v>
      </c>
      <c r="C105" s="81">
        <v>135.25549612585991</v>
      </c>
      <c r="D105" s="81"/>
      <c r="E105" s="81">
        <f t="shared" si="3"/>
        <v>0</v>
      </c>
      <c r="F105" s="81"/>
      <c r="G105" s="81">
        <v>3.9616776596450869</v>
      </c>
      <c r="H105" s="81">
        <v>3.961677659645086</v>
      </c>
      <c r="I105" s="81"/>
      <c r="J105" s="81">
        <f t="shared" si="4"/>
        <v>0</v>
      </c>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row>
    <row r="106" spans="1:103" ht="15.75" x14ac:dyDescent="0.25">
      <c r="A106" s="28" t="s">
        <v>123</v>
      </c>
      <c r="B106" s="80">
        <v>122.97492976527279</v>
      </c>
      <c r="C106" s="80">
        <v>122.97492976527279</v>
      </c>
      <c r="D106" s="80"/>
      <c r="E106" s="80">
        <f t="shared" si="3"/>
        <v>0</v>
      </c>
      <c r="F106" s="80"/>
      <c r="G106" s="80">
        <v>0.11721326004424018</v>
      </c>
      <c r="H106" s="80">
        <v>0.11721326004424018</v>
      </c>
      <c r="I106" s="80"/>
      <c r="J106" s="80">
        <f t="shared" si="4"/>
        <v>0</v>
      </c>
    </row>
    <row r="107" spans="1:103" s="50" customFormat="1" ht="15.75" x14ac:dyDescent="0.25">
      <c r="A107" s="51" t="s">
        <v>124</v>
      </c>
      <c r="B107" s="81">
        <v>122.97492976527279</v>
      </c>
      <c r="C107" s="81">
        <v>122.97492976527279</v>
      </c>
      <c r="D107" s="81"/>
      <c r="E107" s="81">
        <f t="shared" si="3"/>
        <v>0</v>
      </c>
      <c r="F107" s="81"/>
      <c r="G107" s="81">
        <v>0.11721326004424018</v>
      </c>
      <c r="H107" s="81">
        <v>0.11721326004424018</v>
      </c>
      <c r="I107" s="81"/>
      <c r="J107" s="81">
        <f t="shared" si="4"/>
        <v>0</v>
      </c>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row>
    <row r="108" spans="1:103" ht="15.75" x14ac:dyDescent="0.25">
      <c r="A108" s="27" t="s">
        <v>132</v>
      </c>
      <c r="B108" s="83">
        <v>97.343074846582809</v>
      </c>
      <c r="C108" s="83">
        <v>97.38451845753211</v>
      </c>
      <c r="D108" s="83"/>
      <c r="E108" s="83">
        <f t="shared" si="3"/>
        <v>4.2574791288041425E-2</v>
      </c>
      <c r="F108" s="83"/>
      <c r="G108" s="83">
        <v>6.9902753021165571</v>
      </c>
      <c r="H108" s="83">
        <v>6.9932513972368922</v>
      </c>
      <c r="I108" s="83"/>
      <c r="J108" s="83">
        <f t="shared" si="4"/>
        <v>2.9760951203350317E-3</v>
      </c>
    </row>
    <row r="109" spans="1:103" s="50" customFormat="1" ht="15.75" x14ac:dyDescent="0.25">
      <c r="A109" s="54" t="s">
        <v>125</v>
      </c>
      <c r="B109" s="81">
        <v>98.386798411243092</v>
      </c>
      <c r="C109" s="81">
        <v>98.443549133057843</v>
      </c>
      <c r="D109" s="81"/>
      <c r="E109" s="81">
        <f t="shared" si="3"/>
        <v>5.7681236437368E-2</v>
      </c>
      <c r="F109" s="81"/>
      <c r="G109" s="81">
        <v>5.1595550028943737</v>
      </c>
      <c r="H109" s="81">
        <v>5.1625310980147088</v>
      </c>
      <c r="I109" s="81"/>
      <c r="J109" s="81">
        <f>H109-G109</f>
        <v>2.9760951203350317E-3</v>
      </c>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row>
    <row r="110" spans="1:103" ht="15.75" x14ac:dyDescent="0.25">
      <c r="A110" s="29" t="s">
        <v>184</v>
      </c>
      <c r="B110" s="80">
        <v>124.37826857483969</v>
      </c>
      <c r="C110" s="80">
        <v>124.37826857483969</v>
      </c>
      <c r="D110" s="80"/>
      <c r="E110" s="80">
        <f t="shared" si="3"/>
        <v>0</v>
      </c>
      <c r="F110" s="80"/>
      <c r="G110" s="80">
        <v>0.14470392788374489</v>
      </c>
      <c r="H110" s="80">
        <v>0.14470392788374489</v>
      </c>
      <c r="I110" s="80"/>
      <c r="J110" s="80">
        <f t="shared" si="4"/>
        <v>0</v>
      </c>
    </row>
    <row r="111" spans="1:103" s="50" customFormat="1" ht="15.75" x14ac:dyDescent="0.25">
      <c r="A111" s="51" t="s">
        <v>185</v>
      </c>
      <c r="B111" s="81">
        <v>97.797093741448663</v>
      </c>
      <c r="C111" s="81">
        <v>97.855132045899452</v>
      </c>
      <c r="D111" s="81"/>
      <c r="E111" s="81">
        <f t="shared" si="3"/>
        <v>5.9345633116891783E-2</v>
      </c>
      <c r="F111" s="81"/>
      <c r="G111" s="81">
        <v>5.0148510750106299</v>
      </c>
      <c r="H111" s="81">
        <v>5.017827170130964</v>
      </c>
      <c r="I111" s="81"/>
      <c r="J111" s="81">
        <f t="shared" si="4"/>
        <v>2.9760951203341435E-3</v>
      </c>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row>
    <row r="112" spans="1:103" ht="15.75" x14ac:dyDescent="0.25">
      <c r="A112" s="28" t="s">
        <v>134</v>
      </c>
      <c r="B112" s="80">
        <v>77.037859093269233</v>
      </c>
      <c r="C112" s="80">
        <v>77.037859093269233</v>
      </c>
      <c r="D112" s="80"/>
      <c r="E112" s="80">
        <f t="shared" si="3"/>
        <v>0</v>
      </c>
      <c r="F112" s="80"/>
      <c r="G112" s="80">
        <v>0.36047318885361451</v>
      </c>
      <c r="H112" s="80">
        <v>0.36047318885361451</v>
      </c>
      <c r="I112" s="80"/>
      <c r="J112" s="80">
        <f t="shared" si="4"/>
        <v>0</v>
      </c>
    </row>
    <row r="113" spans="1:103" s="50" customFormat="1" ht="15.75" x14ac:dyDescent="0.25">
      <c r="A113" s="51" t="s">
        <v>126</v>
      </c>
      <c r="B113" s="81">
        <v>77.037859093269233</v>
      </c>
      <c r="C113" s="81">
        <v>77.037859093269233</v>
      </c>
      <c r="D113" s="81"/>
      <c r="E113" s="81">
        <f t="shared" si="3"/>
        <v>0</v>
      </c>
      <c r="F113" s="81"/>
      <c r="G113" s="81">
        <v>0.36047318885361451</v>
      </c>
      <c r="H113" s="81">
        <v>0.36047318885361451</v>
      </c>
      <c r="I113" s="81"/>
      <c r="J113" s="81">
        <f t="shared" si="4"/>
        <v>0</v>
      </c>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row>
    <row r="114" spans="1:103" ht="15.75" x14ac:dyDescent="0.25">
      <c r="A114" s="28" t="s">
        <v>133</v>
      </c>
      <c r="B114" s="80">
        <v>100.08487654320986</v>
      </c>
      <c r="C114" s="80">
        <v>100.08487654320986</v>
      </c>
      <c r="D114" s="80"/>
      <c r="E114" s="80">
        <f t="shared" si="3"/>
        <v>0</v>
      </c>
      <c r="F114" s="80"/>
      <c r="G114" s="80">
        <v>1.470247110368569</v>
      </c>
      <c r="H114" s="80">
        <v>1.470247110368569</v>
      </c>
      <c r="I114" s="80"/>
      <c r="J114" s="80">
        <f t="shared" si="4"/>
        <v>0</v>
      </c>
    </row>
    <row r="115" spans="1:103" s="50" customFormat="1" ht="15.75" x14ac:dyDescent="0.25">
      <c r="A115" s="51" t="s">
        <v>186</v>
      </c>
      <c r="B115" s="81">
        <v>100.08487654320986</v>
      </c>
      <c r="C115" s="81">
        <v>100.08487654320986</v>
      </c>
      <c r="D115" s="81"/>
      <c r="E115" s="81">
        <f t="shared" si="3"/>
        <v>0</v>
      </c>
      <c r="F115" s="81"/>
      <c r="G115" s="81">
        <v>1.470247110368569</v>
      </c>
      <c r="H115" s="81">
        <v>1.470247110368569</v>
      </c>
      <c r="I115" s="81"/>
      <c r="J115" s="81">
        <f t="shared" si="4"/>
        <v>0</v>
      </c>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row>
    <row r="116" spans="1:103" ht="15.75" x14ac:dyDescent="0.25">
      <c r="A116" s="38"/>
      <c r="B116" s="76"/>
      <c r="C116" s="76"/>
      <c r="D116" s="76"/>
      <c r="E116" s="76"/>
      <c r="F116" s="76"/>
      <c r="G116" s="76"/>
      <c r="H116" s="76"/>
      <c r="I116" s="76"/>
      <c r="J116" s="76"/>
    </row>
    <row r="117" spans="1:103" x14ac:dyDescent="0.25">
      <c r="A117" s="191" t="s">
        <v>54</v>
      </c>
      <c r="B117" s="73"/>
      <c r="C117" s="73"/>
    </row>
    <row r="118" spans="1:103" x14ac:dyDescent="0.25">
      <c r="A118" s="18"/>
      <c r="B118" s="84"/>
      <c r="C118" s="84"/>
    </row>
  </sheetData>
  <autoFilter ref="A1:H118"/>
  <mergeCells count="3">
    <mergeCell ref="G3:H3"/>
    <mergeCell ref="A3:A4"/>
    <mergeCell ref="B3:D3"/>
  </mergeCells>
  <printOptions horizontalCentered="1"/>
  <pageMargins left="0.7" right="0.7" top="0.75" bottom="0.75" header="0.3" footer="0.3"/>
  <pageSetup paperSize="9" scale="68" orientation="portrait" horizontalDpi="4294967295" verticalDpi="4294967295" r:id="rId1"/>
  <rowBreaks count="1" manualBreakCount="1">
    <brk id="67"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118"/>
  <sheetViews>
    <sheetView view="pageBreakPreview" zoomScaleSheetLayoutView="100" workbookViewId="0">
      <selection activeCell="H6" sqref="H6"/>
    </sheetView>
  </sheetViews>
  <sheetFormatPr defaultRowHeight="15" x14ac:dyDescent="0.25"/>
  <cols>
    <col min="1" max="1" width="54.140625" style="4" customWidth="1"/>
    <col min="2" max="3" width="8.85546875" style="85" customWidth="1"/>
    <col min="4" max="4" width="0.85546875" style="73" customWidth="1"/>
    <col min="5" max="5" width="11.5703125" style="73" customWidth="1"/>
    <col min="6" max="6" width="1.140625" style="73" customWidth="1"/>
    <col min="7" max="8" width="9.28515625" style="73" customWidth="1"/>
    <col min="9" max="9" width="0.85546875" style="73" customWidth="1"/>
    <col min="10" max="10" width="12" style="73" customWidth="1"/>
  </cols>
  <sheetData>
    <row r="1" spans="1:13" ht="15.75" x14ac:dyDescent="0.25">
      <c r="A1" s="46" t="s">
        <v>253</v>
      </c>
      <c r="B1" s="86"/>
      <c r="C1" s="86"/>
      <c r="D1" s="87"/>
      <c r="E1" s="87"/>
      <c r="F1" s="87"/>
      <c r="G1" s="87"/>
      <c r="H1" s="87"/>
      <c r="I1" s="87"/>
      <c r="J1" s="87"/>
    </row>
    <row r="2" spans="1:13" ht="6" customHeight="1" x14ac:dyDescent="0.25">
      <c r="A2" s="36"/>
      <c r="B2" s="88"/>
      <c r="C2" s="88"/>
      <c r="D2" s="89"/>
      <c r="E2" s="89"/>
      <c r="F2" s="89"/>
      <c r="G2" s="89"/>
      <c r="H2" s="89"/>
      <c r="I2" s="89"/>
      <c r="J2" s="89"/>
    </row>
    <row r="3" spans="1:13" ht="45" x14ac:dyDescent="0.25">
      <c r="A3" s="195" t="s">
        <v>56</v>
      </c>
      <c r="B3" s="197" t="s">
        <v>242</v>
      </c>
      <c r="C3" s="197"/>
      <c r="D3" s="90"/>
      <c r="E3" s="190" t="s">
        <v>243</v>
      </c>
      <c r="F3" s="77"/>
      <c r="G3" s="194" t="s">
        <v>244</v>
      </c>
      <c r="H3" s="194"/>
      <c r="I3" s="77"/>
      <c r="J3" s="190" t="s">
        <v>245</v>
      </c>
    </row>
    <row r="4" spans="1:13" ht="36" customHeight="1" x14ac:dyDescent="0.25">
      <c r="A4" s="196"/>
      <c r="B4" s="71">
        <v>43556</v>
      </c>
      <c r="C4" s="100">
        <v>43586</v>
      </c>
      <c r="D4" s="106"/>
      <c r="E4" s="130" t="s">
        <v>262</v>
      </c>
      <c r="F4" s="106"/>
      <c r="G4" s="100">
        <v>43556</v>
      </c>
      <c r="H4" s="100">
        <v>43586</v>
      </c>
      <c r="I4" s="72"/>
      <c r="J4" s="130" t="s">
        <v>262</v>
      </c>
    </row>
    <row r="5" spans="1:13" s="50" customFormat="1" ht="15.75" x14ac:dyDescent="0.25">
      <c r="A5" s="55" t="s">
        <v>241</v>
      </c>
      <c r="B5" s="79">
        <v>113.38510963079342</v>
      </c>
      <c r="C5" s="79">
        <v>113.63643648152313</v>
      </c>
      <c r="D5" s="79"/>
      <c r="E5" s="79">
        <f>((C5/B5-1)*100)</f>
        <v>0.22165772167799247</v>
      </c>
      <c r="F5" s="79"/>
      <c r="G5" s="79">
        <v>113.38510963079342</v>
      </c>
      <c r="H5" s="79">
        <v>113.63643648152313</v>
      </c>
      <c r="I5" s="91"/>
      <c r="J5" s="79">
        <f>((H5-G5))</f>
        <v>0.25132685072971128</v>
      </c>
    </row>
    <row r="6" spans="1:13" ht="8.25" customHeight="1" x14ac:dyDescent="0.25">
      <c r="A6" s="33"/>
      <c r="B6" s="78"/>
      <c r="C6" s="78"/>
      <c r="D6" s="78"/>
      <c r="E6" s="78"/>
      <c r="F6" s="78"/>
      <c r="G6" s="78"/>
      <c r="H6" s="78"/>
      <c r="J6" s="78"/>
    </row>
    <row r="7" spans="1:13" ht="15.75" x14ac:dyDescent="0.25">
      <c r="A7" s="27" t="s">
        <v>127</v>
      </c>
      <c r="B7" s="78">
        <v>105.84423797269866</v>
      </c>
      <c r="C7" s="78">
        <v>106.70244206407986</v>
      </c>
      <c r="D7" s="78"/>
      <c r="E7" s="78">
        <f t="shared" ref="E7:E70" si="0">((C7/B7-1)*100)</f>
        <v>0.81081796025832542</v>
      </c>
      <c r="F7" s="78"/>
      <c r="G7" s="78">
        <v>25.174112752693127</v>
      </c>
      <c r="H7" s="78">
        <v>25.378228980227643</v>
      </c>
      <c r="J7" s="78">
        <f>H7-G7</f>
        <v>0.20411622753451653</v>
      </c>
      <c r="L7" s="1"/>
      <c r="M7" s="1"/>
    </row>
    <row r="8" spans="1:13" s="50" customFormat="1" ht="15.75" x14ac:dyDescent="0.25">
      <c r="A8" s="54" t="s">
        <v>57</v>
      </c>
      <c r="B8" s="81">
        <v>105.79020613176613</v>
      </c>
      <c r="C8" s="81">
        <v>106.76666482186394</v>
      </c>
      <c r="D8" s="81"/>
      <c r="E8" s="81">
        <f t="shared" si="0"/>
        <v>0.92301426171870204</v>
      </c>
      <c r="F8" s="81"/>
      <c r="G8" s="81">
        <v>22.875971890280503</v>
      </c>
      <c r="H8" s="81">
        <v>23.087120373334557</v>
      </c>
      <c r="I8" s="91"/>
      <c r="J8" s="81">
        <f t="shared" ref="J8:J71" si="1">H8-G8</f>
        <v>0.21114848305405332</v>
      </c>
      <c r="L8" s="1"/>
      <c r="M8" s="1"/>
    </row>
    <row r="9" spans="1:13" ht="15.75" x14ac:dyDescent="0.25">
      <c r="A9" s="29" t="s">
        <v>58</v>
      </c>
      <c r="B9" s="80">
        <v>108.61077372524248</v>
      </c>
      <c r="C9" s="80">
        <v>108.09792685446426</v>
      </c>
      <c r="D9" s="80"/>
      <c r="E9" s="80">
        <f t="shared" si="0"/>
        <v>-0.47218784397539126</v>
      </c>
      <c r="F9" s="80"/>
      <c r="G9" s="80">
        <v>3.1688862217587022</v>
      </c>
      <c r="H9" s="80">
        <v>3.1539231262301461</v>
      </c>
      <c r="J9" s="80">
        <f t="shared" si="1"/>
        <v>-1.4963095528556014E-2</v>
      </c>
      <c r="L9" s="1"/>
      <c r="M9" s="1"/>
    </row>
    <row r="10" spans="1:13" s="50" customFormat="1" ht="15.75" x14ac:dyDescent="0.25">
      <c r="A10" s="51" t="s">
        <v>62</v>
      </c>
      <c r="B10" s="81">
        <v>92.998350956692647</v>
      </c>
      <c r="C10" s="81">
        <v>91.787874648501145</v>
      </c>
      <c r="D10" s="81"/>
      <c r="E10" s="81">
        <f t="shared" si="0"/>
        <v>-1.3016105078628715</v>
      </c>
      <c r="F10" s="81"/>
      <c r="G10" s="81">
        <v>1.2041690621683863</v>
      </c>
      <c r="H10" s="81">
        <v>1.1884954711227687</v>
      </c>
      <c r="I10" s="91"/>
      <c r="J10" s="81">
        <f t="shared" si="1"/>
        <v>-1.5673591045617608E-2</v>
      </c>
      <c r="L10" s="1"/>
      <c r="M10" s="1"/>
    </row>
    <row r="11" spans="1:13" ht="15.75" x14ac:dyDescent="0.25">
      <c r="A11" s="29" t="s">
        <v>63</v>
      </c>
      <c r="B11" s="80">
        <v>97.098893639772925</v>
      </c>
      <c r="C11" s="80">
        <v>96.013132284465229</v>
      </c>
      <c r="D11" s="80"/>
      <c r="E11" s="80">
        <f t="shared" si="0"/>
        <v>-1.1182015722401184</v>
      </c>
      <c r="F11" s="80"/>
      <c r="G11" s="80">
        <v>7.4211931222834986</v>
      </c>
      <c r="H11" s="80">
        <v>7.3382092241111483</v>
      </c>
      <c r="J11" s="80">
        <f t="shared" si="1"/>
        <v>-8.2983898172350301E-2</v>
      </c>
      <c r="L11" s="1"/>
      <c r="M11" s="1"/>
    </row>
    <row r="12" spans="1:13" s="50" customFormat="1" ht="15.75" x14ac:dyDescent="0.25">
      <c r="A12" s="51" t="s">
        <v>152</v>
      </c>
      <c r="B12" s="81">
        <v>102.51491947348637</v>
      </c>
      <c r="C12" s="81">
        <v>103.08863141464283</v>
      </c>
      <c r="D12" s="81"/>
      <c r="E12" s="81">
        <f t="shared" si="0"/>
        <v>0.55963750847489724</v>
      </c>
      <c r="F12" s="81"/>
      <c r="G12" s="81">
        <v>3.6769676324623095</v>
      </c>
      <c r="H12" s="81">
        <v>3.6975453225080499</v>
      </c>
      <c r="I12" s="91"/>
      <c r="J12" s="81">
        <f t="shared" si="1"/>
        <v>2.0577690045740393E-2</v>
      </c>
      <c r="L12" s="1"/>
      <c r="M12" s="1"/>
    </row>
    <row r="13" spans="1:13" ht="15.75" x14ac:dyDescent="0.25">
      <c r="A13" s="29" t="s">
        <v>153</v>
      </c>
      <c r="B13" s="80">
        <v>87.987247616853054</v>
      </c>
      <c r="C13" s="80">
        <v>88.318810757269105</v>
      </c>
      <c r="D13" s="80"/>
      <c r="E13" s="80">
        <f t="shared" si="0"/>
        <v>0.37683090379172501</v>
      </c>
      <c r="F13" s="80"/>
      <c r="G13" s="80">
        <v>0.51670875828915286</v>
      </c>
      <c r="H13" s="80">
        <v>0.51865587657298484</v>
      </c>
      <c r="J13" s="80">
        <f t="shared" si="1"/>
        <v>1.9471182838319834E-3</v>
      </c>
      <c r="L13" s="1"/>
      <c r="M13" s="1"/>
    </row>
    <row r="14" spans="1:13" s="50" customFormat="1" ht="15.75" x14ac:dyDescent="0.25">
      <c r="A14" s="51" t="s">
        <v>69</v>
      </c>
      <c r="B14" s="81">
        <v>148.53406770968391</v>
      </c>
      <c r="C14" s="81">
        <v>155.40312844676251</v>
      </c>
      <c r="D14" s="81"/>
      <c r="E14" s="81">
        <f t="shared" si="0"/>
        <v>4.624569193448913</v>
      </c>
      <c r="F14" s="81"/>
      <c r="G14" s="81">
        <v>1.8491516398225056</v>
      </c>
      <c r="H14" s="81">
        <v>1.9346669368978924</v>
      </c>
      <c r="I14" s="91"/>
      <c r="J14" s="81">
        <f t="shared" si="1"/>
        <v>8.5515297075386743E-2</v>
      </c>
      <c r="L14" s="1"/>
      <c r="M14" s="1"/>
    </row>
    <row r="15" spans="1:13" ht="15.75" x14ac:dyDescent="0.25">
      <c r="A15" s="29" t="s">
        <v>72</v>
      </c>
      <c r="B15" s="80">
        <v>97.913093158620427</v>
      </c>
      <c r="C15" s="80">
        <v>112.40820903245923</v>
      </c>
      <c r="D15" s="80"/>
      <c r="E15" s="80">
        <f t="shared" si="0"/>
        <v>14.804062874774605</v>
      </c>
      <c r="F15" s="80"/>
      <c r="G15" s="80">
        <v>1.4971304198475368</v>
      </c>
      <c r="H15" s="80">
        <v>1.7187665485191432</v>
      </c>
      <c r="J15" s="80">
        <f t="shared" si="1"/>
        <v>0.22163612867160642</v>
      </c>
      <c r="L15" s="1"/>
      <c r="M15" s="1"/>
    </row>
    <row r="16" spans="1:13" s="50" customFormat="1" ht="15.75" x14ac:dyDescent="0.25">
      <c r="A16" s="51" t="s">
        <v>154</v>
      </c>
      <c r="B16" s="81">
        <v>107.16369245511017</v>
      </c>
      <c r="C16" s="81">
        <v>106.20622506543423</v>
      </c>
      <c r="D16" s="81"/>
      <c r="E16" s="81">
        <f t="shared" si="0"/>
        <v>-0.89346248504549308</v>
      </c>
      <c r="F16" s="81"/>
      <c r="G16" s="81">
        <v>0.84444021716174644</v>
      </c>
      <c r="H16" s="81">
        <v>0.83689546061276954</v>
      </c>
      <c r="I16" s="91"/>
      <c r="J16" s="81">
        <f t="shared" si="1"/>
        <v>-7.5447565489769053E-3</v>
      </c>
      <c r="L16" s="1"/>
      <c r="M16" s="1"/>
    </row>
    <row r="17" spans="1:13" ht="15.75" x14ac:dyDescent="0.25">
      <c r="A17" s="29" t="s">
        <v>155</v>
      </c>
      <c r="B17" s="80">
        <v>132.70867227330629</v>
      </c>
      <c r="C17" s="80">
        <v>132.83844199958833</v>
      </c>
      <c r="D17" s="80"/>
      <c r="E17" s="80">
        <f t="shared" si="0"/>
        <v>9.7785415270212894E-2</v>
      </c>
      <c r="F17" s="80"/>
      <c r="G17" s="80">
        <v>2.6973248164866672</v>
      </c>
      <c r="H17" s="80">
        <v>2.699962406759655</v>
      </c>
      <c r="J17" s="80">
        <f t="shared" si="1"/>
        <v>2.637590272987822E-3</v>
      </c>
      <c r="L17" s="1"/>
      <c r="M17" s="1"/>
    </row>
    <row r="18" spans="1:13" s="50" customFormat="1" ht="15.75" x14ac:dyDescent="0.25">
      <c r="A18" s="54" t="s">
        <v>76</v>
      </c>
      <c r="B18" s="81">
        <v>106.38510190920864</v>
      </c>
      <c r="C18" s="81">
        <v>106.05956606746226</v>
      </c>
      <c r="D18" s="81"/>
      <c r="E18" s="81">
        <f t="shared" si="0"/>
        <v>-0.30599758415816858</v>
      </c>
      <c r="F18" s="81"/>
      <c r="G18" s="81">
        <v>2.2981408624126201</v>
      </c>
      <c r="H18" s="81">
        <v>2.2911086068930855</v>
      </c>
      <c r="I18" s="91"/>
      <c r="J18" s="81">
        <f t="shared" si="1"/>
        <v>-7.0322555195345693E-3</v>
      </c>
      <c r="L18" s="1"/>
      <c r="M18" s="1"/>
    </row>
    <row r="19" spans="1:13" ht="15.75" x14ac:dyDescent="0.25">
      <c r="A19" s="29" t="s">
        <v>156</v>
      </c>
      <c r="B19" s="80">
        <v>106.04580114036715</v>
      </c>
      <c r="C19" s="80">
        <v>106.36510549555308</v>
      </c>
      <c r="D19" s="80"/>
      <c r="E19" s="80">
        <f t="shared" si="0"/>
        <v>0.30110042241398016</v>
      </c>
      <c r="F19" s="80"/>
      <c r="G19" s="80">
        <v>0.51956501493582707</v>
      </c>
      <c r="H19" s="80">
        <v>0.52112942739051415</v>
      </c>
      <c r="J19" s="80">
        <f t="shared" si="1"/>
        <v>1.5644124546870808E-3</v>
      </c>
      <c r="L19" s="1"/>
      <c r="M19" s="1"/>
    </row>
    <row r="20" spans="1:13" s="50" customFormat="1" ht="15.75" x14ac:dyDescent="0.25">
      <c r="A20" s="51" t="s">
        <v>157</v>
      </c>
      <c r="B20" s="81">
        <v>106.48463002956697</v>
      </c>
      <c r="C20" s="81">
        <v>105.96994126325954</v>
      </c>
      <c r="D20" s="81"/>
      <c r="E20" s="81">
        <f t="shared" si="0"/>
        <v>-0.48334559284708423</v>
      </c>
      <c r="F20" s="81"/>
      <c r="G20" s="81">
        <v>1.7785758474767934</v>
      </c>
      <c r="H20" s="81">
        <v>1.7699791795025714</v>
      </c>
      <c r="I20" s="91"/>
      <c r="J20" s="81">
        <f t="shared" si="1"/>
        <v>-8.5966679742219831E-3</v>
      </c>
      <c r="L20" s="1"/>
      <c r="M20" s="1"/>
    </row>
    <row r="21" spans="1:13" ht="15.75" x14ac:dyDescent="0.25">
      <c r="A21" s="27" t="s">
        <v>247</v>
      </c>
      <c r="B21" s="83">
        <v>165.60171193390934</v>
      </c>
      <c r="C21" s="83">
        <v>165.63815776642534</v>
      </c>
      <c r="D21" s="83"/>
      <c r="E21" s="83">
        <f t="shared" si="0"/>
        <v>2.2008125453765182E-2</v>
      </c>
      <c r="F21" s="83"/>
      <c r="G21" s="83">
        <v>2.078510850774542</v>
      </c>
      <c r="H21" s="83">
        <v>2.0789682920501504</v>
      </c>
      <c r="J21" s="83">
        <f t="shared" si="1"/>
        <v>4.5744127560842784E-4</v>
      </c>
      <c r="L21" s="1"/>
      <c r="M21" s="1"/>
    </row>
    <row r="22" spans="1:13" s="50" customFormat="1" ht="15.75" x14ac:dyDescent="0.25">
      <c r="A22" s="54" t="s">
        <v>1</v>
      </c>
      <c r="B22" s="81">
        <v>176.24762727642786</v>
      </c>
      <c r="C22" s="81">
        <v>176.24762727642786</v>
      </c>
      <c r="D22" s="81"/>
      <c r="E22" s="81">
        <f t="shared" si="0"/>
        <v>0</v>
      </c>
      <c r="F22" s="81"/>
      <c r="G22" s="81">
        <v>1.5329609607053738</v>
      </c>
      <c r="H22" s="81">
        <v>1.5329609607053736</v>
      </c>
      <c r="I22" s="91"/>
      <c r="J22" s="81">
        <f t="shared" si="1"/>
        <v>0</v>
      </c>
      <c r="L22" s="1"/>
      <c r="M22" s="1"/>
    </row>
    <row r="23" spans="1:13" ht="15.75" x14ac:dyDescent="0.25">
      <c r="A23" s="29" t="s">
        <v>78</v>
      </c>
      <c r="B23" s="80">
        <v>176.24762727642786</v>
      </c>
      <c r="C23" s="80">
        <v>176.24762727642786</v>
      </c>
      <c r="D23" s="80"/>
      <c r="E23" s="80">
        <f t="shared" si="0"/>
        <v>0</v>
      </c>
      <c r="F23" s="80"/>
      <c r="G23" s="80">
        <v>1.5329609607053738</v>
      </c>
      <c r="H23" s="80">
        <v>1.5329609607053736</v>
      </c>
      <c r="J23" s="80">
        <f t="shared" si="1"/>
        <v>0</v>
      </c>
      <c r="L23" s="1"/>
      <c r="M23" s="1"/>
    </row>
    <row r="24" spans="1:13" s="50" customFormat="1" ht="15.75" x14ac:dyDescent="0.25">
      <c r="A24" s="51" t="s">
        <v>16</v>
      </c>
      <c r="B24" s="81">
        <v>141.57270220789908</v>
      </c>
      <c r="C24" s="81">
        <v>141.69141031996764</v>
      </c>
      <c r="D24" s="81"/>
      <c r="E24" s="81">
        <f t="shared" si="0"/>
        <v>8.3849577084604832E-2</v>
      </c>
      <c r="F24" s="81"/>
      <c r="G24" s="81">
        <v>0.5455498900691681</v>
      </c>
      <c r="H24" s="81">
        <v>0.54600733134477664</v>
      </c>
      <c r="I24" s="91"/>
      <c r="J24" s="81">
        <f t="shared" si="1"/>
        <v>4.5744127560853887E-4</v>
      </c>
      <c r="L24" s="1"/>
      <c r="M24" s="1"/>
    </row>
    <row r="25" spans="1:13" ht="15.75" x14ac:dyDescent="0.25">
      <c r="A25" s="27" t="s">
        <v>128</v>
      </c>
      <c r="B25" s="83">
        <v>89.188823948386627</v>
      </c>
      <c r="C25" s="83">
        <v>89.153801930087937</v>
      </c>
      <c r="D25" s="83"/>
      <c r="E25" s="83">
        <f t="shared" si="0"/>
        <v>-3.9267272230159023E-2</v>
      </c>
      <c r="F25" s="83"/>
      <c r="G25" s="83">
        <v>2.9657377144016643</v>
      </c>
      <c r="H25" s="83">
        <v>2.9645731500997177</v>
      </c>
      <c r="J25" s="83">
        <f t="shared" si="1"/>
        <v>-1.1645643019466689E-3</v>
      </c>
      <c r="L25" s="1"/>
      <c r="M25" s="1"/>
    </row>
    <row r="26" spans="1:13" s="50" customFormat="1" ht="15.75" x14ac:dyDescent="0.25">
      <c r="A26" s="54" t="s">
        <v>79</v>
      </c>
      <c r="B26" s="81">
        <v>86.0843749702954</v>
      </c>
      <c r="C26" s="81">
        <v>85.731009170673602</v>
      </c>
      <c r="D26" s="81"/>
      <c r="E26" s="81">
        <f t="shared" si="0"/>
        <v>-0.41048773339381617</v>
      </c>
      <c r="F26" s="81"/>
      <c r="G26" s="81">
        <v>2.3062803195045363</v>
      </c>
      <c r="H26" s="81">
        <v>2.2968133216952942</v>
      </c>
      <c r="I26" s="91"/>
      <c r="J26" s="81">
        <f t="shared" si="1"/>
        <v>-9.4669978092420948E-3</v>
      </c>
      <c r="L26" s="1"/>
      <c r="M26" s="1"/>
    </row>
    <row r="27" spans="1:13" ht="15.75" x14ac:dyDescent="0.25">
      <c r="A27" s="29" t="s">
        <v>80</v>
      </c>
      <c r="B27" s="80">
        <v>96.093442330098199</v>
      </c>
      <c r="C27" s="80">
        <v>95.301658375238262</v>
      </c>
      <c r="D27" s="80"/>
      <c r="E27" s="80">
        <f t="shared" si="0"/>
        <v>-0.82397293265862315</v>
      </c>
      <c r="F27" s="80"/>
      <c r="G27" s="80">
        <v>0.41972715665068105</v>
      </c>
      <c r="H27" s="80">
        <v>0.41626871848886171</v>
      </c>
      <c r="J27" s="80">
        <f t="shared" si="1"/>
        <v>-3.4584381618193438E-3</v>
      </c>
      <c r="L27" s="1"/>
      <c r="M27" s="1"/>
    </row>
    <row r="28" spans="1:13" s="50" customFormat="1" ht="15.75" x14ac:dyDescent="0.25">
      <c r="A28" s="51" t="s">
        <v>82</v>
      </c>
      <c r="B28" s="81">
        <v>88.427905256559626</v>
      </c>
      <c r="C28" s="81">
        <v>88.128666371645949</v>
      </c>
      <c r="D28" s="81"/>
      <c r="E28" s="81">
        <f t="shared" si="0"/>
        <v>-0.33839870349239298</v>
      </c>
      <c r="F28" s="81"/>
      <c r="G28" s="81">
        <v>1.7755858948075485</v>
      </c>
      <c r="H28" s="81">
        <v>1.7695773351601258</v>
      </c>
      <c r="I28" s="91"/>
      <c r="J28" s="81">
        <f t="shared" si="1"/>
        <v>-6.0085596474226399E-3</v>
      </c>
      <c r="L28" s="1"/>
      <c r="M28" s="1"/>
    </row>
    <row r="29" spans="1:13" ht="15.75" x14ac:dyDescent="0.25">
      <c r="A29" s="29" t="s">
        <v>158</v>
      </c>
      <c r="B29" s="80">
        <v>47.350131881407542</v>
      </c>
      <c r="C29" s="80">
        <v>47.350131881407542</v>
      </c>
      <c r="D29" s="80"/>
      <c r="E29" s="80">
        <f t="shared" si="0"/>
        <v>0</v>
      </c>
      <c r="F29" s="80"/>
      <c r="G29" s="80">
        <v>0.11096726804630655</v>
      </c>
      <c r="H29" s="80">
        <v>0.11096726804630655</v>
      </c>
      <c r="J29" s="80">
        <f t="shared" si="1"/>
        <v>0</v>
      </c>
      <c r="L29" s="1"/>
      <c r="M29" s="1"/>
    </row>
    <row r="30" spans="1:13" s="50" customFormat="1" ht="15.75" x14ac:dyDescent="0.25">
      <c r="A30" s="54" t="s">
        <v>83</v>
      </c>
      <c r="B30" s="81">
        <v>102.0607759706885</v>
      </c>
      <c r="C30" s="81">
        <v>103.34570023229566</v>
      </c>
      <c r="D30" s="81"/>
      <c r="E30" s="81">
        <f t="shared" si="0"/>
        <v>1.2589795143005622</v>
      </c>
      <c r="F30" s="81"/>
      <c r="G30" s="81">
        <v>0.65945739489712862</v>
      </c>
      <c r="H30" s="81">
        <v>0.66775982840442349</v>
      </c>
      <c r="I30" s="91"/>
      <c r="J30" s="81">
        <f t="shared" si="1"/>
        <v>8.3024335072948707E-3</v>
      </c>
      <c r="L30" s="1"/>
      <c r="M30" s="1"/>
    </row>
    <row r="31" spans="1:13" ht="15.75" x14ac:dyDescent="0.25">
      <c r="A31" s="29" t="s">
        <v>159</v>
      </c>
      <c r="B31" s="80">
        <v>102.0607759706885</v>
      </c>
      <c r="C31" s="80">
        <v>103.34570023229566</v>
      </c>
      <c r="D31" s="80"/>
      <c r="E31" s="80">
        <f t="shared" si="0"/>
        <v>1.2589795143005622</v>
      </c>
      <c r="F31" s="80"/>
      <c r="G31" s="80">
        <v>0.65945739489712862</v>
      </c>
      <c r="H31" s="80">
        <v>0.66775982840442349</v>
      </c>
      <c r="J31" s="80">
        <f t="shared" si="1"/>
        <v>8.3024335072948707E-3</v>
      </c>
      <c r="L31" s="1"/>
      <c r="M31" s="1"/>
    </row>
    <row r="32" spans="1:13" s="50" customFormat="1" ht="15.75" x14ac:dyDescent="0.25">
      <c r="A32" s="48" t="s">
        <v>129</v>
      </c>
      <c r="B32" s="82">
        <v>123.08613196109263</v>
      </c>
      <c r="C32" s="82">
        <v>123.42333408091454</v>
      </c>
      <c r="D32" s="82"/>
      <c r="E32" s="82">
        <f t="shared" si="0"/>
        <v>0.27395622435231193</v>
      </c>
      <c r="F32" s="82"/>
      <c r="G32" s="82">
        <v>40.930191486211562</v>
      </c>
      <c r="H32" s="82">
        <v>41.042322293427354</v>
      </c>
      <c r="I32" s="91"/>
      <c r="J32" s="82">
        <f t="shared" si="1"/>
        <v>0.11213080721579161</v>
      </c>
      <c r="L32" s="1"/>
      <c r="M32" s="1"/>
    </row>
    <row r="33" spans="1:13" ht="15.75" x14ac:dyDescent="0.25">
      <c r="A33" s="28" t="s">
        <v>149</v>
      </c>
      <c r="B33" s="80">
        <v>135.21561652769208</v>
      </c>
      <c r="C33" s="80">
        <v>135.68471867357425</v>
      </c>
      <c r="D33" s="80"/>
      <c r="E33" s="80">
        <f t="shared" si="0"/>
        <v>0.346928970135707</v>
      </c>
      <c r="F33" s="80"/>
      <c r="G33" s="80">
        <v>32.472208735459489</v>
      </c>
      <c r="H33" s="80">
        <v>32.584864234805728</v>
      </c>
      <c r="J33" s="80">
        <f t="shared" si="1"/>
        <v>0.1126554993462392</v>
      </c>
      <c r="L33" s="1"/>
      <c r="M33" s="1"/>
    </row>
    <row r="34" spans="1:13" s="50" customFormat="1" ht="15.75" x14ac:dyDescent="0.25">
      <c r="A34" s="51" t="s">
        <v>160</v>
      </c>
      <c r="B34" s="81">
        <v>135.21561652769208</v>
      </c>
      <c r="C34" s="81">
        <v>135.68471867357425</v>
      </c>
      <c r="D34" s="81"/>
      <c r="E34" s="81">
        <f t="shared" si="0"/>
        <v>0.346928970135707</v>
      </c>
      <c r="F34" s="81"/>
      <c r="G34" s="81">
        <v>32.472208735459489</v>
      </c>
      <c r="H34" s="81">
        <v>32.584864234805728</v>
      </c>
      <c r="I34" s="91"/>
      <c r="J34" s="81">
        <f t="shared" si="1"/>
        <v>0.1126554993462392</v>
      </c>
      <c r="L34" s="1"/>
      <c r="M34" s="1"/>
    </row>
    <row r="35" spans="1:13" ht="15.75" x14ac:dyDescent="0.25">
      <c r="A35" s="28" t="s">
        <v>148</v>
      </c>
      <c r="B35" s="80">
        <v>108.84431217045621</v>
      </c>
      <c r="C35" s="80">
        <v>108.80133701819277</v>
      </c>
      <c r="D35" s="80"/>
      <c r="E35" s="80">
        <f t="shared" si="0"/>
        <v>-3.9483140098428571E-2</v>
      </c>
      <c r="F35" s="80"/>
      <c r="G35" s="80">
        <v>1.328901726499176</v>
      </c>
      <c r="H35" s="80">
        <v>1.3283770343687318</v>
      </c>
      <c r="J35" s="80">
        <f t="shared" si="1"/>
        <v>-5.2469213044425977E-4</v>
      </c>
      <c r="L35" s="1"/>
      <c r="M35" s="1"/>
    </row>
    <row r="36" spans="1:13" s="50" customFormat="1" ht="15.75" x14ac:dyDescent="0.25">
      <c r="A36" s="51" t="s">
        <v>161</v>
      </c>
      <c r="B36" s="81">
        <v>95.667754591752811</v>
      </c>
      <c r="C36" s="81">
        <v>95.579492454368804</v>
      </c>
      <c r="D36" s="81"/>
      <c r="E36" s="81">
        <f t="shared" si="0"/>
        <v>-9.225902474732095E-2</v>
      </c>
      <c r="F36" s="81"/>
      <c r="G36" s="81">
        <v>0.56871632003619432</v>
      </c>
      <c r="H36" s="81">
        <v>0.56819162790575006</v>
      </c>
      <c r="I36" s="91"/>
      <c r="J36" s="81">
        <f t="shared" si="1"/>
        <v>-5.2469213044425977E-4</v>
      </c>
      <c r="L36" s="1"/>
      <c r="M36" s="1"/>
    </row>
    <row r="37" spans="1:13" ht="15.75" x14ac:dyDescent="0.25">
      <c r="A37" s="29" t="s">
        <v>162</v>
      </c>
      <c r="B37" s="80">
        <v>121.34822619222746</v>
      </c>
      <c r="C37" s="80">
        <v>121.34822619222746</v>
      </c>
      <c r="D37" s="80"/>
      <c r="E37" s="80">
        <f t="shared" si="0"/>
        <v>0</v>
      </c>
      <c r="F37" s="80"/>
      <c r="G37" s="80">
        <v>0.76018540646298183</v>
      </c>
      <c r="H37" s="80">
        <v>0.76018540646298183</v>
      </c>
      <c r="J37" s="80">
        <f t="shared" si="1"/>
        <v>0</v>
      </c>
      <c r="L37" s="1"/>
      <c r="M37" s="1"/>
    </row>
    <row r="38" spans="1:13" s="50" customFormat="1" ht="15.75" x14ac:dyDescent="0.25">
      <c r="A38" s="54" t="s">
        <v>147</v>
      </c>
      <c r="B38" s="81">
        <v>101.33458127757973</v>
      </c>
      <c r="C38" s="81">
        <v>101.33458127757973</v>
      </c>
      <c r="D38" s="81"/>
      <c r="E38" s="81">
        <f t="shared" si="0"/>
        <v>0</v>
      </c>
      <c r="F38" s="81"/>
      <c r="G38" s="81">
        <v>3.0910336413052342</v>
      </c>
      <c r="H38" s="81">
        <v>3.0910336413052337</v>
      </c>
      <c r="I38" s="91"/>
      <c r="J38" s="81">
        <f t="shared" si="1"/>
        <v>0</v>
      </c>
      <c r="L38" s="1"/>
      <c r="M38" s="1"/>
    </row>
    <row r="39" spans="1:13" ht="15.75" x14ac:dyDescent="0.25">
      <c r="A39" s="29" t="s">
        <v>84</v>
      </c>
      <c r="B39" s="80">
        <v>100.00000000000001</v>
      </c>
      <c r="C39" s="80">
        <v>100.00000000000001</v>
      </c>
      <c r="D39" s="80"/>
      <c r="E39" s="80">
        <f t="shared" si="0"/>
        <v>0</v>
      </c>
      <c r="F39" s="80"/>
      <c r="G39" s="80">
        <v>2.7871770751551561</v>
      </c>
      <c r="H39" s="80">
        <v>2.7871770751551561</v>
      </c>
      <c r="J39" s="80">
        <f t="shared" si="1"/>
        <v>0</v>
      </c>
      <c r="L39" s="1"/>
      <c r="M39" s="1"/>
    </row>
    <row r="40" spans="1:13" s="50" customFormat="1" ht="15.75" x14ac:dyDescent="0.25">
      <c r="A40" s="51" t="s">
        <v>86</v>
      </c>
      <c r="B40" s="81">
        <v>115.47005383792515</v>
      </c>
      <c r="C40" s="81">
        <v>115.47005383792515</v>
      </c>
      <c r="D40" s="81"/>
      <c r="E40" s="81">
        <f t="shared" si="0"/>
        <v>0</v>
      </c>
      <c r="F40" s="81"/>
      <c r="G40" s="81">
        <v>0.30385656615007778</v>
      </c>
      <c r="H40" s="81">
        <v>0.30385656615007772</v>
      </c>
      <c r="I40" s="91"/>
      <c r="J40" s="81">
        <f t="shared" si="1"/>
        <v>0</v>
      </c>
      <c r="L40" s="1"/>
      <c r="M40" s="1"/>
    </row>
    <row r="41" spans="1:13" ht="15.75" x14ac:dyDescent="0.25">
      <c r="A41" s="28" t="s">
        <v>146</v>
      </c>
      <c r="B41" s="80">
        <v>81.29888301055604</v>
      </c>
      <c r="C41" s="80">
        <v>81.29888301055604</v>
      </c>
      <c r="D41" s="80"/>
      <c r="E41" s="80">
        <f t="shared" si="0"/>
        <v>0</v>
      </c>
      <c r="F41" s="80"/>
      <c r="G41" s="80">
        <v>4.0380473829476626</v>
      </c>
      <c r="H41" s="80">
        <v>4.0380473829476635</v>
      </c>
      <c r="J41" s="80">
        <f t="shared" si="1"/>
        <v>0</v>
      </c>
      <c r="L41" s="1"/>
      <c r="M41" s="1"/>
    </row>
    <row r="42" spans="1:13" s="50" customFormat="1" ht="15.75" x14ac:dyDescent="0.25">
      <c r="A42" s="51" t="s">
        <v>17</v>
      </c>
      <c r="B42" s="81">
        <v>65.412580507732187</v>
      </c>
      <c r="C42" s="81">
        <v>65.412580507732187</v>
      </c>
      <c r="D42" s="81"/>
      <c r="E42" s="81">
        <f t="shared" si="0"/>
        <v>0</v>
      </c>
      <c r="F42" s="81"/>
      <c r="G42" s="81">
        <v>2.0382435176981093</v>
      </c>
      <c r="H42" s="81">
        <v>2.0382435176981093</v>
      </c>
      <c r="I42" s="91"/>
      <c r="J42" s="81">
        <f t="shared" si="1"/>
        <v>0</v>
      </c>
      <c r="L42" s="1"/>
      <c r="M42" s="1"/>
    </row>
    <row r="43" spans="1:13" ht="15.75" x14ac:dyDescent="0.25">
      <c r="A43" s="29" t="s">
        <v>88</v>
      </c>
      <c r="B43" s="80">
        <v>88.888888888888886</v>
      </c>
      <c r="C43" s="80">
        <v>88.888888888888886</v>
      </c>
      <c r="D43" s="80"/>
      <c r="E43" s="80">
        <f t="shared" si="0"/>
        <v>0</v>
      </c>
      <c r="F43" s="80"/>
      <c r="G43" s="80">
        <v>0.98966613960571215</v>
      </c>
      <c r="H43" s="80">
        <v>0.98966613960571204</v>
      </c>
      <c r="J43" s="80">
        <f t="shared" si="1"/>
        <v>0</v>
      </c>
      <c r="L43" s="1"/>
      <c r="M43" s="1"/>
    </row>
    <row r="44" spans="1:13" s="50" customFormat="1" ht="15.75" x14ac:dyDescent="0.25">
      <c r="A44" s="51" t="s">
        <v>90</v>
      </c>
      <c r="B44" s="81">
        <v>136.95652173913044</v>
      </c>
      <c r="C44" s="81">
        <v>136.95652173913044</v>
      </c>
      <c r="D44" s="81"/>
      <c r="E44" s="81">
        <f t="shared" si="0"/>
        <v>0</v>
      </c>
      <c r="F44" s="81"/>
      <c r="G44" s="81">
        <v>1.0101377256438417</v>
      </c>
      <c r="H44" s="81">
        <v>1.0101377256438417</v>
      </c>
      <c r="I44" s="91"/>
      <c r="J44" s="81">
        <f t="shared" si="1"/>
        <v>0</v>
      </c>
      <c r="L44" s="1"/>
      <c r="M44" s="1"/>
    </row>
    <row r="45" spans="1:13" ht="15.75" x14ac:dyDescent="0.25">
      <c r="A45" s="27" t="s">
        <v>250</v>
      </c>
      <c r="B45" s="83">
        <v>95.929904968427905</v>
      </c>
      <c r="C45" s="83">
        <v>95.226173480233271</v>
      </c>
      <c r="D45" s="83"/>
      <c r="E45" s="83">
        <f t="shared" si="0"/>
        <v>-0.73358926856671447</v>
      </c>
      <c r="F45" s="83"/>
      <c r="G45" s="83">
        <v>7.0784152695572402</v>
      </c>
      <c r="H45" s="83">
        <v>7.0264887747551796</v>
      </c>
      <c r="J45" s="83">
        <f t="shared" si="1"/>
        <v>-5.1926494802060574E-2</v>
      </c>
      <c r="L45" s="1"/>
      <c r="M45" s="1"/>
    </row>
    <row r="46" spans="1:13" s="50" customFormat="1" ht="15.75" x14ac:dyDescent="0.25">
      <c r="A46" s="54" t="s">
        <v>145</v>
      </c>
      <c r="B46" s="81">
        <v>97.469919070597513</v>
      </c>
      <c r="C46" s="81">
        <v>97.470323631787636</v>
      </c>
      <c r="D46" s="81"/>
      <c r="E46" s="81">
        <f t="shared" si="0"/>
        <v>4.1506261005963552E-4</v>
      </c>
      <c r="F46" s="81"/>
      <c r="G46" s="81">
        <v>2.1320589793194675</v>
      </c>
      <c r="H46" s="81">
        <v>2.1320678286991148</v>
      </c>
      <c r="I46" s="91"/>
      <c r="J46" s="81">
        <f t="shared" si="1"/>
        <v>8.8493796472910446E-6</v>
      </c>
      <c r="L46" s="1"/>
      <c r="M46" s="1"/>
    </row>
    <row r="47" spans="1:13" ht="15.75" x14ac:dyDescent="0.25">
      <c r="A47" s="29" t="s">
        <v>163</v>
      </c>
      <c r="B47" s="80">
        <v>97.469919070597513</v>
      </c>
      <c r="C47" s="80">
        <v>97.470323631787636</v>
      </c>
      <c r="D47" s="80"/>
      <c r="E47" s="80">
        <f t="shared" si="0"/>
        <v>4.1506261005963552E-4</v>
      </c>
      <c r="F47" s="80"/>
      <c r="G47" s="80">
        <v>2.1320589793194675</v>
      </c>
      <c r="H47" s="80">
        <v>2.1320678286991148</v>
      </c>
      <c r="J47" s="80">
        <f t="shared" si="1"/>
        <v>8.8493796472910446E-6</v>
      </c>
      <c r="L47" s="1"/>
      <c r="M47" s="1"/>
    </row>
    <row r="48" spans="1:13" s="50" customFormat="1" ht="15.75" x14ac:dyDescent="0.25">
      <c r="A48" s="54" t="s">
        <v>92</v>
      </c>
      <c r="B48" s="81">
        <v>78.462959039185378</v>
      </c>
      <c r="C48" s="81">
        <v>78.462959039185378</v>
      </c>
      <c r="D48" s="81"/>
      <c r="E48" s="81">
        <f t="shared" si="0"/>
        <v>0</v>
      </c>
      <c r="F48" s="81"/>
      <c r="G48" s="81">
        <v>0.25074522779879194</v>
      </c>
      <c r="H48" s="81">
        <v>0.25074522779879194</v>
      </c>
      <c r="I48" s="91"/>
      <c r="J48" s="81">
        <f t="shared" si="1"/>
        <v>0</v>
      </c>
      <c r="L48" s="1"/>
      <c r="M48" s="1"/>
    </row>
    <row r="49" spans="1:13" ht="15.75" x14ac:dyDescent="0.25">
      <c r="A49" s="29" t="s">
        <v>93</v>
      </c>
      <c r="B49" s="80">
        <v>78.462959039185378</v>
      </c>
      <c r="C49" s="80">
        <v>78.462959039185378</v>
      </c>
      <c r="D49" s="80"/>
      <c r="E49" s="80">
        <f t="shared" si="0"/>
        <v>0</v>
      </c>
      <c r="F49" s="80"/>
      <c r="G49" s="80">
        <v>0.25074522779879194</v>
      </c>
      <c r="H49" s="80">
        <v>0.25074522779879194</v>
      </c>
      <c r="J49" s="80">
        <f t="shared" si="1"/>
        <v>0</v>
      </c>
      <c r="L49" s="1"/>
      <c r="M49" s="1"/>
    </row>
    <row r="50" spans="1:13" s="50" customFormat="1" ht="15.75" x14ac:dyDescent="0.25">
      <c r="A50" s="54" t="s">
        <v>94</v>
      </c>
      <c r="B50" s="81">
        <v>79.082936326618068</v>
      </c>
      <c r="C50" s="81">
        <v>78.965657093971188</v>
      </c>
      <c r="D50" s="81"/>
      <c r="E50" s="81">
        <f t="shared" si="0"/>
        <v>-0.14829903654880461</v>
      </c>
      <c r="F50" s="81"/>
      <c r="G50" s="81">
        <v>1.6096102335214755</v>
      </c>
      <c r="H50" s="81">
        <v>1.607223197052972</v>
      </c>
      <c r="I50" s="91"/>
      <c r="J50" s="81">
        <f t="shared" si="1"/>
        <v>-2.3870364685034673E-3</v>
      </c>
      <c r="L50" s="1"/>
      <c r="M50" s="1"/>
    </row>
    <row r="51" spans="1:13" ht="15.75" x14ac:dyDescent="0.25">
      <c r="A51" s="29" t="s">
        <v>164</v>
      </c>
      <c r="B51" s="80">
        <v>79.066150789694376</v>
      </c>
      <c r="C51" s="80">
        <v>78.938041301344185</v>
      </c>
      <c r="D51" s="80"/>
      <c r="E51" s="80">
        <f t="shared" si="0"/>
        <v>-0.16202823467522665</v>
      </c>
      <c r="F51" s="80"/>
      <c r="G51" s="80">
        <v>1.4732225363610338</v>
      </c>
      <c r="H51" s="80">
        <v>1.4708354998925304</v>
      </c>
      <c r="J51" s="80">
        <f t="shared" si="1"/>
        <v>-2.3870364685034673E-3</v>
      </c>
      <c r="L51" s="1"/>
      <c r="M51" s="1"/>
    </row>
    <row r="52" spans="1:13" s="50" customFormat="1" ht="15.75" x14ac:dyDescent="0.25">
      <c r="A52" s="51" t="s">
        <v>97</v>
      </c>
      <c r="B52" s="81">
        <v>79.264704416303118</v>
      </c>
      <c r="C52" s="81">
        <v>79.264704416303118</v>
      </c>
      <c r="D52" s="81"/>
      <c r="E52" s="81">
        <f t="shared" si="0"/>
        <v>0</v>
      </c>
      <c r="F52" s="81"/>
      <c r="G52" s="81">
        <v>0.13638769716044166</v>
      </c>
      <c r="H52" s="81">
        <v>0.13638769716044166</v>
      </c>
      <c r="I52" s="91"/>
      <c r="J52" s="81">
        <f t="shared" si="1"/>
        <v>0</v>
      </c>
      <c r="L52" s="1"/>
      <c r="M52" s="1"/>
    </row>
    <row r="53" spans="1:13" ht="15.75" x14ac:dyDescent="0.25">
      <c r="A53" s="28" t="s">
        <v>144</v>
      </c>
      <c r="B53" s="80">
        <v>99.615309387487486</v>
      </c>
      <c r="C53" s="80">
        <v>94.095824175771995</v>
      </c>
      <c r="D53" s="80"/>
      <c r="E53" s="80">
        <f t="shared" si="0"/>
        <v>-5.5408001497496588</v>
      </c>
      <c r="F53" s="80"/>
      <c r="G53" s="80">
        <v>0.75630046997028877</v>
      </c>
      <c r="H53" s="80">
        <v>0.71439537239761763</v>
      </c>
      <c r="J53" s="80">
        <f t="shared" si="1"/>
        <v>-4.1905097572671135E-2</v>
      </c>
      <c r="L53" s="1"/>
      <c r="M53" s="1"/>
    </row>
    <row r="54" spans="1:13" s="50" customFormat="1" ht="15.75" x14ac:dyDescent="0.25">
      <c r="A54" s="51" t="s">
        <v>165</v>
      </c>
      <c r="B54" s="81">
        <v>99.615309387487486</v>
      </c>
      <c r="C54" s="81">
        <v>94.095824175771995</v>
      </c>
      <c r="D54" s="81"/>
      <c r="E54" s="81">
        <f t="shared" si="0"/>
        <v>-5.5408001497496588</v>
      </c>
      <c r="F54" s="81"/>
      <c r="G54" s="81">
        <v>0.75630046997028877</v>
      </c>
      <c r="H54" s="81">
        <v>0.71439537239761763</v>
      </c>
      <c r="I54" s="91"/>
      <c r="J54" s="81">
        <f t="shared" si="1"/>
        <v>-4.1905097572671135E-2</v>
      </c>
      <c r="L54" s="1"/>
      <c r="M54" s="1"/>
    </row>
    <row r="55" spans="1:13" ht="15.75" x14ac:dyDescent="0.25">
      <c r="A55" s="28" t="s">
        <v>143</v>
      </c>
      <c r="B55" s="80">
        <v>84.328083788264692</v>
      </c>
      <c r="C55" s="80">
        <v>84.328083788264692</v>
      </c>
      <c r="D55" s="80"/>
      <c r="E55" s="80">
        <f t="shared" si="0"/>
        <v>0</v>
      </c>
      <c r="F55" s="80"/>
      <c r="G55" s="80">
        <v>0.23623326374309395</v>
      </c>
      <c r="H55" s="80">
        <v>0.23623326374309395</v>
      </c>
      <c r="J55" s="80">
        <f t="shared" si="1"/>
        <v>0</v>
      </c>
      <c r="L55" s="1"/>
      <c r="M55" s="1"/>
    </row>
    <row r="56" spans="1:13" s="50" customFormat="1" ht="15.75" x14ac:dyDescent="0.25">
      <c r="A56" s="51" t="s">
        <v>166</v>
      </c>
      <c r="B56" s="81">
        <v>84.328083788264692</v>
      </c>
      <c r="C56" s="81">
        <v>84.328083788264692</v>
      </c>
      <c r="D56" s="81"/>
      <c r="E56" s="81">
        <f t="shared" si="0"/>
        <v>0</v>
      </c>
      <c r="F56" s="81"/>
      <c r="G56" s="81">
        <v>0.23623326374309395</v>
      </c>
      <c r="H56" s="81">
        <v>0.23623326374309395</v>
      </c>
      <c r="I56" s="91"/>
      <c r="J56" s="81">
        <f t="shared" si="1"/>
        <v>0</v>
      </c>
      <c r="L56" s="1"/>
      <c r="M56" s="1"/>
    </row>
    <row r="57" spans="1:13" ht="15.75" x14ac:dyDescent="0.25">
      <c r="A57" s="28" t="s">
        <v>142</v>
      </c>
      <c r="B57" s="80">
        <v>116.49388545743255</v>
      </c>
      <c r="C57" s="80">
        <v>116.06856840865825</v>
      </c>
      <c r="D57" s="80"/>
      <c r="E57" s="80">
        <f t="shared" si="0"/>
        <v>-0.36509817412667678</v>
      </c>
      <c r="F57" s="80"/>
      <c r="G57" s="80">
        <v>2.0934670952041228</v>
      </c>
      <c r="H57" s="80">
        <v>2.0858238850635895</v>
      </c>
      <c r="J57" s="80">
        <f t="shared" si="1"/>
        <v>-7.6432101405332631E-3</v>
      </c>
      <c r="L57" s="1"/>
      <c r="M57" s="1"/>
    </row>
    <row r="58" spans="1:13" s="50" customFormat="1" ht="15.75" x14ac:dyDescent="0.25">
      <c r="A58" s="51" t="s">
        <v>99</v>
      </c>
      <c r="B58" s="81">
        <v>98.631933045218844</v>
      </c>
      <c r="C58" s="81">
        <v>97.901665103982126</v>
      </c>
      <c r="D58" s="81"/>
      <c r="E58" s="81">
        <f t="shared" si="0"/>
        <v>-0.74039706887010226</v>
      </c>
      <c r="F58" s="81"/>
      <c r="G58" s="81">
        <v>1.0323123175240472</v>
      </c>
      <c r="H58" s="81">
        <v>1.0246691073835139</v>
      </c>
      <c r="I58" s="91"/>
      <c r="J58" s="81">
        <f t="shared" si="1"/>
        <v>-7.6432101405332631E-3</v>
      </c>
      <c r="L58" s="1"/>
      <c r="M58" s="1"/>
    </row>
    <row r="59" spans="1:13" ht="15.75" x14ac:dyDescent="0.25">
      <c r="A59" s="29" t="s">
        <v>167</v>
      </c>
      <c r="B59" s="80">
        <v>141.40606992085807</v>
      </c>
      <c r="C59" s="80">
        <v>141.40606992085807</v>
      </c>
      <c r="D59" s="80"/>
      <c r="E59" s="80">
        <f t="shared" si="0"/>
        <v>0</v>
      </c>
      <c r="F59" s="80"/>
      <c r="G59" s="80">
        <v>1.0611547776800754</v>
      </c>
      <c r="H59" s="80">
        <v>1.0611547776800754</v>
      </c>
      <c r="J59" s="80">
        <f t="shared" si="1"/>
        <v>0</v>
      </c>
      <c r="L59" s="1"/>
      <c r="M59" s="1"/>
    </row>
    <row r="60" spans="1:13" s="56" customFormat="1" ht="15.75" x14ac:dyDescent="0.25">
      <c r="A60" s="48" t="s">
        <v>2</v>
      </c>
      <c r="B60" s="82">
        <v>139.97900300834894</v>
      </c>
      <c r="C60" s="82">
        <v>139.97902354444747</v>
      </c>
      <c r="D60" s="82"/>
      <c r="E60" s="82">
        <f t="shared" si="0"/>
        <v>1.4670842118924554E-5</v>
      </c>
      <c r="F60" s="82"/>
      <c r="G60" s="82">
        <v>4.6814351912602179</v>
      </c>
      <c r="H60" s="82">
        <v>4.681435878066182</v>
      </c>
      <c r="I60" s="92"/>
      <c r="J60" s="82">
        <f t="shared" si="1"/>
        <v>6.8680596410075623E-7</v>
      </c>
      <c r="L60" s="1"/>
      <c r="M60" s="1"/>
    </row>
    <row r="61" spans="1:13" ht="15.75" x14ac:dyDescent="0.25">
      <c r="A61" s="28" t="s">
        <v>141</v>
      </c>
      <c r="B61" s="80">
        <v>103.83005784978054</v>
      </c>
      <c r="C61" s="80">
        <v>103.83009429757271</v>
      </c>
      <c r="D61" s="80"/>
      <c r="E61" s="80">
        <f t="shared" si="0"/>
        <v>3.5103314899309623E-5</v>
      </c>
      <c r="F61" s="80"/>
      <c r="G61" s="80">
        <v>1.9565273746362422</v>
      </c>
      <c r="H61" s="80">
        <v>1.9565280614422074</v>
      </c>
      <c r="J61" s="80">
        <f t="shared" si="1"/>
        <v>6.8680596521097925E-7</v>
      </c>
      <c r="L61" s="1"/>
      <c r="M61" s="1"/>
    </row>
    <row r="62" spans="1:13" s="50" customFormat="1" ht="15.75" x14ac:dyDescent="0.25">
      <c r="A62" s="51" t="s">
        <v>102</v>
      </c>
      <c r="B62" s="81">
        <v>110.25895382509358</v>
      </c>
      <c r="C62" s="81">
        <v>110.25895382509358</v>
      </c>
      <c r="D62" s="81"/>
      <c r="E62" s="81">
        <f t="shared" si="0"/>
        <v>0</v>
      </c>
      <c r="F62" s="81"/>
      <c r="G62" s="81">
        <v>1.3661311098853928</v>
      </c>
      <c r="H62" s="81">
        <v>1.3661311098853928</v>
      </c>
      <c r="I62" s="91"/>
      <c r="J62" s="81">
        <f t="shared" si="1"/>
        <v>0</v>
      </c>
      <c r="L62" s="1"/>
      <c r="M62" s="1"/>
    </row>
    <row r="63" spans="1:13" ht="15.75" x14ac:dyDescent="0.25">
      <c r="A63" s="29" t="s">
        <v>168</v>
      </c>
      <c r="B63" s="80">
        <v>91.48680132598767</v>
      </c>
      <c r="C63" s="80">
        <v>91.486907752272273</v>
      </c>
      <c r="D63" s="80"/>
      <c r="E63" s="80">
        <f t="shared" si="0"/>
        <v>1.1632965963848108E-4</v>
      </c>
      <c r="F63" s="80"/>
      <c r="G63" s="80">
        <v>0.59039626475084905</v>
      </c>
      <c r="H63" s="80">
        <v>0.59039695155681438</v>
      </c>
      <c r="J63" s="80">
        <f t="shared" si="1"/>
        <v>6.8680596532200155E-7</v>
      </c>
      <c r="L63" s="1"/>
      <c r="M63" s="1"/>
    </row>
    <row r="64" spans="1:13" s="50" customFormat="1" ht="15.75" x14ac:dyDescent="0.25">
      <c r="A64" s="54" t="s">
        <v>104</v>
      </c>
      <c r="B64" s="81">
        <v>186.63389189408463</v>
      </c>
      <c r="C64" s="81">
        <v>186.63389189408463</v>
      </c>
      <c r="D64" s="81"/>
      <c r="E64" s="81">
        <f t="shared" si="0"/>
        <v>0</v>
      </c>
      <c r="F64" s="81"/>
      <c r="G64" s="81">
        <v>2.7249078166239755</v>
      </c>
      <c r="H64" s="81">
        <v>2.7249078166239751</v>
      </c>
      <c r="I64" s="91"/>
      <c r="J64" s="81">
        <f t="shared" si="1"/>
        <v>0</v>
      </c>
      <c r="L64" s="1"/>
      <c r="M64" s="1"/>
    </row>
    <row r="65" spans="1:13" ht="15.75" x14ac:dyDescent="0.25">
      <c r="A65" s="29" t="s">
        <v>19</v>
      </c>
      <c r="B65" s="80">
        <v>191.79759142754631</v>
      </c>
      <c r="C65" s="80">
        <v>191.79759142754631</v>
      </c>
      <c r="D65" s="80"/>
      <c r="E65" s="80">
        <f t="shared" si="0"/>
        <v>0</v>
      </c>
      <c r="F65" s="80"/>
      <c r="G65" s="80">
        <v>2.2834787696715639</v>
      </c>
      <c r="H65" s="80">
        <v>2.2834787696715644</v>
      </c>
      <c r="J65" s="80">
        <f t="shared" si="1"/>
        <v>0</v>
      </c>
      <c r="L65" s="1"/>
      <c r="M65" s="1"/>
    </row>
    <row r="66" spans="1:13" s="50" customFormat="1" ht="15.75" x14ac:dyDescent="0.25">
      <c r="A66" s="51" t="s">
        <v>106</v>
      </c>
      <c r="B66" s="81">
        <v>187.21568627450978</v>
      </c>
      <c r="C66" s="81">
        <v>187.21568627450978</v>
      </c>
      <c r="D66" s="81"/>
      <c r="E66" s="81">
        <f t="shared" si="0"/>
        <v>0</v>
      </c>
      <c r="F66" s="81"/>
      <c r="G66" s="81">
        <v>0.17524227089815558</v>
      </c>
      <c r="H66" s="81">
        <v>0.17524227089815558</v>
      </c>
      <c r="I66" s="91"/>
      <c r="J66" s="81">
        <f t="shared" si="1"/>
        <v>0</v>
      </c>
      <c r="L66" s="1"/>
      <c r="M66" s="1"/>
    </row>
    <row r="67" spans="1:13" ht="15.75" x14ac:dyDescent="0.25">
      <c r="A67" s="29" t="s">
        <v>108</v>
      </c>
      <c r="B67" s="80">
        <v>151.36551724137934</v>
      </c>
      <c r="C67" s="80">
        <v>151.36551724137934</v>
      </c>
      <c r="D67" s="80"/>
      <c r="E67" s="80">
        <f t="shared" si="0"/>
        <v>0</v>
      </c>
      <c r="F67" s="80"/>
      <c r="G67" s="80">
        <v>0.2661867760542555</v>
      </c>
      <c r="H67" s="80">
        <v>0.2661867760542555</v>
      </c>
      <c r="J67" s="80">
        <f t="shared" si="1"/>
        <v>0</v>
      </c>
      <c r="L67" s="1"/>
      <c r="M67" s="1"/>
    </row>
    <row r="68" spans="1:13" s="50" customFormat="1" ht="15.75" x14ac:dyDescent="0.25">
      <c r="A68" s="48" t="s">
        <v>3</v>
      </c>
      <c r="B68" s="82">
        <v>108.41385904636468</v>
      </c>
      <c r="C68" s="82">
        <v>108.46330783178406</v>
      </c>
      <c r="D68" s="82"/>
      <c r="E68" s="82">
        <f t="shared" si="0"/>
        <v>4.5611129291356356E-2</v>
      </c>
      <c r="F68" s="82"/>
      <c r="G68" s="82">
        <v>5.4475326922985392</v>
      </c>
      <c r="H68" s="82">
        <v>5.450017373478012</v>
      </c>
      <c r="I68" s="91"/>
      <c r="J68" s="82">
        <f t="shared" si="1"/>
        <v>2.4846811794727586E-3</v>
      </c>
      <c r="L68" s="1"/>
      <c r="M68" s="1"/>
    </row>
    <row r="69" spans="1:13" ht="15.75" x14ac:dyDescent="0.25">
      <c r="A69" s="28" t="s">
        <v>150</v>
      </c>
      <c r="B69" s="80">
        <v>105.48410841344173</v>
      </c>
      <c r="C69" s="80">
        <v>105.57115257516806</v>
      </c>
      <c r="D69" s="80"/>
      <c r="E69" s="80">
        <f t="shared" si="0"/>
        <v>8.2518744326076643E-2</v>
      </c>
      <c r="F69" s="80"/>
      <c r="G69" s="80">
        <v>3.0110506403916357</v>
      </c>
      <c r="H69" s="80">
        <v>3.0135353215711089</v>
      </c>
      <c r="J69" s="80">
        <f t="shared" si="1"/>
        <v>2.4846811794732027E-3</v>
      </c>
      <c r="L69" s="1"/>
      <c r="M69" s="1"/>
    </row>
    <row r="70" spans="1:13" s="50" customFormat="1" ht="15.75" x14ac:dyDescent="0.25">
      <c r="A70" s="51" t="s">
        <v>109</v>
      </c>
      <c r="B70" s="81">
        <v>103.46219332142741</v>
      </c>
      <c r="C70" s="81">
        <v>103.46219332142741</v>
      </c>
      <c r="D70" s="81"/>
      <c r="E70" s="81">
        <f t="shared" si="0"/>
        <v>0</v>
      </c>
      <c r="F70" s="81"/>
      <c r="G70" s="81">
        <v>2.3594594461632652</v>
      </c>
      <c r="H70" s="81">
        <v>2.3594594461632648</v>
      </c>
      <c r="I70" s="91"/>
      <c r="J70" s="81">
        <f t="shared" si="1"/>
        <v>0</v>
      </c>
      <c r="L70" s="1"/>
      <c r="M70" s="1"/>
    </row>
    <row r="71" spans="1:13" ht="15.75" x14ac:dyDescent="0.25">
      <c r="A71" s="29" t="s">
        <v>169</v>
      </c>
      <c r="B71" s="80">
        <v>72.497164275165488</v>
      </c>
      <c r="C71" s="80">
        <v>76.33765401279291</v>
      </c>
      <c r="D71" s="80"/>
      <c r="E71" s="80">
        <f t="shared" ref="E71:E117" si="2">((C71/B71-1)*100)</f>
        <v>5.2974344252289862</v>
      </c>
      <c r="F71" s="80"/>
      <c r="G71" s="80">
        <v>4.6903481572890107E-2</v>
      </c>
      <c r="H71" s="80">
        <v>4.9388162752363317E-2</v>
      </c>
      <c r="J71" s="80">
        <f t="shared" si="1"/>
        <v>2.4846811794732096E-3</v>
      </c>
      <c r="L71" s="1"/>
      <c r="M71" s="1"/>
    </row>
    <row r="72" spans="1:13" s="50" customFormat="1" ht="15.75" x14ac:dyDescent="0.25">
      <c r="A72" s="51" t="s">
        <v>170</v>
      </c>
      <c r="B72" s="81">
        <v>118.72791236901358</v>
      </c>
      <c r="C72" s="81">
        <v>118.72791236901358</v>
      </c>
      <c r="D72" s="81"/>
      <c r="E72" s="81">
        <f t="shared" si="2"/>
        <v>0</v>
      </c>
      <c r="F72" s="81"/>
      <c r="G72" s="81">
        <v>0.60468771265548049</v>
      </c>
      <c r="H72" s="81">
        <v>0.60468771265548049</v>
      </c>
      <c r="I72" s="91"/>
      <c r="J72" s="81">
        <f t="shared" ref="J72:J115" si="3">H72-G72</f>
        <v>0</v>
      </c>
      <c r="L72" s="1"/>
      <c r="M72" s="1"/>
    </row>
    <row r="73" spans="1:13" ht="15.75" x14ac:dyDescent="0.25">
      <c r="A73" s="28" t="s">
        <v>111</v>
      </c>
      <c r="B73" s="80">
        <v>112.26732786649153</v>
      </c>
      <c r="C73" s="80">
        <v>112.26732786649153</v>
      </c>
      <c r="D73" s="80"/>
      <c r="E73" s="80">
        <f t="shared" si="2"/>
        <v>0</v>
      </c>
      <c r="F73" s="80"/>
      <c r="G73" s="80">
        <v>2.4364820519069039</v>
      </c>
      <c r="H73" s="80">
        <v>2.4364820519069039</v>
      </c>
      <c r="J73" s="80">
        <f t="shared" si="3"/>
        <v>0</v>
      </c>
      <c r="L73" s="1"/>
      <c r="M73" s="1"/>
    </row>
    <row r="74" spans="1:13" s="50" customFormat="1" ht="15.75" x14ac:dyDescent="0.25">
      <c r="A74" s="51" t="s">
        <v>171</v>
      </c>
      <c r="B74" s="81">
        <v>122.09635610194326</v>
      </c>
      <c r="C74" s="81">
        <v>122.09635610194326</v>
      </c>
      <c r="D74" s="81"/>
      <c r="E74" s="81">
        <f t="shared" si="2"/>
        <v>0</v>
      </c>
      <c r="F74" s="81"/>
      <c r="G74" s="81">
        <v>0.90627837124632593</v>
      </c>
      <c r="H74" s="81">
        <v>0.90627837124632593</v>
      </c>
      <c r="I74" s="91"/>
      <c r="J74" s="81">
        <f t="shared" si="3"/>
        <v>0</v>
      </c>
      <c r="L74" s="1"/>
      <c r="M74" s="1"/>
    </row>
    <row r="75" spans="1:13" ht="15.75" x14ac:dyDescent="0.25">
      <c r="A75" s="29" t="s">
        <v>172</v>
      </c>
      <c r="B75" s="80">
        <v>97.036904186395319</v>
      </c>
      <c r="C75" s="80">
        <v>97.036904186395319</v>
      </c>
      <c r="D75" s="80"/>
      <c r="E75" s="80">
        <f t="shared" si="2"/>
        <v>0</v>
      </c>
      <c r="F75" s="80"/>
      <c r="G75" s="80">
        <v>0.3784801650694295</v>
      </c>
      <c r="H75" s="80">
        <v>0.37848016506942944</v>
      </c>
      <c r="J75" s="80">
        <f t="shared" si="3"/>
        <v>0</v>
      </c>
      <c r="L75" s="1"/>
      <c r="M75" s="1"/>
    </row>
    <row r="76" spans="1:13" s="50" customFormat="1" ht="15.75" x14ac:dyDescent="0.25">
      <c r="A76" s="51" t="s">
        <v>173</v>
      </c>
      <c r="B76" s="81">
        <v>110.96157043944844</v>
      </c>
      <c r="C76" s="81">
        <v>110.96157043944844</v>
      </c>
      <c r="D76" s="81"/>
      <c r="E76" s="81">
        <f t="shared" si="2"/>
        <v>0</v>
      </c>
      <c r="F76" s="81"/>
      <c r="G76" s="81">
        <v>1.1517235155911487</v>
      </c>
      <c r="H76" s="81">
        <v>1.1517235155911487</v>
      </c>
      <c r="I76" s="91"/>
      <c r="J76" s="81">
        <f t="shared" si="3"/>
        <v>0</v>
      </c>
      <c r="L76" s="1"/>
      <c r="M76" s="1"/>
    </row>
    <row r="77" spans="1:13" ht="15.75" x14ac:dyDescent="0.25">
      <c r="A77" s="27" t="s">
        <v>4</v>
      </c>
      <c r="B77" s="83">
        <v>98.613415981389153</v>
      </c>
      <c r="C77" s="83">
        <v>98.429327556033286</v>
      </c>
      <c r="D77" s="83"/>
      <c r="E77" s="83">
        <f t="shared" si="2"/>
        <v>-0.18667685681896806</v>
      </c>
      <c r="F77" s="83"/>
      <c r="G77" s="83">
        <v>4.8812985323867792</v>
      </c>
      <c r="H77" s="83">
        <v>4.8721862777145697</v>
      </c>
      <c r="J77" s="83">
        <f t="shared" si="3"/>
        <v>-9.1122546722095521E-3</v>
      </c>
      <c r="L77" s="1"/>
      <c r="M77" s="1"/>
    </row>
    <row r="78" spans="1:13" s="50" customFormat="1" ht="15.75" x14ac:dyDescent="0.25">
      <c r="A78" s="54" t="s">
        <v>140</v>
      </c>
      <c r="B78" s="81">
        <v>77.589094823472649</v>
      </c>
      <c r="C78" s="81">
        <v>76.911426194862997</v>
      </c>
      <c r="D78" s="81"/>
      <c r="E78" s="81">
        <f t="shared" si="2"/>
        <v>-0.87340705565833732</v>
      </c>
      <c r="F78" s="81"/>
      <c r="G78" s="81">
        <v>1.0432998695369418</v>
      </c>
      <c r="H78" s="81">
        <v>1.0341876148647318</v>
      </c>
      <c r="I78" s="91"/>
      <c r="J78" s="81">
        <f t="shared" si="3"/>
        <v>-9.1122546722099962E-3</v>
      </c>
      <c r="L78" s="1"/>
      <c r="M78" s="1"/>
    </row>
    <row r="79" spans="1:13" ht="15.75" x14ac:dyDescent="0.25">
      <c r="A79" s="29" t="s">
        <v>174</v>
      </c>
      <c r="B79" s="80">
        <v>77.589094823472649</v>
      </c>
      <c r="C79" s="80">
        <v>76.911426194862997</v>
      </c>
      <c r="D79" s="80"/>
      <c r="E79" s="80">
        <f t="shared" si="2"/>
        <v>-0.87340705565833732</v>
      </c>
      <c r="F79" s="80"/>
      <c r="G79" s="80">
        <v>1.0432998695369418</v>
      </c>
      <c r="H79" s="80">
        <v>1.0341876148647318</v>
      </c>
      <c r="J79" s="80">
        <f t="shared" si="3"/>
        <v>-9.1122546722099962E-3</v>
      </c>
      <c r="L79" s="1"/>
      <c r="M79" s="1"/>
    </row>
    <row r="80" spans="1:13" s="50" customFormat="1" ht="15.75" x14ac:dyDescent="0.25">
      <c r="A80" s="54" t="s">
        <v>139</v>
      </c>
      <c r="B80" s="81">
        <v>106.45476405536553</v>
      </c>
      <c r="C80" s="81">
        <v>106.45476405536553</v>
      </c>
      <c r="D80" s="81"/>
      <c r="E80" s="81">
        <f t="shared" si="2"/>
        <v>0</v>
      </c>
      <c r="F80" s="81"/>
      <c r="G80" s="81">
        <v>3.8379986628498375</v>
      </c>
      <c r="H80" s="81">
        <v>3.8379986628498375</v>
      </c>
      <c r="I80" s="91"/>
      <c r="J80" s="81">
        <f t="shared" si="3"/>
        <v>0</v>
      </c>
      <c r="L80" s="1"/>
      <c r="M80" s="1"/>
    </row>
    <row r="81" spans="1:13" ht="15.75" x14ac:dyDescent="0.25">
      <c r="A81" s="29" t="s">
        <v>175</v>
      </c>
      <c r="B81" s="80">
        <v>106.45476405536553</v>
      </c>
      <c r="C81" s="80">
        <v>106.45476405536553</v>
      </c>
      <c r="D81" s="80"/>
      <c r="E81" s="80">
        <f t="shared" si="2"/>
        <v>0</v>
      </c>
      <c r="F81" s="80"/>
      <c r="G81" s="80">
        <v>3.8379986628498375</v>
      </c>
      <c r="H81" s="80">
        <v>3.8379986628498375</v>
      </c>
      <c r="J81" s="80">
        <f t="shared" si="3"/>
        <v>0</v>
      </c>
      <c r="L81" s="1"/>
      <c r="M81" s="1"/>
    </row>
    <row r="82" spans="1:13" s="50" customFormat="1" ht="15.75" x14ac:dyDescent="0.25">
      <c r="A82" s="48" t="s">
        <v>130</v>
      </c>
      <c r="B82" s="82">
        <v>97.66119896208572</v>
      </c>
      <c r="C82" s="82">
        <v>97.470703404878464</v>
      </c>
      <c r="D82" s="82"/>
      <c r="E82" s="82">
        <f t="shared" si="2"/>
        <v>-0.19505756557546272</v>
      </c>
      <c r="F82" s="82"/>
      <c r="G82" s="82">
        <v>3.7853458797641921</v>
      </c>
      <c r="H82" s="82">
        <v>3.7779622762425129</v>
      </c>
      <c r="I82" s="91"/>
      <c r="J82" s="82">
        <f t="shared" si="3"/>
        <v>-7.3836035216792162E-3</v>
      </c>
      <c r="L82" s="1"/>
      <c r="M82" s="1"/>
    </row>
    <row r="83" spans="1:13" ht="15.75" x14ac:dyDescent="0.25">
      <c r="A83" s="28" t="s">
        <v>138</v>
      </c>
      <c r="B83" s="80">
        <v>87.380434252169266</v>
      </c>
      <c r="C83" s="80">
        <v>87.023856683028953</v>
      </c>
      <c r="D83" s="80"/>
      <c r="E83" s="80">
        <f t="shared" si="2"/>
        <v>-0.40807484214517853</v>
      </c>
      <c r="F83" s="80"/>
      <c r="G83" s="80">
        <v>1.8093748398859091</v>
      </c>
      <c r="H83" s="80">
        <v>1.8019912363642296</v>
      </c>
      <c r="J83" s="80">
        <f t="shared" si="3"/>
        <v>-7.3836035216794382E-3</v>
      </c>
      <c r="L83" s="1"/>
      <c r="M83" s="1"/>
    </row>
    <row r="84" spans="1:13" s="50" customFormat="1" ht="15.75" x14ac:dyDescent="0.25">
      <c r="A84" s="51" t="s">
        <v>176</v>
      </c>
      <c r="B84" s="81">
        <v>67.057691959432518</v>
      </c>
      <c r="C84" s="81">
        <v>66.215441528910247</v>
      </c>
      <c r="D84" s="81"/>
      <c r="E84" s="81">
        <f t="shared" si="2"/>
        <v>-1.2560086783657942</v>
      </c>
      <c r="F84" s="81"/>
      <c r="G84" s="81">
        <v>0.58786246057517333</v>
      </c>
      <c r="H84" s="81">
        <v>0.58047885705349445</v>
      </c>
      <c r="I84" s="91"/>
      <c r="J84" s="81">
        <f t="shared" si="3"/>
        <v>-7.3836035216788831E-3</v>
      </c>
      <c r="L84" s="1"/>
      <c r="M84" s="1"/>
    </row>
    <row r="85" spans="1:13" ht="15.75" x14ac:dyDescent="0.25">
      <c r="A85" s="29" t="s">
        <v>177</v>
      </c>
      <c r="B85" s="80">
        <v>93.019379760728697</v>
      </c>
      <c r="C85" s="80">
        <v>93.019379760728697</v>
      </c>
      <c r="D85" s="80"/>
      <c r="E85" s="80">
        <f t="shared" si="2"/>
        <v>0</v>
      </c>
      <c r="F85" s="80"/>
      <c r="G85" s="80">
        <v>0.16102052378303697</v>
      </c>
      <c r="H85" s="80">
        <v>0.16102052378303697</v>
      </c>
      <c r="J85" s="80">
        <f t="shared" si="3"/>
        <v>0</v>
      </c>
      <c r="L85" s="1"/>
      <c r="M85" s="1"/>
    </row>
    <row r="86" spans="1:13" s="50" customFormat="1" ht="15.75" x14ac:dyDescent="0.25">
      <c r="A86" s="51" t="s">
        <v>112</v>
      </c>
      <c r="B86" s="81">
        <v>96.490564302582158</v>
      </c>
      <c r="C86" s="81">
        <v>96.490564302582158</v>
      </c>
      <c r="D86" s="81"/>
      <c r="E86" s="81">
        <f t="shared" si="2"/>
        <v>0</v>
      </c>
      <c r="F86" s="81"/>
      <c r="G86" s="81">
        <v>0.87180531202966705</v>
      </c>
      <c r="H86" s="81">
        <v>0.87180531202966705</v>
      </c>
      <c r="I86" s="91"/>
      <c r="J86" s="81">
        <f t="shared" si="3"/>
        <v>0</v>
      </c>
      <c r="L86" s="1"/>
      <c r="M86" s="1"/>
    </row>
    <row r="87" spans="1:13" ht="15.75" x14ac:dyDescent="0.25">
      <c r="A87" s="29" t="s">
        <v>178</v>
      </c>
      <c r="B87" s="80">
        <v>160.69798195713369</v>
      </c>
      <c r="C87" s="80">
        <v>160.69798195713369</v>
      </c>
      <c r="D87" s="80"/>
      <c r="E87" s="80">
        <f t="shared" si="2"/>
        <v>0</v>
      </c>
      <c r="F87" s="80"/>
      <c r="G87" s="80">
        <v>0.18868654349803179</v>
      </c>
      <c r="H87" s="80">
        <v>0.18868654349803182</v>
      </c>
      <c r="J87" s="80">
        <f t="shared" si="3"/>
        <v>0</v>
      </c>
      <c r="L87" s="1"/>
      <c r="M87" s="1"/>
    </row>
    <row r="88" spans="1:13" s="50" customFormat="1" ht="15.75" x14ac:dyDescent="0.25">
      <c r="A88" s="54" t="s">
        <v>137</v>
      </c>
      <c r="B88" s="81">
        <v>109.20090237870124</v>
      </c>
      <c r="C88" s="81">
        <v>109.20090237870124</v>
      </c>
      <c r="D88" s="81"/>
      <c r="E88" s="81">
        <f t="shared" si="2"/>
        <v>0</v>
      </c>
      <c r="F88" s="81"/>
      <c r="G88" s="81">
        <v>0.50719882743786926</v>
      </c>
      <c r="H88" s="81">
        <v>0.50719882743786915</v>
      </c>
      <c r="I88" s="91"/>
      <c r="J88" s="81">
        <f t="shared" si="3"/>
        <v>0</v>
      </c>
      <c r="L88" s="1"/>
      <c r="M88" s="1"/>
    </row>
    <row r="89" spans="1:13" ht="15.75" x14ac:dyDescent="0.25">
      <c r="A89" s="29" t="s">
        <v>179</v>
      </c>
      <c r="B89" s="80">
        <v>109.20090237870124</v>
      </c>
      <c r="C89" s="80">
        <v>109.20090237870124</v>
      </c>
      <c r="D89" s="80"/>
      <c r="E89" s="80">
        <f t="shared" si="2"/>
        <v>0</v>
      </c>
      <c r="F89" s="80"/>
      <c r="G89" s="80">
        <v>0.50719882743786926</v>
      </c>
      <c r="H89" s="80">
        <v>0.50719882743786915</v>
      </c>
      <c r="J89" s="80">
        <f t="shared" si="3"/>
        <v>0</v>
      </c>
      <c r="L89" s="1"/>
      <c r="M89" s="1"/>
    </row>
    <row r="90" spans="1:13" s="50" customFormat="1" ht="15.75" x14ac:dyDescent="0.25">
      <c r="A90" s="54" t="s">
        <v>136</v>
      </c>
      <c r="B90" s="81">
        <v>116.28683185440813</v>
      </c>
      <c r="C90" s="81">
        <v>116.28683185440813</v>
      </c>
      <c r="D90" s="81"/>
      <c r="E90" s="81">
        <f t="shared" si="2"/>
        <v>0</v>
      </c>
      <c r="F90" s="81"/>
      <c r="G90" s="81">
        <v>0.85008098359206496</v>
      </c>
      <c r="H90" s="81">
        <v>0.85008098359206485</v>
      </c>
      <c r="I90" s="91"/>
      <c r="J90" s="81">
        <f t="shared" si="3"/>
        <v>0</v>
      </c>
      <c r="L90" s="1"/>
      <c r="M90" s="1"/>
    </row>
    <row r="91" spans="1:13" ht="15.75" x14ac:dyDescent="0.25">
      <c r="A91" s="29" t="s">
        <v>180</v>
      </c>
      <c r="B91" s="80">
        <v>148.33644826479588</v>
      </c>
      <c r="C91" s="80">
        <v>148.33644826479588</v>
      </c>
      <c r="D91" s="80"/>
      <c r="E91" s="80">
        <f t="shared" si="2"/>
        <v>0</v>
      </c>
      <c r="F91" s="80"/>
      <c r="G91" s="80">
        <v>0.27544402136426077</v>
      </c>
      <c r="H91" s="80">
        <v>0.27544402136426077</v>
      </c>
      <c r="J91" s="80">
        <f t="shared" si="3"/>
        <v>0</v>
      </c>
      <c r="L91" s="1"/>
      <c r="M91" s="1"/>
    </row>
    <row r="92" spans="1:13" s="50" customFormat="1" ht="15.75" x14ac:dyDescent="0.25">
      <c r="A92" s="51" t="s">
        <v>114</v>
      </c>
      <c r="B92" s="81">
        <v>105.37375510792319</v>
      </c>
      <c r="C92" s="81">
        <v>105.37375510792319</v>
      </c>
      <c r="D92" s="81"/>
      <c r="E92" s="81">
        <f t="shared" si="2"/>
        <v>0</v>
      </c>
      <c r="F92" s="81"/>
      <c r="G92" s="81">
        <v>0.57463696222780403</v>
      </c>
      <c r="H92" s="81">
        <v>0.57463696222780414</v>
      </c>
      <c r="I92" s="91"/>
      <c r="J92" s="81">
        <f t="shared" si="3"/>
        <v>0</v>
      </c>
      <c r="L92" s="1"/>
      <c r="M92" s="1"/>
    </row>
    <row r="93" spans="1:13" ht="15.75" x14ac:dyDescent="0.25">
      <c r="A93" s="28" t="s">
        <v>151</v>
      </c>
      <c r="B93" s="80">
        <v>101.45365207503015</v>
      </c>
      <c r="C93" s="80">
        <v>101.45365207503015</v>
      </c>
      <c r="D93" s="80"/>
      <c r="E93" s="80">
        <f t="shared" si="2"/>
        <v>0</v>
      </c>
      <c r="F93" s="80"/>
      <c r="G93" s="80">
        <v>0.61869122884834882</v>
      </c>
      <c r="H93" s="80">
        <v>0.61869122884834882</v>
      </c>
      <c r="J93" s="80">
        <f t="shared" si="3"/>
        <v>0</v>
      </c>
      <c r="L93" s="1"/>
      <c r="M93" s="1"/>
    </row>
    <row r="94" spans="1:13" s="50" customFormat="1" ht="15.75" x14ac:dyDescent="0.25">
      <c r="A94" s="51" t="s">
        <v>116</v>
      </c>
      <c r="B94" s="81">
        <v>99.512038465418996</v>
      </c>
      <c r="C94" s="81">
        <v>99.512038465418996</v>
      </c>
      <c r="D94" s="81"/>
      <c r="E94" s="81">
        <f t="shared" si="2"/>
        <v>0</v>
      </c>
      <c r="F94" s="81"/>
      <c r="G94" s="81">
        <v>0.18686050434393744</v>
      </c>
      <c r="H94" s="81">
        <v>0.18686050434393744</v>
      </c>
      <c r="I94" s="91"/>
      <c r="J94" s="81">
        <f t="shared" si="3"/>
        <v>0</v>
      </c>
      <c r="L94" s="1"/>
      <c r="M94" s="1"/>
    </row>
    <row r="95" spans="1:13" ht="15.75" x14ac:dyDescent="0.25">
      <c r="A95" s="29" t="s">
        <v>181</v>
      </c>
      <c r="B95" s="80">
        <v>102.31750759960732</v>
      </c>
      <c r="C95" s="80">
        <v>102.31750759960732</v>
      </c>
      <c r="D95" s="80"/>
      <c r="E95" s="80">
        <f t="shared" si="2"/>
        <v>0</v>
      </c>
      <c r="F95" s="80"/>
      <c r="G95" s="80">
        <v>0.43183072450441135</v>
      </c>
      <c r="H95" s="80">
        <v>0.43183072450441135</v>
      </c>
      <c r="J95" s="80">
        <f t="shared" si="3"/>
        <v>0</v>
      </c>
      <c r="L95" s="1"/>
      <c r="M95" s="1"/>
    </row>
    <row r="96" spans="1:13" s="50" customFormat="1" ht="15.75" x14ac:dyDescent="0.25">
      <c r="A96" s="48" t="s">
        <v>117</v>
      </c>
      <c r="B96" s="82">
        <v>133.03091886109445</v>
      </c>
      <c r="C96" s="82">
        <v>133.03091886109445</v>
      </c>
      <c r="D96" s="82"/>
      <c r="E96" s="82">
        <f t="shared" si="2"/>
        <v>0</v>
      </c>
      <c r="F96" s="82"/>
      <c r="G96" s="82">
        <v>4.1872109268220497</v>
      </c>
      <c r="H96" s="82">
        <v>4.1872109268220488</v>
      </c>
      <c r="I96" s="91"/>
      <c r="J96" s="82">
        <f t="shared" si="3"/>
        <v>0</v>
      </c>
      <c r="L96" s="1"/>
      <c r="M96" s="1"/>
    </row>
    <row r="97" spans="1:13" ht="15.75" x14ac:dyDescent="0.25">
      <c r="A97" s="28" t="s">
        <v>135</v>
      </c>
      <c r="B97" s="80">
        <v>157.47727587664042</v>
      </c>
      <c r="C97" s="80">
        <v>157.47727587664042</v>
      </c>
      <c r="D97" s="80"/>
      <c r="E97" s="80">
        <f t="shared" si="2"/>
        <v>0</v>
      </c>
      <c r="F97" s="80"/>
      <c r="G97" s="80">
        <v>1.1422318661075503</v>
      </c>
      <c r="H97" s="80">
        <v>1.1422318661075503</v>
      </c>
      <c r="J97" s="80">
        <f t="shared" si="3"/>
        <v>0</v>
      </c>
      <c r="L97" s="1"/>
      <c r="M97" s="1"/>
    </row>
    <row r="98" spans="1:13" s="50" customFormat="1" ht="15.75" x14ac:dyDescent="0.25">
      <c r="A98" s="51" t="s">
        <v>182</v>
      </c>
      <c r="B98" s="81">
        <v>157.47727587664042</v>
      </c>
      <c r="C98" s="81">
        <v>157.47727587664042</v>
      </c>
      <c r="D98" s="81"/>
      <c r="E98" s="81">
        <f t="shared" si="2"/>
        <v>0</v>
      </c>
      <c r="F98" s="81"/>
      <c r="G98" s="81">
        <v>1.1422318661075503</v>
      </c>
      <c r="H98" s="81">
        <v>1.1422318661075503</v>
      </c>
      <c r="I98" s="91"/>
      <c r="J98" s="81">
        <f t="shared" si="3"/>
        <v>0</v>
      </c>
      <c r="L98" s="1"/>
      <c r="M98" s="1"/>
    </row>
    <row r="99" spans="1:13" ht="15.75" x14ac:dyDescent="0.25">
      <c r="A99" s="28" t="s">
        <v>118</v>
      </c>
      <c r="B99" s="80">
        <v>124.78434416753313</v>
      </c>
      <c r="C99" s="80">
        <v>124.78434416753313</v>
      </c>
      <c r="D99" s="80"/>
      <c r="E99" s="80">
        <f t="shared" si="2"/>
        <v>0</v>
      </c>
      <c r="F99" s="80"/>
      <c r="G99" s="80">
        <v>2.8895787103222075</v>
      </c>
      <c r="H99" s="80">
        <v>2.8895787103222075</v>
      </c>
      <c r="J99" s="80">
        <f t="shared" si="3"/>
        <v>0</v>
      </c>
      <c r="L99" s="1"/>
      <c r="M99" s="1"/>
    </row>
    <row r="100" spans="1:13" s="50" customFormat="1" ht="15.75" x14ac:dyDescent="0.25">
      <c r="A100" s="51" t="s">
        <v>119</v>
      </c>
      <c r="B100" s="81">
        <v>124.78434416753313</v>
      </c>
      <c r="C100" s="81">
        <v>124.78434416753313</v>
      </c>
      <c r="D100" s="81"/>
      <c r="E100" s="81">
        <f t="shared" si="2"/>
        <v>0</v>
      </c>
      <c r="F100" s="81"/>
      <c r="G100" s="81">
        <v>2.8895787103222075</v>
      </c>
      <c r="H100" s="81">
        <v>2.8895787103222075</v>
      </c>
      <c r="I100" s="91"/>
      <c r="J100" s="81">
        <f t="shared" si="3"/>
        <v>0</v>
      </c>
      <c r="L100" s="1"/>
      <c r="M100" s="1"/>
    </row>
    <row r="101" spans="1:13" ht="15.75" x14ac:dyDescent="0.25">
      <c r="A101" s="28" t="s">
        <v>120</v>
      </c>
      <c r="B101" s="80">
        <v>145.83654765374885</v>
      </c>
      <c r="C101" s="80">
        <v>145.83654765374885</v>
      </c>
      <c r="D101" s="80"/>
      <c r="E101" s="80">
        <f t="shared" si="2"/>
        <v>0</v>
      </c>
      <c r="F101" s="80"/>
      <c r="G101" s="80">
        <v>0.15540035039229172</v>
      </c>
      <c r="H101" s="80">
        <v>0.15540035039229172</v>
      </c>
      <c r="J101" s="80">
        <f t="shared" si="3"/>
        <v>0</v>
      </c>
      <c r="L101" s="1"/>
      <c r="M101" s="1"/>
    </row>
    <row r="102" spans="1:13" s="50" customFormat="1" ht="15.75" x14ac:dyDescent="0.25">
      <c r="A102" s="51" t="s">
        <v>121</v>
      </c>
      <c r="B102" s="81">
        <v>145.83654765374885</v>
      </c>
      <c r="C102" s="81">
        <v>145.83654765374885</v>
      </c>
      <c r="D102" s="81"/>
      <c r="E102" s="81">
        <f t="shared" si="2"/>
        <v>0</v>
      </c>
      <c r="F102" s="81"/>
      <c r="G102" s="81">
        <v>0.15540035039229172</v>
      </c>
      <c r="H102" s="81">
        <v>0.15540035039229172</v>
      </c>
      <c r="I102" s="91"/>
      <c r="J102" s="81">
        <f t="shared" si="3"/>
        <v>0</v>
      </c>
      <c r="L102" s="1"/>
      <c r="M102" s="1"/>
    </row>
    <row r="103" spans="1:13" ht="15.75" x14ac:dyDescent="0.25">
      <c r="A103" s="27" t="s">
        <v>131</v>
      </c>
      <c r="B103" s="83">
        <v>140.73891623846495</v>
      </c>
      <c r="C103" s="83">
        <v>140.73891623846495</v>
      </c>
      <c r="D103" s="83"/>
      <c r="E103" s="83">
        <f t="shared" si="2"/>
        <v>0</v>
      </c>
      <c r="F103" s="83"/>
      <c r="G103" s="83">
        <v>5.7587500152553242</v>
      </c>
      <c r="H103" s="83">
        <v>5.7587500152553242</v>
      </c>
      <c r="J103" s="83">
        <f t="shared" si="3"/>
        <v>0</v>
      </c>
      <c r="L103" s="1"/>
      <c r="M103" s="1"/>
    </row>
    <row r="104" spans="1:13" s="50" customFormat="1" ht="15.75" x14ac:dyDescent="0.25">
      <c r="A104" s="54" t="s">
        <v>122</v>
      </c>
      <c r="B104" s="81">
        <v>141.24603697691566</v>
      </c>
      <c r="C104" s="81">
        <v>141.24603697691566</v>
      </c>
      <c r="D104" s="81"/>
      <c r="E104" s="81">
        <f t="shared" si="2"/>
        <v>0</v>
      </c>
      <c r="F104" s="81"/>
      <c r="G104" s="81">
        <v>5.6190883833378704</v>
      </c>
      <c r="H104" s="81">
        <v>5.6190883833378704</v>
      </c>
      <c r="I104" s="91"/>
      <c r="J104" s="81">
        <f t="shared" si="3"/>
        <v>0</v>
      </c>
      <c r="L104" s="1"/>
      <c r="M104" s="1"/>
    </row>
    <row r="105" spans="1:13" ht="15.75" x14ac:dyDescent="0.25">
      <c r="A105" s="29" t="s">
        <v>183</v>
      </c>
      <c r="B105" s="80">
        <v>141.24603697691566</v>
      </c>
      <c r="C105" s="80">
        <v>141.24603697691566</v>
      </c>
      <c r="D105" s="80"/>
      <c r="E105" s="80">
        <f t="shared" si="2"/>
        <v>0</v>
      </c>
      <c r="F105" s="80"/>
      <c r="G105" s="80">
        <v>5.6190883833378704</v>
      </c>
      <c r="H105" s="80">
        <v>5.6190883833378704</v>
      </c>
      <c r="J105" s="80">
        <f t="shared" si="3"/>
        <v>0</v>
      </c>
      <c r="L105" s="1"/>
      <c r="M105" s="1"/>
    </row>
    <row r="106" spans="1:13" s="50" customFormat="1" ht="15.75" x14ac:dyDescent="0.25">
      <c r="A106" s="54" t="s">
        <v>123</v>
      </c>
      <c r="B106" s="81">
        <v>122.97492976527282</v>
      </c>
      <c r="C106" s="81">
        <v>122.97492976527282</v>
      </c>
      <c r="D106" s="81"/>
      <c r="E106" s="81">
        <f t="shared" si="2"/>
        <v>0</v>
      </c>
      <c r="F106" s="81"/>
      <c r="G106" s="81">
        <v>0.13966163191745354</v>
      </c>
      <c r="H106" s="81">
        <v>0.13966163191745354</v>
      </c>
      <c r="I106" s="91"/>
      <c r="J106" s="81">
        <f t="shared" si="3"/>
        <v>0</v>
      </c>
      <c r="L106" s="1"/>
      <c r="M106" s="1"/>
    </row>
    <row r="107" spans="1:13" ht="15.75" x14ac:dyDescent="0.25">
      <c r="A107" s="29" t="s">
        <v>124</v>
      </c>
      <c r="B107" s="80">
        <v>122.97492976527282</v>
      </c>
      <c r="C107" s="80">
        <v>122.97492976527282</v>
      </c>
      <c r="D107" s="80"/>
      <c r="E107" s="80">
        <f t="shared" si="2"/>
        <v>0</v>
      </c>
      <c r="F107" s="80"/>
      <c r="G107" s="80">
        <v>0.13966163191745354</v>
      </c>
      <c r="H107" s="80">
        <v>0.13966163191745354</v>
      </c>
      <c r="J107" s="80">
        <f t="shared" si="3"/>
        <v>0</v>
      </c>
      <c r="L107" s="1"/>
      <c r="M107" s="1"/>
    </row>
    <row r="108" spans="1:13" s="50" customFormat="1" ht="15.75" x14ac:dyDescent="0.25">
      <c r="A108" s="48" t="s">
        <v>132</v>
      </c>
      <c r="B108" s="82">
        <v>97.67832002488386</v>
      </c>
      <c r="C108" s="82">
        <v>97.704563024782644</v>
      </c>
      <c r="D108" s="82"/>
      <c r="E108" s="82">
        <f t="shared" si="2"/>
        <v>2.6866760087695951E-2</v>
      </c>
      <c r="F108" s="82"/>
      <c r="G108" s="82">
        <v>6.4165683193682117</v>
      </c>
      <c r="H108" s="82">
        <v>6.418292243384438</v>
      </c>
      <c r="I108" s="91"/>
      <c r="J108" s="82">
        <f t="shared" si="3"/>
        <v>1.7239240162263414E-3</v>
      </c>
      <c r="L108" s="1"/>
      <c r="M108" s="1"/>
    </row>
    <row r="109" spans="1:13" ht="15.75" x14ac:dyDescent="0.25">
      <c r="A109" s="28" t="s">
        <v>125</v>
      </c>
      <c r="B109" s="80">
        <v>98.285822050149164</v>
      </c>
      <c r="C109" s="80">
        <v>98.323898846922575</v>
      </c>
      <c r="D109" s="80"/>
      <c r="E109" s="80">
        <f t="shared" si="2"/>
        <v>3.874088447262114E-2</v>
      </c>
      <c r="F109" s="80"/>
      <c r="G109" s="80">
        <v>4.4498829587802993</v>
      </c>
      <c r="H109" s="80">
        <v>4.4516068827965274</v>
      </c>
      <c r="J109" s="80">
        <f t="shared" si="3"/>
        <v>1.7239240162281178E-3</v>
      </c>
      <c r="L109" s="1"/>
      <c r="M109" s="1"/>
    </row>
    <row r="110" spans="1:13" s="50" customFormat="1" ht="15.75" x14ac:dyDescent="0.25">
      <c r="A110" s="51" t="s">
        <v>184</v>
      </c>
      <c r="B110" s="81">
        <v>120.99779181102143</v>
      </c>
      <c r="C110" s="81">
        <v>120.99779181102143</v>
      </c>
      <c r="D110" s="81"/>
      <c r="E110" s="81">
        <f t="shared" si="2"/>
        <v>0</v>
      </c>
      <c r="F110" s="81"/>
      <c r="G110" s="81">
        <v>0.19403048317947061</v>
      </c>
      <c r="H110" s="81">
        <v>0.19403048317947061</v>
      </c>
      <c r="I110" s="91"/>
      <c r="J110" s="81">
        <f t="shared" si="3"/>
        <v>0</v>
      </c>
      <c r="L110" s="1"/>
      <c r="M110" s="1"/>
    </row>
    <row r="111" spans="1:13" ht="15.75" x14ac:dyDescent="0.25">
      <c r="A111" s="29" t="s">
        <v>185</v>
      </c>
      <c r="B111" s="80">
        <v>97.451851239796738</v>
      </c>
      <c r="C111" s="80">
        <v>97.491326195223721</v>
      </c>
      <c r="D111" s="80"/>
      <c r="E111" s="80">
        <f t="shared" si="2"/>
        <v>4.0507137550260808E-2</v>
      </c>
      <c r="F111" s="80"/>
      <c r="G111" s="80">
        <v>4.2558524756008289</v>
      </c>
      <c r="H111" s="80">
        <v>4.2575763996170561</v>
      </c>
      <c r="J111" s="80">
        <f t="shared" si="3"/>
        <v>1.7239240162272296E-3</v>
      </c>
      <c r="L111" s="1"/>
      <c r="M111" s="1"/>
    </row>
    <row r="112" spans="1:13" s="50" customFormat="1" ht="15.75" x14ac:dyDescent="0.25">
      <c r="A112" s="54" t="s">
        <v>134</v>
      </c>
      <c r="B112" s="81">
        <v>82.187079446597053</v>
      </c>
      <c r="C112" s="81">
        <v>82.187079446597053</v>
      </c>
      <c r="D112" s="81"/>
      <c r="E112" s="81">
        <f t="shared" si="2"/>
        <v>0</v>
      </c>
      <c r="F112" s="81"/>
      <c r="G112" s="81">
        <v>0.35191697483416551</v>
      </c>
      <c r="H112" s="81">
        <v>0.35191697483416551</v>
      </c>
      <c r="I112" s="91"/>
      <c r="J112" s="81">
        <f t="shared" si="3"/>
        <v>0</v>
      </c>
      <c r="L112" s="1"/>
      <c r="M112" s="1"/>
    </row>
    <row r="113" spans="1:13" ht="15.75" x14ac:dyDescent="0.25">
      <c r="A113" s="29" t="s">
        <v>126</v>
      </c>
      <c r="B113" s="80">
        <v>82.187079446597053</v>
      </c>
      <c r="C113" s="80">
        <v>82.187079446597053</v>
      </c>
      <c r="D113" s="80"/>
      <c r="E113" s="80">
        <f t="shared" si="2"/>
        <v>0</v>
      </c>
      <c r="F113" s="80"/>
      <c r="G113" s="80">
        <v>0.35191697483416551</v>
      </c>
      <c r="H113" s="80">
        <v>0.35191697483416551</v>
      </c>
      <c r="J113" s="80">
        <f t="shared" si="3"/>
        <v>0</v>
      </c>
      <c r="L113" s="1"/>
      <c r="M113" s="1"/>
    </row>
    <row r="114" spans="1:13" s="50" customFormat="1" ht="15.75" x14ac:dyDescent="0.25">
      <c r="A114" s="54" t="s">
        <v>133</v>
      </c>
      <c r="B114" s="81">
        <v>100.08487654320987</v>
      </c>
      <c r="C114" s="81">
        <v>100.08487654320987</v>
      </c>
      <c r="D114" s="81"/>
      <c r="E114" s="81">
        <f t="shared" si="2"/>
        <v>0</v>
      </c>
      <c r="F114" s="81"/>
      <c r="G114" s="81">
        <v>1.6147683857537465</v>
      </c>
      <c r="H114" s="81">
        <v>1.6147683857537465</v>
      </c>
      <c r="I114" s="91"/>
      <c r="J114" s="81">
        <f t="shared" si="3"/>
        <v>0</v>
      </c>
      <c r="L114" s="1"/>
      <c r="M114" s="1"/>
    </row>
    <row r="115" spans="1:13" ht="15.75" x14ac:dyDescent="0.25">
      <c r="A115" s="29" t="s">
        <v>186</v>
      </c>
      <c r="B115" s="80">
        <v>100.08487654320987</v>
      </c>
      <c r="C115" s="80">
        <v>100.08487654320987</v>
      </c>
      <c r="D115" s="80"/>
      <c r="E115" s="80">
        <f t="shared" si="2"/>
        <v>0</v>
      </c>
      <c r="F115" s="80"/>
      <c r="G115" s="80">
        <v>1.6147683857537465</v>
      </c>
      <c r="H115" s="80">
        <v>1.6147683857537465</v>
      </c>
      <c r="J115" s="80">
        <f t="shared" si="3"/>
        <v>0</v>
      </c>
      <c r="L115" s="1"/>
      <c r="M115" s="1"/>
    </row>
    <row r="116" spans="1:13" ht="21.75" customHeight="1" x14ac:dyDescent="0.25">
      <c r="A116" s="38"/>
      <c r="B116" s="76"/>
      <c r="C116" s="76"/>
      <c r="D116" s="76"/>
      <c r="E116" s="76"/>
      <c r="F116" s="76"/>
      <c r="G116" s="76"/>
      <c r="H116" s="76"/>
      <c r="I116" s="72"/>
      <c r="J116" s="76"/>
    </row>
    <row r="117" spans="1:13" x14ac:dyDescent="0.25">
      <c r="A117" s="198" t="s">
        <v>54</v>
      </c>
      <c r="B117" s="199"/>
      <c r="C117" s="199"/>
    </row>
    <row r="118" spans="1:13" x14ac:dyDescent="0.25">
      <c r="A118" s="18"/>
      <c r="B118" s="84"/>
      <c r="C118" s="84"/>
    </row>
  </sheetData>
  <mergeCells count="4">
    <mergeCell ref="G3:H3"/>
    <mergeCell ref="A3:A4"/>
    <mergeCell ref="A117:C117"/>
    <mergeCell ref="B3:C3"/>
  </mergeCells>
  <pageMargins left="0.7" right="0.7" top="0.75" bottom="0.75" header="0.3" footer="0.3"/>
  <pageSetup paperSize="9" scale="73" fitToWidth="0"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118"/>
  <sheetViews>
    <sheetView view="pageBreakPreview" zoomScaleSheetLayoutView="100" workbookViewId="0">
      <selection activeCell="C15" sqref="C15"/>
    </sheetView>
  </sheetViews>
  <sheetFormatPr defaultRowHeight="15" x14ac:dyDescent="0.25"/>
  <cols>
    <col min="1" max="1" width="57.7109375" style="4" customWidth="1"/>
    <col min="2" max="2" width="9.7109375" style="3" bestFit="1" customWidth="1"/>
    <col min="3" max="3" width="8" style="3" customWidth="1"/>
    <col min="4" max="4" width="1.140625" customWidth="1"/>
    <col min="5" max="5" width="11.42578125" customWidth="1"/>
    <col min="6" max="6" width="1.7109375" customWidth="1"/>
    <col min="7" max="8" width="8.140625" customWidth="1"/>
    <col min="9" max="9" width="1.42578125" customWidth="1"/>
    <col min="10" max="10" width="12" bestFit="1" customWidth="1"/>
  </cols>
  <sheetData>
    <row r="1" spans="1:15" x14ac:dyDescent="0.25">
      <c r="A1" s="47" t="s">
        <v>259</v>
      </c>
      <c r="B1" s="70"/>
      <c r="C1" s="70"/>
      <c r="D1" s="35"/>
      <c r="I1" s="35"/>
    </row>
    <row r="2" spans="1:15" ht="7.5" customHeight="1" x14ac:dyDescent="0.25">
      <c r="A2" s="36"/>
      <c r="B2" s="37"/>
      <c r="C2" s="37"/>
      <c r="D2" s="23"/>
      <c r="E2" s="23"/>
      <c r="F2" s="23"/>
      <c r="G2" s="23"/>
      <c r="H2" s="23"/>
      <c r="I2" s="23"/>
      <c r="J2" s="23"/>
    </row>
    <row r="3" spans="1:15" ht="57" customHeight="1" x14ac:dyDescent="0.25">
      <c r="A3" s="195" t="s">
        <v>56</v>
      </c>
      <c r="B3" s="200" t="s">
        <v>242</v>
      </c>
      <c r="C3" s="200"/>
      <c r="D3" s="67"/>
      <c r="E3" s="192" t="s">
        <v>243</v>
      </c>
      <c r="F3" s="68"/>
      <c r="G3" s="201" t="s">
        <v>244</v>
      </c>
      <c r="H3" s="201"/>
      <c r="I3" s="67"/>
      <c r="J3" s="192" t="s">
        <v>245</v>
      </c>
    </row>
    <row r="4" spans="1:15" ht="30" x14ac:dyDescent="0.25">
      <c r="A4" s="196"/>
      <c r="B4" s="71">
        <v>43556</v>
      </c>
      <c r="C4" s="100">
        <v>43586</v>
      </c>
      <c r="D4" s="106"/>
      <c r="E4" s="130" t="s">
        <v>262</v>
      </c>
      <c r="F4" s="106"/>
      <c r="G4" s="100">
        <v>43556</v>
      </c>
      <c r="H4" s="100">
        <v>43586</v>
      </c>
      <c r="I4" s="72"/>
      <c r="J4" s="130" t="s">
        <v>262</v>
      </c>
      <c r="K4" s="73"/>
    </row>
    <row r="5" spans="1:15" s="50" customFormat="1" ht="15.75" x14ac:dyDescent="0.25">
      <c r="A5" s="55" t="s">
        <v>241</v>
      </c>
      <c r="B5" s="79">
        <v>106.80600252400818</v>
      </c>
      <c r="C5" s="79">
        <v>107.23320666387359</v>
      </c>
      <c r="D5" s="49"/>
      <c r="E5" s="49">
        <f>((C5/B5-1)*100)</f>
        <v>0.39998139596075788</v>
      </c>
      <c r="F5" s="49"/>
      <c r="G5" s="79">
        <v>106.80600252400818</v>
      </c>
      <c r="H5" s="79">
        <v>107.23320666387359</v>
      </c>
      <c r="I5" s="49"/>
      <c r="J5" s="49">
        <f>H5-G5</f>
        <v>0.42720413986540962</v>
      </c>
    </row>
    <row r="6" spans="1:15" ht="10.5" customHeight="1" x14ac:dyDescent="0.25">
      <c r="A6" s="33"/>
      <c r="B6" s="32"/>
      <c r="C6" s="32"/>
      <c r="D6" s="32"/>
      <c r="E6" s="32"/>
      <c r="F6" s="32"/>
      <c r="G6" s="32"/>
      <c r="H6" s="32"/>
      <c r="I6" s="32"/>
      <c r="J6" s="32"/>
    </row>
    <row r="7" spans="1:15" ht="15.75" x14ac:dyDescent="0.25">
      <c r="A7" s="27" t="s">
        <v>127</v>
      </c>
      <c r="B7" s="32">
        <v>112.34459795255547</v>
      </c>
      <c r="C7" s="32">
        <v>113.48855589964182</v>
      </c>
      <c r="D7" s="32"/>
      <c r="E7" s="32">
        <f t="shared" ref="E7:E70" si="0">((C7/B7-1)*100)</f>
        <v>1.0182580808820507</v>
      </c>
      <c r="F7" s="32"/>
      <c r="G7" s="32">
        <v>36.414895842533717</v>
      </c>
      <c r="H7" s="32">
        <v>36.785693462095104</v>
      </c>
      <c r="I7" s="32"/>
      <c r="J7" s="32">
        <f>H7-G7</f>
        <v>0.37079761956138668</v>
      </c>
      <c r="L7" s="1"/>
      <c r="N7" s="1"/>
    </row>
    <row r="8" spans="1:15" s="50" customFormat="1" ht="15.75" x14ac:dyDescent="0.25">
      <c r="A8" s="54" t="s">
        <v>57</v>
      </c>
      <c r="B8" s="52">
        <v>112.58702612135943</v>
      </c>
      <c r="C8" s="52">
        <v>113.8271931776227</v>
      </c>
      <c r="D8" s="52"/>
      <c r="E8" s="52">
        <f t="shared" si="0"/>
        <v>1.1015186198509941</v>
      </c>
      <c r="F8" s="52"/>
      <c r="G8" s="52">
        <v>33.741909720120638</v>
      </c>
      <c r="H8" s="52">
        <v>34.113583138381088</v>
      </c>
      <c r="I8" s="52"/>
      <c r="J8" s="52">
        <f t="shared" ref="J8:J71" si="1">H8-G8</f>
        <v>0.37167341826044975</v>
      </c>
      <c r="L8" s="1"/>
      <c r="N8" s="1"/>
    </row>
    <row r="9" spans="1:15" ht="15.75" x14ac:dyDescent="0.25">
      <c r="A9" s="29" t="s">
        <v>58</v>
      </c>
      <c r="B9" s="21">
        <v>113.4923717820857</v>
      </c>
      <c r="C9" s="21">
        <v>113.49012241493242</v>
      </c>
      <c r="D9" s="21"/>
      <c r="E9" s="21">
        <f t="shared" si="0"/>
        <v>-1.9819544855415039E-3</v>
      </c>
      <c r="F9" s="21"/>
      <c r="G9" s="21">
        <v>5.7895353006763655</v>
      </c>
      <c r="H9" s="21">
        <v>5.7894205547217821</v>
      </c>
      <c r="I9" s="21"/>
      <c r="J9" s="21">
        <f t="shared" si="1"/>
        <v>-1.1474595458338399E-4</v>
      </c>
      <c r="L9" s="1"/>
      <c r="N9" s="1"/>
    </row>
    <row r="10" spans="1:15" s="50" customFormat="1" ht="15.75" x14ac:dyDescent="0.25">
      <c r="A10" s="51" t="s">
        <v>62</v>
      </c>
      <c r="B10" s="52">
        <v>85.353125563259198</v>
      </c>
      <c r="C10" s="52">
        <v>84.936045545218789</v>
      </c>
      <c r="D10" s="52"/>
      <c r="E10" s="52">
        <f t="shared" si="0"/>
        <v>-0.48865230802976889</v>
      </c>
      <c r="F10" s="52"/>
      <c r="G10" s="52">
        <v>0.70702863746291944</v>
      </c>
      <c r="H10" s="52">
        <v>0.70357372570752541</v>
      </c>
      <c r="I10" s="52"/>
      <c r="J10" s="52">
        <f t="shared" si="1"/>
        <v>-3.4549117553940301E-3</v>
      </c>
      <c r="L10" s="1"/>
      <c r="N10" s="1"/>
    </row>
    <row r="11" spans="1:15" ht="15.75" x14ac:dyDescent="0.25">
      <c r="A11" s="29" t="s">
        <v>63</v>
      </c>
      <c r="B11" s="21">
        <v>110.14551937245075</v>
      </c>
      <c r="C11" s="21">
        <v>112.31816952821171</v>
      </c>
      <c r="D11" s="21"/>
      <c r="E11" s="21">
        <f t="shared" si="0"/>
        <v>1.9725270425338559</v>
      </c>
      <c r="F11" s="21"/>
      <c r="G11" s="21">
        <v>10.468867136888203</v>
      </c>
      <c r="H11" s="21">
        <v>10.675368372210261</v>
      </c>
      <c r="I11" s="21"/>
      <c r="J11" s="21">
        <f t="shared" si="1"/>
        <v>0.20650123532205811</v>
      </c>
      <c r="L11" s="1"/>
      <c r="N11" s="1"/>
    </row>
    <row r="12" spans="1:15" s="50" customFormat="1" ht="15.75" x14ac:dyDescent="0.25">
      <c r="A12" s="51" t="s">
        <v>152</v>
      </c>
      <c r="B12" s="52">
        <v>103.67175716211923</v>
      </c>
      <c r="C12" s="52">
        <v>103.61438639894131</v>
      </c>
      <c r="D12" s="52"/>
      <c r="E12" s="52">
        <f t="shared" si="0"/>
        <v>-5.5338854812903016E-2</v>
      </c>
      <c r="F12" s="52"/>
      <c r="G12" s="52">
        <v>6.2202828578155875</v>
      </c>
      <c r="H12" s="52">
        <v>6.2168406245159495</v>
      </c>
      <c r="I12" s="52"/>
      <c r="J12" s="52">
        <f t="shared" si="1"/>
        <v>-3.4422332996379978E-3</v>
      </c>
      <c r="L12" s="1"/>
      <c r="N12" s="1"/>
      <c r="O12" s="4"/>
    </row>
    <row r="13" spans="1:15" ht="15.75" x14ac:dyDescent="0.25">
      <c r="A13" s="29" t="s">
        <v>153</v>
      </c>
      <c r="B13" s="21">
        <v>83.199771047959828</v>
      </c>
      <c r="C13" s="21">
        <v>83.17332355285258</v>
      </c>
      <c r="D13" s="21"/>
      <c r="E13" s="21">
        <f t="shared" si="0"/>
        <v>-3.1787942171146444E-2</v>
      </c>
      <c r="F13" s="21"/>
      <c r="G13" s="21">
        <v>1.0335020593678055</v>
      </c>
      <c r="H13" s="21">
        <v>1.0331735303308363</v>
      </c>
      <c r="I13" s="21"/>
      <c r="J13" s="21">
        <f>H13-G13</f>
        <v>-3.2852903696922731E-4</v>
      </c>
      <c r="L13" s="1"/>
      <c r="N13" s="1"/>
    </row>
    <row r="14" spans="1:15" s="50" customFormat="1" ht="15.75" x14ac:dyDescent="0.25">
      <c r="A14" s="51" t="s">
        <v>69</v>
      </c>
      <c r="B14" s="52">
        <v>167.3330532791941</v>
      </c>
      <c r="C14" s="52">
        <v>174.99161236088582</v>
      </c>
      <c r="D14" s="52"/>
      <c r="E14" s="52">
        <f t="shared" si="0"/>
        <v>4.5768357964002915</v>
      </c>
      <c r="F14" s="52"/>
      <c r="G14" s="52">
        <v>3.3912296004716489</v>
      </c>
      <c r="H14" s="52">
        <v>3.5464406107641575</v>
      </c>
      <c r="I14" s="52"/>
      <c r="J14" s="52">
        <f t="shared" si="1"/>
        <v>0.15521101029250861</v>
      </c>
      <c r="L14" s="1"/>
      <c r="N14" s="1"/>
    </row>
    <row r="15" spans="1:15" ht="15.75" x14ac:dyDescent="0.25">
      <c r="A15" s="29" t="s">
        <v>72</v>
      </c>
      <c r="B15" s="21">
        <v>119.01365112203423</v>
      </c>
      <c r="C15" s="21">
        <v>120.47552550716659</v>
      </c>
      <c r="D15" s="21"/>
      <c r="E15" s="21">
        <f t="shared" si="0"/>
        <v>1.2283249621788173</v>
      </c>
      <c r="F15" s="21"/>
      <c r="G15" s="21">
        <v>2.188774950723904</v>
      </c>
      <c r="H15" s="21">
        <v>2.2156602198095627</v>
      </c>
      <c r="I15" s="21"/>
      <c r="J15" s="21">
        <f t="shared" si="1"/>
        <v>2.6885269085658692E-2</v>
      </c>
      <c r="L15" s="1"/>
      <c r="N15" s="1"/>
    </row>
    <row r="16" spans="1:15" s="50" customFormat="1" ht="15.75" x14ac:dyDescent="0.25">
      <c r="A16" s="51" t="s">
        <v>154</v>
      </c>
      <c r="B16" s="52">
        <v>112.92920056449428</v>
      </c>
      <c r="C16" s="52">
        <v>112.58963471099938</v>
      </c>
      <c r="D16" s="52"/>
      <c r="E16" s="52">
        <f t="shared" si="0"/>
        <v>-0.30068915019103581</v>
      </c>
      <c r="F16" s="52"/>
      <c r="G16" s="52">
        <v>1.5548994948136226</v>
      </c>
      <c r="H16" s="52">
        <v>1.550224080736343</v>
      </c>
      <c r="I16" s="52"/>
      <c r="J16" s="52">
        <f t="shared" si="1"/>
        <v>-4.6754140772795605E-3</v>
      </c>
      <c r="L16" s="1"/>
      <c r="N16" s="1"/>
    </row>
    <row r="17" spans="1:14" ht="15.75" x14ac:dyDescent="0.25">
      <c r="A17" s="29" t="s">
        <v>155</v>
      </c>
      <c r="B17" s="21">
        <v>116.44045954054775</v>
      </c>
      <c r="C17" s="21">
        <v>116.20110834310212</v>
      </c>
      <c r="D17" s="21"/>
      <c r="E17" s="21">
        <f t="shared" si="0"/>
        <v>-0.2055567269229841</v>
      </c>
      <c r="F17" s="21"/>
      <c r="G17" s="21">
        <v>2.3877896819005819</v>
      </c>
      <c r="H17" s="21">
        <v>2.3828814195846624</v>
      </c>
      <c r="I17" s="21"/>
      <c r="J17" s="21">
        <f t="shared" si="1"/>
        <v>-4.9082623159195649E-3</v>
      </c>
      <c r="L17" s="1"/>
      <c r="N17" s="1"/>
    </row>
    <row r="18" spans="1:14" s="50" customFormat="1" ht="15.75" x14ac:dyDescent="0.25">
      <c r="A18" s="54" t="s">
        <v>76</v>
      </c>
      <c r="B18" s="52">
        <v>109.37174898849673</v>
      </c>
      <c r="C18" s="52">
        <v>109.33591354787291</v>
      </c>
      <c r="D18" s="52"/>
      <c r="E18" s="52">
        <f>((C18/B18-1)*100)</f>
        <v>-3.2764805313301171E-2</v>
      </c>
      <c r="F18" s="52"/>
      <c r="G18" s="52">
        <v>2.6729861224130813</v>
      </c>
      <c r="H18" s="52">
        <v>2.6721103237140218</v>
      </c>
      <c r="I18" s="52"/>
      <c r="J18" s="52">
        <f t="shared" si="1"/>
        <v>-8.7579869905951568E-4</v>
      </c>
      <c r="L18" s="1"/>
      <c r="N18" s="1"/>
    </row>
    <row r="19" spans="1:14" ht="15.75" x14ac:dyDescent="0.25">
      <c r="A19" s="29" t="s">
        <v>156</v>
      </c>
      <c r="B19" s="21">
        <v>107.05160663799585</v>
      </c>
      <c r="C19" s="21">
        <v>106.93554737116123</v>
      </c>
      <c r="D19" s="21"/>
      <c r="E19" s="21">
        <f t="shared" si="0"/>
        <v>-0.10841431574873939</v>
      </c>
      <c r="F19" s="21"/>
      <c r="G19" s="21">
        <v>0.80782569443115748</v>
      </c>
      <c r="H19" s="21">
        <v>0.80694989573209741</v>
      </c>
      <c r="I19" s="21"/>
      <c r="J19" s="21">
        <f t="shared" si="1"/>
        <v>-8.757986990600708E-4</v>
      </c>
      <c r="L19" s="1"/>
      <c r="N19" s="1"/>
    </row>
    <row r="20" spans="1:14" s="50" customFormat="1" ht="15.75" x14ac:dyDescent="0.25">
      <c r="A20" s="51" t="s">
        <v>157</v>
      </c>
      <c r="B20" s="52">
        <v>110.4081408856088</v>
      </c>
      <c r="C20" s="52">
        <v>110.4081408856088</v>
      </c>
      <c r="D20" s="52"/>
      <c r="E20" s="52">
        <f t="shared" si="0"/>
        <v>0</v>
      </c>
      <c r="F20" s="52"/>
      <c r="G20" s="52">
        <v>1.8651604279819241</v>
      </c>
      <c r="H20" s="52">
        <v>1.8651604279819241</v>
      </c>
      <c r="I20" s="52"/>
      <c r="J20" s="52">
        <f t="shared" si="1"/>
        <v>0</v>
      </c>
      <c r="L20" s="1"/>
      <c r="N20" s="1"/>
    </row>
    <row r="21" spans="1:14" ht="15.75" x14ac:dyDescent="0.25">
      <c r="A21" s="27" t="s">
        <v>247</v>
      </c>
      <c r="B21" s="31">
        <v>166.42410425162302</v>
      </c>
      <c r="C21" s="31">
        <v>165.79581123484832</v>
      </c>
      <c r="D21" s="31"/>
      <c r="E21" s="31">
        <f t="shared" si="0"/>
        <v>-0.37752525068409648</v>
      </c>
      <c r="F21" s="31"/>
      <c r="G21" s="31">
        <v>5.1735718282258976</v>
      </c>
      <c r="H21" s="31">
        <v>5.1540402882120668</v>
      </c>
      <c r="I21" s="31"/>
      <c r="J21" s="31">
        <f t="shared" si="1"/>
        <v>-1.9531540013830728E-2</v>
      </c>
      <c r="L21" s="1"/>
      <c r="N21" s="1"/>
    </row>
    <row r="22" spans="1:14" s="50" customFormat="1" ht="15.75" x14ac:dyDescent="0.25">
      <c r="A22" s="54" t="s">
        <v>1</v>
      </c>
      <c r="B22" s="52">
        <v>170.05946853688121</v>
      </c>
      <c r="C22" s="52">
        <v>170.05946853688121</v>
      </c>
      <c r="D22" s="52"/>
      <c r="E22" s="52">
        <f t="shared" si="0"/>
        <v>0</v>
      </c>
      <c r="F22" s="52"/>
      <c r="G22" s="52">
        <v>3.990580530322235</v>
      </c>
      <c r="H22" s="52">
        <v>3.9905805303222355</v>
      </c>
      <c r="I22" s="52"/>
      <c r="J22" s="52">
        <f t="shared" si="1"/>
        <v>0</v>
      </c>
      <c r="L22" s="1"/>
      <c r="N22" s="1"/>
    </row>
    <row r="23" spans="1:14" ht="15.75" x14ac:dyDescent="0.25">
      <c r="A23" s="29" t="s">
        <v>78</v>
      </c>
      <c r="B23" s="21">
        <v>170.05946853688121</v>
      </c>
      <c r="C23" s="21">
        <v>170.05946853688121</v>
      </c>
      <c r="D23" s="21"/>
      <c r="E23" s="21">
        <f t="shared" si="0"/>
        <v>0</v>
      </c>
      <c r="F23" s="21"/>
      <c r="G23" s="21">
        <v>3.990580530322235</v>
      </c>
      <c r="H23" s="21">
        <v>3.9905805303222355</v>
      </c>
      <c r="I23" s="21"/>
      <c r="J23" s="21">
        <f t="shared" si="1"/>
        <v>0</v>
      </c>
      <c r="L23" s="1"/>
      <c r="N23" s="1"/>
    </row>
    <row r="24" spans="1:14" s="50" customFormat="1" ht="15.75" x14ac:dyDescent="0.25">
      <c r="A24" s="51" t="s">
        <v>16</v>
      </c>
      <c r="B24" s="52">
        <v>155.23028949588814</v>
      </c>
      <c r="C24" s="52">
        <v>152.66739100625409</v>
      </c>
      <c r="D24" s="52"/>
      <c r="E24" s="52">
        <f t="shared" si="0"/>
        <v>-1.6510298975522697</v>
      </c>
      <c r="F24" s="52"/>
      <c r="G24" s="52">
        <v>1.1829912979036619</v>
      </c>
      <c r="H24" s="52">
        <v>1.1634597578898309</v>
      </c>
      <c r="I24" s="52"/>
      <c r="J24" s="52">
        <f t="shared" si="1"/>
        <v>-1.953154001383095E-2</v>
      </c>
      <c r="L24" s="1"/>
      <c r="N24" s="1"/>
    </row>
    <row r="25" spans="1:14" ht="15.75" x14ac:dyDescent="0.25">
      <c r="A25" s="27" t="s">
        <v>128</v>
      </c>
      <c r="B25" s="31">
        <v>99.767748681354846</v>
      </c>
      <c r="C25" s="31">
        <v>99.794078720471163</v>
      </c>
      <c r="D25" s="31"/>
      <c r="E25" s="31">
        <f t="shared" si="0"/>
        <v>2.6391333335995526E-2</v>
      </c>
      <c r="F25" s="31"/>
      <c r="G25" s="31">
        <v>4.3634818150683348</v>
      </c>
      <c r="H25" s="31">
        <v>4.3646333960992054</v>
      </c>
      <c r="I25" s="31"/>
      <c r="J25" s="31">
        <f t="shared" si="1"/>
        <v>1.151581030870652E-3</v>
      </c>
      <c r="L25" s="1"/>
      <c r="N25" s="1"/>
    </row>
    <row r="26" spans="1:14" s="50" customFormat="1" ht="15.75" x14ac:dyDescent="0.25">
      <c r="A26" s="54" t="s">
        <v>79</v>
      </c>
      <c r="B26" s="52">
        <v>98.644372813678302</v>
      </c>
      <c r="C26" s="52">
        <v>98.583795375565799</v>
      </c>
      <c r="D26" s="52"/>
      <c r="E26" s="52">
        <f t="shared" si="0"/>
        <v>-6.1409927788702579E-2</v>
      </c>
      <c r="F26" s="52"/>
      <c r="G26" s="52">
        <v>3.2191636411649203</v>
      </c>
      <c r="H26" s="52">
        <v>3.2171867550974809</v>
      </c>
      <c r="I26" s="52"/>
      <c r="J26" s="52">
        <f t="shared" si="1"/>
        <v>-1.9768860674393984E-3</v>
      </c>
      <c r="L26" s="1"/>
      <c r="N26" s="1"/>
    </row>
    <row r="27" spans="1:14" ht="15.75" x14ac:dyDescent="0.25">
      <c r="A27" s="29" t="s">
        <v>80</v>
      </c>
      <c r="B27" s="21">
        <v>94.723357065762102</v>
      </c>
      <c r="C27" s="21">
        <v>94.723357065762102</v>
      </c>
      <c r="D27" s="21"/>
      <c r="E27" s="21">
        <f t="shared" si="0"/>
        <v>0</v>
      </c>
      <c r="F27" s="21"/>
      <c r="G27" s="21">
        <v>0.55697991909831412</v>
      </c>
      <c r="H27" s="21">
        <v>0.55697991909831424</v>
      </c>
      <c r="I27" s="21"/>
      <c r="J27" s="21">
        <f t="shared" si="1"/>
        <v>0</v>
      </c>
      <c r="L27" s="1"/>
      <c r="N27" s="1"/>
    </row>
    <row r="28" spans="1:14" s="50" customFormat="1" ht="15.75" x14ac:dyDescent="0.25">
      <c r="A28" s="51" t="s">
        <v>82</v>
      </c>
      <c r="B28" s="52">
        <v>101.70399887767761</v>
      </c>
      <c r="C28" s="52">
        <v>101.61757289670206</v>
      </c>
      <c r="D28" s="52"/>
      <c r="E28" s="52">
        <f t="shared" si="0"/>
        <v>-8.4977957532916815E-2</v>
      </c>
      <c r="F28" s="52"/>
      <c r="G28" s="52">
        <v>2.3263515914398147</v>
      </c>
      <c r="H28" s="52">
        <v>2.3243747053723749</v>
      </c>
      <c r="I28" s="52"/>
      <c r="J28" s="52">
        <f t="shared" si="1"/>
        <v>-1.9768860674398425E-3</v>
      </c>
      <c r="L28" s="1"/>
      <c r="N28" s="1"/>
    </row>
    <row r="29" spans="1:14" ht="15.75" x14ac:dyDescent="0.25">
      <c r="A29" s="29" t="s">
        <v>158</v>
      </c>
      <c r="B29" s="21">
        <v>86.549871325415509</v>
      </c>
      <c r="C29" s="21">
        <v>86.549871325415509</v>
      </c>
      <c r="D29" s="21"/>
      <c r="E29" s="21">
        <f t="shared" si="0"/>
        <v>0</v>
      </c>
      <c r="F29" s="21"/>
      <c r="G29" s="21">
        <v>0.3358321306267914</v>
      </c>
      <c r="H29" s="21">
        <v>0.3358321306267914</v>
      </c>
      <c r="I29" s="21"/>
      <c r="J29" s="21">
        <f t="shared" si="1"/>
        <v>0</v>
      </c>
      <c r="L29" s="1"/>
      <c r="N29" s="1"/>
    </row>
    <row r="30" spans="1:14" s="50" customFormat="1" ht="15.75" x14ac:dyDescent="0.25">
      <c r="A30" s="54" t="s">
        <v>83</v>
      </c>
      <c r="B30" s="52">
        <v>103.06977366709303</v>
      </c>
      <c r="C30" s="52">
        <v>103.35155753027144</v>
      </c>
      <c r="D30" s="52"/>
      <c r="E30" s="52">
        <f t="shared" si="0"/>
        <v>0.27339136698654176</v>
      </c>
      <c r="F30" s="52"/>
      <c r="G30" s="52">
        <v>1.1443181739034147</v>
      </c>
      <c r="H30" s="52">
        <v>1.1474466410017248</v>
      </c>
      <c r="I30" s="52"/>
      <c r="J30" s="52">
        <f t="shared" si="1"/>
        <v>3.1284670983100504E-3</v>
      </c>
      <c r="L30" s="1"/>
      <c r="N30" s="1"/>
    </row>
    <row r="31" spans="1:14" ht="15.75" x14ac:dyDescent="0.25">
      <c r="A31" s="29" t="s">
        <v>159</v>
      </c>
      <c r="B31" s="21">
        <v>103.06977366709303</v>
      </c>
      <c r="C31" s="21">
        <v>103.35155753027144</v>
      </c>
      <c r="D31" s="21"/>
      <c r="E31" s="21">
        <f t="shared" si="0"/>
        <v>0.27339136698654176</v>
      </c>
      <c r="F31" s="21"/>
      <c r="G31" s="21">
        <v>1.1443181739034147</v>
      </c>
      <c r="H31" s="21">
        <v>1.1474466410017248</v>
      </c>
      <c r="I31" s="21"/>
      <c r="J31" s="21">
        <f t="shared" si="1"/>
        <v>3.1284670983100504E-3</v>
      </c>
      <c r="L31" s="1"/>
      <c r="N31" s="1"/>
    </row>
    <row r="32" spans="1:14" s="50" customFormat="1" ht="15.75" x14ac:dyDescent="0.25">
      <c r="A32" s="48" t="s">
        <v>129</v>
      </c>
      <c r="B32" s="53">
        <v>88.052332510000625</v>
      </c>
      <c r="C32" s="53">
        <v>88.476602297025693</v>
      </c>
      <c r="D32" s="53"/>
      <c r="E32" s="53">
        <f t="shared" si="0"/>
        <v>0.48183821476492916</v>
      </c>
      <c r="F32" s="53"/>
      <c r="G32" s="53">
        <v>13.004451412732243</v>
      </c>
      <c r="H32" s="53">
        <v>13.067111829259325</v>
      </c>
      <c r="I32" s="53"/>
      <c r="J32" s="53">
        <f>H32-G32</f>
        <v>6.2660416527082319E-2</v>
      </c>
      <c r="L32" s="1"/>
      <c r="N32" s="1"/>
    </row>
    <row r="33" spans="1:14" ht="15.75" x14ac:dyDescent="0.25">
      <c r="A33" s="28" t="s">
        <v>149</v>
      </c>
      <c r="B33" s="21">
        <v>111.95000764594712</v>
      </c>
      <c r="C33" s="21">
        <v>111.95000764594712</v>
      </c>
      <c r="D33" s="21"/>
      <c r="E33" s="21">
        <f t="shared" si="0"/>
        <v>0</v>
      </c>
      <c r="F33" s="21"/>
      <c r="G33" s="21">
        <v>1.2652305733947853</v>
      </c>
      <c r="H33" s="21">
        <v>1.2652305733947853</v>
      </c>
      <c r="I33" s="21"/>
      <c r="J33" s="21">
        <f t="shared" si="1"/>
        <v>0</v>
      </c>
      <c r="L33" s="1"/>
      <c r="N33" s="1"/>
    </row>
    <row r="34" spans="1:14" s="50" customFormat="1" ht="15.75" x14ac:dyDescent="0.25">
      <c r="A34" s="51" t="s">
        <v>160</v>
      </c>
      <c r="B34" s="52">
        <v>111.950007645947</v>
      </c>
      <c r="C34" s="52">
        <v>111.950007645947</v>
      </c>
      <c r="D34" s="52"/>
      <c r="E34" s="52">
        <f t="shared" si="0"/>
        <v>0</v>
      </c>
      <c r="F34" s="52"/>
      <c r="G34" s="52">
        <v>1.2652305733947853</v>
      </c>
      <c r="H34" s="52">
        <v>1.2652305733947853</v>
      </c>
      <c r="I34" s="52"/>
      <c r="J34" s="52">
        <f t="shared" si="1"/>
        <v>0</v>
      </c>
      <c r="L34" s="1"/>
      <c r="N34" s="1"/>
    </row>
    <row r="35" spans="1:14" ht="15.75" x14ac:dyDescent="0.25">
      <c r="A35" s="28" t="s">
        <v>148</v>
      </c>
      <c r="B35" s="21">
        <v>107.85875018339831</v>
      </c>
      <c r="C35" s="21">
        <v>109.18451945588136</v>
      </c>
      <c r="D35" s="21"/>
      <c r="E35" s="21">
        <f t="shared" si="0"/>
        <v>1.2291717363948296</v>
      </c>
      <c r="F35" s="21"/>
      <c r="G35" s="21">
        <v>5.0977755729127958</v>
      </c>
      <c r="H35" s="21">
        <v>5.1604359894398808</v>
      </c>
      <c r="I35" s="21"/>
      <c r="J35" s="21">
        <f t="shared" si="1"/>
        <v>6.2660416527084983E-2</v>
      </c>
      <c r="L35" s="1"/>
      <c r="N35" s="1"/>
    </row>
    <row r="36" spans="1:14" s="50" customFormat="1" ht="15.75" x14ac:dyDescent="0.25">
      <c r="A36" s="51" t="s">
        <v>161</v>
      </c>
      <c r="B36" s="52">
        <v>105.23581389755472</v>
      </c>
      <c r="C36" s="52">
        <v>105.23581389755472</v>
      </c>
      <c r="D36" s="52"/>
      <c r="E36" s="52">
        <f t="shared" si="0"/>
        <v>0</v>
      </c>
      <c r="F36" s="52"/>
      <c r="G36" s="52">
        <v>4.3380721380091298</v>
      </c>
      <c r="H36" s="52">
        <v>4.3380721380091298</v>
      </c>
      <c r="I36" s="52"/>
      <c r="J36" s="52">
        <f t="shared" si="1"/>
        <v>0</v>
      </c>
      <c r="L36" s="1"/>
      <c r="N36" s="1"/>
    </row>
    <row r="37" spans="1:14" ht="15.75" x14ac:dyDescent="0.25">
      <c r="A37" s="29" t="s">
        <v>162</v>
      </c>
      <c r="B37" s="21">
        <v>125.75692598073286</v>
      </c>
      <c r="C37" s="21">
        <v>136.12937001755307</v>
      </c>
      <c r="D37" s="21"/>
      <c r="E37" s="21">
        <f t="shared" si="0"/>
        <v>8.2480101639963443</v>
      </c>
      <c r="F37" s="21"/>
      <c r="G37" s="21">
        <v>0.75970343490366654</v>
      </c>
      <c r="H37" s="21">
        <v>0.8223638514307503</v>
      </c>
      <c r="I37" s="21"/>
      <c r="J37" s="21">
        <f t="shared" si="1"/>
        <v>6.2660416527083762E-2</v>
      </c>
      <c r="L37" s="1"/>
      <c r="N37" s="1"/>
    </row>
    <row r="38" spans="1:14" s="50" customFormat="1" ht="15.75" x14ac:dyDescent="0.25">
      <c r="A38" s="54" t="s">
        <v>147</v>
      </c>
      <c r="B38" s="52">
        <v>108.48689886243125</v>
      </c>
      <c r="C38" s="52">
        <v>108.48689886243125</v>
      </c>
      <c r="D38" s="52"/>
      <c r="E38" s="52">
        <f t="shared" si="0"/>
        <v>0</v>
      </c>
      <c r="F38" s="52"/>
      <c r="G38" s="52">
        <v>0.35246204551742599</v>
      </c>
      <c r="H38" s="52">
        <v>0.35246204551742599</v>
      </c>
      <c r="I38" s="52"/>
      <c r="J38" s="52">
        <f t="shared" si="1"/>
        <v>0</v>
      </c>
      <c r="L38" s="1"/>
      <c r="N38" s="1"/>
    </row>
    <row r="39" spans="1:14" ht="15.75" x14ac:dyDescent="0.25">
      <c r="A39" s="29" t="s">
        <v>84</v>
      </c>
      <c r="B39" s="21">
        <v>99.999999999999986</v>
      </c>
      <c r="C39" s="21">
        <v>99.999999999999986</v>
      </c>
      <c r="D39" s="21"/>
      <c r="E39" s="21">
        <f t="shared" si="0"/>
        <v>0</v>
      </c>
      <c r="F39" s="21"/>
      <c r="G39" s="21">
        <v>0.20600390916610045</v>
      </c>
      <c r="H39" s="21">
        <v>0.20600390916610048</v>
      </c>
      <c r="I39" s="21"/>
      <c r="J39" s="21">
        <f t="shared" si="1"/>
        <v>0</v>
      </c>
      <c r="L39" s="1"/>
      <c r="N39" s="1"/>
    </row>
    <row r="40" spans="1:14" s="50" customFormat="1" ht="15.75" x14ac:dyDescent="0.25">
      <c r="A40" s="51" t="s">
        <v>86</v>
      </c>
      <c r="B40" s="52">
        <v>123.19297953692291</v>
      </c>
      <c r="C40" s="52">
        <v>123.19297953692291</v>
      </c>
      <c r="D40" s="52"/>
      <c r="E40" s="52">
        <f t="shared" si="0"/>
        <v>0</v>
      </c>
      <c r="F40" s="52"/>
      <c r="G40" s="52">
        <v>0.14645813635132551</v>
      </c>
      <c r="H40" s="52">
        <v>0.14645813635132554</v>
      </c>
      <c r="I40" s="52"/>
      <c r="J40" s="52">
        <f t="shared" si="1"/>
        <v>0</v>
      </c>
      <c r="L40" s="1"/>
      <c r="N40" s="1"/>
    </row>
    <row r="41" spans="1:14" ht="15.75" x14ac:dyDescent="0.25">
      <c r="A41" s="28" t="s">
        <v>146</v>
      </c>
      <c r="B41" s="21">
        <v>73.233345970294536</v>
      </c>
      <c r="C41" s="21">
        <v>73.233345970294536</v>
      </c>
      <c r="D41" s="21"/>
      <c r="E41" s="21">
        <f t="shared" si="0"/>
        <v>0</v>
      </c>
      <c r="F41" s="21"/>
      <c r="G41" s="21">
        <v>6.2889832209072356</v>
      </c>
      <c r="H41" s="21">
        <v>6.2889832209072365</v>
      </c>
      <c r="I41" s="21"/>
      <c r="J41" s="21">
        <f t="shared" si="1"/>
        <v>0</v>
      </c>
      <c r="L41" s="1"/>
      <c r="N41" s="1"/>
    </row>
    <row r="42" spans="1:14" s="50" customFormat="1" ht="15.75" x14ac:dyDescent="0.25">
      <c r="A42" s="51" t="s">
        <v>17</v>
      </c>
      <c r="B42" s="52">
        <v>55.184358857463906</v>
      </c>
      <c r="C42" s="52">
        <v>55.184358857463906</v>
      </c>
      <c r="D42" s="52"/>
      <c r="E42" s="52">
        <f t="shared" si="0"/>
        <v>0</v>
      </c>
      <c r="F42" s="52"/>
      <c r="G42" s="52">
        <v>3.131876012878227</v>
      </c>
      <c r="H42" s="52">
        <v>3.131876012878227</v>
      </c>
      <c r="I42" s="52"/>
      <c r="J42" s="52">
        <f t="shared" si="1"/>
        <v>0</v>
      </c>
      <c r="L42" s="1"/>
      <c r="N42" s="1"/>
    </row>
    <row r="43" spans="1:14" ht="15.75" x14ac:dyDescent="0.25">
      <c r="A43" s="29" t="s">
        <v>88</v>
      </c>
      <c r="B43" s="21">
        <v>101.40901133922274</v>
      </c>
      <c r="C43" s="21">
        <v>101.40901133922274</v>
      </c>
      <c r="D43" s="21"/>
      <c r="E43" s="21">
        <f t="shared" si="0"/>
        <v>0</v>
      </c>
      <c r="F43" s="21"/>
      <c r="G43" s="21">
        <v>2.3215848694969496</v>
      </c>
      <c r="H43" s="21">
        <v>2.3215848694969501</v>
      </c>
      <c r="I43" s="21"/>
      <c r="J43" s="21">
        <f t="shared" si="1"/>
        <v>0</v>
      </c>
      <c r="L43" s="1"/>
      <c r="N43" s="1"/>
    </row>
    <row r="44" spans="1:14" s="50" customFormat="1" ht="15.75" x14ac:dyDescent="0.25">
      <c r="A44" s="51" t="s">
        <v>90</v>
      </c>
      <c r="B44" s="52">
        <v>134.11907242766719</v>
      </c>
      <c r="C44" s="52">
        <v>134.11907242766719</v>
      </c>
      <c r="D44" s="52"/>
      <c r="E44" s="52">
        <f t="shared" si="0"/>
        <v>0</v>
      </c>
      <c r="F44" s="52"/>
      <c r="G44" s="52">
        <v>0.83552233853205937</v>
      </c>
      <c r="H44" s="52">
        <v>0.83552233853205937</v>
      </c>
      <c r="I44" s="52"/>
      <c r="J44" s="52">
        <f t="shared" si="1"/>
        <v>0</v>
      </c>
      <c r="L44" s="1"/>
      <c r="N44" s="1"/>
    </row>
    <row r="45" spans="1:14" ht="15.75" x14ac:dyDescent="0.25">
      <c r="A45" s="27" t="s">
        <v>250</v>
      </c>
      <c r="B45" s="31">
        <v>97.760663895864795</v>
      </c>
      <c r="C45" s="31">
        <v>97.742097021878934</v>
      </c>
      <c r="D45" s="31"/>
      <c r="E45" s="31">
        <f t="shared" si="0"/>
        <v>-1.8992172563025989E-2</v>
      </c>
      <c r="F45" s="31"/>
      <c r="G45" s="31">
        <v>9.6356741638202195</v>
      </c>
      <c r="H45" s="31">
        <v>9.633844139955416</v>
      </c>
      <c r="I45" s="31"/>
      <c r="J45" s="31">
        <f t="shared" si="1"/>
        <v>-1.830023864803465E-3</v>
      </c>
      <c r="L45" s="1"/>
      <c r="N45" s="1"/>
    </row>
    <row r="46" spans="1:14" s="50" customFormat="1" ht="15.75" x14ac:dyDescent="0.25">
      <c r="A46" s="54" t="s">
        <v>145</v>
      </c>
      <c r="B46" s="52">
        <v>101.72946566715633</v>
      </c>
      <c r="C46" s="52">
        <v>101.91908481598317</v>
      </c>
      <c r="D46" s="52"/>
      <c r="E46" s="52">
        <f t="shared" si="0"/>
        <v>0.18639550260417526</v>
      </c>
      <c r="F46" s="52"/>
      <c r="G46" s="52">
        <v>2.0025732648438734</v>
      </c>
      <c r="H46" s="52">
        <v>2.0063059713458959</v>
      </c>
      <c r="I46" s="52"/>
      <c r="J46" s="52">
        <f t="shared" si="1"/>
        <v>3.7327065020225092E-3</v>
      </c>
      <c r="L46" s="1"/>
      <c r="N46" s="1"/>
    </row>
    <row r="47" spans="1:14" ht="15.75" x14ac:dyDescent="0.25">
      <c r="A47" s="29" t="s">
        <v>163</v>
      </c>
      <c r="B47" s="21">
        <v>101.72946566715633</v>
      </c>
      <c r="C47" s="21">
        <v>101.91908481598317</v>
      </c>
      <c r="D47" s="21"/>
      <c r="E47" s="21">
        <f t="shared" si="0"/>
        <v>0.18639550260417526</v>
      </c>
      <c r="F47" s="21"/>
      <c r="G47" s="21">
        <v>2.0025732648438734</v>
      </c>
      <c r="H47" s="21">
        <v>2.0063059713458959</v>
      </c>
      <c r="I47" s="21"/>
      <c r="J47" s="21">
        <f t="shared" si="1"/>
        <v>3.7327065020225092E-3</v>
      </c>
      <c r="L47" s="1"/>
      <c r="N47" s="1"/>
    </row>
    <row r="48" spans="1:14" s="50" customFormat="1" ht="15.75" x14ac:dyDescent="0.25">
      <c r="A48" s="54" t="s">
        <v>92</v>
      </c>
      <c r="B48" s="52">
        <v>99.076779612701344</v>
      </c>
      <c r="C48" s="52">
        <v>98.958137673647343</v>
      </c>
      <c r="D48" s="52"/>
      <c r="E48" s="52">
        <f t="shared" si="0"/>
        <v>-0.11974747212998293</v>
      </c>
      <c r="F48" s="52"/>
      <c r="G48" s="52">
        <v>0.30381643403653713</v>
      </c>
      <c r="H48" s="52">
        <v>0.30345262153686298</v>
      </c>
      <c r="I48" s="52"/>
      <c r="J48" s="52">
        <f t="shared" si="1"/>
        <v>-3.638124996741543E-4</v>
      </c>
      <c r="L48" s="1"/>
      <c r="N48" s="1"/>
    </row>
    <row r="49" spans="1:14" ht="15.75" x14ac:dyDescent="0.25">
      <c r="A49" s="29" t="s">
        <v>93</v>
      </c>
      <c r="B49" s="21">
        <v>99.076779612701344</v>
      </c>
      <c r="C49" s="21">
        <v>98.958137673647343</v>
      </c>
      <c r="D49" s="21"/>
      <c r="E49" s="21">
        <f t="shared" si="0"/>
        <v>-0.11974747212998293</v>
      </c>
      <c r="F49" s="21"/>
      <c r="G49" s="21">
        <v>0.30381643403653713</v>
      </c>
      <c r="H49" s="21">
        <v>0.30345262153686298</v>
      </c>
      <c r="I49" s="21"/>
      <c r="J49" s="21">
        <f t="shared" si="1"/>
        <v>-3.638124996741543E-4</v>
      </c>
      <c r="L49" s="1"/>
      <c r="N49" s="1"/>
    </row>
    <row r="50" spans="1:14" s="50" customFormat="1" ht="15.75" x14ac:dyDescent="0.25">
      <c r="A50" s="54" t="s">
        <v>94</v>
      </c>
      <c r="B50" s="52">
        <v>87.470792050600124</v>
      </c>
      <c r="C50" s="52">
        <v>87.287000115074534</v>
      </c>
      <c r="D50" s="52"/>
      <c r="E50" s="52">
        <f t="shared" si="0"/>
        <v>-0.21011806480415451</v>
      </c>
      <c r="F50" s="52"/>
      <c r="G50" s="52">
        <v>2.4742840992750921</v>
      </c>
      <c r="H50" s="52">
        <v>2.4690851814079386</v>
      </c>
      <c r="I50" s="52"/>
      <c r="J50" s="52">
        <f t="shared" si="1"/>
        <v>-5.1989178671534297E-3</v>
      </c>
      <c r="L50" s="1"/>
      <c r="N50" s="1"/>
    </row>
    <row r="51" spans="1:14" ht="15.75" x14ac:dyDescent="0.25">
      <c r="A51" s="29" t="s">
        <v>164</v>
      </c>
      <c r="B51" s="21">
        <v>86.611994912563631</v>
      </c>
      <c r="C51" s="21">
        <v>86.539911124341273</v>
      </c>
      <c r="D51" s="21"/>
      <c r="E51" s="21">
        <f t="shared" si="0"/>
        <v>-8.322610314556167E-2</v>
      </c>
      <c r="F51" s="21"/>
      <c r="G51" s="21">
        <v>2.1853647722889247</v>
      </c>
      <c r="H51" s="21">
        <v>2.1835459783494326</v>
      </c>
      <c r="I51" s="21"/>
      <c r="J51" s="21">
        <f t="shared" si="1"/>
        <v>-1.8187939394920249E-3</v>
      </c>
      <c r="L51" s="1"/>
      <c r="N51" s="1"/>
    </row>
    <row r="52" spans="1:14" s="50" customFormat="1" ht="15.75" x14ac:dyDescent="0.25">
      <c r="A52" s="51" t="s">
        <v>97</v>
      </c>
      <c r="B52" s="52">
        <v>94.562994191177594</v>
      </c>
      <c r="C52" s="52">
        <v>93.456683157328726</v>
      </c>
      <c r="D52" s="52"/>
      <c r="E52" s="52">
        <f t="shared" si="0"/>
        <v>-1.1699196322107142</v>
      </c>
      <c r="F52" s="52"/>
      <c r="G52" s="52">
        <v>0.28891932698616779</v>
      </c>
      <c r="H52" s="52">
        <v>0.2855392030585055</v>
      </c>
      <c r="I52" s="52"/>
      <c r="J52" s="52">
        <f t="shared" si="1"/>
        <v>-3.380123927662293E-3</v>
      </c>
      <c r="L52" s="1"/>
      <c r="N52" s="1"/>
    </row>
    <row r="53" spans="1:14" ht="15.75" x14ac:dyDescent="0.25">
      <c r="A53" s="28" t="s">
        <v>144</v>
      </c>
      <c r="B53" s="21">
        <v>90.917183609093854</v>
      </c>
      <c r="C53" s="21">
        <v>90.917183609093854</v>
      </c>
      <c r="D53" s="21"/>
      <c r="E53" s="21">
        <f t="shared" si="0"/>
        <v>0</v>
      </c>
      <c r="F53" s="21"/>
      <c r="G53" s="21">
        <v>0.90629488142774473</v>
      </c>
      <c r="H53" s="21">
        <v>0.90629488142774473</v>
      </c>
      <c r="I53" s="21"/>
      <c r="J53" s="21">
        <f t="shared" si="1"/>
        <v>0</v>
      </c>
      <c r="L53" s="1"/>
      <c r="N53" s="1"/>
    </row>
    <row r="54" spans="1:14" s="50" customFormat="1" ht="15.75" x14ac:dyDescent="0.25">
      <c r="A54" s="51" t="s">
        <v>165</v>
      </c>
      <c r="B54" s="52">
        <v>90.917183609093854</v>
      </c>
      <c r="C54" s="52">
        <v>90.917183609093854</v>
      </c>
      <c r="D54" s="52"/>
      <c r="E54" s="52">
        <f t="shared" si="0"/>
        <v>0</v>
      </c>
      <c r="F54" s="52"/>
      <c r="G54" s="52">
        <v>0.90629488142774473</v>
      </c>
      <c r="H54" s="52">
        <v>0.90629488142774473</v>
      </c>
      <c r="I54" s="52"/>
      <c r="J54" s="52">
        <f t="shared" si="1"/>
        <v>0</v>
      </c>
      <c r="L54" s="1"/>
      <c r="N54" s="1"/>
    </row>
    <row r="55" spans="1:14" ht="15.75" x14ac:dyDescent="0.25">
      <c r="A55" s="28" t="s">
        <v>143</v>
      </c>
      <c r="B55" s="21">
        <v>91.596399830228762</v>
      </c>
      <c r="C55" s="21">
        <v>91.596399830228762</v>
      </c>
      <c r="D55" s="21"/>
      <c r="E55" s="21">
        <f t="shared" si="0"/>
        <v>0</v>
      </c>
      <c r="F55" s="21"/>
      <c r="G55" s="21">
        <v>0.72306985434261883</v>
      </c>
      <c r="H55" s="21">
        <v>0.72306985434261883</v>
      </c>
      <c r="I55" s="21"/>
      <c r="J55" s="21">
        <f t="shared" si="1"/>
        <v>0</v>
      </c>
      <c r="L55" s="1"/>
      <c r="N55" s="1"/>
    </row>
    <row r="56" spans="1:14" s="50" customFormat="1" ht="15.75" x14ac:dyDescent="0.25">
      <c r="A56" s="51" t="s">
        <v>166</v>
      </c>
      <c r="B56" s="52">
        <v>91.596399830228762</v>
      </c>
      <c r="C56" s="52">
        <v>91.596399830228762</v>
      </c>
      <c r="D56" s="52"/>
      <c r="E56" s="52">
        <f t="shared" si="0"/>
        <v>0</v>
      </c>
      <c r="F56" s="52"/>
      <c r="G56" s="52">
        <v>0.72306985434261883</v>
      </c>
      <c r="H56" s="52">
        <v>0.72306985434261883</v>
      </c>
      <c r="I56" s="52"/>
      <c r="J56" s="52">
        <f t="shared" si="1"/>
        <v>0</v>
      </c>
      <c r="L56" s="1"/>
      <c r="N56" s="1"/>
    </row>
    <row r="57" spans="1:14" ht="15.75" x14ac:dyDescent="0.25">
      <c r="A57" s="28" t="s">
        <v>142</v>
      </c>
      <c r="B57" s="21">
        <v>108.74366665323943</v>
      </c>
      <c r="C57" s="21">
        <v>108.74366665323943</v>
      </c>
      <c r="D57" s="21"/>
      <c r="E57" s="21">
        <f t="shared" si="0"/>
        <v>0</v>
      </c>
      <c r="F57" s="21"/>
      <c r="G57" s="21">
        <v>3.2256356298943536</v>
      </c>
      <c r="H57" s="21">
        <v>3.225635629894354</v>
      </c>
      <c r="I57" s="21"/>
      <c r="J57" s="21">
        <f t="shared" si="1"/>
        <v>0</v>
      </c>
      <c r="L57" s="1"/>
      <c r="N57" s="1"/>
    </row>
    <row r="58" spans="1:14" s="50" customFormat="1" ht="15.75" x14ac:dyDescent="0.25">
      <c r="A58" s="51" t="s">
        <v>99</v>
      </c>
      <c r="B58" s="52">
        <v>98.816559777745042</v>
      </c>
      <c r="C58" s="52">
        <v>98.816559777745042</v>
      </c>
      <c r="D58" s="52"/>
      <c r="E58" s="52">
        <f t="shared" si="0"/>
        <v>0</v>
      </c>
      <c r="F58" s="52"/>
      <c r="G58" s="52">
        <v>2.270233982574303</v>
      </c>
      <c r="H58" s="52">
        <v>2.2702339825743025</v>
      </c>
      <c r="I58" s="52"/>
      <c r="J58" s="52">
        <f t="shared" si="1"/>
        <v>0</v>
      </c>
      <c r="L58" s="1"/>
      <c r="N58" s="1"/>
    </row>
    <row r="59" spans="1:14" ht="15.75" x14ac:dyDescent="0.25">
      <c r="A59" s="29" t="s">
        <v>167</v>
      </c>
      <c r="B59" s="21">
        <v>142.84203836678674</v>
      </c>
      <c r="C59" s="21">
        <v>142.84203836678674</v>
      </c>
      <c r="D59" s="21"/>
      <c r="E59" s="21">
        <f t="shared" si="0"/>
        <v>0</v>
      </c>
      <c r="F59" s="21"/>
      <c r="G59" s="21">
        <v>0.95540164732005106</v>
      </c>
      <c r="H59" s="21">
        <v>0.95540164732005106</v>
      </c>
      <c r="I59" s="21"/>
      <c r="J59" s="21">
        <f t="shared" si="1"/>
        <v>0</v>
      </c>
      <c r="L59" s="1"/>
      <c r="N59" s="1"/>
    </row>
    <row r="60" spans="1:14" s="56" customFormat="1" ht="15.75" x14ac:dyDescent="0.25">
      <c r="A60" s="48" t="s">
        <v>2</v>
      </c>
      <c r="B60" s="53">
        <v>124.48672404269715</v>
      </c>
      <c r="C60" s="53">
        <v>124.48673344376182</v>
      </c>
      <c r="D60" s="53"/>
      <c r="E60" s="53">
        <f t="shared" si="0"/>
        <v>7.5518612474567703E-6</v>
      </c>
      <c r="F60" s="53"/>
      <c r="G60" s="53">
        <v>8.9566031554266452</v>
      </c>
      <c r="H60" s="53">
        <v>8.9566038318168886</v>
      </c>
      <c r="I60" s="53"/>
      <c r="J60" s="53">
        <f t="shared" si="1"/>
        <v>6.763902433704061E-7</v>
      </c>
      <c r="L60" s="1"/>
      <c r="N60" s="1"/>
    </row>
    <row r="61" spans="1:14" ht="15.75" x14ac:dyDescent="0.25">
      <c r="A61" s="28" t="s">
        <v>141</v>
      </c>
      <c r="B61" s="21">
        <v>104.16073263574057</v>
      </c>
      <c r="C61" s="21">
        <v>104.16074830520073</v>
      </c>
      <c r="D61" s="21"/>
      <c r="E61" s="21">
        <f t="shared" si="0"/>
        <v>1.5043538725834082E-5</v>
      </c>
      <c r="F61" s="21"/>
      <c r="G61" s="21">
        <v>4.4962176528710902</v>
      </c>
      <c r="H61" s="21">
        <v>4.4962183292613345</v>
      </c>
      <c r="I61" s="21"/>
      <c r="J61" s="21">
        <f t="shared" si="1"/>
        <v>6.7639024425858452E-7</v>
      </c>
      <c r="L61" s="1"/>
      <c r="N61" s="1"/>
    </row>
    <row r="62" spans="1:14" s="50" customFormat="1" ht="15.75" x14ac:dyDescent="0.25">
      <c r="A62" s="51" t="s">
        <v>102</v>
      </c>
      <c r="B62" s="52">
        <v>106.69218106231537</v>
      </c>
      <c r="C62" s="52">
        <v>106.69218106231537</v>
      </c>
      <c r="D62" s="52"/>
      <c r="E62" s="52">
        <f t="shared" si="0"/>
        <v>0</v>
      </c>
      <c r="F62" s="52"/>
      <c r="G62" s="52">
        <v>3.6766764471210562</v>
      </c>
      <c r="H62" s="52">
        <v>3.6766764471210562</v>
      </c>
      <c r="I62" s="52"/>
      <c r="J62" s="52">
        <f t="shared" si="1"/>
        <v>0</v>
      </c>
      <c r="L62" s="1"/>
      <c r="N62" s="1"/>
    </row>
    <row r="63" spans="1:14" ht="15.75" x14ac:dyDescent="0.25">
      <c r="A63" s="29" t="s">
        <v>168</v>
      </c>
      <c r="B63" s="21">
        <v>94.140086994291096</v>
      </c>
      <c r="C63" s="21">
        <v>94.140164690733911</v>
      </c>
      <c r="D63" s="21"/>
      <c r="E63" s="21">
        <f t="shared" si="0"/>
        <v>8.2532792666789589E-5</v>
      </c>
      <c r="F63" s="21"/>
      <c r="G63" s="21">
        <v>0.81954120575003364</v>
      </c>
      <c r="H63" s="21">
        <v>0.81954188214027768</v>
      </c>
      <c r="I63" s="21"/>
      <c r="J63" s="21">
        <f t="shared" si="1"/>
        <v>6.7639024403653991E-7</v>
      </c>
      <c r="L63" s="1"/>
      <c r="N63" s="1"/>
    </row>
    <row r="64" spans="1:14" s="50" customFormat="1" ht="15.75" x14ac:dyDescent="0.25">
      <c r="A64" s="54" t="s">
        <v>104</v>
      </c>
      <c r="B64" s="52">
        <v>154.97075477391954</v>
      </c>
      <c r="C64" s="52">
        <v>154.97075477391954</v>
      </c>
      <c r="D64" s="52"/>
      <c r="E64" s="52">
        <f t="shared" si="0"/>
        <v>0</v>
      </c>
      <c r="F64" s="52"/>
      <c r="G64" s="52">
        <v>4.460385502555555</v>
      </c>
      <c r="H64" s="52">
        <v>4.4603855025555541</v>
      </c>
      <c r="I64" s="52"/>
      <c r="J64" s="52">
        <f t="shared" si="1"/>
        <v>0</v>
      </c>
      <c r="L64" s="1"/>
      <c r="N64" s="1"/>
    </row>
    <row r="65" spans="1:14" ht="15.75" x14ac:dyDescent="0.25">
      <c r="A65" s="29" t="s">
        <v>19</v>
      </c>
      <c r="B65" s="21">
        <v>160.90089003441557</v>
      </c>
      <c r="C65" s="21">
        <v>160.90089003441557</v>
      </c>
      <c r="D65" s="21"/>
      <c r="E65" s="21">
        <f t="shared" si="0"/>
        <v>0</v>
      </c>
      <c r="F65" s="21"/>
      <c r="G65" s="21">
        <v>3.5920135893946687</v>
      </c>
      <c r="H65" s="21">
        <v>3.5920135893946687</v>
      </c>
      <c r="I65" s="21"/>
      <c r="J65" s="21">
        <f t="shared" si="1"/>
        <v>0</v>
      </c>
      <c r="L65" s="1"/>
      <c r="N65" s="1"/>
    </row>
    <row r="66" spans="1:14" s="50" customFormat="1" ht="15.75" x14ac:dyDescent="0.25">
      <c r="A66" s="51" t="s">
        <v>106</v>
      </c>
      <c r="B66" s="52">
        <v>187.21568627450984</v>
      </c>
      <c r="C66" s="52">
        <v>187.21568627450984</v>
      </c>
      <c r="D66" s="52"/>
      <c r="E66" s="52">
        <f t="shared" si="0"/>
        <v>0</v>
      </c>
      <c r="F66" s="52"/>
      <c r="G66" s="52">
        <v>9.4009949940457527E-2</v>
      </c>
      <c r="H66" s="52">
        <v>9.4009949940457541E-2</v>
      </c>
      <c r="I66" s="52"/>
      <c r="J66" s="52">
        <f t="shared" si="1"/>
        <v>0</v>
      </c>
      <c r="L66" s="1"/>
      <c r="N66" s="1"/>
    </row>
    <row r="67" spans="1:14" ht="15.75" x14ac:dyDescent="0.25">
      <c r="A67" s="29" t="s">
        <v>108</v>
      </c>
      <c r="B67" s="21">
        <v>130.02298850574718</v>
      </c>
      <c r="C67" s="21">
        <v>130.02298850574718</v>
      </c>
      <c r="D67" s="21"/>
      <c r="E67" s="21">
        <f t="shared" si="0"/>
        <v>0</v>
      </c>
      <c r="F67" s="21"/>
      <c r="G67" s="21">
        <v>0.7743619632204285</v>
      </c>
      <c r="H67" s="21">
        <v>0.7743619632204285</v>
      </c>
      <c r="I67" s="21"/>
      <c r="J67" s="21">
        <f t="shared" si="1"/>
        <v>0</v>
      </c>
      <c r="L67" s="1"/>
      <c r="N67" s="1"/>
    </row>
    <row r="68" spans="1:14" s="50" customFormat="1" ht="15.75" x14ac:dyDescent="0.25">
      <c r="A68" s="48" t="s">
        <v>3</v>
      </c>
      <c r="B68" s="53">
        <v>101.36156544214488</v>
      </c>
      <c r="C68" s="53">
        <v>101.78077686623918</v>
      </c>
      <c r="D68" s="53"/>
      <c r="E68" s="53">
        <f t="shared" si="0"/>
        <v>0.41358025822280098</v>
      </c>
      <c r="F68" s="53"/>
      <c r="G68" s="53">
        <v>5.8700722335711397</v>
      </c>
      <c r="H68" s="53">
        <v>5.8943496934726083</v>
      </c>
      <c r="I68" s="53"/>
      <c r="J68" s="53">
        <f t="shared" si="1"/>
        <v>2.4277459901468568E-2</v>
      </c>
      <c r="L68" s="1"/>
      <c r="N68" s="1"/>
    </row>
    <row r="69" spans="1:14" ht="15.75" x14ac:dyDescent="0.25">
      <c r="A69" s="28" t="s">
        <v>150</v>
      </c>
      <c r="B69" s="21">
        <v>90.142513615201892</v>
      </c>
      <c r="C69" s="21">
        <v>91.182053470921971</v>
      </c>
      <c r="D69" s="21"/>
      <c r="E69" s="21">
        <f t="shared" si="0"/>
        <v>1.1532181808881381</v>
      </c>
      <c r="F69" s="21"/>
      <c r="G69" s="21">
        <v>2.105192261430672</v>
      </c>
      <c r="H69" s="21">
        <v>2.1294697213321405</v>
      </c>
      <c r="I69" s="21"/>
      <c r="J69" s="21">
        <f t="shared" si="1"/>
        <v>2.4277459901468568E-2</v>
      </c>
      <c r="L69" s="1"/>
      <c r="N69" s="1"/>
    </row>
    <row r="70" spans="1:14" s="50" customFormat="1" ht="15.75" x14ac:dyDescent="0.25">
      <c r="A70" s="51" t="s">
        <v>109</v>
      </c>
      <c r="B70" s="52">
        <v>100.67102693375224</v>
      </c>
      <c r="C70" s="52">
        <v>100.67102693375224</v>
      </c>
      <c r="D70" s="52"/>
      <c r="E70" s="52">
        <f t="shared" si="0"/>
        <v>0</v>
      </c>
      <c r="F70" s="52"/>
      <c r="G70" s="52">
        <v>1.2724318058119188</v>
      </c>
      <c r="H70" s="52">
        <v>1.2724318058119188</v>
      </c>
      <c r="I70" s="52"/>
      <c r="J70" s="52">
        <f t="shared" si="1"/>
        <v>0</v>
      </c>
      <c r="L70" s="1"/>
      <c r="N70" s="1"/>
    </row>
    <row r="71" spans="1:14" ht="15.75" x14ac:dyDescent="0.25">
      <c r="A71" s="29" t="s">
        <v>169</v>
      </c>
      <c r="B71" s="21">
        <v>69.87205625702515</v>
      </c>
      <c r="C71" s="21">
        <v>72.560821406559924</v>
      </c>
      <c r="D71" s="21"/>
      <c r="E71" s="21">
        <f t="shared" ref="E71:E115" si="2">((C71/B71-1)*100)</f>
        <v>3.8481265524004549</v>
      </c>
      <c r="F71" s="21"/>
      <c r="G71" s="21">
        <v>0.63089037148023386</v>
      </c>
      <c r="H71" s="21">
        <v>0.65516783138170254</v>
      </c>
      <c r="I71" s="21"/>
      <c r="J71" s="21">
        <f t="shared" si="1"/>
        <v>2.4277459901468679E-2</v>
      </c>
      <c r="L71" s="1"/>
      <c r="N71" s="1"/>
    </row>
    <row r="72" spans="1:14" s="50" customFormat="1" ht="15.75" x14ac:dyDescent="0.25">
      <c r="A72" s="51" t="s">
        <v>170</v>
      </c>
      <c r="B72" s="52">
        <v>119.78160871574715</v>
      </c>
      <c r="C72" s="52">
        <v>119.78160871574715</v>
      </c>
      <c r="D72" s="52"/>
      <c r="E72" s="52">
        <f t="shared" si="2"/>
        <v>0</v>
      </c>
      <c r="F72" s="52"/>
      <c r="G72" s="52">
        <v>0.20187008413851892</v>
      </c>
      <c r="H72" s="52">
        <v>0.20187008413851892</v>
      </c>
      <c r="I72" s="52"/>
      <c r="J72" s="52">
        <f t="shared" ref="J72:J115" si="3">H72-G72</f>
        <v>0</v>
      </c>
      <c r="L72" s="1"/>
      <c r="N72" s="1"/>
    </row>
    <row r="73" spans="1:14" ht="15.75" x14ac:dyDescent="0.25">
      <c r="A73" s="28" t="s">
        <v>111</v>
      </c>
      <c r="B73" s="21">
        <v>108.94328256743354</v>
      </c>
      <c r="C73" s="21">
        <v>108.94328256743354</v>
      </c>
      <c r="D73" s="21"/>
      <c r="E73" s="21">
        <f t="shared" si="2"/>
        <v>0</v>
      </c>
      <c r="F73" s="21"/>
      <c r="G73" s="21">
        <v>3.7648799721404678</v>
      </c>
      <c r="H73" s="21">
        <v>3.7648799721404687</v>
      </c>
      <c r="I73" s="21"/>
      <c r="J73" s="21">
        <f t="shared" si="3"/>
        <v>0</v>
      </c>
      <c r="L73" s="1"/>
      <c r="N73" s="1"/>
    </row>
    <row r="74" spans="1:14" s="50" customFormat="1" ht="15.75" x14ac:dyDescent="0.25">
      <c r="A74" s="51" t="s">
        <v>171</v>
      </c>
      <c r="B74" s="52">
        <v>106.62558214668248</v>
      </c>
      <c r="C74" s="52">
        <v>106.62558214668248</v>
      </c>
      <c r="D74" s="52"/>
      <c r="E74" s="52">
        <f t="shared" si="2"/>
        <v>0</v>
      </c>
      <c r="F74" s="52"/>
      <c r="G74" s="52">
        <v>1.2549546991219325</v>
      </c>
      <c r="H74" s="52">
        <v>1.2549546991219325</v>
      </c>
      <c r="I74" s="52"/>
      <c r="J74" s="52">
        <f t="shared" si="3"/>
        <v>0</v>
      </c>
      <c r="L74" s="1"/>
      <c r="N74" s="1"/>
    </row>
    <row r="75" spans="1:14" ht="15.75" x14ac:dyDescent="0.25">
      <c r="A75" s="29" t="s">
        <v>172</v>
      </c>
      <c r="B75" s="21">
        <v>95.663660600133539</v>
      </c>
      <c r="C75" s="21">
        <v>95.663660600133539</v>
      </c>
      <c r="D75" s="21"/>
      <c r="E75" s="21">
        <f t="shared" si="2"/>
        <v>0</v>
      </c>
      <c r="F75" s="21"/>
      <c r="G75" s="21">
        <v>0.40968855810090388</v>
      </c>
      <c r="H75" s="21">
        <v>0.40968855810090388</v>
      </c>
      <c r="I75" s="21"/>
      <c r="J75" s="21">
        <f t="shared" si="3"/>
        <v>0</v>
      </c>
      <c r="L75" s="1"/>
      <c r="N75" s="1"/>
    </row>
    <row r="76" spans="1:14" s="50" customFormat="1" ht="15.75" x14ac:dyDescent="0.25">
      <c r="A76" s="51" t="s">
        <v>173</v>
      </c>
      <c r="B76" s="52">
        <v>113.49049279677361</v>
      </c>
      <c r="C76" s="52">
        <v>113.49049279677361</v>
      </c>
      <c r="D76" s="52"/>
      <c r="E76" s="52">
        <f t="shared" si="2"/>
        <v>0</v>
      </c>
      <c r="F76" s="52"/>
      <c r="G76" s="52">
        <v>2.1002367149176315</v>
      </c>
      <c r="H76" s="52">
        <v>2.1002367149176315</v>
      </c>
      <c r="I76" s="52"/>
      <c r="J76" s="52">
        <f t="shared" si="3"/>
        <v>0</v>
      </c>
      <c r="L76" s="1"/>
      <c r="N76" s="1"/>
    </row>
    <row r="77" spans="1:14" ht="15.75" x14ac:dyDescent="0.25">
      <c r="A77" s="27" t="s">
        <v>4</v>
      </c>
      <c r="B77" s="31">
        <v>103.53539633280566</v>
      </c>
      <c r="C77" s="31">
        <v>103.53539633280566</v>
      </c>
      <c r="D77" s="31"/>
      <c r="E77" s="31">
        <f t="shared" si="2"/>
        <v>0</v>
      </c>
      <c r="F77" s="31"/>
      <c r="G77" s="31">
        <v>4.7428570211024876</v>
      </c>
      <c r="H77" s="31">
        <v>4.7428570211024876</v>
      </c>
      <c r="I77" s="31"/>
      <c r="J77" s="31">
        <f t="shared" si="3"/>
        <v>0</v>
      </c>
      <c r="L77" s="1"/>
      <c r="N77" s="1"/>
    </row>
    <row r="78" spans="1:14" s="50" customFormat="1" ht="15.75" x14ac:dyDescent="0.25">
      <c r="A78" s="54" t="s">
        <v>140</v>
      </c>
      <c r="B78" s="52">
        <v>94.062279060784689</v>
      </c>
      <c r="C78" s="52">
        <v>94.062279060784689</v>
      </c>
      <c r="D78" s="52"/>
      <c r="E78" s="52">
        <f t="shared" si="2"/>
        <v>0</v>
      </c>
      <c r="F78" s="52"/>
      <c r="G78" s="52">
        <v>0.94151045958009605</v>
      </c>
      <c r="H78" s="52">
        <v>0.94151045958009616</v>
      </c>
      <c r="I78" s="52"/>
      <c r="J78" s="52">
        <f t="shared" si="3"/>
        <v>0</v>
      </c>
      <c r="L78" s="1"/>
      <c r="N78" s="1"/>
    </row>
    <row r="79" spans="1:14" ht="15.75" x14ac:dyDescent="0.25">
      <c r="A79" s="29" t="s">
        <v>174</v>
      </c>
      <c r="B79" s="21">
        <v>94.062279060784689</v>
      </c>
      <c r="C79" s="21">
        <v>94.062279060784689</v>
      </c>
      <c r="D79" s="21"/>
      <c r="E79" s="21">
        <f t="shared" si="2"/>
        <v>0</v>
      </c>
      <c r="F79" s="21"/>
      <c r="G79" s="21">
        <v>0.94151045958009605</v>
      </c>
      <c r="H79" s="21">
        <v>0.94151045958009616</v>
      </c>
      <c r="I79" s="21"/>
      <c r="J79" s="21">
        <f t="shared" si="3"/>
        <v>0</v>
      </c>
      <c r="L79" s="1"/>
      <c r="N79" s="1"/>
    </row>
    <row r="80" spans="1:14" s="50" customFormat="1" ht="15.75" x14ac:dyDescent="0.25">
      <c r="A80" s="54" t="s">
        <v>139</v>
      </c>
      <c r="B80" s="52">
        <v>106.18404506983349</v>
      </c>
      <c r="C80" s="52">
        <v>106.18404506983349</v>
      </c>
      <c r="D80" s="52"/>
      <c r="E80" s="52">
        <f t="shared" si="2"/>
        <v>0</v>
      </c>
      <c r="F80" s="52"/>
      <c r="G80" s="52">
        <v>3.8013465615223918</v>
      </c>
      <c r="H80" s="52">
        <v>3.8013465615223918</v>
      </c>
      <c r="I80" s="52"/>
      <c r="J80" s="52">
        <f t="shared" si="3"/>
        <v>0</v>
      </c>
      <c r="L80" s="1"/>
      <c r="N80" s="1"/>
    </row>
    <row r="81" spans="1:14" ht="15.75" x14ac:dyDescent="0.25">
      <c r="A81" s="29" t="s">
        <v>175</v>
      </c>
      <c r="B81" s="21">
        <v>106.18404506983349</v>
      </c>
      <c r="C81" s="21">
        <v>106.18404506983349</v>
      </c>
      <c r="D81" s="21"/>
      <c r="E81" s="21">
        <f t="shared" si="2"/>
        <v>0</v>
      </c>
      <c r="F81" s="21"/>
      <c r="G81" s="21">
        <v>3.8013465615223918</v>
      </c>
      <c r="H81" s="21">
        <v>3.8013465615223918</v>
      </c>
      <c r="I81" s="21"/>
      <c r="J81" s="21">
        <f t="shared" si="3"/>
        <v>0</v>
      </c>
      <c r="L81" s="1"/>
      <c r="N81" s="1"/>
    </row>
    <row r="82" spans="1:14" s="50" customFormat="1" ht="15.75" x14ac:dyDescent="0.25">
      <c r="A82" s="48" t="s">
        <v>130</v>
      </c>
      <c r="B82" s="53">
        <v>96.41666194925655</v>
      </c>
      <c r="C82" s="53">
        <v>96.183125579910495</v>
      </c>
      <c r="D82" s="53"/>
      <c r="E82" s="53">
        <f t="shared" si="2"/>
        <v>-0.24221577953918993</v>
      </c>
      <c r="F82" s="53"/>
      <c r="G82" s="53">
        <v>5.9323797454159299</v>
      </c>
      <c r="H82" s="53">
        <v>5.9180105855703458</v>
      </c>
      <c r="I82" s="53"/>
      <c r="J82" s="53">
        <f t="shared" si="3"/>
        <v>-1.4369159845584178E-2</v>
      </c>
      <c r="L82" s="1"/>
      <c r="N82" s="1"/>
    </row>
    <row r="83" spans="1:14" ht="15.75" x14ac:dyDescent="0.25">
      <c r="A83" s="28" t="s">
        <v>138</v>
      </c>
      <c r="B83" s="21">
        <v>84.805669487566874</v>
      </c>
      <c r="C83" s="21">
        <v>84.36481360979765</v>
      </c>
      <c r="D83" s="21"/>
      <c r="E83" s="21">
        <f t="shared" si="2"/>
        <v>-0.51984245915758232</v>
      </c>
      <c r="F83" s="21"/>
      <c r="G83" s="21">
        <v>2.7641374021024143</v>
      </c>
      <c r="H83" s="21">
        <v>2.7497682422568301</v>
      </c>
      <c r="I83" s="21"/>
      <c r="J83" s="21">
        <f t="shared" si="3"/>
        <v>-1.4369159845584178E-2</v>
      </c>
      <c r="L83" s="1"/>
      <c r="N83" s="1"/>
    </row>
    <row r="84" spans="1:14" s="50" customFormat="1" ht="15.75" x14ac:dyDescent="0.25">
      <c r="A84" s="51" t="s">
        <v>176</v>
      </c>
      <c r="B84" s="52">
        <v>62.094232190768302</v>
      </c>
      <c r="C84" s="52">
        <v>61.404725624794381</v>
      </c>
      <c r="D84" s="52"/>
      <c r="E84" s="52">
        <f t="shared" si="2"/>
        <v>-1.1104196664443733</v>
      </c>
      <c r="F84" s="52"/>
      <c r="G84" s="52">
        <v>0.82616305925880762</v>
      </c>
      <c r="H84" s="52">
        <v>0.81698918217189931</v>
      </c>
      <c r="I84" s="52"/>
      <c r="J84" s="52">
        <f t="shared" si="3"/>
        <v>-9.1738770869083108E-3</v>
      </c>
      <c r="L84" s="1"/>
      <c r="N84" s="1"/>
    </row>
    <row r="85" spans="1:14" ht="15.75" x14ac:dyDescent="0.25">
      <c r="A85" s="29" t="s">
        <v>177</v>
      </c>
      <c r="B85" s="21">
        <v>93.019379760728725</v>
      </c>
      <c r="C85" s="21">
        <v>93.019379760728725</v>
      </c>
      <c r="D85" s="21"/>
      <c r="E85" s="21">
        <f t="shared" si="2"/>
        <v>0</v>
      </c>
      <c r="F85" s="21"/>
      <c r="G85" s="21">
        <v>0.12190166612503898</v>
      </c>
      <c r="H85" s="21">
        <v>0.12190166612503897</v>
      </c>
      <c r="I85" s="21"/>
      <c r="J85" s="21">
        <f t="shared" si="3"/>
        <v>0</v>
      </c>
      <c r="L85" s="1"/>
      <c r="N85" s="1"/>
    </row>
    <row r="86" spans="1:14" s="50" customFormat="1" ht="15.75" x14ac:dyDescent="0.25">
      <c r="A86" s="51" t="s">
        <v>112</v>
      </c>
      <c r="B86" s="52">
        <v>101.13968149722156</v>
      </c>
      <c r="C86" s="52">
        <v>100.84364932190539</v>
      </c>
      <c r="D86" s="52"/>
      <c r="E86" s="52">
        <f t="shared" si="2"/>
        <v>-0.29269636895613571</v>
      </c>
      <c r="F86" s="52"/>
      <c r="G86" s="52">
        <v>1.7749734228694658</v>
      </c>
      <c r="H86" s="52">
        <v>1.7697781401107906</v>
      </c>
      <c r="I86" s="52"/>
      <c r="J86" s="52">
        <f t="shared" si="3"/>
        <v>-5.1952827586752015E-3</v>
      </c>
      <c r="L86" s="1"/>
      <c r="N86" s="1"/>
    </row>
    <row r="87" spans="1:14" ht="15.75" x14ac:dyDescent="0.25">
      <c r="A87" s="29" t="s">
        <v>178</v>
      </c>
      <c r="B87" s="21">
        <v>95.898292058715697</v>
      </c>
      <c r="C87" s="21">
        <v>95.898292058715697</v>
      </c>
      <c r="D87" s="21"/>
      <c r="E87" s="21">
        <f t="shared" si="2"/>
        <v>0</v>
      </c>
      <c r="F87" s="21"/>
      <c r="G87" s="21">
        <v>4.1099253849101458E-2</v>
      </c>
      <c r="H87" s="21">
        <v>4.1099253849101458E-2</v>
      </c>
      <c r="I87" s="21"/>
      <c r="J87" s="21">
        <f t="shared" si="3"/>
        <v>0</v>
      </c>
      <c r="L87" s="1"/>
      <c r="N87" s="1"/>
    </row>
    <row r="88" spans="1:14" s="50" customFormat="1" ht="15.75" x14ac:dyDescent="0.25">
      <c r="A88" s="54" t="s">
        <v>137</v>
      </c>
      <c r="B88" s="52">
        <v>110.20202036502165</v>
      </c>
      <c r="C88" s="52">
        <v>110.20202036502165</v>
      </c>
      <c r="D88" s="52"/>
      <c r="E88" s="52">
        <f t="shared" si="2"/>
        <v>0</v>
      </c>
      <c r="F88" s="52"/>
      <c r="G88" s="52">
        <v>0.95604499994492931</v>
      </c>
      <c r="H88" s="52">
        <v>0.95604499994492942</v>
      </c>
      <c r="I88" s="52"/>
      <c r="J88" s="52">
        <f t="shared" si="3"/>
        <v>0</v>
      </c>
      <c r="L88" s="1"/>
      <c r="N88" s="1"/>
    </row>
    <row r="89" spans="1:14" ht="15.75" x14ac:dyDescent="0.25">
      <c r="A89" s="29" t="s">
        <v>179</v>
      </c>
      <c r="B89" s="21">
        <v>110.20202036502165</v>
      </c>
      <c r="C89" s="21">
        <v>110.20202036502165</v>
      </c>
      <c r="D89" s="21"/>
      <c r="E89" s="21">
        <f t="shared" si="2"/>
        <v>0</v>
      </c>
      <c r="F89" s="21"/>
      <c r="G89" s="21">
        <v>0.95604499994492931</v>
      </c>
      <c r="H89" s="21">
        <v>0.95604499994492942</v>
      </c>
      <c r="I89" s="21"/>
      <c r="J89" s="21">
        <f t="shared" si="3"/>
        <v>0</v>
      </c>
      <c r="L89" s="1"/>
      <c r="N89" s="1"/>
    </row>
    <row r="90" spans="1:14" s="50" customFormat="1" ht="15.75" x14ac:dyDescent="0.25">
      <c r="A90" s="54" t="s">
        <v>136</v>
      </c>
      <c r="B90" s="52">
        <v>111.66541646312453</v>
      </c>
      <c r="C90" s="52">
        <v>111.66541646312453</v>
      </c>
      <c r="D90" s="52"/>
      <c r="E90" s="52">
        <f t="shared" si="2"/>
        <v>0</v>
      </c>
      <c r="F90" s="52"/>
      <c r="G90" s="52">
        <v>1.1223480265812225</v>
      </c>
      <c r="H90" s="52">
        <v>1.1223480265812227</v>
      </c>
      <c r="I90" s="52"/>
      <c r="J90" s="52">
        <f t="shared" si="3"/>
        <v>0</v>
      </c>
      <c r="L90" s="1"/>
      <c r="N90" s="1"/>
    </row>
    <row r="91" spans="1:14" ht="15.75" x14ac:dyDescent="0.25">
      <c r="A91" s="29" t="s">
        <v>180</v>
      </c>
      <c r="B91" s="21">
        <v>131.2786805666201</v>
      </c>
      <c r="C91" s="21">
        <v>131.2786805666201</v>
      </c>
      <c r="D91" s="21"/>
      <c r="E91" s="21">
        <f t="shared" si="2"/>
        <v>0</v>
      </c>
      <c r="F91" s="21"/>
      <c r="G91" s="21">
        <v>8.4353585272818027E-2</v>
      </c>
      <c r="H91" s="21">
        <v>8.4353585272818027E-2</v>
      </c>
      <c r="I91" s="21"/>
      <c r="J91" s="21">
        <f t="shared" si="3"/>
        <v>0</v>
      </c>
      <c r="L91" s="1"/>
      <c r="N91" s="1"/>
    </row>
    <row r="92" spans="1:14" s="50" customFormat="1" ht="15.75" x14ac:dyDescent="0.25">
      <c r="A92" s="51" t="s">
        <v>114</v>
      </c>
      <c r="B92" s="52">
        <v>110.32591945742723</v>
      </c>
      <c r="C92" s="52">
        <v>110.32591945742723</v>
      </c>
      <c r="D92" s="52"/>
      <c r="E92" s="52">
        <f t="shared" si="2"/>
        <v>0</v>
      </c>
      <c r="F92" s="52"/>
      <c r="G92" s="52">
        <v>1.0379944413084048</v>
      </c>
      <c r="H92" s="52">
        <v>1.0379944413084048</v>
      </c>
      <c r="I92" s="52"/>
      <c r="J92" s="52">
        <f t="shared" si="3"/>
        <v>0</v>
      </c>
      <c r="L92" s="1"/>
      <c r="N92" s="1"/>
    </row>
    <row r="93" spans="1:14" ht="15.75" x14ac:dyDescent="0.25">
      <c r="A93" s="28" t="s">
        <v>151</v>
      </c>
      <c r="B93" s="21">
        <v>106.759867365784</v>
      </c>
      <c r="C93" s="21">
        <v>106.759867365784</v>
      </c>
      <c r="D93" s="21"/>
      <c r="E93" s="21">
        <f t="shared" si="2"/>
        <v>0</v>
      </c>
      <c r="F93" s="21"/>
      <c r="G93" s="21">
        <v>1.089849316787364</v>
      </c>
      <c r="H93" s="21">
        <v>1.089849316787364</v>
      </c>
      <c r="I93" s="21"/>
      <c r="J93" s="21">
        <f t="shared" si="3"/>
        <v>0</v>
      </c>
      <c r="L93" s="1"/>
      <c r="N93" s="1"/>
    </row>
    <row r="94" spans="1:14" s="50" customFormat="1" ht="15.75" x14ac:dyDescent="0.25">
      <c r="A94" s="51" t="s">
        <v>116</v>
      </c>
      <c r="B94" s="52">
        <v>109.77278188004401</v>
      </c>
      <c r="C94" s="52">
        <v>109.77278188004401</v>
      </c>
      <c r="D94" s="52"/>
      <c r="E94" s="52">
        <f t="shared" si="2"/>
        <v>0</v>
      </c>
      <c r="F94" s="52"/>
      <c r="G94" s="52">
        <v>0.37791636603414508</v>
      </c>
      <c r="H94" s="52">
        <v>0.37791636603414508</v>
      </c>
      <c r="I94" s="52"/>
      <c r="J94" s="52">
        <f t="shared" si="3"/>
        <v>0</v>
      </c>
      <c r="L94" s="1"/>
      <c r="N94" s="1"/>
    </row>
    <row r="95" spans="1:14" ht="15.75" x14ac:dyDescent="0.25">
      <c r="A95" s="29" t="s">
        <v>181</v>
      </c>
      <c r="B95" s="21">
        <v>105.22675174248658</v>
      </c>
      <c r="C95" s="21">
        <v>105.22675174248658</v>
      </c>
      <c r="D95" s="21"/>
      <c r="E95" s="21">
        <f t="shared" si="2"/>
        <v>0</v>
      </c>
      <c r="F95" s="21"/>
      <c r="G95" s="21">
        <v>0.71193295075321894</v>
      </c>
      <c r="H95" s="21">
        <v>0.71193295075321894</v>
      </c>
      <c r="I95" s="21"/>
      <c r="J95" s="21">
        <f t="shared" si="3"/>
        <v>0</v>
      </c>
      <c r="L95" s="1"/>
      <c r="N95" s="1"/>
    </row>
    <row r="96" spans="1:14" s="50" customFormat="1" ht="15.75" x14ac:dyDescent="0.25">
      <c r="A96" s="48" t="s">
        <v>117</v>
      </c>
      <c r="B96" s="53">
        <v>133.24140936751891</v>
      </c>
      <c r="C96" s="53">
        <v>133.24140936751891</v>
      </c>
      <c r="D96" s="53"/>
      <c r="E96" s="53">
        <f t="shared" si="2"/>
        <v>0</v>
      </c>
      <c r="F96" s="53"/>
      <c r="G96" s="53">
        <v>2.5889702379055075</v>
      </c>
      <c r="H96" s="53">
        <v>2.588970237905508</v>
      </c>
      <c r="I96" s="53"/>
      <c r="J96" s="53">
        <f t="shared" si="3"/>
        <v>0</v>
      </c>
      <c r="L96" s="1"/>
      <c r="N96" s="1"/>
    </row>
    <row r="97" spans="1:14" ht="15.75" x14ac:dyDescent="0.25">
      <c r="A97" s="28" t="s">
        <v>135</v>
      </c>
      <c r="B97" s="21">
        <v>123.26409156748828</v>
      </c>
      <c r="C97" s="21">
        <v>123.26409156748828</v>
      </c>
      <c r="D97" s="21"/>
      <c r="E97" s="21">
        <f>((C97/B97-1)*100)</f>
        <v>0</v>
      </c>
      <c r="F97" s="21"/>
      <c r="G97" s="21">
        <v>0.76194371852981246</v>
      </c>
      <c r="H97" s="21">
        <v>0.76194371852981257</v>
      </c>
      <c r="I97" s="21"/>
      <c r="J97" s="21">
        <f t="shared" si="3"/>
        <v>0</v>
      </c>
      <c r="L97" s="1"/>
      <c r="N97" s="1"/>
    </row>
    <row r="98" spans="1:14" s="50" customFormat="1" ht="15.75" x14ac:dyDescent="0.25">
      <c r="A98" s="51" t="s">
        <v>182</v>
      </c>
      <c r="B98" s="52">
        <v>123.26409156748828</v>
      </c>
      <c r="C98" s="52">
        <v>123.26409156748828</v>
      </c>
      <c r="D98" s="52"/>
      <c r="E98" s="52">
        <f t="shared" si="2"/>
        <v>0</v>
      </c>
      <c r="F98" s="52"/>
      <c r="G98" s="52">
        <v>0.76194371852981246</v>
      </c>
      <c r="H98" s="52">
        <v>0.76194371852981257</v>
      </c>
      <c r="I98" s="52"/>
      <c r="J98" s="52">
        <f t="shared" si="3"/>
        <v>0</v>
      </c>
      <c r="L98" s="1"/>
      <c r="N98" s="1"/>
    </row>
    <row r="99" spans="1:14" ht="15.75" x14ac:dyDescent="0.25">
      <c r="A99" s="28" t="s">
        <v>118</v>
      </c>
      <c r="B99" s="21">
        <v>139.88714267147293</v>
      </c>
      <c r="C99" s="21">
        <v>139.88714267147293</v>
      </c>
      <c r="D99" s="21"/>
      <c r="E99" s="21">
        <f t="shared" si="2"/>
        <v>0</v>
      </c>
      <c r="F99" s="21"/>
      <c r="G99" s="21">
        <v>1.6970980145401504</v>
      </c>
      <c r="H99" s="21">
        <v>1.6970980145401504</v>
      </c>
      <c r="I99" s="21"/>
      <c r="J99" s="21">
        <f t="shared" si="3"/>
        <v>0</v>
      </c>
      <c r="L99" s="1"/>
      <c r="N99" s="1"/>
    </row>
    <row r="100" spans="1:14" s="50" customFormat="1" ht="15.75" x14ac:dyDescent="0.25">
      <c r="A100" s="51" t="s">
        <v>119</v>
      </c>
      <c r="B100" s="52">
        <v>139.88714267147293</v>
      </c>
      <c r="C100" s="52">
        <v>139.88714267147293</v>
      </c>
      <c r="D100" s="52"/>
      <c r="E100" s="52">
        <f t="shared" si="2"/>
        <v>0</v>
      </c>
      <c r="F100" s="52"/>
      <c r="G100" s="52">
        <v>1.6970980145401504</v>
      </c>
      <c r="H100" s="52">
        <v>1.6970980145401504</v>
      </c>
      <c r="I100" s="52"/>
      <c r="J100" s="52">
        <f t="shared" si="3"/>
        <v>0</v>
      </c>
      <c r="L100" s="1"/>
      <c r="N100" s="1"/>
    </row>
    <row r="101" spans="1:14" ht="15.75" x14ac:dyDescent="0.25">
      <c r="A101" s="28" t="s">
        <v>120</v>
      </c>
      <c r="B101" s="21">
        <v>116.28043992448846</v>
      </c>
      <c r="C101" s="21">
        <v>116.28043992448846</v>
      </c>
      <c r="D101" s="21"/>
      <c r="E101" s="21">
        <f t="shared" si="2"/>
        <v>0</v>
      </c>
      <c r="F101" s="21"/>
      <c r="G101" s="21">
        <v>0.12992850483554469</v>
      </c>
      <c r="H101" s="21">
        <v>0.12992850483554469</v>
      </c>
      <c r="I101" s="21"/>
      <c r="J101" s="21">
        <f t="shared" si="3"/>
        <v>0</v>
      </c>
      <c r="L101" s="1"/>
      <c r="N101" s="1"/>
    </row>
    <row r="102" spans="1:14" s="50" customFormat="1" ht="15.75" x14ac:dyDescent="0.25">
      <c r="A102" s="51" t="s">
        <v>121</v>
      </c>
      <c r="B102" s="52">
        <v>116.28043992448846</v>
      </c>
      <c r="C102" s="52">
        <v>116.28043992448846</v>
      </c>
      <c r="D102" s="52"/>
      <c r="E102" s="52">
        <f t="shared" si="2"/>
        <v>0</v>
      </c>
      <c r="F102" s="52"/>
      <c r="G102" s="52">
        <v>0.12992850483554469</v>
      </c>
      <c r="H102" s="52">
        <v>0.12992850483554469</v>
      </c>
      <c r="I102" s="52"/>
      <c r="J102" s="52">
        <f t="shared" si="3"/>
        <v>0</v>
      </c>
      <c r="L102" s="1"/>
      <c r="N102" s="1"/>
    </row>
    <row r="103" spans="1:14" ht="15.75" x14ac:dyDescent="0.25">
      <c r="A103" s="27" t="s">
        <v>131</v>
      </c>
      <c r="B103" s="31">
        <v>125.13737722936388</v>
      </c>
      <c r="C103" s="31">
        <v>125.13737722936388</v>
      </c>
      <c r="D103" s="31"/>
      <c r="E103" s="31">
        <f t="shared" si="2"/>
        <v>0</v>
      </c>
      <c r="F103" s="31"/>
      <c r="G103" s="31">
        <v>2.6420630124193063</v>
      </c>
      <c r="H103" s="31">
        <v>2.6420630124193067</v>
      </c>
      <c r="I103" s="31"/>
      <c r="J103" s="31">
        <f t="shared" si="3"/>
        <v>0</v>
      </c>
      <c r="L103" s="1"/>
      <c r="N103" s="1"/>
    </row>
    <row r="104" spans="1:14" s="50" customFormat="1" ht="15.75" x14ac:dyDescent="0.25">
      <c r="A104" s="54" t="s">
        <v>122</v>
      </c>
      <c r="B104" s="52">
        <v>125.22221054185579</v>
      </c>
      <c r="C104" s="52">
        <v>125.22221054185579</v>
      </c>
      <c r="D104" s="52"/>
      <c r="E104" s="52">
        <f t="shared" si="2"/>
        <v>0</v>
      </c>
      <c r="F104" s="52"/>
      <c r="G104" s="52">
        <v>2.5440504384715039</v>
      </c>
      <c r="H104" s="52">
        <v>2.5440504384715039</v>
      </c>
      <c r="I104" s="52"/>
      <c r="J104" s="52">
        <f t="shared" si="3"/>
        <v>0</v>
      </c>
      <c r="L104" s="1"/>
      <c r="N104" s="1"/>
    </row>
    <row r="105" spans="1:14" ht="15.75" x14ac:dyDescent="0.25">
      <c r="A105" s="29" t="s">
        <v>183</v>
      </c>
      <c r="B105" s="21">
        <v>125.22221054185579</v>
      </c>
      <c r="C105" s="21">
        <v>125.22221054185579</v>
      </c>
      <c r="D105" s="21"/>
      <c r="E105" s="21">
        <f t="shared" si="2"/>
        <v>0</v>
      </c>
      <c r="F105" s="21"/>
      <c r="G105" s="21">
        <v>2.5440504384715039</v>
      </c>
      <c r="H105" s="21">
        <v>2.5440504384715039</v>
      </c>
      <c r="I105" s="21"/>
      <c r="J105" s="21">
        <f t="shared" si="3"/>
        <v>0</v>
      </c>
      <c r="L105" s="1"/>
      <c r="N105" s="1"/>
    </row>
    <row r="106" spans="1:14" s="50" customFormat="1" ht="15.75" x14ac:dyDescent="0.25">
      <c r="A106" s="54" t="s">
        <v>123</v>
      </c>
      <c r="B106" s="52">
        <v>122.97492976527282</v>
      </c>
      <c r="C106" s="52">
        <v>122.97492976527282</v>
      </c>
      <c r="D106" s="52"/>
      <c r="E106" s="52">
        <f>((C106/B106-1)*100)</f>
        <v>0</v>
      </c>
      <c r="F106" s="52"/>
      <c r="G106" s="52">
        <v>9.8012573947802648E-2</v>
      </c>
      <c r="H106" s="52">
        <v>9.8012573947802648E-2</v>
      </c>
      <c r="I106" s="52"/>
      <c r="J106" s="52">
        <f t="shared" si="3"/>
        <v>0</v>
      </c>
      <c r="L106" s="1"/>
      <c r="N106" s="1"/>
    </row>
    <row r="107" spans="1:14" ht="15.75" x14ac:dyDescent="0.25">
      <c r="A107" s="29" t="s">
        <v>124</v>
      </c>
      <c r="B107" s="21">
        <v>122.97492976527282</v>
      </c>
      <c r="C107" s="21">
        <v>122.97492976527282</v>
      </c>
      <c r="D107" s="21"/>
      <c r="E107" s="21">
        <f>((C107/B107-1)*100)</f>
        <v>0</v>
      </c>
      <c r="F107" s="21"/>
      <c r="G107" s="21">
        <v>9.8012573947802648E-2</v>
      </c>
      <c r="H107" s="21">
        <v>9.8012573947802648E-2</v>
      </c>
      <c r="I107" s="21"/>
      <c r="J107" s="21">
        <f t="shared" si="3"/>
        <v>0</v>
      </c>
      <c r="L107" s="1"/>
      <c r="N107" s="1"/>
    </row>
    <row r="108" spans="1:14" s="50" customFormat="1" ht="15.75" x14ac:dyDescent="0.25">
      <c r="A108" s="48" t="s">
        <v>132</v>
      </c>
      <c r="B108" s="53">
        <v>97.098589188580576</v>
      </c>
      <c r="C108" s="53">
        <v>97.151118212938485</v>
      </c>
      <c r="D108" s="53"/>
      <c r="E108" s="53">
        <f t="shared" si="2"/>
        <v>5.4098648391165405E-2</v>
      </c>
      <c r="F108" s="53"/>
      <c r="G108" s="53">
        <v>7.4809820557867379</v>
      </c>
      <c r="H108" s="53">
        <v>7.4850291659653054</v>
      </c>
      <c r="I108" s="53"/>
      <c r="J108" s="53">
        <f t="shared" si="3"/>
        <v>4.0471101785675145E-3</v>
      </c>
      <c r="L108" s="1"/>
      <c r="N108" s="1"/>
    </row>
    <row r="109" spans="1:14" ht="15.75" x14ac:dyDescent="0.25">
      <c r="A109" s="28" t="s">
        <v>125</v>
      </c>
      <c r="B109" s="21">
        <v>98.453559624090531</v>
      </c>
      <c r="C109" s="21">
        <v>98.522656739366852</v>
      </c>
      <c r="D109" s="21"/>
      <c r="E109" s="21">
        <f t="shared" si="2"/>
        <v>7.0182444941702116E-2</v>
      </c>
      <c r="F109" s="21"/>
      <c r="G109" s="21">
        <v>5.7665562690624235</v>
      </c>
      <c r="H109" s="21">
        <v>5.7706033792409901</v>
      </c>
      <c r="I109" s="21"/>
      <c r="J109" s="21">
        <f t="shared" si="3"/>
        <v>4.0471101785666264E-3</v>
      </c>
      <c r="L109" s="1"/>
      <c r="N109" s="1"/>
    </row>
    <row r="110" spans="1:14" s="50" customFormat="1" ht="15.75" x14ac:dyDescent="0.25">
      <c r="A110" s="51" t="s">
        <v>184</v>
      </c>
      <c r="B110" s="52">
        <v>130.270316498423</v>
      </c>
      <c r="C110" s="52">
        <v>130.270316498423</v>
      </c>
      <c r="D110" s="52"/>
      <c r="E110" s="52">
        <f t="shared" si="2"/>
        <v>0</v>
      </c>
      <c r="F110" s="52"/>
      <c r="G110" s="52">
        <v>0.10251362072913388</v>
      </c>
      <c r="H110" s="52">
        <v>0.10251362072913389</v>
      </c>
      <c r="I110" s="52"/>
      <c r="J110" s="52">
        <f t="shared" si="3"/>
        <v>0</v>
      </c>
      <c r="L110" s="1"/>
      <c r="N110" s="1"/>
    </row>
    <row r="111" spans="1:14" ht="15.75" x14ac:dyDescent="0.25">
      <c r="A111" s="29" t="s">
        <v>185</v>
      </c>
      <c r="B111" s="21">
        <v>98.020266916419928</v>
      </c>
      <c r="C111" s="21">
        <v>98.090305022517171</v>
      </c>
      <c r="D111" s="21"/>
      <c r="E111" s="21">
        <f t="shared" si="2"/>
        <v>7.1452678410843795E-2</v>
      </c>
      <c r="F111" s="21"/>
      <c r="G111" s="21">
        <v>5.6640426483332904</v>
      </c>
      <c r="H111" s="21">
        <v>5.6680897585118561</v>
      </c>
      <c r="I111" s="21"/>
      <c r="J111" s="21">
        <f t="shared" si="3"/>
        <v>4.0471101785657382E-3</v>
      </c>
      <c r="L111" s="1"/>
      <c r="N111" s="1"/>
    </row>
    <row r="112" spans="1:14" s="50" customFormat="1" ht="15.75" x14ac:dyDescent="0.25">
      <c r="A112" s="54" t="s">
        <v>134</v>
      </c>
      <c r="B112" s="52">
        <v>73.280384582531369</v>
      </c>
      <c r="C112" s="52">
        <v>73.280384582531369</v>
      </c>
      <c r="D112" s="52"/>
      <c r="E112" s="52">
        <f t="shared" si="2"/>
        <v>0</v>
      </c>
      <c r="F112" s="52"/>
      <c r="G112" s="52">
        <v>0.3677915449682253</v>
      </c>
      <c r="H112" s="52">
        <v>0.36779154496822536</v>
      </c>
      <c r="I112" s="52"/>
      <c r="J112" s="52">
        <f t="shared" si="3"/>
        <v>0</v>
      </c>
      <c r="L112" s="1"/>
      <c r="N112" s="1"/>
    </row>
    <row r="113" spans="1:14" ht="15.75" x14ac:dyDescent="0.25">
      <c r="A113" s="29" t="s">
        <v>126</v>
      </c>
      <c r="B113" s="21">
        <v>73.280384582531369</v>
      </c>
      <c r="C113" s="21">
        <v>73.280384582531369</v>
      </c>
      <c r="D113" s="21"/>
      <c r="E113" s="21">
        <f t="shared" si="2"/>
        <v>0</v>
      </c>
      <c r="F113" s="21"/>
      <c r="G113" s="21">
        <v>0.3677915449682253</v>
      </c>
      <c r="H113" s="21">
        <v>0.36779154496822536</v>
      </c>
      <c r="I113" s="21"/>
      <c r="J113" s="21">
        <f t="shared" si="3"/>
        <v>0</v>
      </c>
      <c r="L113" s="1"/>
      <c r="N113" s="1"/>
    </row>
    <row r="114" spans="1:14" s="50" customFormat="1" ht="15.75" x14ac:dyDescent="0.25">
      <c r="A114" s="54" t="s">
        <v>133</v>
      </c>
      <c r="B114" s="52">
        <v>100.08487654320986</v>
      </c>
      <c r="C114" s="52">
        <v>100.08487654320986</v>
      </c>
      <c r="D114" s="52"/>
      <c r="E114" s="52">
        <f t="shared" si="2"/>
        <v>0</v>
      </c>
      <c r="F114" s="52"/>
      <c r="G114" s="52">
        <v>1.3466342417560901</v>
      </c>
      <c r="H114" s="52">
        <v>1.3466342417560901</v>
      </c>
      <c r="I114" s="52"/>
      <c r="J114" s="52">
        <f t="shared" si="3"/>
        <v>0</v>
      </c>
      <c r="L114" s="1"/>
      <c r="N114" s="1"/>
    </row>
    <row r="115" spans="1:14" ht="15.75" x14ac:dyDescent="0.25">
      <c r="A115" s="29" t="s">
        <v>186</v>
      </c>
      <c r="B115" s="21">
        <v>100.08487654320986</v>
      </c>
      <c r="C115" s="21">
        <v>100.08487654320986</v>
      </c>
      <c r="D115" s="21"/>
      <c r="E115" s="21">
        <f t="shared" si="2"/>
        <v>0</v>
      </c>
      <c r="F115" s="21"/>
      <c r="G115" s="21">
        <v>1.3466342417560901</v>
      </c>
      <c r="H115" s="21">
        <v>1.3466342417560901</v>
      </c>
      <c r="I115" s="21"/>
      <c r="J115" s="21">
        <f t="shared" si="3"/>
        <v>0</v>
      </c>
      <c r="L115" s="1"/>
      <c r="N115" s="1"/>
    </row>
    <row r="116" spans="1:14" ht="15.75" x14ac:dyDescent="0.25">
      <c r="A116" s="38"/>
      <c r="B116" s="37"/>
      <c r="C116" s="37"/>
      <c r="D116" s="37"/>
      <c r="E116" s="37"/>
      <c r="F116" s="37"/>
      <c r="G116" s="37"/>
      <c r="H116" s="37"/>
      <c r="I116" s="37"/>
      <c r="J116" s="37"/>
      <c r="N116" s="1"/>
    </row>
    <row r="117" spans="1:14" x14ac:dyDescent="0.25">
      <c r="A117" s="198" t="s">
        <v>54</v>
      </c>
      <c r="B117" s="199"/>
      <c r="C117" s="199"/>
    </row>
    <row r="118" spans="1:14" x14ac:dyDescent="0.25">
      <c r="A118" s="18"/>
      <c r="B118" s="6"/>
      <c r="C118" s="6"/>
    </row>
  </sheetData>
  <mergeCells count="4">
    <mergeCell ref="A3:A4"/>
    <mergeCell ref="B3:C3"/>
    <mergeCell ref="G3:H3"/>
    <mergeCell ref="A117:C117"/>
  </mergeCells>
  <pageMargins left="0.7" right="0.7" top="0.75" bottom="0.75" header="0.3" footer="0.3"/>
  <pageSetup paperSize="9" scale="68" fitToWidth="0" orientation="portrait" horizontalDpi="4294967295" verticalDpi="4294967295" r:id="rId1"/>
  <rowBreaks count="1" manualBreakCount="1">
    <brk id="67"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227"/>
  <sheetViews>
    <sheetView view="pageBreakPreview" zoomScaleSheetLayoutView="100" workbookViewId="0">
      <selection activeCell="G11" sqref="G11"/>
    </sheetView>
  </sheetViews>
  <sheetFormatPr defaultRowHeight="15" x14ac:dyDescent="0.25"/>
  <cols>
    <col min="1" max="1" width="62.7109375" style="4" customWidth="1"/>
    <col min="2" max="2" width="9.7109375" style="115" customWidth="1"/>
    <col min="3" max="4" width="9.7109375" style="3" bestFit="1" customWidth="1"/>
    <col min="5" max="5" width="1.85546875" customWidth="1"/>
    <col min="6" max="6" width="9.7109375" customWidth="1"/>
    <col min="7" max="7" width="9.7109375" style="73" customWidth="1"/>
    <col min="8" max="8" width="1.85546875" customWidth="1"/>
    <col min="9" max="9" width="9.7109375" customWidth="1"/>
    <col min="10" max="11" width="9.7109375" bestFit="1" customWidth="1"/>
    <col min="12" max="12" width="1.85546875" customWidth="1"/>
    <col min="13" max="13" width="9.7109375" customWidth="1"/>
    <col min="14" max="14" width="11" customWidth="1"/>
  </cols>
  <sheetData>
    <row r="1" spans="1:14" ht="15.75" x14ac:dyDescent="0.25">
      <c r="A1" s="46" t="s">
        <v>254</v>
      </c>
      <c r="B1" s="105"/>
      <c r="C1" s="70"/>
      <c r="D1" s="70"/>
      <c r="E1" s="35"/>
    </row>
    <row r="2" spans="1:14" ht="6" customHeight="1" x14ac:dyDescent="0.25">
      <c r="A2" s="36"/>
      <c r="B2" s="106"/>
      <c r="C2" s="37"/>
      <c r="D2" s="37"/>
      <c r="E2" s="23"/>
      <c r="F2" s="23"/>
      <c r="G2" s="72"/>
      <c r="H2" s="23"/>
      <c r="I2" s="23"/>
      <c r="J2" s="23"/>
      <c r="K2" s="23"/>
      <c r="L2" s="23"/>
      <c r="M2" s="23"/>
      <c r="N2" s="23"/>
    </row>
    <row r="3" spans="1:14" ht="47.25" customHeight="1" x14ac:dyDescent="0.25">
      <c r="A3" s="195" t="s">
        <v>56</v>
      </c>
      <c r="B3" s="200" t="s">
        <v>242</v>
      </c>
      <c r="C3" s="200"/>
      <c r="D3" s="200"/>
      <c r="E3" s="67"/>
      <c r="F3" s="201" t="s">
        <v>243</v>
      </c>
      <c r="G3" s="201"/>
      <c r="H3" s="23"/>
      <c r="I3" s="201" t="s">
        <v>244</v>
      </c>
      <c r="J3" s="201"/>
      <c r="K3" s="201"/>
      <c r="L3" s="201"/>
      <c r="M3" s="201" t="s">
        <v>245</v>
      </c>
      <c r="N3" s="201"/>
    </row>
    <row r="4" spans="1:14" s="73" customFormat="1" ht="40.5" customHeight="1" x14ac:dyDescent="0.25">
      <c r="A4" s="196"/>
      <c r="B4" s="186">
        <v>43221</v>
      </c>
      <c r="C4" s="187">
        <v>43556</v>
      </c>
      <c r="D4" s="186">
        <v>43586</v>
      </c>
      <c r="E4" s="188"/>
      <c r="F4" s="189" t="s">
        <v>263</v>
      </c>
      <c r="G4" s="189" t="s">
        <v>264</v>
      </c>
      <c r="H4" s="188"/>
      <c r="I4" s="186">
        <v>43221</v>
      </c>
      <c r="J4" s="186">
        <v>43556</v>
      </c>
      <c r="K4" s="186">
        <v>43586</v>
      </c>
      <c r="L4" s="188"/>
      <c r="M4" s="189" t="s">
        <v>263</v>
      </c>
      <c r="N4" s="189" t="s">
        <v>265</v>
      </c>
    </row>
    <row r="5" spans="1:14" s="50" customFormat="1" ht="15.75" x14ac:dyDescent="0.25">
      <c r="A5" s="55" t="s">
        <v>241</v>
      </c>
      <c r="B5" s="107">
        <v>108.51463443023214</v>
      </c>
      <c r="C5" s="79">
        <v>109.83904520277112</v>
      </c>
      <c r="D5" s="79">
        <v>110.18516792603768</v>
      </c>
      <c r="E5" s="79"/>
      <c r="F5" s="79">
        <f>((D5/C5-1)*100)</f>
        <v>0.31511810998319234</v>
      </c>
      <c r="G5" s="79">
        <f>((D5/B5-1)*100)</f>
        <v>1.5394545671898241</v>
      </c>
      <c r="H5" s="79"/>
      <c r="I5" s="79">
        <v>108.51463443023214</v>
      </c>
      <c r="J5" s="79">
        <v>109.83904520277112</v>
      </c>
      <c r="K5" s="79">
        <v>110.18516792603768</v>
      </c>
      <c r="M5" s="49">
        <f>K5-J5</f>
        <v>0.34612272326656068</v>
      </c>
      <c r="N5" s="49">
        <f>K5-I5</f>
        <v>1.6705334958055431</v>
      </c>
    </row>
    <row r="6" spans="1:14" ht="6" customHeight="1" x14ac:dyDescent="0.25">
      <c r="A6" s="33"/>
      <c r="B6" s="108"/>
      <c r="C6"/>
      <c r="D6"/>
    </row>
    <row r="7" spans="1:14" ht="15.75" x14ac:dyDescent="0.25">
      <c r="A7" s="27" t="s">
        <v>127</v>
      </c>
      <c r="B7" s="109">
        <v>110.05598839104111</v>
      </c>
      <c r="C7" s="32">
        <v>109.83803731494123</v>
      </c>
      <c r="D7" s="32">
        <v>110.87180761565467</v>
      </c>
      <c r="E7" s="32"/>
      <c r="F7" s="32">
        <f t="shared" ref="F7:F70" si="0">((D7/C7-1)*100)</f>
        <v>0.94117696017208541</v>
      </c>
      <c r="G7" s="78">
        <f>((D7/B7-1)*100)</f>
        <v>0.74127654164066747</v>
      </c>
      <c r="H7" s="32"/>
      <c r="I7" s="32">
        <v>31.294742915347648</v>
      </c>
      <c r="J7" s="32">
        <v>31.232767887960364</v>
      </c>
      <c r="K7" s="32">
        <v>31.526723503345874</v>
      </c>
      <c r="M7" s="32">
        <f>K7-J7</f>
        <v>0.29395561538551007</v>
      </c>
      <c r="N7" s="32">
        <f t="shared" ref="N7:N70" si="1">K7-I7</f>
        <v>0.23198058799822618</v>
      </c>
    </row>
    <row r="8" spans="1:14" s="50" customFormat="1" ht="15.75" x14ac:dyDescent="0.25">
      <c r="A8" s="54" t="s">
        <v>57</v>
      </c>
      <c r="B8" s="110">
        <v>110.26346053107989</v>
      </c>
      <c r="C8" s="52">
        <v>109.99319048651475</v>
      </c>
      <c r="D8" s="52">
        <v>111.13271986833411</v>
      </c>
      <c r="E8" s="52"/>
      <c r="F8" s="52">
        <f t="shared" si="0"/>
        <v>1.0359999348860338</v>
      </c>
      <c r="G8" s="81">
        <f t="shared" ref="G8:G71" si="2">((D8/B8-1)*100)</f>
        <v>0.78834759318042735</v>
      </c>
      <c r="H8" s="52"/>
      <c r="I8" s="52">
        <v>28.803190018737727</v>
      </c>
      <c r="J8" s="52">
        <v>28.732589663801576</v>
      </c>
      <c r="K8" s="52">
        <v>29.030259274009623</v>
      </c>
      <c r="M8" s="52">
        <f t="shared" ref="M8:M71" si="3">K8-J8</f>
        <v>0.29766961020804672</v>
      </c>
      <c r="N8" s="52">
        <f t="shared" si="1"/>
        <v>0.22706925527189625</v>
      </c>
    </row>
    <row r="9" spans="1:14" ht="15.75" x14ac:dyDescent="0.25">
      <c r="A9" s="29" t="s">
        <v>58</v>
      </c>
      <c r="B9" s="63">
        <v>111.62693152333468</v>
      </c>
      <c r="C9" s="21">
        <v>111.88876868751878</v>
      </c>
      <c r="D9" s="21">
        <v>111.71878823571724</v>
      </c>
      <c r="E9" s="21"/>
      <c r="F9" s="21">
        <f t="shared" si="0"/>
        <v>-0.15191913701030346</v>
      </c>
      <c r="G9" s="80">
        <f t="shared" si="2"/>
        <v>8.2289023920156801E-2</v>
      </c>
      <c r="H9" s="21"/>
      <c r="I9" s="21">
        <v>4.5706653197622691</v>
      </c>
      <c r="J9" s="21">
        <v>4.5813864784417122</v>
      </c>
      <c r="K9" s="21">
        <v>4.574426475640557</v>
      </c>
      <c r="M9" s="21">
        <f t="shared" si="3"/>
        <v>-6.9600028011551629E-3</v>
      </c>
      <c r="N9" s="21">
        <f t="shared" si="1"/>
        <v>3.7611558782879584E-3</v>
      </c>
    </row>
    <row r="10" spans="1:14" s="50" customFormat="1" ht="15.75" x14ac:dyDescent="0.25">
      <c r="A10" s="57" t="s">
        <v>6</v>
      </c>
      <c r="B10" s="110">
        <v>115.39853451203876</v>
      </c>
      <c r="C10" s="52">
        <v>115.35828301783314</v>
      </c>
      <c r="D10" s="52">
        <v>115.06161537218735</v>
      </c>
      <c r="E10" s="52"/>
      <c r="F10" s="52">
        <f t="shared" si="0"/>
        <v>-0.25717064946254586</v>
      </c>
      <c r="G10" s="81">
        <f t="shared" si="2"/>
        <v>-0.2919613678597166</v>
      </c>
      <c r="H10" s="52"/>
      <c r="I10" s="52">
        <v>1.4368899204031169</v>
      </c>
      <c r="J10" s="52">
        <v>1.4363887271553011</v>
      </c>
      <c r="K10" s="52">
        <v>1.4326947569368691</v>
      </c>
      <c r="M10" s="52">
        <f t="shared" si="3"/>
        <v>-3.6939702184319856E-3</v>
      </c>
      <c r="N10" s="52">
        <f t="shared" si="1"/>
        <v>-4.1951634662478199E-3</v>
      </c>
    </row>
    <row r="11" spans="1:14" ht="15.75" x14ac:dyDescent="0.25">
      <c r="A11" s="30" t="s">
        <v>7</v>
      </c>
      <c r="B11" s="63">
        <v>109.50274609767978</v>
      </c>
      <c r="C11" s="21">
        <v>109.49259216631441</v>
      </c>
      <c r="D11" s="21">
        <v>109.49259216631441</v>
      </c>
      <c r="E11" s="21"/>
      <c r="F11" s="21">
        <f t="shared" si="0"/>
        <v>0</v>
      </c>
      <c r="G11" s="80">
        <f t="shared" si="2"/>
        <v>-9.2727641335166311E-3</v>
      </c>
      <c r="H11" s="21"/>
      <c r="I11" s="21">
        <v>0.32837812189174387</v>
      </c>
      <c r="J11" s="21">
        <v>0.32834767216303484</v>
      </c>
      <c r="K11" s="21">
        <v>0.32834767216303484</v>
      </c>
      <c r="M11" s="21">
        <f t="shared" si="3"/>
        <v>0</v>
      </c>
      <c r="N11" s="21">
        <f t="shared" si="1"/>
        <v>-3.0449728709025514E-5</v>
      </c>
    </row>
    <row r="12" spans="1:14" s="50" customFormat="1" ht="15.75" x14ac:dyDescent="0.25">
      <c r="A12" s="57" t="s">
        <v>59</v>
      </c>
      <c r="B12" s="110">
        <v>108.65545576861297</v>
      </c>
      <c r="C12" s="52">
        <v>108.44085299543144</v>
      </c>
      <c r="D12" s="52">
        <v>108.46263220253705</v>
      </c>
      <c r="E12" s="52"/>
      <c r="F12" s="52">
        <f t="shared" si="0"/>
        <v>2.0083950378491089E-2</v>
      </c>
      <c r="G12" s="81">
        <f t="shared" si="2"/>
        <v>-0.17746330795072041</v>
      </c>
      <c r="H12" s="52"/>
      <c r="I12" s="52">
        <v>0.48755743604280838</v>
      </c>
      <c r="J12" s="52">
        <v>0.48659447309612608</v>
      </c>
      <c r="K12" s="52">
        <v>0.48669220048864714</v>
      </c>
      <c r="M12" s="52">
        <f t="shared" si="3"/>
        <v>9.7727392521063106E-5</v>
      </c>
      <c r="N12" s="52">
        <f t="shared" si="1"/>
        <v>-8.6523555416123665E-4</v>
      </c>
    </row>
    <row r="13" spans="1:14" ht="15.75" x14ac:dyDescent="0.25">
      <c r="A13" s="30" t="s">
        <v>60</v>
      </c>
      <c r="B13" s="63">
        <v>99.912732989923839</v>
      </c>
      <c r="C13" s="21">
        <v>100.06900669232637</v>
      </c>
      <c r="D13" s="21">
        <v>100.06900669232637</v>
      </c>
      <c r="E13" s="21"/>
      <c r="F13" s="21">
        <f t="shared" si="0"/>
        <v>0</v>
      </c>
      <c r="G13" s="80">
        <f t="shared" si="2"/>
        <v>0.1564101969048215</v>
      </c>
      <c r="H13" s="21"/>
      <c r="I13" s="21">
        <v>0.35740782145939387</v>
      </c>
      <c r="J13" s="21">
        <v>0.3579668437366918</v>
      </c>
      <c r="K13" s="21">
        <v>0.35796684373669174</v>
      </c>
      <c r="M13" s="21">
        <f t="shared" si="3"/>
        <v>0</v>
      </c>
      <c r="N13" s="21">
        <f t="shared" si="1"/>
        <v>5.5902227729787146E-4</v>
      </c>
    </row>
    <row r="14" spans="1:14" s="50" customFormat="1" ht="15.75" x14ac:dyDescent="0.25">
      <c r="A14" s="57" t="s">
        <v>61</v>
      </c>
      <c r="B14" s="110">
        <v>112.46711391418252</v>
      </c>
      <c r="C14" s="52">
        <v>113.13584414997871</v>
      </c>
      <c r="D14" s="52">
        <v>112.9428701664572</v>
      </c>
      <c r="E14" s="52"/>
      <c r="F14" s="52">
        <f t="shared" si="0"/>
        <v>-0.17056838614798453</v>
      </c>
      <c r="G14" s="81">
        <f t="shared" si="2"/>
        <v>0.42301810344107516</v>
      </c>
      <c r="H14" s="52"/>
      <c r="I14" s="52">
        <v>1.9604320199652059</v>
      </c>
      <c r="J14" s="52">
        <v>1.9720887622905592</v>
      </c>
      <c r="K14" s="52">
        <v>1.9687250023153142</v>
      </c>
      <c r="M14" s="52">
        <f t="shared" si="3"/>
        <v>-3.3637599752449621E-3</v>
      </c>
      <c r="N14" s="52">
        <f>K14-I14</f>
        <v>8.2929823501083355E-3</v>
      </c>
    </row>
    <row r="15" spans="1:14" ht="15.75" x14ac:dyDescent="0.25">
      <c r="A15" s="29" t="s">
        <v>62</v>
      </c>
      <c r="B15" s="63">
        <v>92.637527404303228</v>
      </c>
      <c r="C15" s="21">
        <v>89.726945564969355</v>
      </c>
      <c r="D15" s="21">
        <v>88.855964924701894</v>
      </c>
      <c r="E15" s="21"/>
      <c r="F15" s="21">
        <f t="shared" si="0"/>
        <v>-0.97070131473137033</v>
      </c>
      <c r="G15" s="80">
        <f t="shared" si="2"/>
        <v>-4.0821064481754155</v>
      </c>
      <c r="H15" s="21"/>
      <c r="I15" s="21">
        <v>0.96658516214091506</v>
      </c>
      <c r="J15" s="21">
        <v>0.93621598781247484</v>
      </c>
      <c r="K15" s="21">
        <v>0.92712812691005375</v>
      </c>
      <c r="M15" s="21">
        <f t="shared" si="3"/>
        <v>-9.0878609024210855E-3</v>
      </c>
      <c r="N15" s="21">
        <f t="shared" si="1"/>
        <v>-3.9457035230861304E-2</v>
      </c>
    </row>
    <row r="16" spans="1:14" s="50" customFormat="1" ht="15.75" x14ac:dyDescent="0.25">
      <c r="A16" s="57" t="s">
        <v>188</v>
      </c>
      <c r="B16" s="110">
        <v>114.25009280051678</v>
      </c>
      <c r="C16" s="52">
        <v>112.6711672526779</v>
      </c>
      <c r="D16" s="52">
        <v>111.38010865934336</v>
      </c>
      <c r="E16" s="52"/>
      <c r="F16" s="52">
        <f t="shared" si="0"/>
        <v>-1.1458642213577064</v>
      </c>
      <c r="G16" s="81">
        <f t="shared" si="2"/>
        <v>-2.5120190897214179</v>
      </c>
      <c r="H16" s="52"/>
      <c r="I16" s="52">
        <v>0.10213539446329846</v>
      </c>
      <c r="J16" s="52">
        <v>0.10072389290821197</v>
      </c>
      <c r="K16" s="52">
        <v>9.9569733857018117E-2</v>
      </c>
      <c r="M16" s="52">
        <f t="shared" si="3"/>
        <v>-1.1541590511938565E-3</v>
      </c>
      <c r="N16" s="52">
        <f t="shared" si="1"/>
        <v>-2.5656606062803428E-3</v>
      </c>
    </row>
    <row r="17" spans="1:14" ht="15.75" x14ac:dyDescent="0.25">
      <c r="A17" s="30" t="s">
        <v>187</v>
      </c>
      <c r="B17" s="63">
        <v>88.349241983258779</v>
      </c>
      <c r="C17" s="21">
        <v>83.483766583242826</v>
      </c>
      <c r="D17" s="21">
        <v>82.240693495809253</v>
      </c>
      <c r="E17" s="21"/>
      <c r="F17" s="21">
        <f t="shared" si="0"/>
        <v>-1.4889997640368691</v>
      </c>
      <c r="G17" s="80">
        <f t="shared" si="2"/>
        <v>-6.9140926965813971</v>
      </c>
      <c r="H17" s="21"/>
      <c r="I17" s="21">
        <v>0.6202190675387772</v>
      </c>
      <c r="J17" s="21">
        <v>0.58606302332163973</v>
      </c>
      <c r="K17" s="21">
        <v>0.57733654628727316</v>
      </c>
      <c r="M17" s="21">
        <f t="shared" si="3"/>
        <v>-8.7264770343665754E-3</v>
      </c>
      <c r="N17" s="21">
        <f t="shared" si="1"/>
        <v>-4.2882521251504047E-2</v>
      </c>
    </row>
    <row r="18" spans="1:14" s="50" customFormat="1" ht="15.75" x14ac:dyDescent="0.25">
      <c r="A18" s="57" t="s">
        <v>189</v>
      </c>
      <c r="B18" s="110">
        <v>96.916591651988199</v>
      </c>
      <c r="C18" s="52">
        <v>98.979429952767589</v>
      </c>
      <c r="D18" s="52">
        <v>99.294022134063709</v>
      </c>
      <c r="E18" s="52"/>
      <c r="F18" s="52">
        <f t="shared" si="0"/>
        <v>0.31783591948977286</v>
      </c>
      <c r="G18" s="81">
        <f t="shared" si="2"/>
        <v>2.4530686041998706</v>
      </c>
      <c r="H18" s="52"/>
      <c r="I18" s="52">
        <v>0.24423070013883916</v>
      </c>
      <c r="J18" s="52">
        <v>0.2494290715826232</v>
      </c>
      <c r="K18" s="52">
        <v>0.25022184676576259</v>
      </c>
      <c r="M18" s="52">
        <f t="shared" si="3"/>
        <v>7.9277518313938811E-4</v>
      </c>
      <c r="N18" s="52">
        <f t="shared" si="1"/>
        <v>5.9911466269234326E-3</v>
      </c>
    </row>
    <row r="19" spans="1:14" ht="15.75" x14ac:dyDescent="0.25">
      <c r="A19" s="29" t="s">
        <v>63</v>
      </c>
      <c r="B19" s="63">
        <v>109.55318982118662</v>
      </c>
      <c r="C19" s="21">
        <v>104.82887983441707</v>
      </c>
      <c r="D19" s="21">
        <v>105.67369244613458</v>
      </c>
      <c r="E19" s="21"/>
      <c r="F19" s="21">
        <f t="shared" si="0"/>
        <v>0.80589682256639872</v>
      </c>
      <c r="G19" s="80">
        <f t="shared" si="2"/>
        <v>-3.5411998330529437</v>
      </c>
      <c r="H19" s="21"/>
      <c r="I19" s="21">
        <v>9.4723346135463515</v>
      </c>
      <c r="J19" s="21">
        <v>9.0638549966055617</v>
      </c>
      <c r="K19" s="21">
        <v>9.1369003160252316</v>
      </c>
      <c r="M19" s="21">
        <f t="shared" si="3"/>
        <v>7.3045319419669852E-2</v>
      </c>
      <c r="N19" s="21">
        <f t="shared" si="1"/>
        <v>-0.33543429752111997</v>
      </c>
    </row>
    <row r="20" spans="1:14" s="50" customFormat="1" ht="15.75" x14ac:dyDescent="0.25">
      <c r="A20" s="57" t="s">
        <v>190</v>
      </c>
      <c r="B20" s="110">
        <v>127.43721052902183</v>
      </c>
      <c r="C20" s="52">
        <v>116.80655309796242</v>
      </c>
      <c r="D20" s="52">
        <v>118.67648844899801</v>
      </c>
      <c r="E20" s="52"/>
      <c r="F20" s="52">
        <f t="shared" si="0"/>
        <v>1.6008822291565528</v>
      </c>
      <c r="G20" s="81">
        <f t="shared" si="2"/>
        <v>-6.874540052827582</v>
      </c>
      <c r="H20" s="52"/>
      <c r="I20" s="52">
        <v>4.9496158932878993</v>
      </c>
      <c r="J20" s="52">
        <v>4.5367249428469538</v>
      </c>
      <c r="K20" s="52">
        <v>4.6093525662427028</v>
      </c>
      <c r="M20" s="52">
        <f t="shared" si="3"/>
        <v>7.2627623395749019E-2</v>
      </c>
      <c r="N20" s="52">
        <f t="shared" si="1"/>
        <v>-0.34026332704519646</v>
      </c>
    </row>
    <row r="21" spans="1:14" ht="15.75" x14ac:dyDescent="0.25">
      <c r="A21" s="30" t="s">
        <v>191</v>
      </c>
      <c r="B21" s="63">
        <v>104.96022093458083</v>
      </c>
      <c r="C21" s="21">
        <v>99.384776179221149</v>
      </c>
      <c r="D21" s="21">
        <v>100.6379702553443</v>
      </c>
      <c r="E21" s="21"/>
      <c r="F21" s="21">
        <f t="shared" si="0"/>
        <v>1.260951751667938</v>
      </c>
      <c r="G21" s="80">
        <f t="shared" si="2"/>
        <v>-4.1179893113320372</v>
      </c>
      <c r="H21" s="21"/>
      <c r="I21" s="21">
        <v>0.74726694860416631</v>
      </c>
      <c r="J21" s="21">
        <v>0.70757242860076897</v>
      </c>
      <c r="K21" s="21">
        <v>0.71649457553352969</v>
      </c>
      <c r="M21" s="21">
        <f t="shared" si="3"/>
        <v>8.9221469327607217E-3</v>
      </c>
      <c r="N21" s="21">
        <f t="shared" si="1"/>
        <v>-3.0772373070636627E-2</v>
      </c>
    </row>
    <row r="22" spans="1:14" s="50" customFormat="1" ht="15.75" x14ac:dyDescent="0.25">
      <c r="A22" s="57" t="s">
        <v>192</v>
      </c>
      <c r="B22" s="110">
        <v>93.211434345724527</v>
      </c>
      <c r="C22" s="52">
        <v>94.300355650182752</v>
      </c>
      <c r="D22" s="52">
        <v>94.090390825976115</v>
      </c>
      <c r="E22" s="52"/>
      <c r="F22" s="52">
        <f t="shared" si="0"/>
        <v>-0.22265538953588626</v>
      </c>
      <c r="G22" s="81">
        <f t="shared" si="2"/>
        <v>0.94297066279604991</v>
      </c>
      <c r="H22" s="52"/>
      <c r="I22" s="52">
        <v>3.7754517716542857</v>
      </c>
      <c r="J22" s="52">
        <v>3.8195576251578407</v>
      </c>
      <c r="K22" s="52">
        <v>3.8110531742489986</v>
      </c>
      <c r="M22" s="52">
        <f t="shared" si="3"/>
        <v>-8.5044509088421094E-3</v>
      </c>
      <c r="N22" s="52">
        <f t="shared" si="1"/>
        <v>3.5601402594712894E-2</v>
      </c>
    </row>
    <row r="23" spans="1:14" ht="15.75" x14ac:dyDescent="0.25">
      <c r="A23" s="29" t="s">
        <v>152</v>
      </c>
      <c r="B23" s="63">
        <v>102.9026703185089</v>
      </c>
      <c r="C23" s="21">
        <v>103.28037267927257</v>
      </c>
      <c r="D23" s="21">
        <v>103.43651153831418</v>
      </c>
      <c r="E23" s="21"/>
      <c r="F23" s="21">
        <f t="shared" si="0"/>
        <v>0.15117960459580804</v>
      </c>
      <c r="G23" s="80">
        <f t="shared" si="2"/>
        <v>0.51878266924747507</v>
      </c>
      <c r="H23" s="21"/>
      <c r="I23" s="21">
        <v>5.0293257676344867</v>
      </c>
      <c r="J23" s="21">
        <v>5.0477858154603163</v>
      </c>
      <c r="K23" s="21">
        <v>5.055417038096973</v>
      </c>
      <c r="M23" s="21">
        <f t="shared" si="3"/>
        <v>7.6312226366566094E-3</v>
      </c>
      <c r="N23" s="21">
        <f t="shared" si="1"/>
        <v>2.6091270462486271E-2</v>
      </c>
    </row>
    <row r="24" spans="1:14" s="50" customFormat="1" ht="15.75" x14ac:dyDescent="0.25">
      <c r="A24" s="57" t="s">
        <v>64</v>
      </c>
      <c r="B24" s="110">
        <v>99.133064265409956</v>
      </c>
      <c r="C24" s="52">
        <v>100.56325449030503</v>
      </c>
      <c r="D24" s="52">
        <v>100.56325449030503</v>
      </c>
      <c r="E24" s="52"/>
      <c r="F24" s="52">
        <f t="shared" si="0"/>
        <v>0</v>
      </c>
      <c r="G24" s="81">
        <f t="shared" si="2"/>
        <v>1.4426974849339969</v>
      </c>
      <c r="H24" s="52"/>
      <c r="I24" s="52">
        <v>8.7492431096287446E-2</v>
      </c>
      <c r="J24" s="52">
        <v>8.875468219922121E-2</v>
      </c>
      <c r="K24" s="52">
        <v>8.8754682199221197E-2</v>
      </c>
      <c r="M24" s="52">
        <f t="shared" si="3"/>
        <v>0</v>
      </c>
      <c r="N24" s="52">
        <f t="shared" si="1"/>
        <v>1.2622511029337508E-3</v>
      </c>
    </row>
    <row r="25" spans="1:14" ht="15.75" x14ac:dyDescent="0.25">
      <c r="A25" s="30" t="s">
        <v>65</v>
      </c>
      <c r="B25" s="63">
        <v>102.91077142437837</v>
      </c>
      <c r="C25" s="21">
        <v>102.67619742041938</v>
      </c>
      <c r="D25" s="21">
        <v>102.61235475006788</v>
      </c>
      <c r="E25" s="21"/>
      <c r="F25" s="21">
        <f t="shared" si="0"/>
        <v>-6.217864700431841E-2</v>
      </c>
      <c r="G25" s="80">
        <f t="shared" si="2"/>
        <v>-0.28997613192489613</v>
      </c>
      <c r="H25" s="21"/>
      <c r="I25" s="21">
        <v>3.2295245969054762</v>
      </c>
      <c r="J25" s="21">
        <v>3.2221632439091401</v>
      </c>
      <c r="K25" s="21">
        <v>3.2201597463998071</v>
      </c>
      <c r="M25" s="21">
        <f t="shared" si="3"/>
        <v>-2.0034975093330409E-3</v>
      </c>
      <c r="N25" s="21">
        <f t="shared" si="1"/>
        <v>-9.3648505056691533E-3</v>
      </c>
    </row>
    <row r="26" spans="1:14" s="50" customFormat="1" ht="15.75" x14ac:dyDescent="0.25">
      <c r="A26" s="57" t="s">
        <v>193</v>
      </c>
      <c r="B26" s="110">
        <v>102.33467650740727</v>
      </c>
      <c r="C26" s="52">
        <v>97.745663363785681</v>
      </c>
      <c r="D26" s="52">
        <v>97.745663363785681</v>
      </c>
      <c r="E26" s="52"/>
      <c r="F26" s="52">
        <f t="shared" si="0"/>
        <v>0</v>
      </c>
      <c r="G26" s="81">
        <f t="shared" si="2"/>
        <v>-4.4843188059420118</v>
      </c>
      <c r="H26" s="52"/>
      <c r="I26" s="52">
        <v>0.26144084565413594</v>
      </c>
      <c r="J26" s="52">
        <v>0.24971700464605376</v>
      </c>
      <c r="K26" s="52">
        <v>0.24971700464605373</v>
      </c>
      <c r="M26" s="52">
        <f t="shared" si="3"/>
        <v>0</v>
      </c>
      <c r="N26" s="52">
        <f t="shared" si="1"/>
        <v>-1.1723841008082214E-2</v>
      </c>
    </row>
    <row r="27" spans="1:14" ht="15.75" x14ac:dyDescent="0.25">
      <c r="A27" s="30" t="s">
        <v>194</v>
      </c>
      <c r="B27" s="63">
        <v>103.14721636440171</v>
      </c>
      <c r="C27" s="21">
        <v>104.48233480856777</v>
      </c>
      <c r="D27" s="21">
        <v>104.48233480856777</v>
      </c>
      <c r="E27" s="21"/>
      <c r="F27" s="21">
        <f t="shared" si="0"/>
        <v>0</v>
      </c>
      <c r="G27" s="80">
        <f t="shared" si="2"/>
        <v>1.294381459068461</v>
      </c>
      <c r="H27" s="21"/>
      <c r="I27" s="21">
        <v>2.9480974718349262E-2</v>
      </c>
      <c r="J27" s="21">
        <v>2.9862570989056227E-2</v>
      </c>
      <c r="K27" s="21">
        <v>2.9862570989056227E-2</v>
      </c>
      <c r="M27" s="21">
        <f t="shared" si="3"/>
        <v>0</v>
      </c>
      <c r="N27" s="21">
        <f t="shared" si="1"/>
        <v>3.815962707069652E-4</v>
      </c>
    </row>
    <row r="28" spans="1:14" s="50" customFormat="1" ht="15.75" x14ac:dyDescent="0.25">
      <c r="A28" s="57" t="s">
        <v>66</v>
      </c>
      <c r="B28" s="110">
        <v>100.15537953833099</v>
      </c>
      <c r="C28" s="52">
        <v>101.44395567058969</v>
      </c>
      <c r="D28" s="52">
        <v>101.44395567058969</v>
      </c>
      <c r="E28" s="52"/>
      <c r="F28" s="52">
        <f t="shared" si="0"/>
        <v>0</v>
      </c>
      <c r="G28" s="81">
        <f t="shared" si="2"/>
        <v>1.2865770547707323</v>
      </c>
      <c r="H28" s="52"/>
      <c r="I28" s="52">
        <v>0.81870644614765142</v>
      </c>
      <c r="J28" s="52">
        <v>0.82923973542971585</v>
      </c>
      <c r="K28" s="52">
        <v>0.82923973542971574</v>
      </c>
      <c r="M28" s="52">
        <f t="shared" si="3"/>
        <v>0</v>
      </c>
      <c r="N28" s="52">
        <f t="shared" si="1"/>
        <v>1.0533289282064318E-2</v>
      </c>
    </row>
    <row r="29" spans="1:14" ht="15.75" x14ac:dyDescent="0.25">
      <c r="A29" s="30" t="s">
        <v>8</v>
      </c>
      <c r="B29" s="63">
        <v>107.71231088115034</v>
      </c>
      <c r="C29" s="21">
        <v>112.24615153623932</v>
      </c>
      <c r="D29" s="21">
        <v>113.96808881132314</v>
      </c>
      <c r="E29" s="21"/>
      <c r="F29" s="21">
        <f t="shared" si="0"/>
        <v>1.5340724394705685</v>
      </c>
      <c r="G29" s="80">
        <f t="shared" si="2"/>
        <v>5.8078578752946974</v>
      </c>
      <c r="H29" s="21"/>
      <c r="I29" s="21">
        <v>0.60268047311258699</v>
      </c>
      <c r="J29" s="21">
        <v>0.62804857828713012</v>
      </c>
      <c r="K29" s="21">
        <v>0.63768329843311955</v>
      </c>
      <c r="M29" s="21">
        <f t="shared" si="3"/>
        <v>9.6347201459894283E-3</v>
      </c>
      <c r="N29" s="21">
        <f t="shared" si="1"/>
        <v>3.500282532053256E-2</v>
      </c>
    </row>
    <row r="30" spans="1:14" s="50" customFormat="1" ht="15.75" x14ac:dyDescent="0.25">
      <c r="A30" s="51" t="s">
        <v>153</v>
      </c>
      <c r="B30" s="110">
        <v>85.419829272456511</v>
      </c>
      <c r="C30" s="52">
        <v>84.578239452243068</v>
      </c>
      <c r="D30" s="52">
        <v>84.654874727853226</v>
      </c>
      <c r="E30" s="52"/>
      <c r="F30" s="52">
        <f t="shared" si="0"/>
        <v>9.0608738259945198E-2</v>
      </c>
      <c r="G30" s="81">
        <f t="shared" si="2"/>
        <v>-0.8955233827070419</v>
      </c>
      <c r="H30" s="52"/>
      <c r="I30" s="52">
        <v>0.80316763510946587</v>
      </c>
      <c r="J30" s="52">
        <v>0.79525451105630229</v>
      </c>
      <c r="K30" s="52">
        <v>0.7959750811347257</v>
      </c>
      <c r="M30" s="52">
        <f t="shared" si="3"/>
        <v>7.2057007842341037E-4</v>
      </c>
      <c r="N30" s="52">
        <f t="shared" si="1"/>
        <v>-7.1925539747401679E-3</v>
      </c>
    </row>
    <row r="31" spans="1:14" ht="15.75" x14ac:dyDescent="0.25">
      <c r="A31" s="30" t="s">
        <v>195</v>
      </c>
      <c r="B31" s="63">
        <v>94.95872402662296</v>
      </c>
      <c r="C31" s="21">
        <v>93.926085709740377</v>
      </c>
      <c r="D31" s="21">
        <v>93.332849846499684</v>
      </c>
      <c r="E31" s="21"/>
      <c r="F31" s="21">
        <f t="shared" si="0"/>
        <v>-0.63159862221232599</v>
      </c>
      <c r="G31" s="80">
        <f t="shared" si="2"/>
        <v>-1.7121904246180097</v>
      </c>
      <c r="H31" s="21"/>
      <c r="I31" s="21">
        <v>3.1977420354033406E-2</v>
      </c>
      <c r="J31" s="21">
        <v>3.16296786391871E-2</v>
      </c>
      <c r="K31" s="21">
        <v>3.1429906024691812E-2</v>
      </c>
      <c r="M31" s="21">
        <f t="shared" si="3"/>
        <v>-1.9977261449528882E-4</v>
      </c>
      <c r="N31" s="21">
        <f t="shared" si="1"/>
        <v>-5.4751432934159461E-4</v>
      </c>
    </row>
    <row r="32" spans="1:14" s="50" customFormat="1" ht="15.75" x14ac:dyDescent="0.25">
      <c r="A32" s="57" t="s">
        <v>67</v>
      </c>
      <c r="B32" s="110">
        <v>132.24354646620702</v>
      </c>
      <c r="C32" s="52">
        <v>131.09183909911783</v>
      </c>
      <c r="D32" s="52">
        <v>131.44775245942986</v>
      </c>
      <c r="E32" s="52"/>
      <c r="F32" s="52">
        <f t="shared" si="0"/>
        <v>0.27149925026448418</v>
      </c>
      <c r="G32" s="81">
        <f t="shared" si="2"/>
        <v>-0.60176396356741435</v>
      </c>
      <c r="H32" s="52"/>
      <c r="I32" s="52">
        <v>2.6360564320772252E-2</v>
      </c>
      <c r="J32" s="52">
        <v>2.6130990500800474E-2</v>
      </c>
      <c r="K32" s="52">
        <v>2.6201935944096828E-2</v>
      </c>
      <c r="M32" s="52">
        <f t="shared" si="3"/>
        <v>7.0945443296353827E-5</v>
      </c>
      <c r="N32" s="52">
        <f t="shared" si="1"/>
        <v>-1.5862837667542443E-4</v>
      </c>
    </row>
    <row r="33" spans="1:14" ht="15.75" x14ac:dyDescent="0.25">
      <c r="A33" s="30" t="s">
        <v>68</v>
      </c>
      <c r="B33" s="63">
        <v>84.004867857808492</v>
      </c>
      <c r="C33" s="21">
        <v>83.177506024328636</v>
      </c>
      <c r="D33" s="21">
        <v>83.273304444372286</v>
      </c>
      <c r="E33" s="21"/>
      <c r="F33" s="21">
        <f t="shared" si="0"/>
        <v>0.1151734701153817</v>
      </c>
      <c r="G33" s="80">
        <f t="shared" si="2"/>
        <v>-0.87085835867808381</v>
      </c>
      <c r="H33" s="21"/>
      <c r="I33" s="21">
        <v>0.7448296504346601</v>
      </c>
      <c r="J33" s="21">
        <v>0.73749384191631484</v>
      </c>
      <c r="K33" s="21">
        <v>0.73834323916593703</v>
      </c>
      <c r="M33" s="21">
        <f t="shared" si="3"/>
        <v>8.4939724962218577E-4</v>
      </c>
      <c r="N33" s="21">
        <f t="shared" si="1"/>
        <v>-6.4864112687230691E-3</v>
      </c>
    </row>
    <row r="34" spans="1:14" s="50" customFormat="1" ht="15.75" x14ac:dyDescent="0.25">
      <c r="A34" s="51" t="s">
        <v>69</v>
      </c>
      <c r="B34" s="110">
        <v>130.92054649434709</v>
      </c>
      <c r="C34" s="52">
        <v>160.85791349706722</v>
      </c>
      <c r="D34" s="52">
        <v>168.24453704690671</v>
      </c>
      <c r="E34" s="52"/>
      <c r="F34" s="52">
        <f t="shared" si="0"/>
        <v>4.5920175074098291</v>
      </c>
      <c r="G34" s="81">
        <f t="shared" si="2"/>
        <v>28.508886918044762</v>
      </c>
      <c r="H34" s="52"/>
      <c r="I34" s="52">
        <v>2.1814792824354656</v>
      </c>
      <c r="J34" s="52">
        <v>2.6803142448294017</v>
      </c>
      <c r="K34" s="52">
        <v>2.8033947442055669</v>
      </c>
      <c r="M34" s="52">
        <f t="shared" si="3"/>
        <v>0.12308049937616516</v>
      </c>
      <c r="N34" s="52">
        <f t="shared" si="1"/>
        <v>0.62191546177010126</v>
      </c>
    </row>
    <row r="35" spans="1:14" ht="15.75" x14ac:dyDescent="0.25">
      <c r="A35" s="30" t="s">
        <v>70</v>
      </c>
      <c r="B35" s="63">
        <v>147.83530414781285</v>
      </c>
      <c r="C35" s="21">
        <v>127.24791720772919</v>
      </c>
      <c r="D35" s="21">
        <v>137.720162486546</v>
      </c>
      <c r="E35" s="21"/>
      <c r="F35" s="21">
        <f t="shared" si="0"/>
        <v>8.2297970046308233</v>
      </c>
      <c r="G35" s="80">
        <f t="shared" si="2"/>
        <v>-6.8421692095639308</v>
      </c>
      <c r="H35" s="21"/>
      <c r="I35" s="21">
        <v>0.35549397877003713</v>
      </c>
      <c r="J35" s="21">
        <v>0.30598826605820029</v>
      </c>
      <c r="K35" s="21">
        <v>0.33117047921277976</v>
      </c>
      <c r="M35" s="21">
        <f t="shared" si="3"/>
        <v>2.5182213154579469E-2</v>
      </c>
      <c r="N35" s="21">
        <f t="shared" si="1"/>
        <v>-2.4323499557257378E-2</v>
      </c>
    </row>
    <row r="36" spans="1:14" s="50" customFormat="1" ht="15.75" x14ac:dyDescent="0.25">
      <c r="A36" s="57" t="s">
        <v>9</v>
      </c>
      <c r="B36" s="110">
        <v>116.03549650418134</v>
      </c>
      <c r="C36" s="52">
        <v>122.70329963814484</v>
      </c>
      <c r="D36" s="52">
        <v>132.58502732688373</v>
      </c>
      <c r="E36" s="52"/>
      <c r="F36" s="52">
        <f t="shared" si="0"/>
        <v>8.0533512284350692</v>
      </c>
      <c r="G36" s="81">
        <f t="shared" si="2"/>
        <v>14.262472537535986</v>
      </c>
      <c r="H36" s="52"/>
      <c r="I36" s="52">
        <v>0.31923860302081891</v>
      </c>
      <c r="J36" s="52">
        <v>0.33758316327896065</v>
      </c>
      <c r="K36" s="52">
        <v>0.36476992110587675</v>
      </c>
      <c r="M36" s="52">
        <f t="shared" si="3"/>
        <v>2.7186757826916097E-2</v>
      </c>
      <c r="N36" s="52">
        <f t="shared" si="1"/>
        <v>4.5531318085057837E-2</v>
      </c>
    </row>
    <row r="37" spans="1:14" ht="15.75" x14ac:dyDescent="0.25">
      <c r="A37" s="30" t="s">
        <v>10</v>
      </c>
      <c r="B37" s="63">
        <v>101.7725257306554</v>
      </c>
      <c r="C37" s="21">
        <v>96.975875231141885</v>
      </c>
      <c r="D37" s="21">
        <v>96.210338830074051</v>
      </c>
      <c r="E37" s="21"/>
      <c r="F37" s="21">
        <f t="shared" si="0"/>
        <v>-0.78940911772457101</v>
      </c>
      <c r="G37" s="80">
        <f t="shared" si="2"/>
        <v>-5.4653128245061744</v>
      </c>
      <c r="H37" s="21"/>
      <c r="I37" s="21">
        <v>0.16056995822457615</v>
      </c>
      <c r="J37" s="21">
        <v>0.15300212039412736</v>
      </c>
      <c r="K37" s="21">
        <v>0.15179430770542421</v>
      </c>
      <c r="M37" s="21">
        <f t="shared" si="3"/>
        <v>-1.2078126887031526E-3</v>
      </c>
      <c r="N37" s="21">
        <f t="shared" si="1"/>
        <v>-8.7756505191519396E-3</v>
      </c>
    </row>
    <row r="38" spans="1:14" s="50" customFormat="1" ht="15.75" x14ac:dyDescent="0.25">
      <c r="A38" s="57" t="s">
        <v>196</v>
      </c>
      <c r="B38" s="110">
        <v>94.834799750141443</v>
      </c>
      <c r="C38" s="52">
        <v>104.58045408404658</v>
      </c>
      <c r="D38" s="52">
        <v>108.99888254497607</v>
      </c>
      <c r="E38" s="52"/>
      <c r="F38" s="52">
        <f t="shared" si="0"/>
        <v>4.2249084684396143</v>
      </c>
      <c r="G38" s="81">
        <f t="shared" si="2"/>
        <v>14.935532981724364</v>
      </c>
      <c r="H38" s="52"/>
      <c r="I38" s="52">
        <v>0.41704424181363325</v>
      </c>
      <c r="J38" s="52">
        <v>0.45990160043483025</v>
      </c>
      <c r="K38" s="52">
        <v>0.47933202209809062</v>
      </c>
      <c r="M38" s="52">
        <f t="shared" si="3"/>
        <v>1.9430421663260367E-2</v>
      </c>
      <c r="N38" s="52">
        <f t="shared" si="1"/>
        <v>6.2287780284457361E-2</v>
      </c>
    </row>
    <row r="39" spans="1:14" ht="15.75" x14ac:dyDescent="0.25">
      <c r="A39" s="30" t="s">
        <v>71</v>
      </c>
      <c r="B39" s="63">
        <v>188.70231217942512</v>
      </c>
      <c r="C39" s="21">
        <v>308.8795134923962</v>
      </c>
      <c r="D39" s="21">
        <v>321.52770603329668</v>
      </c>
      <c r="E39" s="21"/>
      <c r="F39" s="21">
        <f t="shared" si="0"/>
        <v>4.0948628796684039</v>
      </c>
      <c r="G39" s="80">
        <f t="shared" si="2"/>
        <v>70.388853384889245</v>
      </c>
      <c r="H39" s="21"/>
      <c r="I39" s="21">
        <v>0.78127409386744129</v>
      </c>
      <c r="J39" s="21">
        <v>1.2788373350112023</v>
      </c>
      <c r="K39" s="21">
        <v>1.3312039703339169</v>
      </c>
      <c r="M39" s="21">
        <f t="shared" si="3"/>
        <v>5.2366635322714572E-2</v>
      </c>
      <c r="N39" s="21">
        <f t="shared" si="1"/>
        <v>0.54992987646647562</v>
      </c>
    </row>
    <row r="40" spans="1:14" s="50" customFormat="1" ht="15.75" x14ac:dyDescent="0.25">
      <c r="A40" s="57" t="s">
        <v>197</v>
      </c>
      <c r="B40" s="110">
        <v>106.28307428584176</v>
      </c>
      <c r="C40" s="52">
        <v>104.22966899601505</v>
      </c>
      <c r="D40" s="52">
        <v>104.3175688327196</v>
      </c>
      <c r="E40" s="52"/>
      <c r="F40" s="52">
        <f t="shared" si="0"/>
        <v>8.4332836850808945E-2</v>
      </c>
      <c r="G40" s="81">
        <f t="shared" si="2"/>
        <v>-1.8493118178309897</v>
      </c>
      <c r="H40" s="52"/>
      <c r="I40" s="52">
        <v>0.14785840673895886</v>
      </c>
      <c r="J40" s="52">
        <v>0.14500175965208048</v>
      </c>
      <c r="K40" s="52">
        <v>0.14512404374947865</v>
      </c>
      <c r="M40" s="52">
        <f t="shared" si="3"/>
        <v>1.2228409739817314E-4</v>
      </c>
      <c r="N40" s="52">
        <f t="shared" si="1"/>
        <v>-2.7343629894802102E-3</v>
      </c>
    </row>
    <row r="41" spans="1:14" ht="15.75" x14ac:dyDescent="0.25">
      <c r="A41" s="29" t="s">
        <v>72</v>
      </c>
      <c r="B41" s="63">
        <v>118.35179177268267</v>
      </c>
      <c r="C41" s="21">
        <v>110.24448224632322</v>
      </c>
      <c r="D41" s="21">
        <v>117.12283404454381</v>
      </c>
      <c r="E41" s="21"/>
      <c r="F41" s="21">
        <f t="shared" si="0"/>
        <v>6.2391801005079239</v>
      </c>
      <c r="G41" s="80">
        <f t="shared" si="2"/>
        <v>-1.0383938508504498</v>
      </c>
      <c r="H41" s="21"/>
      <c r="I41" s="21">
        <v>2.0074316726196111</v>
      </c>
      <c r="J41" s="21">
        <v>1.8699190107563777</v>
      </c>
      <c r="K41" s="21">
        <v>1.9865866255711042</v>
      </c>
      <c r="M41" s="21">
        <f t="shared" si="3"/>
        <v>0.11666761481472654</v>
      </c>
      <c r="N41" s="21">
        <f t="shared" si="1"/>
        <v>-2.0845047048506871E-2</v>
      </c>
    </row>
    <row r="42" spans="1:14" s="50" customFormat="1" ht="15.75" x14ac:dyDescent="0.25">
      <c r="A42" s="57" t="s">
        <v>11</v>
      </c>
      <c r="B42" s="110">
        <v>109.74680720411118</v>
      </c>
      <c r="C42" s="52">
        <v>85.478892850756196</v>
      </c>
      <c r="D42" s="52">
        <v>105.58918698238625</v>
      </c>
      <c r="E42" s="52"/>
      <c r="F42" s="52">
        <f t="shared" si="0"/>
        <v>23.526619801618253</v>
      </c>
      <c r="G42" s="81">
        <f t="shared" si="2"/>
        <v>-3.788374648560322</v>
      </c>
      <c r="H42" s="52"/>
      <c r="I42" s="52">
        <v>5.5068049296318478E-2</v>
      </c>
      <c r="J42" s="52">
        <v>4.2891050821602716E-2</v>
      </c>
      <c r="K42" s="52">
        <v>5.2981865277320052E-2</v>
      </c>
      <c r="M42" s="52">
        <f t="shared" si="3"/>
        <v>1.0090814455717335E-2</v>
      </c>
      <c r="N42" s="52">
        <f t="shared" si="1"/>
        <v>-2.0861840189984257E-3</v>
      </c>
    </row>
    <row r="43" spans="1:14" ht="15.75" x14ac:dyDescent="0.25">
      <c r="A43" s="30" t="s">
        <v>198</v>
      </c>
      <c r="B43" s="63">
        <v>145.43760778745954</v>
      </c>
      <c r="C43" s="21">
        <v>136.22198375893379</v>
      </c>
      <c r="D43" s="21">
        <v>152.42495766884542</v>
      </c>
      <c r="E43" s="21"/>
      <c r="F43" s="21">
        <f t="shared" si="0"/>
        <v>11.894536742751693</v>
      </c>
      <c r="G43" s="80">
        <f t="shared" si="2"/>
        <v>4.8043624944636765</v>
      </c>
      <c r="H43" s="21"/>
      <c r="I43" s="21">
        <v>0.57421489925012958</v>
      </c>
      <c r="J43" s="21">
        <v>0.53782989056104091</v>
      </c>
      <c r="K43" s="21">
        <v>0.60180226450732499</v>
      </c>
      <c r="M43" s="21">
        <f t="shared" si="3"/>
        <v>6.3972373946284078E-2</v>
      </c>
      <c r="N43" s="21">
        <f t="shared" si="1"/>
        <v>2.7587365257195406E-2</v>
      </c>
    </row>
    <row r="44" spans="1:14" s="50" customFormat="1" ht="15.75" x14ac:dyDescent="0.25">
      <c r="A44" s="57" t="s">
        <v>199</v>
      </c>
      <c r="B44" s="110">
        <v>113.84008644345097</v>
      </c>
      <c r="C44" s="52">
        <v>103.2076021513104</v>
      </c>
      <c r="D44" s="52">
        <v>107.59802237752328</v>
      </c>
      <c r="E44" s="52"/>
      <c r="F44" s="52">
        <f t="shared" si="0"/>
        <v>4.2539697994108838</v>
      </c>
      <c r="G44" s="81">
        <f t="shared" si="2"/>
        <v>-5.4831863370275791</v>
      </c>
      <c r="H44" s="52"/>
      <c r="I44" s="52">
        <v>0.87925241260645315</v>
      </c>
      <c r="J44" s="52">
        <v>0.79713162582622965</v>
      </c>
      <c r="K44" s="52">
        <v>0.83104136445043042</v>
      </c>
      <c r="M44" s="52">
        <f>K44-J44</f>
        <v>3.3909738624200769E-2</v>
      </c>
      <c r="N44" s="52">
        <f>K44-I44</f>
        <v>-4.8211048156022729E-2</v>
      </c>
    </row>
    <row r="45" spans="1:14" ht="15.75" x14ac:dyDescent="0.25">
      <c r="A45" s="30" t="s">
        <v>73</v>
      </c>
      <c r="B45" s="63">
        <v>113.64114909694717</v>
      </c>
      <c r="C45" s="21">
        <v>114.91310012637958</v>
      </c>
      <c r="D45" s="21">
        <v>115.47985979220492</v>
      </c>
      <c r="E45" s="21"/>
      <c r="F45" s="21">
        <f t="shared" si="0"/>
        <v>0.49320718456122847</v>
      </c>
      <c r="G45" s="80">
        <f t="shared" si="2"/>
        <v>1.6179972746396043</v>
      </c>
      <c r="H45" s="21"/>
      <c r="I45" s="21">
        <v>8.1035564867957127E-2</v>
      </c>
      <c r="J45" s="21">
        <v>8.1942571449406823E-2</v>
      </c>
      <c r="K45" s="21">
        <v>8.2346718099009508E-2</v>
      </c>
      <c r="M45" s="21">
        <f t="shared" si="3"/>
        <v>4.041466496026852E-4</v>
      </c>
      <c r="N45" s="21">
        <f t="shared" si="1"/>
        <v>1.311153231052381E-3</v>
      </c>
    </row>
    <row r="46" spans="1:14" s="50" customFormat="1" ht="15.75" x14ac:dyDescent="0.25">
      <c r="A46" s="57" t="s">
        <v>240</v>
      </c>
      <c r="B46" s="110">
        <v>101.08560941597514</v>
      </c>
      <c r="C46" s="52">
        <v>100.06349692790278</v>
      </c>
      <c r="D46" s="52">
        <v>99.931595993489765</v>
      </c>
      <c r="E46" s="52"/>
      <c r="F46" s="52">
        <f t="shared" si="0"/>
        <v>-0.13181723451864968</v>
      </c>
      <c r="G46" s="81">
        <f t="shared" si="2"/>
        <v>-1.1416198894706353</v>
      </c>
      <c r="H46" s="52"/>
      <c r="I46" s="52">
        <v>0.29138249328373167</v>
      </c>
      <c r="J46" s="52">
        <v>0.28843622143641667</v>
      </c>
      <c r="K46" s="52">
        <v>0.28805601278596915</v>
      </c>
      <c r="M46" s="52">
        <f t="shared" si="3"/>
        <v>-3.8020865044752217E-4</v>
      </c>
      <c r="N46" s="52">
        <f t="shared" si="1"/>
        <v>-3.3264804977625184E-3</v>
      </c>
    </row>
    <row r="47" spans="1:14" ht="15.75" x14ac:dyDescent="0.25">
      <c r="A47" s="30" t="s">
        <v>12</v>
      </c>
      <c r="B47" s="63">
        <v>106.06896947220091</v>
      </c>
      <c r="C47" s="21">
        <v>102.05140698005476</v>
      </c>
      <c r="D47" s="21">
        <v>109.3229929689832</v>
      </c>
      <c r="E47" s="21"/>
      <c r="F47" s="21">
        <f t="shared" si="0"/>
        <v>7.1254147337229901</v>
      </c>
      <c r="G47" s="80">
        <f t="shared" si="2"/>
        <v>3.0678373825769434</v>
      </c>
      <c r="H47" s="21"/>
      <c r="I47" s="21">
        <v>0.1264782533150213</v>
      </c>
      <c r="J47" s="21">
        <v>0.12168765066168108</v>
      </c>
      <c r="K47" s="21">
        <v>0.13035840045104985</v>
      </c>
      <c r="M47" s="21">
        <f>K47-J47</f>
        <v>8.6707497893687702E-3</v>
      </c>
      <c r="N47" s="21">
        <f>K47-I47</f>
        <v>3.88014713602855E-3</v>
      </c>
    </row>
    <row r="48" spans="1:14" s="50" customFormat="1" ht="15.75" x14ac:dyDescent="0.25">
      <c r="A48" s="51" t="s">
        <v>154</v>
      </c>
      <c r="B48" s="110">
        <v>110.8781191644313</v>
      </c>
      <c r="C48" s="52">
        <v>111.03444708846204</v>
      </c>
      <c r="D48" s="52">
        <v>110.49181655076023</v>
      </c>
      <c r="E48" s="52"/>
      <c r="F48" s="52">
        <f t="shared" si="0"/>
        <v>-0.48870467853052713</v>
      </c>
      <c r="G48" s="81">
        <f t="shared" si="2"/>
        <v>-0.34840292799175332</v>
      </c>
      <c r="H48" s="52"/>
      <c r="I48" s="52">
        <v>1.2256417023095498</v>
      </c>
      <c r="J48" s="52">
        <v>1.2273697440942724</v>
      </c>
      <c r="K48" s="52">
        <v>1.2213715307320154</v>
      </c>
      <c r="M48" s="52">
        <f t="shared" si="3"/>
        <v>-5.9982133622569211E-3</v>
      </c>
      <c r="N48" s="52">
        <f t="shared" si="1"/>
        <v>-4.2701715775343985E-3</v>
      </c>
    </row>
    <row r="49" spans="1:14" ht="15.75" x14ac:dyDescent="0.25">
      <c r="A49" s="30" t="s">
        <v>239</v>
      </c>
      <c r="B49" s="63">
        <v>116.1690521361426</v>
      </c>
      <c r="C49" s="21">
        <v>116.44523230881688</v>
      </c>
      <c r="D49" s="21">
        <v>115.65184423706198</v>
      </c>
      <c r="E49" s="21"/>
      <c r="F49" s="21">
        <f t="shared" si="0"/>
        <v>-0.68134010815557033</v>
      </c>
      <c r="G49" s="80">
        <f t="shared" si="2"/>
        <v>-0.44522003887444983</v>
      </c>
      <c r="H49" s="21"/>
      <c r="I49" s="21">
        <v>0.69229780556345177</v>
      </c>
      <c r="J49" s="21">
        <v>0.69394367358050746</v>
      </c>
      <c r="K49" s="21">
        <v>0.68921555700439519</v>
      </c>
      <c r="M49" s="21">
        <f t="shared" si="3"/>
        <v>-4.7281165761122734E-3</v>
      </c>
      <c r="N49" s="21">
        <f t="shared" si="1"/>
        <v>-3.0822485590565885E-3</v>
      </c>
    </row>
    <row r="50" spans="1:14" s="50" customFormat="1" ht="15.75" x14ac:dyDescent="0.25">
      <c r="A50" s="57" t="s">
        <v>238</v>
      </c>
      <c r="B50" s="110">
        <v>106.47940451406527</v>
      </c>
      <c r="C50" s="52">
        <v>105.55484165859404</v>
      </c>
      <c r="D50" s="52">
        <v>105.55484165859404</v>
      </c>
      <c r="E50" s="52"/>
      <c r="F50" s="52">
        <f t="shared" si="0"/>
        <v>0</v>
      </c>
      <c r="G50" s="81">
        <f t="shared" si="2"/>
        <v>-0.86830205305017394</v>
      </c>
      <c r="H50" s="52"/>
      <c r="I50" s="52">
        <v>3.0726608740482195E-2</v>
      </c>
      <c r="J50" s="52">
        <v>3.0459808965955893E-2</v>
      </c>
      <c r="K50" s="52">
        <v>3.0459808965955893E-2</v>
      </c>
      <c r="M50" s="52">
        <f t="shared" si="3"/>
        <v>0</v>
      </c>
      <c r="N50" s="52">
        <f t="shared" si="1"/>
        <v>-2.6679977452630232E-4</v>
      </c>
    </row>
    <row r="51" spans="1:14" ht="15.75" x14ac:dyDescent="0.25">
      <c r="A51" s="30" t="s">
        <v>237</v>
      </c>
      <c r="B51" s="63">
        <v>106.19468827693861</v>
      </c>
      <c r="C51" s="21">
        <v>104.85431549203535</v>
      </c>
      <c r="D51" s="21">
        <v>103.907579021424</v>
      </c>
      <c r="E51" s="21"/>
      <c r="F51" s="21">
        <f t="shared" si="0"/>
        <v>-0.9029065386281343</v>
      </c>
      <c r="G51" s="80">
        <f t="shared" si="2"/>
        <v>-2.153694589271915</v>
      </c>
      <c r="H51" s="21"/>
      <c r="I51" s="21">
        <v>0.15304651815566336</v>
      </c>
      <c r="J51" s="21">
        <v>0.15111478888475025</v>
      </c>
      <c r="K51" s="21">
        <v>0.14975036357507573</v>
      </c>
      <c r="M51" s="21">
        <f t="shared" si="3"/>
        <v>-1.3644253096745107E-3</v>
      </c>
      <c r="N51" s="21">
        <f t="shared" si="1"/>
        <v>-3.2961545805876291E-3</v>
      </c>
    </row>
    <row r="52" spans="1:14" s="50" customFormat="1" ht="15.75" x14ac:dyDescent="0.25">
      <c r="A52" s="57" t="s">
        <v>74</v>
      </c>
      <c r="B52" s="110">
        <v>102.32224878994833</v>
      </c>
      <c r="C52" s="52">
        <v>103.04099216458008</v>
      </c>
      <c r="D52" s="52">
        <v>103.04099216458008</v>
      </c>
      <c r="E52" s="52"/>
      <c r="F52" s="52">
        <f t="shared" si="0"/>
        <v>0</v>
      </c>
      <c r="G52" s="81">
        <f t="shared" si="2"/>
        <v>0.70243117516621822</v>
      </c>
      <c r="H52" s="52"/>
      <c r="I52" s="52">
        <v>0.12268559770407274</v>
      </c>
      <c r="J52" s="52">
        <v>0.12354737958978511</v>
      </c>
      <c r="K52" s="52">
        <v>0.12354737958978511</v>
      </c>
      <c r="M52" s="52">
        <f t="shared" si="3"/>
        <v>0</v>
      </c>
      <c r="N52" s="52">
        <f t="shared" si="1"/>
        <v>8.6178188571237047E-4</v>
      </c>
    </row>
    <row r="53" spans="1:14" ht="15.75" x14ac:dyDescent="0.25">
      <c r="A53" s="30" t="s">
        <v>236</v>
      </c>
      <c r="B53" s="63">
        <v>102.66906305205325</v>
      </c>
      <c r="C53" s="21">
        <v>104.28689875828249</v>
      </c>
      <c r="D53" s="21">
        <v>104.03685452808902</v>
      </c>
      <c r="E53" s="21"/>
      <c r="F53" s="21">
        <f t="shared" si="0"/>
        <v>-0.23976571666305402</v>
      </c>
      <c r="G53" s="80">
        <f t="shared" si="2"/>
        <v>1.3322333284977006</v>
      </c>
      <c r="H53" s="21"/>
      <c r="I53" s="21">
        <v>0.1489878582403894</v>
      </c>
      <c r="J53" s="21">
        <v>0.15133557496917371</v>
      </c>
      <c r="K53" s="21">
        <v>0.15097272414328272</v>
      </c>
      <c r="M53" s="21">
        <f t="shared" si="3"/>
        <v>-3.6285082589099238E-4</v>
      </c>
      <c r="N53" s="21">
        <f t="shared" si="1"/>
        <v>1.984865902893318E-3</v>
      </c>
    </row>
    <row r="54" spans="1:14" s="50" customFormat="1" ht="15.75" x14ac:dyDescent="0.25">
      <c r="A54" s="57" t="s">
        <v>75</v>
      </c>
      <c r="B54" s="110">
        <v>109.00218953318375</v>
      </c>
      <c r="C54" s="52">
        <v>107.70251986673607</v>
      </c>
      <c r="D54" s="52">
        <v>108.3422537368497</v>
      </c>
      <c r="E54" s="52"/>
      <c r="F54" s="52">
        <f t="shared" si="0"/>
        <v>0.59398226792204412</v>
      </c>
      <c r="G54" s="81">
        <f t="shared" si="2"/>
        <v>-0.60543352308821685</v>
      </c>
      <c r="H54" s="52"/>
      <c r="I54" s="52">
        <v>7.7897313905490109E-2</v>
      </c>
      <c r="J54" s="52">
        <v>7.6968518104100284E-2</v>
      </c>
      <c r="K54" s="52">
        <v>7.7425697453521014E-2</v>
      </c>
      <c r="M54" s="52">
        <f t="shared" si="3"/>
        <v>4.5717934942073046E-4</v>
      </c>
      <c r="N54" s="52">
        <f t="shared" si="1"/>
        <v>-4.7161645196909519E-4</v>
      </c>
    </row>
    <row r="55" spans="1:14" ht="15.75" x14ac:dyDescent="0.25">
      <c r="A55" s="29" t="s">
        <v>155</v>
      </c>
      <c r="B55" s="63">
        <v>124.69125117555356</v>
      </c>
      <c r="C55" s="21">
        <v>123.90439052479782</v>
      </c>
      <c r="D55" s="21">
        <v>123.83439370848822</v>
      </c>
      <c r="E55" s="21"/>
      <c r="F55" s="21">
        <f t="shared" si="0"/>
        <v>-5.649260370284015E-2</v>
      </c>
      <c r="G55" s="80">
        <f t="shared" si="2"/>
        <v>-0.6871833099653224</v>
      </c>
      <c r="H55" s="21"/>
      <c r="I55" s="21">
        <v>2.5465588631796114</v>
      </c>
      <c r="J55" s="21">
        <v>2.5304888747451533</v>
      </c>
      <c r="K55" s="21">
        <v>2.5290593356933986</v>
      </c>
      <c r="M55" s="21">
        <f t="shared" si="3"/>
        <v>-1.4295390517546913E-3</v>
      </c>
      <c r="N55" s="21">
        <f t="shared" si="1"/>
        <v>-1.7499527486212862E-2</v>
      </c>
    </row>
    <row r="56" spans="1:14" s="50" customFormat="1" ht="15.75" x14ac:dyDescent="0.25">
      <c r="A56" s="57" t="s">
        <v>235</v>
      </c>
      <c r="B56" s="110">
        <v>108.54605007969678</v>
      </c>
      <c r="C56" s="52">
        <v>110.77642495921319</v>
      </c>
      <c r="D56" s="52">
        <v>110.78406426752267</v>
      </c>
      <c r="E56" s="52"/>
      <c r="F56" s="52">
        <f t="shared" si="0"/>
        <v>6.896149891355563E-3</v>
      </c>
      <c r="G56" s="81">
        <f t="shared" si="2"/>
        <v>2.06181080397001</v>
      </c>
      <c r="H56" s="52"/>
      <c r="I56" s="52">
        <v>0.64228424822842856</v>
      </c>
      <c r="J56" s="52">
        <v>0.65548173124790243</v>
      </c>
      <c r="K56" s="52">
        <v>0.65552693425059971</v>
      </c>
      <c r="M56" s="52">
        <f t="shared" si="3"/>
        <v>4.5203002697280503E-5</v>
      </c>
      <c r="N56" s="52">
        <f t="shared" si="1"/>
        <v>1.3242686022171157E-2</v>
      </c>
    </row>
    <row r="57" spans="1:14" ht="15.75" x14ac:dyDescent="0.25">
      <c r="A57" s="30" t="s">
        <v>234</v>
      </c>
      <c r="B57" s="63">
        <v>131.27716936025371</v>
      </c>
      <c r="C57" s="21">
        <v>129.25952401822261</v>
      </c>
      <c r="D57" s="21">
        <v>129.15785802901871</v>
      </c>
      <c r="E57" s="21"/>
      <c r="F57" s="21">
        <f t="shared" si="0"/>
        <v>-7.865260991488654E-2</v>
      </c>
      <c r="G57" s="80">
        <f t="shared" si="2"/>
        <v>-1.6143792112238042</v>
      </c>
      <c r="H57" s="21"/>
      <c r="I57" s="21">
        <v>1.9042746149511831</v>
      </c>
      <c r="J57" s="21">
        <v>1.8750071434972506</v>
      </c>
      <c r="K57" s="21">
        <v>1.8735324014427992</v>
      </c>
      <c r="M57" s="21">
        <f t="shared" si="3"/>
        <v>-1.4747420544514167E-3</v>
      </c>
      <c r="N57" s="21">
        <f t="shared" si="1"/>
        <v>-3.0742213508383909E-2</v>
      </c>
    </row>
    <row r="58" spans="1:14" s="50" customFormat="1" ht="15.75" x14ac:dyDescent="0.25">
      <c r="A58" s="54" t="s">
        <v>76</v>
      </c>
      <c r="B58" s="110">
        <v>107.71301778776864</v>
      </c>
      <c r="C58" s="52">
        <v>108.08590172732347</v>
      </c>
      <c r="D58" s="52">
        <v>107.92534098188291</v>
      </c>
      <c r="E58" s="52"/>
      <c r="F58" s="52">
        <f t="shared" si="0"/>
        <v>-0.14854920287904472</v>
      </c>
      <c r="G58" s="81">
        <f t="shared" si="2"/>
        <v>0.19711934404496034</v>
      </c>
      <c r="H58" s="52"/>
      <c r="I58" s="52">
        <v>2.4915528966099179</v>
      </c>
      <c r="J58" s="52">
        <v>2.5001782241587915</v>
      </c>
      <c r="K58" s="52">
        <v>2.4964642293362482</v>
      </c>
      <c r="M58" s="52">
        <f t="shared" si="3"/>
        <v>-3.7139948225433095E-3</v>
      </c>
      <c r="N58" s="52">
        <f t="shared" si="1"/>
        <v>4.9113327263303752E-3</v>
      </c>
    </row>
    <row r="59" spans="1:14" ht="15.75" x14ac:dyDescent="0.25">
      <c r="A59" s="29" t="s">
        <v>156</v>
      </c>
      <c r="B59" s="63">
        <v>106.84233418881369</v>
      </c>
      <c r="C59" s="21">
        <v>106.69248271519389</v>
      </c>
      <c r="D59" s="21">
        <v>106.73187049269727</v>
      </c>
      <c r="E59" s="21"/>
      <c r="F59" s="21">
        <f t="shared" si="0"/>
        <v>3.6917106529910093E-2</v>
      </c>
      <c r="G59" s="80">
        <f t="shared" si="2"/>
        <v>-0.10338944478807122</v>
      </c>
      <c r="H59" s="21"/>
      <c r="I59" s="21">
        <v>0.67588222273033149</v>
      </c>
      <c r="J59" s="21">
        <v>0.67493426565097225</v>
      </c>
      <c r="K59" s="21">
        <v>0.67518343185282947</v>
      </c>
      <c r="M59" s="21">
        <f t="shared" si="3"/>
        <v>2.4916620185722049E-4</v>
      </c>
      <c r="N59" s="21">
        <f t="shared" si="1"/>
        <v>-6.9879087750202018E-4</v>
      </c>
    </row>
    <row r="60" spans="1:14" s="50" customFormat="1" ht="15.75" x14ac:dyDescent="0.25">
      <c r="A60" s="57" t="s">
        <v>13</v>
      </c>
      <c r="B60" s="110">
        <v>109.09733658372376</v>
      </c>
      <c r="C60" s="52">
        <v>108.4734281797121</v>
      </c>
      <c r="D60" s="52">
        <v>108.46832747410801</v>
      </c>
      <c r="E60" s="52"/>
      <c r="F60" s="52">
        <f t="shared" si="0"/>
        <v>-4.7022627473691792E-3</v>
      </c>
      <c r="G60" s="81">
        <f t="shared" si="2"/>
        <v>-0.57655771379261367</v>
      </c>
      <c r="H60" s="52"/>
      <c r="I60" s="52">
        <v>0.52760753797595916</v>
      </c>
      <c r="J60" s="52">
        <v>0.5245902436288099</v>
      </c>
      <c r="K60" s="52">
        <v>0.52456557601720732</v>
      </c>
      <c r="M60" s="52">
        <f t="shared" si="3"/>
        <v>-2.4667611602580131E-5</v>
      </c>
      <c r="N60" s="52">
        <f t="shared" si="1"/>
        <v>-3.0419619587518376E-3</v>
      </c>
    </row>
    <row r="61" spans="1:14" ht="15.75" x14ac:dyDescent="0.25">
      <c r="A61" s="30" t="s">
        <v>14</v>
      </c>
      <c r="B61" s="63">
        <v>99.52254905915278</v>
      </c>
      <c r="C61" s="21">
        <v>100.91149633693477</v>
      </c>
      <c r="D61" s="21">
        <v>101.09529466487749</v>
      </c>
      <c r="E61" s="21"/>
      <c r="F61" s="21">
        <f t="shared" si="0"/>
        <v>0.18213814541905293</v>
      </c>
      <c r="G61" s="80">
        <f t="shared" si="2"/>
        <v>1.5802907186289294</v>
      </c>
      <c r="H61" s="21"/>
      <c r="I61" s="21">
        <v>0.14827468475437253</v>
      </c>
      <c r="J61" s="21">
        <v>0.15034402202216257</v>
      </c>
      <c r="K61" s="21">
        <v>0.15061785583562215</v>
      </c>
      <c r="M61" s="21">
        <f t="shared" si="3"/>
        <v>2.7383381345957858E-4</v>
      </c>
      <c r="N61" s="21">
        <f t="shared" si="1"/>
        <v>2.3431710812496231E-3</v>
      </c>
    </row>
    <row r="62" spans="1:14" s="50" customFormat="1" ht="15.75" x14ac:dyDescent="0.25">
      <c r="A62" s="51" t="s">
        <v>157</v>
      </c>
      <c r="B62" s="110">
        <v>108.04076468594921</v>
      </c>
      <c r="C62" s="52">
        <v>108.61041919800923</v>
      </c>
      <c r="D62" s="52">
        <v>108.37459287013507</v>
      </c>
      <c r="E62" s="52"/>
      <c r="F62" s="52">
        <f t="shared" si="0"/>
        <v>-0.21713048307475669</v>
      </c>
      <c r="G62" s="81">
        <f t="shared" si="2"/>
        <v>0.30898354445771936</v>
      </c>
      <c r="H62" s="52"/>
      <c r="I62" s="52">
        <v>1.815670673879586</v>
      </c>
      <c r="J62" s="52">
        <v>1.8252439585078191</v>
      </c>
      <c r="K62" s="52">
        <v>1.8212807974834184</v>
      </c>
      <c r="M62" s="52">
        <f t="shared" si="3"/>
        <v>-3.963161024400641E-3</v>
      </c>
      <c r="N62" s="52">
        <f t="shared" si="1"/>
        <v>5.6101236038323954E-3</v>
      </c>
    </row>
    <row r="63" spans="1:14" ht="15.75" x14ac:dyDescent="0.25">
      <c r="A63" s="30" t="s">
        <v>233</v>
      </c>
      <c r="B63" s="63">
        <v>112.05185194550333</v>
      </c>
      <c r="C63" s="21">
        <v>110.55211978016547</v>
      </c>
      <c r="D63" s="21">
        <v>110.55211978016547</v>
      </c>
      <c r="E63" s="21"/>
      <c r="F63" s="21">
        <f t="shared" si="0"/>
        <v>0</v>
      </c>
      <c r="G63" s="80">
        <f t="shared" si="2"/>
        <v>-1.3384269329767551</v>
      </c>
      <c r="H63" s="21"/>
      <c r="I63" s="21">
        <v>0.6908736426507659</v>
      </c>
      <c r="J63" s="21">
        <v>0.68162680374469031</v>
      </c>
      <c r="K63" s="21">
        <v>0.68162680374469031</v>
      </c>
      <c r="M63" s="21">
        <f t="shared" si="3"/>
        <v>0</v>
      </c>
      <c r="N63" s="21">
        <f t="shared" si="1"/>
        <v>-9.2468389060755829E-3</v>
      </c>
    </row>
    <row r="64" spans="1:14" s="50" customFormat="1" ht="15.75" x14ac:dyDescent="0.25">
      <c r="A64" s="57" t="s">
        <v>77</v>
      </c>
      <c r="B64" s="110">
        <v>112.90184365315737</v>
      </c>
      <c r="C64" s="52">
        <v>118.58615489790269</v>
      </c>
      <c r="D64" s="52">
        <v>118.58615489790269</v>
      </c>
      <c r="E64" s="52"/>
      <c r="F64" s="52">
        <f t="shared" si="0"/>
        <v>0</v>
      </c>
      <c r="G64" s="81">
        <f t="shared" si="2"/>
        <v>5.0347373088148517</v>
      </c>
      <c r="H64" s="52"/>
      <c r="I64" s="52">
        <v>0.46709129599834304</v>
      </c>
      <c r="J64" s="52">
        <v>0.49060811574419816</v>
      </c>
      <c r="K64" s="52">
        <v>0.49060811574419816</v>
      </c>
      <c r="M64" s="52">
        <f t="shared" si="3"/>
        <v>0</v>
      </c>
      <c r="N64" s="52">
        <f t="shared" si="1"/>
        <v>2.3516819745855122E-2</v>
      </c>
    </row>
    <row r="65" spans="1:14" ht="15.75" x14ac:dyDescent="0.25">
      <c r="A65" s="30" t="s">
        <v>232</v>
      </c>
      <c r="B65" s="63">
        <v>101.14477361786106</v>
      </c>
      <c r="C65" s="21">
        <v>100.42249578201054</v>
      </c>
      <c r="D65" s="21">
        <v>99.813024094062285</v>
      </c>
      <c r="E65" s="21"/>
      <c r="F65" s="21">
        <f t="shared" si="0"/>
        <v>-0.60690752923653335</v>
      </c>
      <c r="G65" s="80">
        <f t="shared" si="2"/>
        <v>-1.316676557931018</v>
      </c>
      <c r="H65" s="21"/>
      <c r="I65" s="21">
        <v>0.65770573523047726</v>
      </c>
      <c r="J65" s="21">
        <v>0.6530090390189307</v>
      </c>
      <c r="K65" s="21">
        <v>0.64904587799452973</v>
      </c>
      <c r="M65" s="21">
        <f t="shared" si="3"/>
        <v>-3.9631610244009741E-3</v>
      </c>
      <c r="N65" s="21">
        <f t="shared" si="1"/>
        <v>-8.6598572359475323E-3</v>
      </c>
    </row>
    <row r="66" spans="1:14" s="50" customFormat="1" ht="15.75" x14ac:dyDescent="0.25">
      <c r="A66" s="48" t="s">
        <v>247</v>
      </c>
      <c r="B66" s="111">
        <v>166.36641705083699</v>
      </c>
      <c r="C66" s="53">
        <v>166.21300214769863</v>
      </c>
      <c r="D66" s="53">
        <v>165.75534274048348</v>
      </c>
      <c r="E66" s="53"/>
      <c r="F66" s="53">
        <f t="shared" si="0"/>
        <v>-0.27534513022541285</v>
      </c>
      <c r="G66" s="82">
        <f>((D66/B66-1)*100)</f>
        <v>-0.36730628764264361</v>
      </c>
      <c r="H66" s="53"/>
      <c r="I66" s="53">
        <v>3.7501719865105314</v>
      </c>
      <c r="J66" s="53">
        <v>3.7467137628962859</v>
      </c>
      <c r="K66" s="53">
        <v>3.7363973690066659</v>
      </c>
      <c r="M66" s="53">
        <f t="shared" si="3"/>
        <v>-1.0316393889620024E-2</v>
      </c>
      <c r="N66" s="53">
        <f>K66-I66</f>
        <v>-1.3774617503865549E-2</v>
      </c>
    </row>
    <row r="67" spans="1:14" ht="15.75" x14ac:dyDescent="0.25">
      <c r="A67" s="28" t="s">
        <v>1</v>
      </c>
      <c r="B67" s="63">
        <v>173.08709758537495</v>
      </c>
      <c r="C67" s="21">
        <v>171.54906710591533</v>
      </c>
      <c r="D67" s="21">
        <v>171.54906710591533</v>
      </c>
      <c r="E67" s="21"/>
      <c r="F67" s="21">
        <f t="shared" si="0"/>
        <v>0</v>
      </c>
      <c r="G67" s="80">
        <f t="shared" si="2"/>
        <v>-0.88858759602286064</v>
      </c>
      <c r="H67" s="21"/>
      <c r="I67" s="21">
        <v>2.8832099995063372</v>
      </c>
      <c r="J67" s="21">
        <v>2.8575901530834331</v>
      </c>
      <c r="K67" s="21">
        <v>2.8575901530834327</v>
      </c>
      <c r="M67" s="21">
        <f t="shared" si="3"/>
        <v>0</v>
      </c>
      <c r="N67" s="21">
        <f t="shared" si="1"/>
        <v>-2.5619846422904491E-2</v>
      </c>
    </row>
    <row r="68" spans="1:14" s="50" customFormat="1" ht="15.75" x14ac:dyDescent="0.25">
      <c r="A68" s="51" t="s">
        <v>78</v>
      </c>
      <c r="B68" s="110">
        <v>173.08709758537495</v>
      </c>
      <c r="C68" s="52">
        <v>171.54906710591533</v>
      </c>
      <c r="D68" s="52">
        <v>171.54906710591533</v>
      </c>
      <c r="E68" s="52"/>
      <c r="F68" s="52">
        <f t="shared" si="0"/>
        <v>0</v>
      </c>
      <c r="G68" s="81">
        <f t="shared" si="2"/>
        <v>-0.88858759602286064</v>
      </c>
      <c r="H68" s="52"/>
      <c r="I68" s="52">
        <v>2.8832099995063372</v>
      </c>
      <c r="J68" s="52">
        <v>2.8575901530834331</v>
      </c>
      <c r="K68" s="52">
        <v>2.8575901530834327</v>
      </c>
      <c r="M68" s="52">
        <f t="shared" si="3"/>
        <v>0</v>
      </c>
      <c r="N68" s="52">
        <f t="shared" si="1"/>
        <v>-2.5619846422904491E-2</v>
      </c>
    </row>
    <row r="69" spans="1:14" ht="15.75" x14ac:dyDescent="0.25">
      <c r="A69" s="30" t="s">
        <v>15</v>
      </c>
      <c r="B69" s="63">
        <v>173.08709758537495</v>
      </c>
      <c r="C69" s="21">
        <v>171.54906710591533</v>
      </c>
      <c r="D69" s="21">
        <v>171.54906710591533</v>
      </c>
      <c r="E69" s="21"/>
      <c r="F69" s="21">
        <f t="shared" si="0"/>
        <v>0</v>
      </c>
      <c r="G69" s="80">
        <f t="shared" si="2"/>
        <v>-0.88858759602286064</v>
      </c>
      <c r="H69" s="21"/>
      <c r="I69" s="21">
        <v>2.8832099995063372</v>
      </c>
      <c r="J69" s="21">
        <v>2.8575901530834331</v>
      </c>
      <c r="K69" s="21">
        <v>2.8575901530834327</v>
      </c>
      <c r="M69" s="21">
        <f t="shared" si="3"/>
        <v>0</v>
      </c>
      <c r="N69" s="21">
        <f t="shared" si="1"/>
        <v>-2.5619846422904491E-2</v>
      </c>
    </row>
    <row r="70" spans="1:14" s="50" customFormat="1" ht="15.75" x14ac:dyDescent="0.25">
      <c r="A70" s="54" t="s">
        <v>16</v>
      </c>
      <c r="B70" s="110">
        <v>147.34044892384603</v>
      </c>
      <c r="C70" s="52">
        <v>151.10682334678015</v>
      </c>
      <c r="D70" s="52">
        <v>149.35354912050846</v>
      </c>
      <c r="E70" s="52"/>
      <c r="F70" s="52">
        <f t="shared" si="0"/>
        <v>-1.1602879257464394</v>
      </c>
      <c r="G70" s="81">
        <f t="shared" si="2"/>
        <v>1.3662916133117875</v>
      </c>
      <c r="H70" s="52"/>
      <c r="I70" s="52">
        <v>0.86696198700419402</v>
      </c>
      <c r="J70" s="52">
        <v>0.88912360981285277</v>
      </c>
      <c r="K70" s="52">
        <v>0.8788072159232333</v>
      </c>
      <c r="M70" s="52">
        <f t="shared" si="3"/>
        <v>-1.0316393889619468E-2</v>
      </c>
      <c r="N70" s="52">
        <f t="shared" si="1"/>
        <v>1.1845228919039275E-2</v>
      </c>
    </row>
    <row r="71" spans="1:14" s="50" customFormat="1" ht="15.75" x14ac:dyDescent="0.25">
      <c r="A71" s="29" t="s">
        <v>16</v>
      </c>
      <c r="B71" s="63">
        <v>147.34044892384603</v>
      </c>
      <c r="C71" s="21">
        <v>151.10682334678015</v>
      </c>
      <c r="D71" s="21">
        <v>149.35354912050846</v>
      </c>
      <c r="E71" s="21"/>
      <c r="F71" s="21">
        <f t="shared" ref="F71:F134" si="4">((D71/C71-1)*100)</f>
        <v>-1.1602879257464394</v>
      </c>
      <c r="G71" s="80">
        <f t="shared" si="2"/>
        <v>1.3662916133117875</v>
      </c>
      <c r="H71" s="21"/>
      <c r="I71" s="21">
        <v>0.86696198700419402</v>
      </c>
      <c r="J71" s="21">
        <v>0.88912360981285277</v>
      </c>
      <c r="K71" s="21">
        <v>0.8788072159232333</v>
      </c>
      <c r="L71"/>
      <c r="M71" s="21">
        <f t="shared" si="3"/>
        <v>-1.0316393889619468E-2</v>
      </c>
      <c r="N71" s="21">
        <f t="shared" ref="N71:N134" si="5">K71-I71</f>
        <v>1.1845228919039275E-2</v>
      </c>
    </row>
    <row r="72" spans="1:14" s="4" customFormat="1" ht="15.75" x14ac:dyDescent="0.25">
      <c r="A72" s="57" t="s">
        <v>16</v>
      </c>
      <c r="B72" s="110">
        <v>147.34044892384603</v>
      </c>
      <c r="C72" s="52">
        <v>151.10682334678015</v>
      </c>
      <c r="D72" s="52">
        <v>149.35354912050846</v>
      </c>
      <c r="E72" s="52"/>
      <c r="F72" s="52">
        <f t="shared" si="4"/>
        <v>-1.1602879257464394</v>
      </c>
      <c r="G72" s="81">
        <f t="shared" ref="G72:G135" si="6">((D72/B72-1)*100)</f>
        <v>1.3662916133117875</v>
      </c>
      <c r="H72" s="52"/>
      <c r="I72" s="52">
        <v>0.86696198700419402</v>
      </c>
      <c r="J72" s="52">
        <v>0.88912360981285277</v>
      </c>
      <c r="K72" s="52">
        <v>0.8788072159232333</v>
      </c>
      <c r="L72" s="50"/>
      <c r="M72" s="52">
        <f t="shared" ref="M72:M135" si="7">K72-J72</f>
        <v>-1.0316393889619468E-2</v>
      </c>
      <c r="N72" s="52">
        <f t="shared" si="5"/>
        <v>1.1845228919039275E-2</v>
      </c>
    </row>
    <row r="73" spans="1:14" s="50" customFormat="1" ht="15.75" x14ac:dyDescent="0.25">
      <c r="A73" s="27" t="s">
        <v>128</v>
      </c>
      <c r="B73" s="112">
        <v>98.141200146028922</v>
      </c>
      <c r="C73" s="31">
        <v>95.599142805350354</v>
      </c>
      <c r="D73" s="31">
        <v>95.601297178838934</v>
      </c>
      <c r="E73" s="31"/>
      <c r="F73" s="31">
        <f t="shared" si="4"/>
        <v>2.2535489601294145E-3</v>
      </c>
      <c r="G73" s="83">
        <f t="shared" si="6"/>
        <v>-2.5880088723296057</v>
      </c>
      <c r="H73" s="31"/>
      <c r="I73" s="31">
        <v>3.8179999892857479</v>
      </c>
      <c r="J73" s="31">
        <v>3.7191059989429247</v>
      </c>
      <c r="K73" s="31">
        <v>3.7191898108174901</v>
      </c>
      <c r="L73"/>
      <c r="M73" s="31">
        <f t="shared" si="7"/>
        <v>8.3811874565409283E-5</v>
      </c>
      <c r="N73" s="31">
        <f t="shared" si="5"/>
        <v>-9.8810178468257792E-2</v>
      </c>
    </row>
    <row r="74" spans="1:14" s="4" customFormat="1" ht="15.75" x14ac:dyDescent="0.25">
      <c r="A74" s="54" t="s">
        <v>79</v>
      </c>
      <c r="B74" s="110">
        <v>97.302889545392617</v>
      </c>
      <c r="C74" s="52">
        <v>93.463143522905952</v>
      </c>
      <c r="D74" s="52">
        <v>93.281785519894825</v>
      </c>
      <c r="E74" s="52"/>
      <c r="F74" s="52">
        <f t="shared" si="4"/>
        <v>-0.19404226754546894</v>
      </c>
      <c r="G74" s="81">
        <f t="shared" si="6"/>
        <v>-4.1325638367829871</v>
      </c>
      <c r="H74" s="52"/>
      <c r="I74" s="52">
        <v>2.9132772499646697</v>
      </c>
      <c r="J74" s="52">
        <v>2.7983141200389734</v>
      </c>
      <c r="K74" s="52">
        <v>2.7928842078674045</v>
      </c>
      <c r="L74" s="50"/>
      <c r="M74" s="52">
        <f t="shared" si="7"/>
        <v>-5.4299121715688514E-3</v>
      </c>
      <c r="N74" s="52">
        <f t="shared" si="5"/>
        <v>-0.1203930420972652</v>
      </c>
    </row>
    <row r="75" spans="1:14" s="50" customFormat="1" ht="15.75" x14ac:dyDescent="0.25">
      <c r="A75" s="29" t="s">
        <v>80</v>
      </c>
      <c r="B75" s="63">
        <v>95.804434584865191</v>
      </c>
      <c r="C75" s="21">
        <v>95.255656325473083</v>
      </c>
      <c r="D75" s="21">
        <v>94.948036045192779</v>
      </c>
      <c r="E75" s="21"/>
      <c r="F75" s="21">
        <f t="shared" si="4"/>
        <v>-0.32294174660790764</v>
      </c>
      <c r="G75" s="80">
        <f t="shared" si="6"/>
        <v>-0.89390281711207997</v>
      </c>
      <c r="H75" s="21"/>
      <c r="I75" s="21">
        <v>0.49654913315532817</v>
      </c>
      <c r="J75" s="21">
        <v>0.49370484551690735</v>
      </c>
      <c r="K75" s="21">
        <v>0.49211046646570722</v>
      </c>
      <c r="L75"/>
      <c r="M75" s="21">
        <f t="shared" si="7"/>
        <v>-1.5943790512001343E-3</v>
      </c>
      <c r="N75" s="21">
        <f t="shared" si="5"/>
        <v>-4.4386666896209515E-3</v>
      </c>
    </row>
    <row r="76" spans="1:14" s="4" customFormat="1" ht="15.75" x14ac:dyDescent="0.25">
      <c r="A76" s="57" t="s">
        <v>81</v>
      </c>
      <c r="B76" s="110">
        <v>95.804434584865191</v>
      </c>
      <c r="C76" s="52">
        <v>95.255656325473083</v>
      </c>
      <c r="D76" s="52">
        <v>94.948036045192779</v>
      </c>
      <c r="E76" s="52"/>
      <c r="F76" s="52">
        <f t="shared" si="4"/>
        <v>-0.32294174660790764</v>
      </c>
      <c r="G76" s="81">
        <f t="shared" si="6"/>
        <v>-0.89390281711207997</v>
      </c>
      <c r="H76" s="52"/>
      <c r="I76" s="52">
        <v>0.49654913315532817</v>
      </c>
      <c r="J76" s="52">
        <v>0.49370484551690735</v>
      </c>
      <c r="K76" s="52">
        <v>0.49211046646570722</v>
      </c>
      <c r="L76" s="50"/>
      <c r="M76" s="52">
        <f t="shared" si="7"/>
        <v>-1.5943790512001343E-3</v>
      </c>
      <c r="N76" s="52">
        <f t="shared" si="5"/>
        <v>-4.4386666896209515E-3</v>
      </c>
    </row>
    <row r="77" spans="1:14" s="50" customFormat="1" ht="15.75" x14ac:dyDescent="0.25">
      <c r="A77" s="29" t="s">
        <v>82</v>
      </c>
      <c r="B77" s="63">
        <v>100.57862809932087</v>
      </c>
      <c r="C77" s="21">
        <v>96.010608332674749</v>
      </c>
      <c r="D77" s="21">
        <v>95.832918534968599</v>
      </c>
      <c r="E77" s="21"/>
      <c r="F77" s="21">
        <f t="shared" si="4"/>
        <v>-0.18507308805966183</v>
      </c>
      <c r="G77" s="80">
        <f t="shared" si="6"/>
        <v>-4.7184075325285901</v>
      </c>
      <c r="H77" s="21"/>
      <c r="I77" s="21">
        <v>2.1710456326488408</v>
      </c>
      <c r="J77" s="21">
        <v>2.072442385103674</v>
      </c>
      <c r="K77" s="21">
        <v>2.0686068519833052</v>
      </c>
      <c r="L77"/>
      <c r="M77" s="21">
        <f t="shared" si="7"/>
        <v>-3.8355331203687726E-3</v>
      </c>
      <c r="N77" s="21">
        <f t="shared" si="5"/>
        <v>-0.10243878066553558</v>
      </c>
    </row>
    <row r="78" spans="1:14" s="4" customFormat="1" ht="15.75" x14ac:dyDescent="0.25">
      <c r="A78" s="57" t="s">
        <v>231</v>
      </c>
      <c r="B78" s="110">
        <v>94.378518156373076</v>
      </c>
      <c r="C78" s="52">
        <v>87.172906513113944</v>
      </c>
      <c r="D78" s="52">
        <v>86.741035160710467</v>
      </c>
      <c r="E78" s="52"/>
      <c r="F78" s="52">
        <f t="shared" si="4"/>
        <v>-0.49541924168664542</v>
      </c>
      <c r="G78" s="81">
        <f t="shared" si="6"/>
        <v>-8.0923955417569466</v>
      </c>
      <c r="H78" s="52"/>
      <c r="I78" s="52">
        <v>0.92984426484319771</v>
      </c>
      <c r="J78" s="52">
        <v>0.85885250960001147</v>
      </c>
      <c r="K78" s="52">
        <v>0.85459758900974425</v>
      </c>
      <c r="L78" s="50"/>
      <c r="M78" s="52">
        <f t="shared" si="7"/>
        <v>-4.2549205902672194E-3</v>
      </c>
      <c r="N78" s="52">
        <f t="shared" si="5"/>
        <v>-7.5246675833453458E-2</v>
      </c>
    </row>
    <row r="79" spans="1:14" s="50" customFormat="1" ht="15.75" x14ac:dyDescent="0.25">
      <c r="A79" s="30" t="s">
        <v>230</v>
      </c>
      <c r="B79" s="63">
        <v>106.84827215797658</v>
      </c>
      <c r="C79" s="21">
        <v>103.78849882050237</v>
      </c>
      <c r="D79" s="21">
        <v>103.97404688844966</v>
      </c>
      <c r="E79" s="21"/>
      <c r="F79" s="21">
        <f t="shared" si="4"/>
        <v>0.17877517264046627</v>
      </c>
      <c r="G79" s="80">
        <f t="shared" si="6"/>
        <v>-2.6900063159442933</v>
      </c>
      <c r="H79" s="21"/>
      <c r="I79" s="21">
        <v>0.70981512102341315</v>
      </c>
      <c r="J79" s="21">
        <v>0.68948841533151073</v>
      </c>
      <c r="K79" s="21">
        <v>0.69072104943635559</v>
      </c>
      <c r="L79"/>
      <c r="M79" s="21">
        <f t="shared" si="7"/>
        <v>1.2326341048448652E-3</v>
      </c>
      <c r="N79" s="21">
        <f t="shared" si="5"/>
        <v>-1.9094071587057559E-2</v>
      </c>
    </row>
    <row r="80" spans="1:14" s="4" customFormat="1" ht="15.75" x14ac:dyDescent="0.25">
      <c r="A80" s="57" t="s">
        <v>229</v>
      </c>
      <c r="B80" s="110">
        <v>104.39679805769006</v>
      </c>
      <c r="C80" s="52">
        <v>102.96561988695095</v>
      </c>
      <c r="D80" s="52">
        <v>102.80584844906807</v>
      </c>
      <c r="E80" s="52"/>
      <c r="F80" s="52">
        <f t="shared" si="4"/>
        <v>-0.15516969456241814</v>
      </c>
      <c r="G80" s="81">
        <f t="shared" si="6"/>
        <v>-1.5239448318547399</v>
      </c>
      <c r="H80" s="52"/>
      <c r="I80" s="52">
        <v>0.5313862467822299</v>
      </c>
      <c r="J80" s="52">
        <v>0.52410146017215142</v>
      </c>
      <c r="K80" s="52">
        <v>0.52328821353720512</v>
      </c>
      <c r="L80" s="50"/>
      <c r="M80" s="52">
        <f t="shared" si="7"/>
        <v>-8.1324663494630745E-4</v>
      </c>
      <c r="N80" s="52">
        <f t="shared" si="5"/>
        <v>-8.0980332450247827E-3</v>
      </c>
    </row>
    <row r="81" spans="1:14" s="50" customFormat="1" ht="15.75" x14ac:dyDescent="0.25">
      <c r="A81" s="29" t="s">
        <v>158</v>
      </c>
      <c r="B81" s="63">
        <v>77.45852685482852</v>
      </c>
      <c r="C81" s="21">
        <v>73.197343718929019</v>
      </c>
      <c r="D81" s="21">
        <v>73.197343718929019</v>
      </c>
      <c r="E81" s="21"/>
      <c r="F81" s="21">
        <f t="shared" si="4"/>
        <v>0</v>
      </c>
      <c r="G81" s="80">
        <f t="shared" si="6"/>
        <v>-5.5012447420872519</v>
      </c>
      <c r="H81" s="21"/>
      <c r="I81" s="21">
        <v>0.24568248416050067</v>
      </c>
      <c r="J81" s="21">
        <v>0.23216688941839189</v>
      </c>
      <c r="K81" s="21">
        <v>0.23216688941839184</v>
      </c>
      <c r="L81"/>
      <c r="M81" s="21">
        <f t="shared" si="7"/>
        <v>0</v>
      </c>
      <c r="N81" s="21">
        <f t="shared" si="5"/>
        <v>-1.3515594742108838E-2</v>
      </c>
    </row>
    <row r="82" spans="1:14" s="4" customFormat="1" ht="15.75" x14ac:dyDescent="0.25">
      <c r="A82" s="57" t="s">
        <v>228</v>
      </c>
      <c r="B82" s="110">
        <v>77.45852685482852</v>
      </c>
      <c r="C82" s="52">
        <v>73.197343718929019</v>
      </c>
      <c r="D82" s="52">
        <v>73.197343718929019</v>
      </c>
      <c r="E82" s="52"/>
      <c r="F82" s="52">
        <f t="shared" si="4"/>
        <v>0</v>
      </c>
      <c r="G82" s="81">
        <f t="shared" si="6"/>
        <v>-5.5012447420872519</v>
      </c>
      <c r="H82" s="52"/>
      <c r="I82" s="52">
        <v>0.24568248416050067</v>
      </c>
      <c r="J82" s="52">
        <v>0.23216688941839189</v>
      </c>
      <c r="K82" s="52">
        <v>0.23216688941839184</v>
      </c>
      <c r="L82" s="50"/>
      <c r="M82" s="52">
        <f t="shared" si="7"/>
        <v>0</v>
      </c>
      <c r="N82" s="52">
        <f t="shared" si="5"/>
        <v>-1.3515594742108838E-2</v>
      </c>
    </row>
    <row r="83" spans="1:14" s="50" customFormat="1" ht="15.75" x14ac:dyDescent="0.25">
      <c r="A83" s="28" t="s">
        <v>83</v>
      </c>
      <c r="B83" s="63">
        <v>100.94157128233806</v>
      </c>
      <c r="C83" s="21">
        <v>102.73443458526292</v>
      </c>
      <c r="D83" s="21">
        <v>103.34961086485067</v>
      </c>
      <c r="E83" s="21"/>
      <c r="F83" s="21">
        <f t="shared" si="4"/>
        <v>0.59880241914136434</v>
      </c>
      <c r="G83" s="80">
        <f t="shared" si="6"/>
        <v>2.3855776682703222</v>
      </c>
      <c r="H83" s="21"/>
      <c r="I83" s="21">
        <v>0.90472273932107838</v>
      </c>
      <c r="J83" s="21">
        <v>0.92079187890395153</v>
      </c>
      <c r="K83" s="21">
        <v>0.92630560295008557</v>
      </c>
      <c r="L83"/>
      <c r="M83" s="21">
        <f t="shared" si="7"/>
        <v>5.5137240461340387E-3</v>
      </c>
      <c r="N83" s="21">
        <f t="shared" si="5"/>
        <v>2.1582863629007187E-2</v>
      </c>
    </row>
    <row r="84" spans="1:14" s="4" customFormat="1" ht="15.75" x14ac:dyDescent="0.25">
      <c r="A84" s="51" t="s">
        <v>159</v>
      </c>
      <c r="B84" s="110">
        <v>100.94157128233806</v>
      </c>
      <c r="C84" s="52">
        <v>102.73443458526292</v>
      </c>
      <c r="D84" s="52">
        <v>103.34961086485067</v>
      </c>
      <c r="E84" s="52"/>
      <c r="F84" s="52">
        <f t="shared" si="4"/>
        <v>0.59880241914136434</v>
      </c>
      <c r="G84" s="81">
        <f t="shared" si="6"/>
        <v>2.3855776682703222</v>
      </c>
      <c r="H84" s="52"/>
      <c r="I84" s="52">
        <v>0.90472273932107838</v>
      </c>
      <c r="J84" s="52">
        <v>0.92079187890395153</v>
      </c>
      <c r="K84" s="52">
        <v>0.92630560295008557</v>
      </c>
      <c r="L84" s="50"/>
      <c r="M84" s="52">
        <f t="shared" si="7"/>
        <v>5.5137240461340387E-3</v>
      </c>
      <c r="N84" s="52">
        <f t="shared" si="5"/>
        <v>2.1582863629007187E-2</v>
      </c>
    </row>
    <row r="85" spans="1:14" s="50" customFormat="1" ht="15.75" x14ac:dyDescent="0.25">
      <c r="A85" s="30" t="s">
        <v>159</v>
      </c>
      <c r="B85" s="63">
        <v>100.94157128233806</v>
      </c>
      <c r="C85" s="21">
        <v>102.73443458526292</v>
      </c>
      <c r="D85" s="21">
        <v>103.34961086485067</v>
      </c>
      <c r="E85" s="21"/>
      <c r="F85" s="21">
        <f t="shared" si="4"/>
        <v>0.59880241914136434</v>
      </c>
      <c r="G85" s="80">
        <f t="shared" si="6"/>
        <v>2.3855776682703222</v>
      </c>
      <c r="H85" s="21"/>
      <c r="I85" s="21">
        <v>0.90472273932107838</v>
      </c>
      <c r="J85" s="21">
        <v>0.92079187890395153</v>
      </c>
      <c r="K85" s="21">
        <v>0.92630560295008557</v>
      </c>
      <c r="L85"/>
      <c r="M85" s="21">
        <f t="shared" si="7"/>
        <v>5.5137240461340387E-3</v>
      </c>
      <c r="N85" s="21">
        <f t="shared" si="5"/>
        <v>2.1582863629007187E-2</v>
      </c>
    </row>
    <row r="86" spans="1:14" s="4" customFormat="1" ht="15.75" x14ac:dyDescent="0.25">
      <c r="A86" s="48" t="s">
        <v>129</v>
      </c>
      <c r="B86" s="111">
        <v>107.58630931711869</v>
      </c>
      <c r="C86" s="53">
        <v>111.11211577847855</v>
      </c>
      <c r="D86" s="53">
        <v>111.47907629369028</v>
      </c>
      <c r="E86" s="53"/>
      <c r="F86" s="53">
        <f t="shared" si="4"/>
        <v>0.33026147746419987</v>
      </c>
      <c r="G86" s="82">
        <f t="shared" si="6"/>
        <v>3.6182735529084686</v>
      </c>
      <c r="H86" s="53"/>
      <c r="I86" s="53">
        <v>25.057356108069509</v>
      </c>
      <c r="J86" s="53">
        <v>25.878532971847005</v>
      </c>
      <c r="K86" s="53">
        <v>25.963999797185888</v>
      </c>
      <c r="L86" s="50"/>
      <c r="M86" s="53">
        <f t="shared" si="7"/>
        <v>8.5466825338883723E-2</v>
      </c>
      <c r="N86" s="53">
        <f t="shared" si="5"/>
        <v>0.90664368911637894</v>
      </c>
    </row>
    <row r="87" spans="1:14" s="50" customFormat="1" ht="15.75" x14ac:dyDescent="0.25">
      <c r="A87" s="28" t="s">
        <v>149</v>
      </c>
      <c r="B87" s="63">
        <v>128.36423933211094</v>
      </c>
      <c r="C87" s="21">
        <v>134.00227801738487</v>
      </c>
      <c r="D87" s="21">
        <v>134.44691574018836</v>
      </c>
      <c r="E87" s="21"/>
      <c r="F87" s="21">
        <f t="shared" si="4"/>
        <v>0.33181355524851686</v>
      </c>
      <c r="G87" s="80">
        <f t="shared" si="6"/>
        <v>4.738606670928025</v>
      </c>
      <c r="H87" s="21"/>
      <c r="I87" s="21">
        <v>14.993454567845269</v>
      </c>
      <c r="J87" s="21">
        <v>15.651999948702459</v>
      </c>
      <c r="K87" s="21">
        <v>15.703935406199742</v>
      </c>
      <c r="L87"/>
      <c r="M87" s="21">
        <f t="shared" si="7"/>
        <v>5.1935457497283011E-2</v>
      </c>
      <c r="N87" s="21">
        <f t="shared" si="5"/>
        <v>0.71048083835447251</v>
      </c>
    </row>
    <row r="88" spans="1:14" s="4" customFormat="1" ht="15.75" x14ac:dyDescent="0.25">
      <c r="A88" s="51" t="s">
        <v>160</v>
      </c>
      <c r="B88" s="110">
        <v>128.36423933211094</v>
      </c>
      <c r="C88" s="52">
        <v>134.00227801738487</v>
      </c>
      <c r="D88" s="52">
        <v>134.44691574018836</v>
      </c>
      <c r="E88" s="52"/>
      <c r="F88" s="52">
        <f t="shared" si="4"/>
        <v>0.33181355524851686</v>
      </c>
      <c r="G88" s="81">
        <f t="shared" si="6"/>
        <v>4.738606670928025</v>
      </c>
      <c r="H88" s="52"/>
      <c r="I88" s="52">
        <v>14.993454567845269</v>
      </c>
      <c r="J88" s="52">
        <v>15.651999948702459</v>
      </c>
      <c r="K88" s="52">
        <v>15.703935406199742</v>
      </c>
      <c r="L88" s="50"/>
      <c r="M88" s="52">
        <f t="shared" si="7"/>
        <v>5.1935457497283011E-2</v>
      </c>
      <c r="N88" s="52">
        <f t="shared" si="5"/>
        <v>0.71048083835447251</v>
      </c>
    </row>
    <row r="89" spans="1:14" s="50" customFormat="1" ht="15.75" x14ac:dyDescent="0.25">
      <c r="A89" s="30" t="s">
        <v>160</v>
      </c>
      <c r="B89" s="63">
        <v>128.36423933211094</v>
      </c>
      <c r="C89" s="21">
        <v>134.00227801738487</v>
      </c>
      <c r="D89" s="21">
        <v>134.44691574018836</v>
      </c>
      <c r="E89" s="21"/>
      <c r="F89" s="21">
        <f t="shared" si="4"/>
        <v>0.33181355524851686</v>
      </c>
      <c r="G89" s="80">
        <f t="shared" si="6"/>
        <v>4.738606670928025</v>
      </c>
      <c r="H89" s="21"/>
      <c r="I89" s="21">
        <v>14.993454567845269</v>
      </c>
      <c r="J89" s="21">
        <v>15.651999948702459</v>
      </c>
      <c r="K89" s="21">
        <v>15.703935406199742</v>
      </c>
      <c r="L89"/>
      <c r="M89" s="21">
        <f t="shared" si="7"/>
        <v>5.1935457497283011E-2</v>
      </c>
      <c r="N89" s="21">
        <f t="shared" si="5"/>
        <v>0.71048083835447251</v>
      </c>
    </row>
    <row r="90" spans="1:14" s="4" customFormat="1" ht="15.75" x14ac:dyDescent="0.25">
      <c r="A90" s="54" t="s">
        <v>148</v>
      </c>
      <c r="B90" s="110">
        <v>107.33829778909893</v>
      </c>
      <c r="C90" s="52">
        <v>108.03710293690104</v>
      </c>
      <c r="D90" s="52">
        <v>109.11517664056072</v>
      </c>
      <c r="E90" s="52"/>
      <c r="F90" s="52">
        <f t="shared" si="4"/>
        <v>0.99787357708891467</v>
      </c>
      <c r="G90" s="81">
        <f t="shared" si="6"/>
        <v>1.6554006240652841</v>
      </c>
      <c r="H90" s="52"/>
      <c r="I90" s="52">
        <v>3.3385472017724434</v>
      </c>
      <c r="J90" s="52">
        <v>3.3602821651436994</v>
      </c>
      <c r="K90" s="52">
        <v>3.3938135329852992</v>
      </c>
      <c r="L90" s="50"/>
      <c r="M90" s="52">
        <f t="shared" si="7"/>
        <v>3.3531367841599824E-2</v>
      </c>
      <c r="N90" s="52">
        <f t="shared" si="5"/>
        <v>5.5266331212855846E-2</v>
      </c>
    </row>
    <row r="91" spans="1:14" s="50" customFormat="1" ht="15.75" x14ac:dyDescent="0.25">
      <c r="A91" s="29" t="s">
        <v>161</v>
      </c>
      <c r="B91" s="63">
        <v>103.31438331406864</v>
      </c>
      <c r="C91" s="21">
        <v>104.18521072083934</v>
      </c>
      <c r="D91" s="21">
        <v>104.17551925897067</v>
      </c>
      <c r="E91" s="21"/>
      <c r="F91" s="21">
        <f t="shared" si="4"/>
        <v>-9.30214739848223E-3</v>
      </c>
      <c r="G91" s="80">
        <f t="shared" si="6"/>
        <v>0.83351022120921048</v>
      </c>
      <c r="H91" s="21"/>
      <c r="I91" s="21">
        <v>2.5786215725366861</v>
      </c>
      <c r="J91" s="21">
        <v>2.6003565359079412</v>
      </c>
      <c r="K91" s="21">
        <v>2.6001146469100851</v>
      </c>
      <c r="L91"/>
      <c r="M91" s="21">
        <f t="shared" si="7"/>
        <v>-2.4188899785615448E-4</v>
      </c>
      <c r="N91" s="21">
        <f t="shared" si="5"/>
        <v>2.1493074373398979E-2</v>
      </c>
    </row>
    <row r="92" spans="1:14" s="4" customFormat="1" ht="15.75" x14ac:dyDescent="0.25">
      <c r="A92" s="57" t="s">
        <v>227</v>
      </c>
      <c r="B92" s="110">
        <v>103.31438331406864</v>
      </c>
      <c r="C92" s="52">
        <v>104.18521072083934</v>
      </c>
      <c r="D92" s="52">
        <v>104.17551925897067</v>
      </c>
      <c r="E92" s="52"/>
      <c r="F92" s="52">
        <f t="shared" si="4"/>
        <v>-9.30214739848223E-3</v>
      </c>
      <c r="G92" s="81">
        <f t="shared" si="6"/>
        <v>0.83351022120921048</v>
      </c>
      <c r="H92" s="52"/>
      <c r="I92" s="52">
        <v>2.5786215725366861</v>
      </c>
      <c r="J92" s="52">
        <v>2.6003565359079412</v>
      </c>
      <c r="K92" s="52">
        <v>2.6001146469100851</v>
      </c>
      <c r="L92" s="50"/>
      <c r="M92" s="52">
        <f t="shared" si="7"/>
        <v>-2.4188899785615448E-4</v>
      </c>
      <c r="N92" s="52">
        <f t="shared" si="5"/>
        <v>2.1493074373398979E-2</v>
      </c>
    </row>
    <row r="93" spans="1:14" s="50" customFormat="1" ht="15.75" x14ac:dyDescent="0.25">
      <c r="A93" s="29" t="s">
        <v>162</v>
      </c>
      <c r="B93" s="63">
        <v>123.68462509770792</v>
      </c>
      <c r="C93" s="21">
        <v>123.68462509770792</v>
      </c>
      <c r="D93" s="21">
        <v>129.18152170154752</v>
      </c>
      <c r="E93" s="21"/>
      <c r="F93" s="21">
        <f t="shared" si="4"/>
        <v>4.4442844852358832</v>
      </c>
      <c r="G93" s="80">
        <f t="shared" si="6"/>
        <v>4.4442844852358832</v>
      </c>
      <c r="H93" s="21"/>
      <c r="I93" s="21">
        <v>0.75992562923575802</v>
      </c>
      <c r="J93" s="21">
        <v>0.75992562923575802</v>
      </c>
      <c r="K93" s="21">
        <v>0.79369888607521399</v>
      </c>
      <c r="L93"/>
      <c r="M93" s="21">
        <f t="shared" si="7"/>
        <v>3.3773256839455978E-2</v>
      </c>
      <c r="N93" s="21">
        <f t="shared" si="5"/>
        <v>3.3773256839455978E-2</v>
      </c>
    </row>
    <row r="94" spans="1:14" s="4" customFormat="1" ht="15.75" x14ac:dyDescent="0.25">
      <c r="A94" s="57" t="s">
        <v>226</v>
      </c>
      <c r="B94" s="110">
        <v>123.68462509770792</v>
      </c>
      <c r="C94" s="52">
        <v>123.68462509770792</v>
      </c>
      <c r="D94" s="52">
        <v>129.18152170154752</v>
      </c>
      <c r="E94" s="52"/>
      <c r="F94" s="52">
        <f t="shared" si="4"/>
        <v>4.4442844852358832</v>
      </c>
      <c r="G94" s="81">
        <f t="shared" si="6"/>
        <v>4.4442844852358832</v>
      </c>
      <c r="H94" s="52"/>
      <c r="I94" s="52">
        <v>0.75992562923575802</v>
      </c>
      <c r="J94" s="52">
        <v>0.75992562923575802</v>
      </c>
      <c r="K94" s="52">
        <v>0.79369888607521399</v>
      </c>
      <c r="L94" s="50"/>
      <c r="M94" s="52">
        <f t="shared" si="7"/>
        <v>3.3773256839455978E-2</v>
      </c>
      <c r="N94" s="52">
        <f t="shared" si="5"/>
        <v>3.3773256839455978E-2</v>
      </c>
    </row>
    <row r="95" spans="1:14" s="50" customFormat="1" ht="15.75" x14ac:dyDescent="0.25">
      <c r="A95" s="28" t="s">
        <v>147</v>
      </c>
      <c r="B95" s="63">
        <v>102.12659867612302</v>
      </c>
      <c r="C95" s="21">
        <v>102.12659867612302</v>
      </c>
      <c r="D95" s="21">
        <v>102.12659867612302</v>
      </c>
      <c r="E95" s="21"/>
      <c r="F95" s="21">
        <f t="shared" si="4"/>
        <v>0</v>
      </c>
      <c r="G95" s="80">
        <f t="shared" si="6"/>
        <v>0</v>
      </c>
      <c r="H95" s="21"/>
      <c r="I95" s="21">
        <v>1.6149744798120504</v>
      </c>
      <c r="J95" s="21">
        <v>1.6149744798120507</v>
      </c>
      <c r="K95" s="21">
        <v>1.6149744798120507</v>
      </c>
      <c r="L95"/>
      <c r="M95" s="21">
        <f t="shared" si="7"/>
        <v>0</v>
      </c>
      <c r="N95" s="21">
        <f t="shared" si="5"/>
        <v>0</v>
      </c>
    </row>
    <row r="96" spans="1:14" s="4" customFormat="1" ht="15.75" x14ac:dyDescent="0.25">
      <c r="A96" s="51" t="s">
        <v>84</v>
      </c>
      <c r="B96" s="110">
        <v>100</v>
      </c>
      <c r="C96" s="52">
        <v>100</v>
      </c>
      <c r="D96" s="52">
        <v>100</v>
      </c>
      <c r="E96" s="52"/>
      <c r="F96" s="52">
        <f t="shared" si="4"/>
        <v>0</v>
      </c>
      <c r="G96" s="81">
        <f t="shared" si="6"/>
        <v>0</v>
      </c>
      <c r="H96" s="52"/>
      <c r="I96" s="52">
        <v>1.3959538897111057</v>
      </c>
      <c r="J96" s="52">
        <v>1.3959538897111059</v>
      </c>
      <c r="K96" s="52">
        <v>1.3959538897111057</v>
      </c>
      <c r="L96" s="50"/>
      <c r="M96" s="52">
        <f t="shared" si="7"/>
        <v>0</v>
      </c>
      <c r="N96" s="52">
        <f t="shared" si="5"/>
        <v>0</v>
      </c>
    </row>
    <row r="97" spans="1:14" s="50" customFormat="1" ht="15.75" x14ac:dyDescent="0.25">
      <c r="A97" s="30" t="s">
        <v>85</v>
      </c>
      <c r="B97" s="63">
        <v>100</v>
      </c>
      <c r="C97" s="21">
        <v>100</v>
      </c>
      <c r="D97" s="21">
        <v>100</v>
      </c>
      <c r="E97" s="21"/>
      <c r="F97" s="21">
        <f t="shared" si="4"/>
        <v>0</v>
      </c>
      <c r="G97" s="80">
        <f t="shared" si="6"/>
        <v>0</v>
      </c>
      <c r="H97" s="21"/>
      <c r="I97" s="21">
        <v>1.3959538897111057</v>
      </c>
      <c r="J97" s="21">
        <v>1.3959538897111059</v>
      </c>
      <c r="K97" s="21">
        <v>1.3959538897111057</v>
      </c>
      <c r="L97"/>
      <c r="M97" s="21">
        <f t="shared" si="7"/>
        <v>0</v>
      </c>
      <c r="N97" s="21">
        <f t="shared" si="5"/>
        <v>0</v>
      </c>
    </row>
    <row r="98" spans="1:14" s="4" customFormat="1" ht="15.75" x14ac:dyDescent="0.25">
      <c r="A98" s="51" t="s">
        <v>86</v>
      </c>
      <c r="B98" s="110">
        <v>118.13936217755054</v>
      </c>
      <c r="C98" s="52">
        <v>118.13936217755054</v>
      </c>
      <c r="D98" s="52">
        <v>118.13936217755054</v>
      </c>
      <c r="E98" s="52"/>
      <c r="F98" s="52">
        <f t="shared" si="4"/>
        <v>0</v>
      </c>
      <c r="G98" s="81">
        <f t="shared" si="6"/>
        <v>0</v>
      </c>
      <c r="H98" s="52"/>
      <c r="I98" s="52">
        <v>0.21902059010094485</v>
      </c>
      <c r="J98" s="52">
        <v>0.21902059010094485</v>
      </c>
      <c r="K98" s="52">
        <v>0.21902059010094485</v>
      </c>
      <c r="L98" s="50"/>
      <c r="M98" s="52">
        <f t="shared" si="7"/>
        <v>0</v>
      </c>
      <c r="N98" s="52">
        <f t="shared" si="5"/>
        <v>0</v>
      </c>
    </row>
    <row r="99" spans="1:14" s="50" customFormat="1" ht="15.75" x14ac:dyDescent="0.25">
      <c r="A99" s="30" t="s">
        <v>87</v>
      </c>
      <c r="B99" s="63">
        <v>118.13936217755054</v>
      </c>
      <c r="C99" s="21">
        <v>118.13936217755054</v>
      </c>
      <c r="D99" s="21">
        <v>118.13936217755054</v>
      </c>
      <c r="E99" s="21"/>
      <c r="F99" s="21">
        <f t="shared" si="4"/>
        <v>0</v>
      </c>
      <c r="G99" s="80">
        <f t="shared" si="6"/>
        <v>0</v>
      </c>
      <c r="H99" s="21"/>
      <c r="I99" s="21">
        <v>0.21902059010094485</v>
      </c>
      <c r="J99" s="21">
        <v>0.21902059010094485</v>
      </c>
      <c r="K99" s="21">
        <v>0.21902059010094485</v>
      </c>
      <c r="L99"/>
      <c r="M99" s="21">
        <f t="shared" si="7"/>
        <v>0</v>
      </c>
      <c r="N99" s="21">
        <f t="shared" si="5"/>
        <v>0</v>
      </c>
    </row>
    <row r="100" spans="1:14" s="4" customFormat="1" ht="15.75" x14ac:dyDescent="0.25">
      <c r="A100" s="54" t="s">
        <v>146</v>
      </c>
      <c r="B100" s="110">
        <v>73.86627226656357</v>
      </c>
      <c r="C100" s="52">
        <v>75.902813768821247</v>
      </c>
      <c r="D100" s="52">
        <v>75.902813768821247</v>
      </c>
      <c r="E100" s="52"/>
      <c r="F100" s="52">
        <f t="shared" si="4"/>
        <v>0</v>
      </c>
      <c r="G100" s="81">
        <f t="shared" si="6"/>
        <v>2.7570654911464043</v>
      </c>
      <c r="H100" s="52"/>
      <c r="I100" s="52">
        <v>5.1103798586397442</v>
      </c>
      <c r="J100" s="52">
        <v>5.2512763781887974</v>
      </c>
      <c r="K100" s="52">
        <v>5.2512763781887974</v>
      </c>
      <c r="L100" s="50"/>
      <c r="M100" s="52">
        <f t="shared" si="7"/>
        <v>0</v>
      </c>
      <c r="N100" s="52">
        <f t="shared" si="5"/>
        <v>0.14089651954905325</v>
      </c>
    </row>
    <row r="101" spans="1:14" s="50" customFormat="1" ht="15.75" x14ac:dyDescent="0.25">
      <c r="A101" s="29" t="s">
        <v>17</v>
      </c>
      <c r="B101" s="63">
        <v>58.452764165300515</v>
      </c>
      <c r="C101" s="21">
        <v>58.452764165300515</v>
      </c>
      <c r="D101" s="21">
        <v>58.452764165300515</v>
      </c>
      <c r="E101" s="21"/>
      <c r="F101" s="21">
        <f t="shared" si="4"/>
        <v>0</v>
      </c>
      <c r="G101" s="80">
        <f t="shared" si="6"/>
        <v>0</v>
      </c>
      <c r="H101" s="21"/>
      <c r="I101" s="21">
        <v>2.6276990814307344</v>
      </c>
      <c r="J101" s="21">
        <v>2.6276990814307348</v>
      </c>
      <c r="K101" s="21">
        <v>2.6276990814307348</v>
      </c>
      <c r="L101"/>
      <c r="M101" s="21">
        <f t="shared" si="7"/>
        <v>0</v>
      </c>
      <c r="N101" s="21">
        <f t="shared" si="5"/>
        <v>0</v>
      </c>
    </row>
    <row r="102" spans="1:14" s="4" customFormat="1" ht="15.75" x14ac:dyDescent="0.25">
      <c r="A102" s="57" t="s">
        <v>17</v>
      </c>
      <c r="B102" s="110">
        <v>58.452764165300515</v>
      </c>
      <c r="C102" s="52">
        <v>58.452764165300515</v>
      </c>
      <c r="D102" s="52">
        <v>58.452764165300515</v>
      </c>
      <c r="E102" s="52"/>
      <c r="F102" s="52">
        <f t="shared" si="4"/>
        <v>0</v>
      </c>
      <c r="G102" s="81">
        <f t="shared" si="6"/>
        <v>0</v>
      </c>
      <c r="H102" s="52"/>
      <c r="I102" s="52">
        <v>2.6276990814307344</v>
      </c>
      <c r="J102" s="52">
        <v>2.6276990814307348</v>
      </c>
      <c r="K102" s="52">
        <v>2.6276990814307348</v>
      </c>
      <c r="L102" s="50"/>
      <c r="M102" s="52">
        <f t="shared" si="7"/>
        <v>0</v>
      </c>
      <c r="N102" s="52">
        <f t="shared" si="5"/>
        <v>0</v>
      </c>
    </row>
    <row r="103" spans="1:14" s="50" customFormat="1" ht="15.75" x14ac:dyDescent="0.25">
      <c r="A103" s="29" t="s">
        <v>88</v>
      </c>
      <c r="B103" s="63">
        <v>89.666820189109771</v>
      </c>
      <c r="C103" s="21">
        <v>97.730952021833033</v>
      </c>
      <c r="D103" s="21">
        <v>97.730952021833033</v>
      </c>
      <c r="E103" s="21"/>
      <c r="F103" s="21">
        <f t="shared" si="4"/>
        <v>0</v>
      </c>
      <c r="G103" s="80">
        <f t="shared" si="6"/>
        <v>8.9934401774433237</v>
      </c>
      <c r="H103" s="21"/>
      <c r="I103" s="21">
        <v>1.5666587731626826</v>
      </c>
      <c r="J103" s="21">
        <v>1.7075552927117361</v>
      </c>
      <c r="K103" s="21">
        <v>1.7075552927117361</v>
      </c>
      <c r="L103"/>
      <c r="M103" s="21">
        <f t="shared" si="7"/>
        <v>0</v>
      </c>
      <c r="N103" s="21">
        <f t="shared" si="5"/>
        <v>0.14089651954905347</v>
      </c>
    </row>
    <row r="104" spans="1:14" s="4" customFormat="1" ht="15.75" x14ac:dyDescent="0.25">
      <c r="A104" s="57" t="s">
        <v>89</v>
      </c>
      <c r="B104" s="110">
        <v>89.666820189109771</v>
      </c>
      <c r="C104" s="52">
        <v>97.730952021833033</v>
      </c>
      <c r="D104" s="52">
        <v>97.730952021833033</v>
      </c>
      <c r="E104" s="52"/>
      <c r="F104" s="52">
        <f t="shared" si="4"/>
        <v>0</v>
      </c>
      <c r="G104" s="81">
        <f t="shared" si="6"/>
        <v>8.9934401774433237</v>
      </c>
      <c r="H104" s="52"/>
      <c r="I104" s="52">
        <v>1.5666587731626826</v>
      </c>
      <c r="J104" s="52">
        <v>1.7075552927117361</v>
      </c>
      <c r="K104" s="52">
        <v>1.7075552927117361</v>
      </c>
      <c r="L104" s="50"/>
      <c r="M104" s="52">
        <f t="shared" si="7"/>
        <v>0</v>
      </c>
      <c r="N104" s="52">
        <f t="shared" si="5"/>
        <v>0.14089651954905347</v>
      </c>
    </row>
    <row r="105" spans="1:14" s="50" customFormat="1" ht="15.75" x14ac:dyDescent="0.25">
      <c r="A105" s="29" t="s">
        <v>90</v>
      </c>
      <c r="B105" s="63">
        <v>135.54671882237798</v>
      </c>
      <c r="C105" s="21">
        <v>135.54671882237798</v>
      </c>
      <c r="D105" s="21">
        <v>135.54671882237798</v>
      </c>
      <c r="E105" s="21"/>
      <c r="F105" s="21">
        <f t="shared" si="4"/>
        <v>0</v>
      </c>
      <c r="G105" s="80">
        <f t="shared" si="6"/>
        <v>0</v>
      </c>
      <c r="H105" s="21"/>
      <c r="I105" s="21">
        <v>0.91602200404632717</v>
      </c>
      <c r="J105" s="21">
        <v>0.91602200404632728</v>
      </c>
      <c r="K105" s="21">
        <v>0.91602200404632717</v>
      </c>
      <c r="L105"/>
      <c r="M105" s="21">
        <f t="shared" si="7"/>
        <v>0</v>
      </c>
      <c r="N105" s="21">
        <f t="shared" si="5"/>
        <v>0</v>
      </c>
    </row>
    <row r="106" spans="1:14" s="4" customFormat="1" ht="15.75" x14ac:dyDescent="0.25">
      <c r="A106" s="57" t="s">
        <v>91</v>
      </c>
      <c r="B106" s="110">
        <v>135.54671882237798</v>
      </c>
      <c r="C106" s="52">
        <v>135.54671882237798</v>
      </c>
      <c r="D106" s="52">
        <v>135.54671882237798</v>
      </c>
      <c r="E106" s="52"/>
      <c r="F106" s="52">
        <f t="shared" si="4"/>
        <v>0</v>
      </c>
      <c r="G106" s="81">
        <f t="shared" si="6"/>
        <v>0</v>
      </c>
      <c r="H106" s="52"/>
      <c r="I106" s="52">
        <v>0.91602200404632717</v>
      </c>
      <c r="J106" s="52">
        <v>0.91602200404632728</v>
      </c>
      <c r="K106" s="52">
        <v>0.91602200404632717</v>
      </c>
      <c r="L106" s="50"/>
      <c r="M106" s="52">
        <f t="shared" si="7"/>
        <v>0</v>
      </c>
      <c r="N106" s="52">
        <f t="shared" si="5"/>
        <v>0</v>
      </c>
    </row>
    <row r="107" spans="1:14" s="50" customFormat="1" ht="15.75" x14ac:dyDescent="0.25">
      <c r="A107" s="27" t="s">
        <v>250</v>
      </c>
      <c r="B107" s="112">
        <v>93.220843318161911</v>
      </c>
      <c r="C107" s="31">
        <v>97.046004723156742</v>
      </c>
      <c r="D107" s="31">
        <v>96.759975449277107</v>
      </c>
      <c r="E107" s="31"/>
      <c r="F107" s="31">
        <f t="shared" si="4"/>
        <v>-0.29473575413597741</v>
      </c>
      <c r="G107" s="83">
        <f t="shared" si="6"/>
        <v>3.7965030192187443</v>
      </c>
      <c r="H107" s="31"/>
      <c r="I107" s="31">
        <v>8.1234180580425068</v>
      </c>
      <c r="J107" s="31">
        <v>8.4567489326218048</v>
      </c>
      <c r="K107" s="31">
        <v>8.4318238698798567</v>
      </c>
      <c r="L107"/>
      <c r="M107" s="31">
        <f t="shared" si="7"/>
        <v>-2.4925062741948167E-2</v>
      </c>
      <c r="N107" s="31">
        <f t="shared" si="5"/>
        <v>0.30840581183734983</v>
      </c>
    </row>
    <row r="108" spans="1:14" s="4" customFormat="1" ht="15.75" x14ac:dyDescent="0.25">
      <c r="A108" s="54" t="s">
        <v>145</v>
      </c>
      <c r="B108" s="110">
        <v>83.17702406603</v>
      </c>
      <c r="C108" s="52">
        <v>99.653823494689746</v>
      </c>
      <c r="D108" s="52">
        <v>99.751239924555378</v>
      </c>
      <c r="E108" s="52"/>
      <c r="F108" s="52">
        <f t="shared" si="4"/>
        <v>9.7754834134211599E-2</v>
      </c>
      <c r="G108" s="81">
        <f t="shared" si="6"/>
        <v>19.926435268191312</v>
      </c>
      <c r="H108" s="52"/>
      <c r="I108" s="52">
        <v>1.7212915595193499</v>
      </c>
      <c r="J108" s="52">
        <v>2.0622676415913728</v>
      </c>
      <c r="K108" s="52">
        <v>2.0642836079038136</v>
      </c>
      <c r="L108" s="50"/>
      <c r="M108" s="52">
        <f t="shared" si="7"/>
        <v>2.0159663124408311E-3</v>
      </c>
      <c r="N108" s="52">
        <f t="shared" si="5"/>
        <v>0.34299204838446373</v>
      </c>
    </row>
    <row r="109" spans="1:14" s="50" customFormat="1" ht="15.75" x14ac:dyDescent="0.25">
      <c r="A109" s="29" t="s">
        <v>163</v>
      </c>
      <c r="B109" s="63">
        <v>83.17702406603</v>
      </c>
      <c r="C109" s="21">
        <v>99.653823494689746</v>
      </c>
      <c r="D109" s="21">
        <v>99.751239924555378</v>
      </c>
      <c r="E109" s="21"/>
      <c r="F109" s="21">
        <f t="shared" si="4"/>
        <v>9.7754834134211599E-2</v>
      </c>
      <c r="G109" s="80">
        <f t="shared" si="6"/>
        <v>19.926435268191312</v>
      </c>
      <c r="H109" s="21"/>
      <c r="I109" s="21">
        <v>1.7212915595193499</v>
      </c>
      <c r="J109" s="21">
        <v>2.0622676415913728</v>
      </c>
      <c r="K109" s="21">
        <v>2.0642836079038136</v>
      </c>
      <c r="L109"/>
      <c r="M109" s="21">
        <f t="shared" si="7"/>
        <v>2.0159663124408311E-3</v>
      </c>
      <c r="N109" s="21">
        <f t="shared" si="5"/>
        <v>0.34299204838446373</v>
      </c>
    </row>
    <row r="110" spans="1:14" s="4" customFormat="1" ht="15.75" x14ac:dyDescent="0.25">
      <c r="A110" s="57" t="s">
        <v>225</v>
      </c>
      <c r="B110" s="110">
        <v>83.17702406603</v>
      </c>
      <c r="C110" s="52">
        <v>99.653823494689746</v>
      </c>
      <c r="D110" s="52">
        <v>99.751239924555378</v>
      </c>
      <c r="E110" s="52"/>
      <c r="F110" s="52">
        <f t="shared" si="4"/>
        <v>9.7754834134211599E-2</v>
      </c>
      <c r="G110" s="81">
        <f t="shared" si="6"/>
        <v>19.926435268191312</v>
      </c>
      <c r="H110" s="52"/>
      <c r="I110" s="52">
        <v>1.7212915595193499</v>
      </c>
      <c r="J110" s="52">
        <v>2.0622676415913728</v>
      </c>
      <c r="K110" s="52">
        <v>2.0642836079038136</v>
      </c>
      <c r="L110" s="50"/>
      <c r="M110" s="52">
        <f t="shared" si="7"/>
        <v>2.0159663124408311E-3</v>
      </c>
      <c r="N110" s="52">
        <f t="shared" si="5"/>
        <v>0.34299204838446373</v>
      </c>
    </row>
    <row r="111" spans="1:14" s="50" customFormat="1" ht="15.75" x14ac:dyDescent="0.25">
      <c r="A111" s="28" t="s">
        <v>92</v>
      </c>
      <c r="B111" s="63">
        <v>88.19711064381886</v>
      </c>
      <c r="C111" s="21">
        <v>89.361812598333515</v>
      </c>
      <c r="D111" s="21">
        <v>89.29908472529749</v>
      </c>
      <c r="E111" s="21"/>
      <c r="F111" s="21">
        <f t="shared" si="4"/>
        <v>-7.019539019197385E-2</v>
      </c>
      <c r="G111" s="80">
        <f t="shared" si="6"/>
        <v>1.249444651230025</v>
      </c>
      <c r="H111" s="21"/>
      <c r="I111" s="21">
        <v>0.27570908534177596</v>
      </c>
      <c r="J111" s="21">
        <v>0.2793500085900652</v>
      </c>
      <c r="K111" s="21">
        <v>0.27915391776153403</v>
      </c>
      <c r="L111"/>
      <c r="M111" s="21">
        <f t="shared" si="7"/>
        <v>-1.9609082853117021E-4</v>
      </c>
      <c r="N111" s="21">
        <f t="shared" si="5"/>
        <v>3.4448324197580704E-3</v>
      </c>
    </row>
    <row r="112" spans="1:14" s="4" customFormat="1" ht="15.75" x14ac:dyDescent="0.25">
      <c r="A112" s="51" t="s">
        <v>93</v>
      </c>
      <c r="B112" s="110">
        <v>88.19711064381886</v>
      </c>
      <c r="C112" s="52">
        <v>89.361812598333515</v>
      </c>
      <c r="D112" s="52">
        <v>89.29908472529749</v>
      </c>
      <c r="E112" s="52"/>
      <c r="F112" s="52">
        <f t="shared" si="4"/>
        <v>-7.019539019197385E-2</v>
      </c>
      <c r="G112" s="81">
        <f t="shared" si="6"/>
        <v>1.249444651230025</v>
      </c>
      <c r="H112" s="52"/>
      <c r="I112" s="52">
        <v>0.27570908534177596</v>
      </c>
      <c r="J112" s="52">
        <v>0.2793500085900652</v>
      </c>
      <c r="K112" s="52">
        <v>0.27915391776153403</v>
      </c>
      <c r="L112" s="50"/>
      <c r="M112" s="52">
        <f t="shared" si="7"/>
        <v>-1.9609082853117021E-4</v>
      </c>
      <c r="N112" s="52">
        <f t="shared" si="5"/>
        <v>3.4448324197580704E-3</v>
      </c>
    </row>
    <row r="113" spans="1:14" s="50" customFormat="1" ht="15.75" x14ac:dyDescent="0.25">
      <c r="A113" s="30" t="s">
        <v>92</v>
      </c>
      <c r="B113" s="63">
        <v>88.19711064381886</v>
      </c>
      <c r="C113" s="21">
        <v>89.361812598333515</v>
      </c>
      <c r="D113" s="21">
        <v>89.29908472529749</v>
      </c>
      <c r="E113" s="21"/>
      <c r="F113" s="21">
        <f t="shared" si="4"/>
        <v>-7.019539019197385E-2</v>
      </c>
      <c r="G113" s="80">
        <f t="shared" si="6"/>
        <v>1.249444651230025</v>
      </c>
      <c r="H113" s="21"/>
      <c r="I113" s="21">
        <v>0.27570908534177596</v>
      </c>
      <c r="J113" s="21">
        <v>0.2793500085900652</v>
      </c>
      <c r="K113" s="21">
        <v>0.27915391776153403</v>
      </c>
      <c r="L113"/>
      <c r="M113" s="21">
        <f t="shared" si="7"/>
        <v>-1.9609082853117021E-4</v>
      </c>
      <c r="N113" s="21">
        <f t="shared" si="5"/>
        <v>3.4448324197580704E-3</v>
      </c>
    </row>
    <row r="114" spans="1:14" s="4" customFormat="1" ht="15.75" x14ac:dyDescent="0.25">
      <c r="A114" s="54" t="s">
        <v>94</v>
      </c>
      <c r="B114" s="110">
        <v>84.497290407958673</v>
      </c>
      <c r="C114" s="52">
        <v>84.275251290708411</v>
      </c>
      <c r="D114" s="52">
        <v>84.116798853153895</v>
      </c>
      <c r="E114" s="52"/>
      <c r="F114" s="52">
        <f t="shared" si="4"/>
        <v>-0.18801775744095028</v>
      </c>
      <c r="G114" s="81">
        <f t="shared" si="6"/>
        <v>-0.45030030308396141</v>
      </c>
      <c r="H114" s="52"/>
      <c r="I114" s="52">
        <v>2.0811284004950292</v>
      </c>
      <c r="J114" s="52">
        <v>2.075659681785833</v>
      </c>
      <c r="K114" s="52">
        <v>2.0717570730000334</v>
      </c>
      <c r="L114" s="50"/>
      <c r="M114" s="52">
        <f t="shared" si="7"/>
        <v>-3.9026087857996217E-3</v>
      </c>
      <c r="N114" s="52">
        <f t="shared" si="5"/>
        <v>-9.371327494995807E-3</v>
      </c>
    </row>
    <row r="115" spans="1:14" s="50" customFormat="1" ht="15.75" x14ac:dyDescent="0.25">
      <c r="A115" s="29" t="s">
        <v>164</v>
      </c>
      <c r="B115" s="63">
        <v>83.862440601828524</v>
      </c>
      <c r="C115" s="21">
        <v>83.690874115601503</v>
      </c>
      <c r="D115" s="21">
        <v>83.597101854208631</v>
      </c>
      <c r="E115" s="21"/>
      <c r="F115" s="21">
        <f t="shared" si="4"/>
        <v>-0.11204598157661394</v>
      </c>
      <c r="G115" s="80">
        <f t="shared" si="6"/>
        <v>-0.31639759791834976</v>
      </c>
      <c r="H115" s="21"/>
      <c r="I115" s="21">
        <v>1.8608661343842208</v>
      </c>
      <c r="J115" s="21">
        <v>1.8570591587974867</v>
      </c>
      <c r="K115" s="21">
        <v>1.8549783986345536</v>
      </c>
      <c r="L115"/>
      <c r="M115" s="21">
        <f t="shared" si="7"/>
        <v>-2.0807601629331263E-3</v>
      </c>
      <c r="N115" s="21">
        <f t="shared" si="5"/>
        <v>-5.8877357496671667E-3</v>
      </c>
    </row>
    <row r="116" spans="1:14" s="4" customFormat="1" ht="15.75" x14ac:dyDescent="0.25">
      <c r="A116" s="57" t="s">
        <v>224</v>
      </c>
      <c r="B116" s="110">
        <v>73.252240708056405</v>
      </c>
      <c r="C116" s="52">
        <v>75.711794130491342</v>
      </c>
      <c r="D116" s="52">
        <v>75.523213809642854</v>
      </c>
      <c r="E116" s="52"/>
      <c r="F116" s="52">
        <f t="shared" si="4"/>
        <v>-0.24907654482928532</v>
      </c>
      <c r="G116" s="81">
        <f t="shared" si="6"/>
        <v>3.1002097405283591</v>
      </c>
      <c r="H116" s="52"/>
      <c r="I116" s="52">
        <v>0.38079190480339675</v>
      </c>
      <c r="J116" s="52">
        <v>0.39357756191970794</v>
      </c>
      <c r="K116" s="52">
        <v>0.39259725252725497</v>
      </c>
      <c r="L116" s="50"/>
      <c r="M116" s="52">
        <f t="shared" si="7"/>
        <v>-9.8030939245297155E-4</v>
      </c>
      <c r="N116" s="52">
        <f t="shared" si="5"/>
        <v>1.1805347723858217E-2</v>
      </c>
    </row>
    <row r="117" spans="1:14" s="50" customFormat="1" ht="15.75" x14ac:dyDescent="0.25">
      <c r="A117" s="30" t="s">
        <v>223</v>
      </c>
      <c r="B117" s="63">
        <v>77.701285705692811</v>
      </c>
      <c r="C117" s="21">
        <v>77.007755094663651</v>
      </c>
      <c r="D117" s="21">
        <v>77.007755094663651</v>
      </c>
      <c r="E117" s="21"/>
      <c r="F117" s="21">
        <f t="shared" si="4"/>
        <v>0</v>
      </c>
      <c r="G117" s="80">
        <f t="shared" si="6"/>
        <v>-0.89256001973510024</v>
      </c>
      <c r="H117" s="21"/>
      <c r="I117" s="21">
        <v>0.57796544004919714</v>
      </c>
      <c r="J117" s="21">
        <v>0.57280675160343208</v>
      </c>
      <c r="K117" s="21">
        <v>0.57280675160343197</v>
      </c>
      <c r="L117"/>
      <c r="M117" s="21">
        <f t="shared" si="7"/>
        <v>0</v>
      </c>
      <c r="N117" s="21">
        <f t="shared" si="5"/>
        <v>-5.1586884457651694E-3</v>
      </c>
    </row>
    <row r="118" spans="1:14" s="4" customFormat="1" ht="15.75" x14ac:dyDescent="0.25">
      <c r="A118" s="57" t="s">
        <v>18</v>
      </c>
      <c r="B118" s="110">
        <v>91.590394927983425</v>
      </c>
      <c r="C118" s="52">
        <v>93.036569734025107</v>
      </c>
      <c r="D118" s="52">
        <v>92.597998734615942</v>
      </c>
      <c r="E118" s="52"/>
      <c r="F118" s="52">
        <f t="shared" si="4"/>
        <v>-0.47139635593075324</v>
      </c>
      <c r="G118" s="81">
        <f t="shared" si="6"/>
        <v>1.1001195129956454</v>
      </c>
      <c r="H118" s="52"/>
      <c r="I118" s="52">
        <v>0.2298162003481207</v>
      </c>
      <c r="J118" s="52">
        <v>0.23344490398265585</v>
      </c>
      <c r="K118" s="52">
        <v>0.23234445321217556</v>
      </c>
      <c r="L118" s="50"/>
      <c r="M118" s="52">
        <f t="shared" si="7"/>
        <v>-1.1004507704802935E-3</v>
      </c>
      <c r="N118" s="52">
        <f t="shared" si="5"/>
        <v>2.528252864054864E-3</v>
      </c>
    </row>
    <row r="119" spans="1:14" s="50" customFormat="1" ht="15.75" x14ac:dyDescent="0.25">
      <c r="A119" s="30" t="s">
        <v>95</v>
      </c>
      <c r="B119" s="63">
        <v>89.581241785808189</v>
      </c>
      <c r="C119" s="21">
        <v>86.831833165204912</v>
      </c>
      <c r="D119" s="21">
        <v>86.831833165204912</v>
      </c>
      <c r="E119" s="21"/>
      <c r="F119" s="21">
        <f t="shared" si="4"/>
        <v>0</v>
      </c>
      <c r="G119" s="80">
        <f t="shared" si="6"/>
        <v>-3.0691789550955417</v>
      </c>
      <c r="H119" s="21"/>
      <c r="I119" s="21">
        <v>0.39380770320394221</v>
      </c>
      <c r="J119" s="21">
        <v>0.38172104005366175</v>
      </c>
      <c r="K119" s="21">
        <v>0.38172104005366175</v>
      </c>
      <c r="L119"/>
      <c r="M119" s="21">
        <f t="shared" si="7"/>
        <v>0</v>
      </c>
      <c r="N119" s="21">
        <f t="shared" si="5"/>
        <v>-1.2086663150280452E-2</v>
      </c>
    </row>
    <row r="120" spans="1:14" s="4" customFormat="1" ht="15.75" x14ac:dyDescent="0.25">
      <c r="A120" s="57" t="s">
        <v>96</v>
      </c>
      <c r="B120" s="110">
        <v>105.18500879213657</v>
      </c>
      <c r="C120" s="52">
        <v>104.0609658118416</v>
      </c>
      <c r="D120" s="52">
        <v>104.0609658118416</v>
      </c>
      <c r="E120" s="52"/>
      <c r="F120" s="52">
        <f t="shared" si="4"/>
        <v>0</v>
      </c>
      <c r="G120" s="81">
        <f t="shared" si="6"/>
        <v>-1.0686342029179063</v>
      </c>
      <c r="H120" s="52"/>
      <c r="I120" s="52">
        <v>0.27848488597956389</v>
      </c>
      <c r="J120" s="52">
        <v>0.2755089012380294</v>
      </c>
      <c r="K120" s="52">
        <v>0.27550890123802935</v>
      </c>
      <c r="L120" s="50"/>
      <c r="M120" s="52">
        <f t="shared" si="7"/>
        <v>0</v>
      </c>
      <c r="N120" s="52">
        <f t="shared" si="5"/>
        <v>-2.9759847415345431E-3</v>
      </c>
    </row>
    <row r="121" spans="1:14" s="50" customFormat="1" ht="15.75" x14ac:dyDescent="0.25">
      <c r="A121" s="29" t="s">
        <v>97</v>
      </c>
      <c r="B121" s="63">
        <v>90.270600075706639</v>
      </c>
      <c r="C121" s="21">
        <v>89.589564002279204</v>
      </c>
      <c r="D121" s="21">
        <v>88.842911516870942</v>
      </c>
      <c r="E121" s="21"/>
      <c r="F121" s="21">
        <f t="shared" si="4"/>
        <v>-0.83341457648936634</v>
      </c>
      <c r="G121" s="80">
        <f t="shared" si="6"/>
        <v>-1.5815653796898976</v>
      </c>
      <c r="H121" s="21"/>
      <c r="I121" s="21">
        <v>0.22026226611080832</v>
      </c>
      <c r="J121" s="21">
        <v>0.21860052298834612</v>
      </c>
      <c r="K121" s="21">
        <v>0.21677867436547929</v>
      </c>
      <c r="L121"/>
      <c r="M121" s="21">
        <f t="shared" si="7"/>
        <v>-1.8218486228668285E-3</v>
      </c>
      <c r="N121" s="21">
        <f t="shared" si="5"/>
        <v>-3.4835917453290288E-3</v>
      </c>
    </row>
    <row r="122" spans="1:14" s="4" customFormat="1" ht="15.75" x14ac:dyDescent="0.25">
      <c r="A122" s="57" t="s">
        <v>98</v>
      </c>
      <c r="B122" s="110">
        <v>90.270600075706639</v>
      </c>
      <c r="C122" s="52">
        <v>89.589564002279204</v>
      </c>
      <c r="D122" s="52">
        <v>88.842911516870942</v>
      </c>
      <c r="E122" s="52"/>
      <c r="F122" s="52">
        <f t="shared" si="4"/>
        <v>-0.83341457648936634</v>
      </c>
      <c r="G122" s="81">
        <f t="shared" si="6"/>
        <v>-1.5815653796898976</v>
      </c>
      <c r="H122" s="52"/>
      <c r="I122" s="52">
        <v>0.22026226611080832</v>
      </c>
      <c r="J122" s="52">
        <v>0.21860052298834612</v>
      </c>
      <c r="K122" s="52">
        <v>0.21677867436547929</v>
      </c>
      <c r="L122" s="50"/>
      <c r="M122" s="52">
        <f t="shared" si="7"/>
        <v>-1.8218486228668285E-3</v>
      </c>
      <c r="N122" s="52">
        <f t="shared" si="5"/>
        <v>-3.4835917453290288E-3</v>
      </c>
    </row>
    <row r="123" spans="1:14" s="50" customFormat="1" ht="15.75" x14ac:dyDescent="0.25">
      <c r="A123" s="28" t="s">
        <v>144</v>
      </c>
      <c r="B123" s="63">
        <v>92.519916808686233</v>
      </c>
      <c r="C123" s="21">
        <v>94.348325212411197</v>
      </c>
      <c r="D123" s="21">
        <v>92.171059003424617</v>
      </c>
      <c r="E123" s="21"/>
      <c r="F123" s="21">
        <f t="shared" si="4"/>
        <v>-2.3076893035300694</v>
      </c>
      <c r="G123" s="80">
        <f t="shared" si="6"/>
        <v>-0.37706238537048575</v>
      </c>
      <c r="H123" s="21"/>
      <c r="I123" s="21">
        <v>0.82092243020461042</v>
      </c>
      <c r="J123" s="21">
        <v>0.83714576375230654</v>
      </c>
      <c r="K123" s="21">
        <v>0.81782704050723942</v>
      </c>
      <c r="L123"/>
      <c r="M123" s="21">
        <f t="shared" si="7"/>
        <v>-1.9318723245067115E-2</v>
      </c>
      <c r="N123" s="21">
        <f t="shared" si="5"/>
        <v>-3.0953896973709982E-3</v>
      </c>
    </row>
    <row r="124" spans="1:14" s="4" customFormat="1" ht="15.75" x14ac:dyDescent="0.25">
      <c r="A124" s="51" t="s">
        <v>165</v>
      </c>
      <c r="B124" s="110">
        <v>92.519916808686233</v>
      </c>
      <c r="C124" s="52">
        <v>94.348325212411197</v>
      </c>
      <c r="D124" s="52">
        <v>92.171059003424617</v>
      </c>
      <c r="E124" s="52"/>
      <c r="F124" s="52">
        <f t="shared" si="4"/>
        <v>-2.3076893035300694</v>
      </c>
      <c r="G124" s="81">
        <f t="shared" si="6"/>
        <v>-0.37706238537048575</v>
      </c>
      <c r="H124" s="52"/>
      <c r="I124" s="52">
        <v>0.82092243020461042</v>
      </c>
      <c r="J124" s="52">
        <v>0.83714576375230654</v>
      </c>
      <c r="K124" s="52">
        <v>0.81782704050723942</v>
      </c>
      <c r="L124" s="50"/>
      <c r="M124" s="52">
        <f t="shared" si="7"/>
        <v>-1.9318723245067115E-2</v>
      </c>
      <c r="N124" s="52">
        <f t="shared" si="5"/>
        <v>-3.0953896973709982E-3</v>
      </c>
    </row>
    <row r="125" spans="1:14" s="50" customFormat="1" ht="15.75" x14ac:dyDescent="0.25">
      <c r="A125" s="30" t="s">
        <v>222</v>
      </c>
      <c r="B125" s="63">
        <v>92.519916808686233</v>
      </c>
      <c r="C125" s="21">
        <v>94.348325212411197</v>
      </c>
      <c r="D125" s="21">
        <v>92.171059003424617</v>
      </c>
      <c r="E125" s="21"/>
      <c r="F125" s="21">
        <f t="shared" si="4"/>
        <v>-2.3076893035300694</v>
      </c>
      <c r="G125" s="80">
        <f t="shared" si="6"/>
        <v>-0.37706238537048575</v>
      </c>
      <c r="H125" s="21"/>
      <c r="I125" s="21">
        <v>0.82092243020461042</v>
      </c>
      <c r="J125" s="21">
        <v>0.83714576375230654</v>
      </c>
      <c r="K125" s="21">
        <v>0.81782704050723942</v>
      </c>
      <c r="L125"/>
      <c r="M125" s="21">
        <f t="shared" si="7"/>
        <v>-1.9318723245067115E-2</v>
      </c>
      <c r="N125" s="21">
        <f t="shared" si="5"/>
        <v>-3.0953896973709982E-3</v>
      </c>
    </row>
    <row r="126" spans="1:14" s="4" customFormat="1" ht="15.75" x14ac:dyDescent="0.25">
      <c r="A126" s="54" t="s">
        <v>143</v>
      </c>
      <c r="B126" s="110">
        <v>95.019715751799126</v>
      </c>
      <c r="C126" s="52">
        <v>89.90396373020333</v>
      </c>
      <c r="D126" s="52">
        <v>89.90396373020333</v>
      </c>
      <c r="E126" s="52"/>
      <c r="F126" s="52">
        <f t="shared" si="4"/>
        <v>0</v>
      </c>
      <c r="G126" s="81">
        <f t="shared" si="6"/>
        <v>-5.3838847876146563</v>
      </c>
      <c r="H126" s="52"/>
      <c r="I126" s="52">
        <v>0.52700608851372066</v>
      </c>
      <c r="J126" s="52">
        <v>0.49863268788442749</v>
      </c>
      <c r="K126" s="52">
        <v>0.49863268788442749</v>
      </c>
      <c r="L126" s="50"/>
      <c r="M126" s="52">
        <f t="shared" si="7"/>
        <v>0</v>
      </c>
      <c r="N126" s="52">
        <f t="shared" si="5"/>
        <v>-2.8373400629293166E-2</v>
      </c>
    </row>
    <row r="127" spans="1:14" s="50" customFormat="1" ht="15.75" x14ac:dyDescent="0.25">
      <c r="A127" s="29" t="s">
        <v>166</v>
      </c>
      <c r="B127" s="63">
        <v>95.019715751799126</v>
      </c>
      <c r="C127" s="21">
        <v>89.90396373020333</v>
      </c>
      <c r="D127" s="21">
        <v>89.90396373020333</v>
      </c>
      <c r="E127" s="21"/>
      <c r="F127" s="21">
        <f t="shared" si="4"/>
        <v>0</v>
      </c>
      <c r="G127" s="80">
        <f t="shared" si="6"/>
        <v>-5.3838847876146563</v>
      </c>
      <c r="H127" s="21"/>
      <c r="I127" s="21">
        <v>0.52700608851372066</v>
      </c>
      <c r="J127" s="21">
        <v>0.49863268788442749</v>
      </c>
      <c r="K127" s="21">
        <v>0.49863268788442749</v>
      </c>
      <c r="L127"/>
      <c r="M127" s="21">
        <f t="shared" si="7"/>
        <v>0</v>
      </c>
      <c r="N127" s="21">
        <f t="shared" si="5"/>
        <v>-2.8373400629293166E-2</v>
      </c>
    </row>
    <row r="128" spans="1:14" s="4" customFormat="1" ht="15.75" x14ac:dyDescent="0.25">
      <c r="A128" s="57" t="s">
        <v>221</v>
      </c>
      <c r="B128" s="110">
        <v>95.019715751799126</v>
      </c>
      <c r="C128" s="52">
        <v>89.90396373020333</v>
      </c>
      <c r="D128" s="52">
        <v>89.90396373020333</v>
      </c>
      <c r="E128" s="52"/>
      <c r="F128" s="52">
        <f t="shared" si="4"/>
        <v>0</v>
      </c>
      <c r="G128" s="81">
        <f t="shared" si="6"/>
        <v>-5.3838847876146563</v>
      </c>
      <c r="H128" s="52"/>
      <c r="I128" s="52">
        <v>0.52700608851372066</v>
      </c>
      <c r="J128" s="52">
        <v>0.49863268788442749</v>
      </c>
      <c r="K128" s="52">
        <v>0.49863268788442749</v>
      </c>
      <c r="L128" s="50"/>
      <c r="M128" s="52">
        <f t="shared" si="7"/>
        <v>0</v>
      </c>
      <c r="N128" s="52">
        <f t="shared" si="5"/>
        <v>-2.8373400629293166E-2</v>
      </c>
    </row>
    <row r="129" spans="1:14" s="50" customFormat="1" ht="15.75" x14ac:dyDescent="0.25">
      <c r="A129" s="28" t="s">
        <v>142</v>
      </c>
      <c r="B129" s="63">
        <v>111.12805865190697</v>
      </c>
      <c r="C129" s="21">
        <v>111.38895654203617</v>
      </c>
      <c r="D129" s="21">
        <v>111.24378813878452</v>
      </c>
      <c r="E129" s="21"/>
      <c r="F129" s="21">
        <f t="shared" si="4"/>
        <v>-0.1303256694004995</v>
      </c>
      <c r="G129" s="80">
        <f t="shared" si="6"/>
        <v>0.10414065383799187</v>
      </c>
      <c r="H129" s="21"/>
      <c r="I129" s="21">
        <v>2.6973604939680222</v>
      </c>
      <c r="J129" s="21">
        <v>2.7036931490178016</v>
      </c>
      <c r="K129" s="21">
        <v>2.7001695428228083</v>
      </c>
      <c r="L129"/>
      <c r="M129" s="21">
        <f t="shared" si="7"/>
        <v>-3.5236061949932562E-3</v>
      </c>
      <c r="N129" s="21">
        <f t="shared" si="5"/>
        <v>2.8090488547860559E-3</v>
      </c>
    </row>
    <row r="130" spans="1:14" s="4" customFormat="1" ht="15.75" x14ac:dyDescent="0.25">
      <c r="A130" s="51" t="s">
        <v>99</v>
      </c>
      <c r="B130" s="110">
        <v>98.546711744783209</v>
      </c>
      <c r="C130" s="52">
        <v>98.764790637572787</v>
      </c>
      <c r="D130" s="52">
        <v>98.560024280632334</v>
      </c>
      <c r="E130" s="52"/>
      <c r="F130" s="52">
        <f t="shared" si="4"/>
        <v>-0.20732728295032032</v>
      </c>
      <c r="G130" s="81">
        <f t="shared" si="6"/>
        <v>1.350885850317507E-2</v>
      </c>
      <c r="H130" s="52"/>
      <c r="I130" s="52">
        <v>1.6957854268076589</v>
      </c>
      <c r="J130" s="52">
        <v>1.6995381142564769</v>
      </c>
      <c r="K130" s="52">
        <v>1.6960145080614839</v>
      </c>
      <c r="L130" s="50"/>
      <c r="M130" s="52">
        <f t="shared" si="7"/>
        <v>-3.5236061949930342E-3</v>
      </c>
      <c r="N130" s="52">
        <f t="shared" si="5"/>
        <v>2.2908125382503641E-4</v>
      </c>
    </row>
    <row r="131" spans="1:14" s="50" customFormat="1" ht="15.75" x14ac:dyDescent="0.25">
      <c r="A131" s="30" t="s">
        <v>220</v>
      </c>
      <c r="B131" s="63">
        <v>96.050886231974516</v>
      </c>
      <c r="C131" s="21">
        <v>96.287192304005174</v>
      </c>
      <c r="D131" s="21">
        <v>96.003664040846004</v>
      </c>
      <c r="E131" s="21"/>
      <c r="F131" s="21">
        <f t="shared" si="4"/>
        <v>-0.29446103513330879</v>
      </c>
      <c r="G131" s="80">
        <f t="shared" si="6"/>
        <v>-4.9163722461098569E-2</v>
      </c>
      <c r="H131" s="21"/>
      <c r="I131" s="21">
        <v>1.1936922760026805</v>
      </c>
      <c r="J131" s="21">
        <v>1.1966290186400601</v>
      </c>
      <c r="K131" s="21">
        <v>1.1931054124450671</v>
      </c>
      <c r="L131"/>
      <c r="M131" s="21">
        <f t="shared" si="7"/>
        <v>-3.5236061949930342E-3</v>
      </c>
      <c r="N131" s="21">
        <f t="shared" si="5"/>
        <v>-5.8686355761339293E-4</v>
      </c>
    </row>
    <row r="132" spans="1:14" s="4" customFormat="1" ht="15.75" x14ac:dyDescent="0.25">
      <c r="A132" s="57" t="s">
        <v>100</v>
      </c>
      <c r="B132" s="110">
        <v>105.03539545436311</v>
      </c>
      <c r="C132" s="52">
        <v>105.20608705969764</v>
      </c>
      <c r="D132" s="52">
        <v>105.20608705969764</v>
      </c>
      <c r="E132" s="52"/>
      <c r="F132" s="52">
        <f t="shared" si="4"/>
        <v>0</v>
      </c>
      <c r="G132" s="81">
        <f t="shared" si="6"/>
        <v>0.16250865205595932</v>
      </c>
      <c r="H132" s="52"/>
      <c r="I132" s="52">
        <v>0.50209315080497841</v>
      </c>
      <c r="J132" s="52">
        <v>0.50290909561641683</v>
      </c>
      <c r="K132" s="52">
        <v>0.50290909561641683</v>
      </c>
      <c r="L132" s="50"/>
      <c r="M132" s="52">
        <f t="shared" si="7"/>
        <v>0</v>
      </c>
      <c r="N132" s="52">
        <f t="shared" si="5"/>
        <v>8.1594481143842934E-4</v>
      </c>
    </row>
    <row r="133" spans="1:14" s="50" customFormat="1" ht="15.75" x14ac:dyDescent="0.25">
      <c r="A133" s="29" t="s">
        <v>167</v>
      </c>
      <c r="B133" s="63">
        <v>141.77364173348306</v>
      </c>
      <c r="C133" s="21">
        <v>142.13883792729376</v>
      </c>
      <c r="D133" s="21">
        <v>142.13883792729376</v>
      </c>
      <c r="E133" s="21"/>
      <c r="F133" s="21">
        <f t="shared" si="4"/>
        <v>0</v>
      </c>
      <c r="G133" s="80">
        <f t="shared" si="6"/>
        <v>0.25759103691307406</v>
      </c>
      <c r="H133" s="21"/>
      <c r="I133" s="21">
        <v>1.0015750671603634</v>
      </c>
      <c r="J133" s="21">
        <v>1.0041550347613246</v>
      </c>
      <c r="K133" s="21">
        <v>1.0041550347613246</v>
      </c>
      <c r="L133"/>
      <c r="M133" s="21">
        <f t="shared" si="7"/>
        <v>0</v>
      </c>
      <c r="N133" s="21">
        <f t="shared" si="5"/>
        <v>2.5799676009612416E-3</v>
      </c>
    </row>
    <row r="134" spans="1:14" s="4" customFormat="1" ht="15.75" x14ac:dyDescent="0.25">
      <c r="A134" s="57" t="s">
        <v>101</v>
      </c>
      <c r="B134" s="110">
        <v>141.77364173348306</v>
      </c>
      <c r="C134" s="52">
        <v>142.13883792729376</v>
      </c>
      <c r="D134" s="52">
        <v>142.13883792729376</v>
      </c>
      <c r="E134" s="52"/>
      <c r="F134" s="52">
        <f t="shared" si="4"/>
        <v>0</v>
      </c>
      <c r="G134" s="81">
        <f t="shared" si="6"/>
        <v>0.25759103691307406</v>
      </c>
      <c r="H134" s="52"/>
      <c r="I134" s="52">
        <v>1.0015750671603634</v>
      </c>
      <c r="J134" s="52">
        <v>1.0041550347613246</v>
      </c>
      <c r="K134" s="52">
        <v>1.0041550347613246</v>
      </c>
      <c r="L134" s="50"/>
      <c r="M134" s="52">
        <f t="shared" si="7"/>
        <v>0</v>
      </c>
      <c r="N134" s="52">
        <f t="shared" si="5"/>
        <v>2.5799676009612416E-3</v>
      </c>
    </row>
    <row r="135" spans="1:14" s="56" customFormat="1" ht="15.75" x14ac:dyDescent="0.25">
      <c r="A135" s="27" t="s">
        <v>2</v>
      </c>
      <c r="B135" s="112">
        <v>126.14735641079916</v>
      </c>
      <c r="C135" s="31">
        <v>128.89395132261936</v>
      </c>
      <c r="D135" s="31">
        <v>128.89396389136678</v>
      </c>
      <c r="E135" s="31"/>
      <c r="F135" s="31">
        <f t="shared" ref="F135:F198" si="8">((D135/C135-1)*100)</f>
        <v>9.7512313779191118E-6</v>
      </c>
      <c r="G135" s="83">
        <f t="shared" si="6"/>
        <v>2.1773008636211788</v>
      </c>
      <c r="H135" s="31"/>
      <c r="I135" s="31">
        <v>6.8368444493851097</v>
      </c>
      <c r="J135" s="31">
        <v>6.9857024414340012</v>
      </c>
      <c r="K135" s="31">
        <v>6.9857031226260098</v>
      </c>
      <c r="L135" s="2"/>
      <c r="M135" s="31">
        <f t="shared" si="7"/>
        <v>6.8119200857807982E-7</v>
      </c>
      <c r="N135" s="31">
        <f t="shared" ref="N135:N198" si="9">K135-I135</f>
        <v>0.14885867324090007</v>
      </c>
    </row>
    <row r="136" spans="1:14" s="4" customFormat="1" ht="15.75" x14ac:dyDescent="0.25">
      <c r="A136" s="54" t="s">
        <v>141</v>
      </c>
      <c r="B136" s="110">
        <v>104.42739470584688</v>
      </c>
      <c r="C136" s="52">
        <v>104.07083222193749</v>
      </c>
      <c r="D136" s="52">
        <v>104.07085354039395</v>
      </c>
      <c r="E136" s="52"/>
      <c r="F136" s="52">
        <f t="shared" si="8"/>
        <v>2.0484564222655877E-5</v>
      </c>
      <c r="G136" s="81">
        <f t="shared" ref="G136:G199" si="10">((D136/B136-1)*100)</f>
        <v>-0.34142493591574619</v>
      </c>
      <c r="H136" s="52"/>
      <c r="I136" s="52">
        <v>3.3367850494853837</v>
      </c>
      <c r="J136" s="52">
        <v>3.3253917520765226</v>
      </c>
      <c r="K136" s="52">
        <v>3.3253924332685312</v>
      </c>
      <c r="L136" s="50"/>
      <c r="M136" s="52">
        <f t="shared" ref="M136:M199" si="11">K136-J136</f>
        <v>6.8119200857807982E-7</v>
      </c>
      <c r="N136" s="52">
        <f t="shared" si="9"/>
        <v>-1.1392616216852502E-2</v>
      </c>
    </row>
    <row r="137" spans="1:14" s="50" customFormat="1" ht="15.75" x14ac:dyDescent="0.25">
      <c r="A137" s="29" t="s">
        <v>102</v>
      </c>
      <c r="B137" s="63">
        <v>108.00021551238132</v>
      </c>
      <c r="C137" s="21">
        <v>107.53108329120755</v>
      </c>
      <c r="D137" s="21">
        <v>107.53108329120755</v>
      </c>
      <c r="E137" s="21"/>
      <c r="F137" s="21">
        <f t="shared" si="8"/>
        <v>0</v>
      </c>
      <c r="G137" s="80">
        <f t="shared" si="10"/>
        <v>-0.43438081947159146</v>
      </c>
      <c r="H137" s="21"/>
      <c r="I137" s="21">
        <v>2.6228822494327386</v>
      </c>
      <c r="J137" s="21">
        <v>2.6114889520238775</v>
      </c>
      <c r="K137" s="21">
        <v>2.6114889520238775</v>
      </c>
      <c r="L137"/>
      <c r="M137" s="21">
        <f t="shared" si="11"/>
        <v>0</v>
      </c>
      <c r="N137" s="21">
        <f t="shared" si="9"/>
        <v>-1.1393297408861081E-2</v>
      </c>
    </row>
    <row r="138" spans="1:14" s="4" customFormat="1" ht="15.75" x14ac:dyDescent="0.25">
      <c r="A138" s="57" t="s">
        <v>103</v>
      </c>
      <c r="B138" s="110">
        <v>108.00021551238132</v>
      </c>
      <c r="C138" s="52">
        <v>107.53108329120755</v>
      </c>
      <c r="D138" s="52">
        <v>107.53108329120755</v>
      </c>
      <c r="E138" s="52"/>
      <c r="F138" s="52">
        <f t="shared" si="8"/>
        <v>0</v>
      </c>
      <c r="G138" s="81">
        <f t="shared" si="10"/>
        <v>-0.43438081947159146</v>
      </c>
      <c r="H138" s="52"/>
      <c r="I138" s="52">
        <v>2.6228822494327386</v>
      </c>
      <c r="J138" s="52">
        <v>2.6114889520238775</v>
      </c>
      <c r="K138" s="52">
        <v>2.6114889520238775</v>
      </c>
      <c r="L138" s="50"/>
      <c r="M138" s="52">
        <f t="shared" si="11"/>
        <v>0</v>
      </c>
      <c r="N138" s="52">
        <f t="shared" si="9"/>
        <v>-1.1393297408861081E-2</v>
      </c>
    </row>
    <row r="139" spans="1:14" s="50" customFormat="1" ht="15.75" x14ac:dyDescent="0.25">
      <c r="A139" s="29" t="s">
        <v>168</v>
      </c>
      <c r="B139" s="63">
        <v>93.110553321122765</v>
      </c>
      <c r="C139" s="21">
        <v>93.110553321122765</v>
      </c>
      <c r="D139" s="21">
        <v>93.11064216538125</v>
      </c>
      <c r="E139" s="21"/>
      <c r="F139" s="21">
        <f t="shared" si="8"/>
        <v>9.5418032985961077E-5</v>
      </c>
      <c r="G139" s="80">
        <f t="shared" si="10"/>
        <v>9.5418032985961077E-5</v>
      </c>
      <c r="H139" s="21"/>
      <c r="I139" s="21">
        <v>0.71390280005264406</v>
      </c>
      <c r="J139" s="21">
        <v>0.71390280005264406</v>
      </c>
      <c r="K139" s="21">
        <v>0.7139034812446533</v>
      </c>
      <c r="L139"/>
      <c r="M139" s="21">
        <f t="shared" si="11"/>
        <v>6.8119200924421364E-7</v>
      </c>
      <c r="N139" s="21">
        <f t="shared" si="9"/>
        <v>6.8119200924421364E-7</v>
      </c>
    </row>
    <row r="140" spans="1:14" s="4" customFormat="1" ht="15.75" x14ac:dyDescent="0.25">
      <c r="A140" s="57" t="s">
        <v>219</v>
      </c>
      <c r="B140" s="110">
        <v>93.110553321122765</v>
      </c>
      <c r="C140" s="52">
        <v>93.110553321122765</v>
      </c>
      <c r="D140" s="52">
        <v>93.11064216538125</v>
      </c>
      <c r="E140" s="52"/>
      <c r="F140" s="52">
        <f t="shared" si="8"/>
        <v>9.5418032985961077E-5</v>
      </c>
      <c r="G140" s="81">
        <f t="shared" si="10"/>
        <v>9.5418032985961077E-5</v>
      </c>
      <c r="H140" s="52"/>
      <c r="I140" s="52">
        <v>0.71390280005264406</v>
      </c>
      <c r="J140" s="52">
        <v>0.71390280005264406</v>
      </c>
      <c r="K140" s="52">
        <v>0.7139034812446533</v>
      </c>
      <c r="L140" s="50"/>
      <c r="M140" s="52">
        <f t="shared" si="11"/>
        <v>6.8119200924421364E-7</v>
      </c>
      <c r="N140" s="52">
        <f t="shared" si="9"/>
        <v>6.8119200924421364E-7</v>
      </c>
    </row>
    <row r="141" spans="1:14" s="50" customFormat="1" ht="15.75" x14ac:dyDescent="0.25">
      <c r="A141" s="28" t="s">
        <v>104</v>
      </c>
      <c r="B141" s="63">
        <v>157.34756115310969</v>
      </c>
      <c r="C141" s="21">
        <v>164.55176733559358</v>
      </c>
      <c r="D141" s="21">
        <v>164.55176733559358</v>
      </c>
      <c r="E141" s="21"/>
      <c r="F141" s="21">
        <f t="shared" si="8"/>
        <v>0</v>
      </c>
      <c r="G141" s="80">
        <f t="shared" si="10"/>
        <v>4.578530566148209</v>
      </c>
      <c r="H141" s="21"/>
      <c r="I141" s="21">
        <v>3.5000593998997251</v>
      </c>
      <c r="J141" s="21">
        <v>3.6603106893574786</v>
      </c>
      <c r="K141" s="21">
        <v>3.6603106893574782</v>
      </c>
      <c r="L141"/>
      <c r="M141" s="21">
        <f t="shared" si="11"/>
        <v>0</v>
      </c>
      <c r="N141" s="21">
        <f t="shared" si="9"/>
        <v>0.16025128945775302</v>
      </c>
    </row>
    <row r="142" spans="1:14" s="4" customFormat="1" ht="15.75" x14ac:dyDescent="0.25">
      <c r="A142" s="51" t="s">
        <v>19</v>
      </c>
      <c r="B142" s="110">
        <v>163.57117066583655</v>
      </c>
      <c r="C142" s="52">
        <v>170.57949283205164</v>
      </c>
      <c r="D142" s="52">
        <v>170.57949283205164</v>
      </c>
      <c r="E142" s="52"/>
      <c r="F142" s="52">
        <f t="shared" si="8"/>
        <v>0</v>
      </c>
      <c r="G142" s="81">
        <f t="shared" si="10"/>
        <v>4.2845705252868571</v>
      </c>
      <c r="H142" s="52"/>
      <c r="I142" s="52">
        <v>2.8659697635359929</v>
      </c>
      <c r="J142" s="52">
        <v>2.9887642592880899</v>
      </c>
      <c r="K142" s="52">
        <v>2.9887642592880899</v>
      </c>
      <c r="L142" s="50"/>
      <c r="M142" s="52">
        <f t="shared" si="11"/>
        <v>0</v>
      </c>
      <c r="N142" s="52">
        <f t="shared" si="9"/>
        <v>0.122794495752097</v>
      </c>
    </row>
    <row r="143" spans="1:14" s="50" customFormat="1" ht="15.75" x14ac:dyDescent="0.25">
      <c r="A143" s="30" t="s">
        <v>105</v>
      </c>
      <c r="B143" s="63">
        <v>163.57117066583655</v>
      </c>
      <c r="C143" s="21">
        <v>170.57949283205164</v>
      </c>
      <c r="D143" s="21">
        <v>170.57949283205164</v>
      </c>
      <c r="E143" s="21"/>
      <c r="F143" s="21">
        <f t="shared" si="8"/>
        <v>0</v>
      </c>
      <c r="G143" s="80">
        <f t="shared" si="10"/>
        <v>4.2845705252868571</v>
      </c>
      <c r="H143" s="21"/>
      <c r="I143" s="21">
        <v>2.8659697635359929</v>
      </c>
      <c r="J143" s="21">
        <v>2.9887642592880899</v>
      </c>
      <c r="K143" s="21">
        <v>2.9887642592880899</v>
      </c>
      <c r="L143"/>
      <c r="M143" s="21">
        <f t="shared" si="11"/>
        <v>0</v>
      </c>
      <c r="N143" s="21">
        <f t="shared" si="9"/>
        <v>0.122794495752097</v>
      </c>
    </row>
    <row r="144" spans="1:14" s="4" customFormat="1" ht="15.75" x14ac:dyDescent="0.25">
      <c r="A144" s="51" t="s">
        <v>106</v>
      </c>
      <c r="B144" s="110">
        <v>146.66666666666663</v>
      </c>
      <c r="C144" s="52">
        <v>187.21568627450981</v>
      </c>
      <c r="D144" s="52">
        <v>187.21568627450981</v>
      </c>
      <c r="E144" s="52"/>
      <c r="F144" s="52">
        <f t="shared" si="8"/>
        <v>0</v>
      </c>
      <c r="G144" s="81">
        <f t="shared" si="10"/>
        <v>27.647058823529449</v>
      </c>
      <c r="H144" s="52"/>
      <c r="I144" s="52">
        <v>0.10298628775933028</v>
      </c>
      <c r="J144" s="52">
        <v>0.13145896731632165</v>
      </c>
      <c r="K144" s="52">
        <v>0.13145896731632162</v>
      </c>
      <c r="L144" s="50"/>
      <c r="M144" s="52">
        <f t="shared" si="11"/>
        <v>0</v>
      </c>
      <c r="N144" s="52">
        <f t="shared" si="9"/>
        <v>2.8472679556991343E-2</v>
      </c>
    </row>
    <row r="145" spans="1:14" s="50" customFormat="1" ht="15.75" x14ac:dyDescent="0.25">
      <c r="A145" s="30" t="s">
        <v>107</v>
      </c>
      <c r="B145" s="63">
        <v>146.66666666666663</v>
      </c>
      <c r="C145" s="21">
        <v>187.21568627450981</v>
      </c>
      <c r="D145" s="21">
        <v>187.21568627450981</v>
      </c>
      <c r="E145" s="21"/>
      <c r="F145" s="21">
        <f t="shared" si="8"/>
        <v>0</v>
      </c>
      <c r="G145" s="80">
        <f t="shared" si="10"/>
        <v>27.647058823529449</v>
      </c>
      <c r="H145" s="21"/>
      <c r="I145" s="21">
        <v>0.10298628775933028</v>
      </c>
      <c r="J145" s="21">
        <v>0.13145896731632165</v>
      </c>
      <c r="K145" s="21">
        <v>0.13145896731632162</v>
      </c>
      <c r="L145"/>
      <c r="M145" s="21">
        <f t="shared" si="11"/>
        <v>0</v>
      </c>
      <c r="N145" s="21">
        <f t="shared" si="9"/>
        <v>2.8472679556991343E-2</v>
      </c>
    </row>
    <row r="146" spans="1:14" s="4" customFormat="1" ht="15.75" x14ac:dyDescent="0.25">
      <c r="A146" s="51" t="s">
        <v>108</v>
      </c>
      <c r="B146" s="110">
        <v>132.09195402298855</v>
      </c>
      <c r="C146" s="52">
        <v>134.32641403191377</v>
      </c>
      <c r="D146" s="52">
        <v>134.32641403191377</v>
      </c>
      <c r="E146" s="52"/>
      <c r="F146" s="52">
        <f t="shared" si="8"/>
        <v>0</v>
      </c>
      <c r="G146" s="81">
        <f t="shared" si="10"/>
        <v>1.6915943332448169</v>
      </c>
      <c r="H146" s="52"/>
      <c r="I146" s="52">
        <v>0.53110334860440178</v>
      </c>
      <c r="J146" s="52">
        <v>0.54008746275306729</v>
      </c>
      <c r="K146" s="52">
        <v>0.54008746275306729</v>
      </c>
      <c r="L146" s="50"/>
      <c r="M146" s="52">
        <f t="shared" si="11"/>
        <v>0</v>
      </c>
      <c r="N146" s="52">
        <f t="shared" si="9"/>
        <v>8.9841141486655118E-3</v>
      </c>
    </row>
    <row r="147" spans="1:14" s="50" customFormat="1" ht="15.75" x14ac:dyDescent="0.25">
      <c r="A147" s="30" t="s">
        <v>218</v>
      </c>
      <c r="B147" s="63">
        <v>132.09195402298855</v>
      </c>
      <c r="C147" s="21">
        <v>134.32641403191377</v>
      </c>
      <c r="D147" s="21">
        <v>134.32641403191377</v>
      </c>
      <c r="E147" s="21"/>
      <c r="F147" s="21">
        <f t="shared" si="8"/>
        <v>0</v>
      </c>
      <c r="G147" s="80">
        <f t="shared" si="10"/>
        <v>1.6915943332448169</v>
      </c>
      <c r="H147" s="21"/>
      <c r="I147" s="21">
        <v>0.53110334860440178</v>
      </c>
      <c r="J147" s="21">
        <v>0.54008746275306729</v>
      </c>
      <c r="K147" s="21">
        <v>0.54008746275306729</v>
      </c>
      <c r="L147"/>
      <c r="M147" s="21">
        <f t="shared" si="11"/>
        <v>0</v>
      </c>
      <c r="N147" s="21">
        <f t="shared" si="9"/>
        <v>8.9841141486655118E-3</v>
      </c>
    </row>
    <row r="148" spans="1:14" s="4" customFormat="1" ht="15.75" x14ac:dyDescent="0.25">
      <c r="A148" s="48" t="s">
        <v>3</v>
      </c>
      <c r="B148" s="131">
        <v>103.00913633185638</v>
      </c>
      <c r="C148" s="132">
        <v>104.36575952280063</v>
      </c>
      <c r="D148" s="132">
        <v>104.62745641436184</v>
      </c>
      <c r="E148" s="132"/>
      <c r="F148" s="132">
        <f t="shared" si="8"/>
        <v>0.25074976003411908</v>
      </c>
      <c r="G148" s="133">
        <f t="shared" si="10"/>
        <v>1.5710451908768963</v>
      </c>
      <c r="H148" s="132"/>
      <c r="I148" s="132">
        <v>5.6015052962212444</v>
      </c>
      <c r="J148" s="132">
        <v>5.6752767330049583</v>
      </c>
      <c r="K148" s="132">
        <v>5.6895074757942403</v>
      </c>
      <c r="L148" s="50"/>
      <c r="M148" s="132">
        <f t="shared" si="11"/>
        <v>1.4230742789282047E-2</v>
      </c>
      <c r="N148" s="132">
        <f>K148-I148</f>
        <v>8.8002179572995942E-2</v>
      </c>
    </row>
    <row r="149" spans="1:14" s="137" customFormat="1" ht="15.75" x14ac:dyDescent="0.25">
      <c r="A149" s="134" t="s">
        <v>150</v>
      </c>
      <c r="B149" s="135">
        <v>94.941502129987583</v>
      </c>
      <c r="C149" s="62">
        <v>97.983734928813632</v>
      </c>
      <c r="D149" s="62">
        <v>98.536446026826994</v>
      </c>
      <c r="E149" s="62"/>
      <c r="F149" s="62">
        <f t="shared" si="8"/>
        <v>0.56408453751524146</v>
      </c>
      <c r="G149" s="136">
        <f t="shared" si="10"/>
        <v>3.7864830618726142</v>
      </c>
      <c r="H149" s="62"/>
      <c r="I149" s="62">
        <v>2.4444743405664222</v>
      </c>
      <c r="J149" s="62">
        <v>2.5228032046345095</v>
      </c>
      <c r="K149" s="62">
        <v>2.5370339474237911</v>
      </c>
      <c r="L149" s="35"/>
      <c r="M149" s="62">
        <f t="shared" si="11"/>
        <v>1.4230742789281603E-2</v>
      </c>
      <c r="N149" s="62">
        <f t="shared" si="9"/>
        <v>9.2559606857368859E-2</v>
      </c>
    </row>
    <row r="150" spans="1:14" s="69" customFormat="1" ht="15.75" x14ac:dyDescent="0.25">
      <c r="A150" s="138" t="s">
        <v>109</v>
      </c>
      <c r="B150" s="148">
        <v>99.061644301958921</v>
      </c>
      <c r="C150" s="149">
        <v>102.36470770277148</v>
      </c>
      <c r="D150" s="149">
        <v>102.36470770277148</v>
      </c>
      <c r="E150" s="149"/>
      <c r="F150" s="149">
        <f t="shared" si="8"/>
        <v>0</v>
      </c>
      <c r="G150" s="150">
        <f t="shared" si="10"/>
        <v>3.3343514778981342</v>
      </c>
      <c r="H150" s="149"/>
      <c r="I150" s="149">
        <v>1.7163351772419693</v>
      </c>
      <c r="J150" s="149">
        <v>1.7735638245900229</v>
      </c>
      <c r="K150" s="149">
        <v>1.7735638245900227</v>
      </c>
      <c r="L150" s="151"/>
      <c r="M150" s="149">
        <f t="shared" si="11"/>
        <v>0</v>
      </c>
      <c r="N150" s="149">
        <f t="shared" si="9"/>
        <v>5.7228647348053441E-2</v>
      </c>
    </row>
    <row r="151" spans="1:14" s="50" customFormat="1" ht="15.75" x14ac:dyDescent="0.25">
      <c r="A151" s="30" t="s">
        <v>110</v>
      </c>
      <c r="B151" s="140">
        <v>99.061644301958921</v>
      </c>
      <c r="C151" s="141">
        <v>102.36470770277148</v>
      </c>
      <c r="D151" s="141">
        <v>102.36470770277148</v>
      </c>
      <c r="E151" s="141"/>
      <c r="F151" s="141">
        <f t="shared" si="8"/>
        <v>0</v>
      </c>
      <c r="G151" s="142">
        <f t="shared" si="10"/>
        <v>3.3343514778981342</v>
      </c>
      <c r="H151" s="141"/>
      <c r="I151" s="141">
        <v>1.7163351772419693</v>
      </c>
      <c r="J151" s="141">
        <v>1.7735638245900229</v>
      </c>
      <c r="K151" s="141">
        <v>1.7735638245900227</v>
      </c>
      <c r="L151"/>
      <c r="M151" s="141">
        <f t="shared" si="11"/>
        <v>0</v>
      </c>
      <c r="N151" s="141">
        <f t="shared" si="9"/>
        <v>5.7228647348053441E-2</v>
      </c>
    </row>
    <row r="152" spans="1:14" s="4" customFormat="1" ht="15.75" x14ac:dyDescent="0.25">
      <c r="A152" s="51" t="s">
        <v>169</v>
      </c>
      <c r="B152" s="110">
        <v>71.869847437592242</v>
      </c>
      <c r="C152" s="52">
        <v>70.023649582532926</v>
      </c>
      <c r="D152" s="52">
        <v>72.778923903946122</v>
      </c>
      <c r="E152" s="52"/>
      <c r="F152" s="52">
        <f t="shared" si="8"/>
        <v>3.934776804464768</v>
      </c>
      <c r="G152" s="81">
        <f t="shared" si="10"/>
        <v>1.2648927175520575</v>
      </c>
      <c r="H152" s="52"/>
      <c r="I152" s="52">
        <v>0.37120126487612615</v>
      </c>
      <c r="J152" s="52">
        <v>0.36166581985372387</v>
      </c>
      <c r="K152" s="52">
        <v>0.37589656264300547</v>
      </c>
      <c r="L152" s="50"/>
      <c r="M152" s="52">
        <f t="shared" si="11"/>
        <v>1.4230742789281603E-2</v>
      </c>
      <c r="N152" s="52">
        <f t="shared" si="9"/>
        <v>4.695297766879325E-3</v>
      </c>
    </row>
    <row r="153" spans="1:14" s="50" customFormat="1" ht="15.75" x14ac:dyDescent="0.25">
      <c r="A153" s="30" t="s">
        <v>217</v>
      </c>
      <c r="B153" s="63">
        <v>71.869847437592242</v>
      </c>
      <c r="C153" s="21">
        <v>70.023649582532926</v>
      </c>
      <c r="D153" s="21">
        <v>72.778923903946122</v>
      </c>
      <c r="E153" s="21"/>
      <c r="F153" s="21">
        <f t="shared" si="8"/>
        <v>3.934776804464768</v>
      </c>
      <c r="G153" s="80">
        <f t="shared" si="10"/>
        <v>1.2648927175520575</v>
      </c>
      <c r="H153" s="21"/>
      <c r="I153" s="21">
        <v>0.37120126487612615</v>
      </c>
      <c r="J153" s="21">
        <v>0.36166581985372387</v>
      </c>
      <c r="K153" s="21">
        <v>0.37589656264300547</v>
      </c>
      <c r="L153"/>
      <c r="M153" s="21">
        <f t="shared" si="11"/>
        <v>1.4230742789281603E-2</v>
      </c>
      <c r="N153" s="21">
        <f t="shared" si="9"/>
        <v>4.695297766879325E-3</v>
      </c>
    </row>
    <row r="154" spans="1:14" s="4" customFormat="1" ht="15.75" x14ac:dyDescent="0.25">
      <c r="A154" s="51" t="s">
        <v>170</v>
      </c>
      <c r="B154" s="110">
        <v>109.61379205931485</v>
      </c>
      <c r="C154" s="52">
        <v>119.0218461506097</v>
      </c>
      <c r="D154" s="52">
        <v>119.0218461506097</v>
      </c>
      <c r="E154" s="52"/>
      <c r="F154" s="52">
        <f t="shared" si="8"/>
        <v>0</v>
      </c>
      <c r="G154" s="81">
        <f t="shared" si="10"/>
        <v>8.5829108860716374</v>
      </c>
      <c r="H154" s="52"/>
      <c r="I154" s="52">
        <v>0.35693789844832619</v>
      </c>
      <c r="J154" s="52">
        <v>0.38757356019076289</v>
      </c>
      <c r="K154" s="52">
        <v>0.38757356019076289</v>
      </c>
      <c r="L154" s="50"/>
      <c r="M154" s="52">
        <f t="shared" si="11"/>
        <v>0</v>
      </c>
      <c r="N154" s="52">
        <f t="shared" si="9"/>
        <v>3.0635661742436704E-2</v>
      </c>
    </row>
    <row r="155" spans="1:14" s="50" customFormat="1" ht="15.75" x14ac:dyDescent="0.25">
      <c r="A155" s="30" t="s">
        <v>216</v>
      </c>
      <c r="B155" s="63">
        <v>109.61379205931485</v>
      </c>
      <c r="C155" s="21">
        <v>119.0218461506097</v>
      </c>
      <c r="D155" s="21">
        <v>119.0218461506097</v>
      </c>
      <c r="E155" s="21"/>
      <c r="F155" s="21">
        <f t="shared" si="8"/>
        <v>0</v>
      </c>
      <c r="G155" s="80">
        <f t="shared" si="10"/>
        <v>8.5829108860716374</v>
      </c>
      <c r="H155" s="21"/>
      <c r="I155" s="21">
        <v>0.35693789844832619</v>
      </c>
      <c r="J155" s="21">
        <v>0.38757356019076289</v>
      </c>
      <c r="K155" s="21">
        <v>0.38757356019076289</v>
      </c>
      <c r="L155"/>
      <c r="M155" s="21">
        <f t="shared" si="11"/>
        <v>0</v>
      </c>
      <c r="N155" s="21">
        <f t="shared" si="9"/>
        <v>3.0635661742436704E-2</v>
      </c>
    </row>
    <row r="156" spans="1:14" s="4" customFormat="1" ht="15.75" x14ac:dyDescent="0.25">
      <c r="A156" s="54" t="s">
        <v>111</v>
      </c>
      <c r="B156" s="110">
        <v>110.2640219906057</v>
      </c>
      <c r="C156" s="52">
        <v>110.10484703497067</v>
      </c>
      <c r="D156" s="52">
        <v>110.10484703497067</v>
      </c>
      <c r="E156" s="52"/>
      <c r="F156" s="52">
        <f t="shared" si="8"/>
        <v>0</v>
      </c>
      <c r="G156" s="81">
        <f t="shared" si="10"/>
        <v>-0.14435801702261664</v>
      </c>
      <c r="H156" s="52"/>
      <c r="I156" s="52">
        <v>3.1570309556548226</v>
      </c>
      <c r="J156" s="52">
        <v>3.1524735283704484</v>
      </c>
      <c r="K156" s="52">
        <v>3.1524735283704488</v>
      </c>
      <c r="L156" s="50"/>
      <c r="M156" s="52">
        <f t="shared" si="11"/>
        <v>0</v>
      </c>
      <c r="N156" s="52">
        <f t="shared" si="9"/>
        <v>-4.5574272843738051E-3</v>
      </c>
    </row>
    <row r="157" spans="1:14" s="50" customFormat="1" ht="15.75" x14ac:dyDescent="0.25">
      <c r="A157" s="29" t="s">
        <v>171</v>
      </c>
      <c r="B157" s="63">
        <v>111.27597451310695</v>
      </c>
      <c r="C157" s="21">
        <v>112.04659077801554</v>
      </c>
      <c r="D157" s="21">
        <v>112.04659077801554</v>
      </c>
      <c r="E157" s="21"/>
      <c r="F157" s="21">
        <f t="shared" si="8"/>
        <v>0</v>
      </c>
      <c r="G157" s="80">
        <f t="shared" si="10"/>
        <v>0.69252708707379096</v>
      </c>
      <c r="H157" s="21"/>
      <c r="I157" s="21">
        <v>1.0866853834896233</v>
      </c>
      <c r="J157" s="21">
        <v>1.0942109741215609</v>
      </c>
      <c r="K157" s="21">
        <v>1.0942109741215607</v>
      </c>
      <c r="L157"/>
      <c r="M157" s="21">
        <f t="shared" si="11"/>
        <v>0</v>
      </c>
      <c r="N157" s="21">
        <f t="shared" si="9"/>
        <v>7.5255906319373622E-3</v>
      </c>
    </row>
    <row r="158" spans="1:14" s="4" customFormat="1" ht="15.75" x14ac:dyDescent="0.25">
      <c r="A158" s="57" t="s">
        <v>215</v>
      </c>
      <c r="B158" s="110">
        <v>111.27597451310695</v>
      </c>
      <c r="C158" s="52">
        <v>112.04659077801554</v>
      </c>
      <c r="D158" s="52">
        <v>112.04659077801554</v>
      </c>
      <c r="E158" s="52"/>
      <c r="F158" s="52">
        <f t="shared" si="8"/>
        <v>0</v>
      </c>
      <c r="G158" s="81">
        <f t="shared" si="10"/>
        <v>0.69252708707379096</v>
      </c>
      <c r="H158" s="52"/>
      <c r="I158" s="52">
        <v>1.0866853834896233</v>
      </c>
      <c r="J158" s="52">
        <v>1.0942109741215609</v>
      </c>
      <c r="K158" s="52">
        <v>1.0942109741215607</v>
      </c>
      <c r="L158" s="50"/>
      <c r="M158" s="52">
        <f t="shared" si="11"/>
        <v>0</v>
      </c>
      <c r="N158" s="52">
        <f t="shared" si="9"/>
        <v>7.5255906319373622E-3</v>
      </c>
    </row>
    <row r="159" spans="1:14" s="50" customFormat="1" ht="15.75" x14ac:dyDescent="0.25">
      <c r="A159" s="29" t="s">
        <v>172</v>
      </c>
      <c r="B159" s="63">
        <v>99.207475196588476</v>
      </c>
      <c r="C159" s="21">
        <v>96.264980533086117</v>
      </c>
      <c r="D159" s="21">
        <v>96.264980533086117</v>
      </c>
      <c r="E159" s="21"/>
      <c r="F159" s="21">
        <f t="shared" si="8"/>
        <v>0</v>
      </c>
      <c r="G159" s="80">
        <f t="shared" si="10"/>
        <v>-2.9660009567540557</v>
      </c>
      <c r="H159" s="21"/>
      <c r="I159" s="21">
        <v>0.40738415437113112</v>
      </c>
      <c r="J159" s="21">
        <v>0.39530113645481901</v>
      </c>
      <c r="K159" s="21">
        <v>0.39530113645481896</v>
      </c>
      <c r="L159"/>
      <c r="M159" s="21">
        <f t="shared" si="11"/>
        <v>0</v>
      </c>
      <c r="N159" s="21">
        <f t="shared" si="9"/>
        <v>-1.2083017916312166E-2</v>
      </c>
    </row>
    <row r="160" spans="1:14" s="4" customFormat="1" ht="15.75" x14ac:dyDescent="0.25">
      <c r="A160" s="57" t="s">
        <v>214</v>
      </c>
      <c r="B160" s="110">
        <v>99.207475196588476</v>
      </c>
      <c r="C160" s="52">
        <v>96.264980533086117</v>
      </c>
      <c r="D160" s="52">
        <v>96.264980533086117</v>
      </c>
      <c r="E160" s="52"/>
      <c r="F160" s="52">
        <f t="shared" si="8"/>
        <v>0</v>
      </c>
      <c r="G160" s="81">
        <f t="shared" si="10"/>
        <v>-2.9660009567540557</v>
      </c>
      <c r="H160" s="52"/>
      <c r="I160" s="52">
        <v>0.40738415437113112</v>
      </c>
      <c r="J160" s="52">
        <v>0.39530113645481901</v>
      </c>
      <c r="K160" s="52">
        <v>0.39530113645481896</v>
      </c>
      <c r="L160" s="50"/>
      <c r="M160" s="52">
        <f t="shared" si="11"/>
        <v>0</v>
      </c>
      <c r="N160" s="52">
        <f t="shared" si="9"/>
        <v>-1.2083017916312166E-2</v>
      </c>
    </row>
    <row r="161" spans="1:14" s="50" customFormat="1" ht="15.75" x14ac:dyDescent="0.25">
      <c r="A161" s="29" t="s">
        <v>173</v>
      </c>
      <c r="B161" s="63">
        <v>112.6706111272193</v>
      </c>
      <c r="C161" s="21">
        <v>112.6706111272193</v>
      </c>
      <c r="D161" s="21">
        <v>112.6706111272193</v>
      </c>
      <c r="E161" s="21"/>
      <c r="F161" s="21">
        <f t="shared" si="8"/>
        <v>0</v>
      </c>
      <c r="G161" s="80">
        <f t="shared" si="10"/>
        <v>0</v>
      </c>
      <c r="H161" s="21"/>
      <c r="I161" s="21">
        <v>1.6629614177940686</v>
      </c>
      <c r="J161" s="21">
        <v>1.6629614177940686</v>
      </c>
      <c r="K161" s="21">
        <v>1.6629614177940686</v>
      </c>
      <c r="L161"/>
      <c r="M161" s="21">
        <f t="shared" si="11"/>
        <v>0</v>
      </c>
      <c r="N161" s="21">
        <f t="shared" si="9"/>
        <v>0</v>
      </c>
    </row>
    <row r="162" spans="1:14" s="4" customFormat="1" ht="15.75" x14ac:dyDescent="0.25">
      <c r="A162" s="57" t="s">
        <v>213</v>
      </c>
      <c r="B162" s="110">
        <v>112.6706111272193</v>
      </c>
      <c r="C162" s="52">
        <v>112.6706111272193</v>
      </c>
      <c r="D162" s="52">
        <v>112.6706111272193</v>
      </c>
      <c r="E162" s="52"/>
      <c r="F162" s="52">
        <f t="shared" si="8"/>
        <v>0</v>
      </c>
      <c r="G162" s="81">
        <f t="shared" si="10"/>
        <v>0</v>
      </c>
      <c r="H162" s="52"/>
      <c r="I162" s="52">
        <v>1.6629614177940686</v>
      </c>
      <c r="J162" s="52">
        <v>1.6629614177940686</v>
      </c>
      <c r="K162" s="52">
        <v>1.6629614177940686</v>
      </c>
      <c r="L162" s="50"/>
      <c r="M162" s="52">
        <f t="shared" si="11"/>
        <v>0</v>
      </c>
      <c r="N162" s="52">
        <f t="shared" si="9"/>
        <v>0</v>
      </c>
    </row>
    <row r="163" spans="1:14" s="50" customFormat="1" ht="15.75" x14ac:dyDescent="0.25">
      <c r="A163" s="27" t="s">
        <v>4</v>
      </c>
      <c r="B163" s="112">
        <v>99.79423455986678</v>
      </c>
      <c r="C163" s="31">
        <v>101.17131198742871</v>
      </c>
      <c r="D163" s="31">
        <v>101.08289217802746</v>
      </c>
      <c r="E163" s="31"/>
      <c r="F163" s="31">
        <f t="shared" si="8"/>
        <v>-8.7396128076533408E-2</v>
      </c>
      <c r="G163" s="83">
        <f t="shared" si="10"/>
        <v>1.2913146975315648</v>
      </c>
      <c r="H163" s="31"/>
      <c r="I163" s="31">
        <v>4.7412547495791868</v>
      </c>
      <c r="J163" s="31">
        <v>4.8066801213229766</v>
      </c>
      <c r="K163" s="31">
        <v>4.8024792690079154</v>
      </c>
      <c r="L163"/>
      <c r="M163" s="31">
        <f t="shared" si="11"/>
        <v>-4.2008523150611765E-3</v>
      </c>
      <c r="N163" s="31">
        <f t="shared" si="9"/>
        <v>6.1224519428728641E-2</v>
      </c>
    </row>
    <row r="164" spans="1:14" s="4" customFormat="1" ht="15.75" x14ac:dyDescent="0.25">
      <c r="A164" s="54" t="s">
        <v>140</v>
      </c>
      <c r="B164" s="110">
        <v>79.611444385765466</v>
      </c>
      <c r="C164" s="52">
        <v>85.25450548366122</v>
      </c>
      <c r="D164" s="52">
        <v>84.892174087670739</v>
      </c>
      <c r="E164" s="52"/>
      <c r="F164" s="52">
        <f t="shared" si="8"/>
        <v>-0.42499970404487053</v>
      </c>
      <c r="G164" s="81">
        <f t="shared" si="10"/>
        <v>6.6331288706645619</v>
      </c>
      <c r="H164" s="52"/>
      <c r="I164" s="52">
        <v>0.92301115540660073</v>
      </c>
      <c r="J164" s="52">
        <v>0.98843652715039099</v>
      </c>
      <c r="K164" s="52">
        <v>0.98423567483533059</v>
      </c>
      <c r="L164" s="50"/>
      <c r="M164" s="52">
        <f t="shared" si="11"/>
        <v>-4.2008523150603994E-3</v>
      </c>
      <c r="N164" s="52">
        <f t="shared" si="9"/>
        <v>6.1224519428729862E-2</v>
      </c>
    </row>
    <row r="165" spans="1:14" s="50" customFormat="1" ht="15.75" x14ac:dyDescent="0.25">
      <c r="A165" s="29" t="s">
        <v>174</v>
      </c>
      <c r="B165" s="63">
        <v>79.611444385765466</v>
      </c>
      <c r="C165" s="21">
        <v>85.25450548366122</v>
      </c>
      <c r="D165" s="21">
        <v>84.892174087670739</v>
      </c>
      <c r="E165" s="21"/>
      <c r="F165" s="21">
        <f t="shared" si="8"/>
        <v>-0.42499970404487053</v>
      </c>
      <c r="G165" s="80">
        <f t="shared" si="10"/>
        <v>6.6331288706645619</v>
      </c>
      <c r="H165" s="21"/>
      <c r="I165" s="21">
        <v>0.92301115540660073</v>
      </c>
      <c r="J165" s="21">
        <v>0.98843652715039099</v>
      </c>
      <c r="K165" s="21">
        <v>0.98423567483533059</v>
      </c>
      <c r="L165"/>
      <c r="M165" s="21">
        <f t="shared" si="11"/>
        <v>-4.2008523150603994E-3</v>
      </c>
      <c r="N165" s="21">
        <f t="shared" si="9"/>
        <v>6.1224519428729862E-2</v>
      </c>
    </row>
    <row r="166" spans="1:14" s="4" customFormat="1" ht="15.75" x14ac:dyDescent="0.25">
      <c r="A166" s="57" t="s">
        <v>140</v>
      </c>
      <c r="B166" s="110">
        <v>79.611444385765466</v>
      </c>
      <c r="C166" s="52">
        <v>85.25450548366122</v>
      </c>
      <c r="D166" s="52">
        <v>84.892174087670739</v>
      </c>
      <c r="E166" s="52"/>
      <c r="F166" s="52">
        <f t="shared" si="8"/>
        <v>-0.42499970404487053</v>
      </c>
      <c r="G166" s="81">
        <f t="shared" si="10"/>
        <v>6.6331288706645619</v>
      </c>
      <c r="H166" s="52"/>
      <c r="I166" s="52">
        <v>0.92301115540660073</v>
      </c>
      <c r="J166" s="52">
        <v>0.98843652715039099</v>
      </c>
      <c r="K166" s="52">
        <v>0.98423567483533059</v>
      </c>
      <c r="L166" s="50"/>
      <c r="M166" s="52">
        <f t="shared" si="11"/>
        <v>-4.2008523150603994E-3</v>
      </c>
      <c r="N166" s="52">
        <f t="shared" si="9"/>
        <v>6.1224519428729862E-2</v>
      </c>
    </row>
    <row r="167" spans="1:14" s="50" customFormat="1" ht="15.75" x14ac:dyDescent="0.25">
      <c r="A167" s="28" t="s">
        <v>139</v>
      </c>
      <c r="B167" s="63">
        <v>106.30932390895443</v>
      </c>
      <c r="C167" s="21">
        <v>106.30932390895443</v>
      </c>
      <c r="D167" s="21">
        <v>106.30932390895443</v>
      </c>
      <c r="E167" s="21"/>
      <c r="F167" s="21">
        <f t="shared" si="8"/>
        <v>0</v>
      </c>
      <c r="G167" s="80">
        <f t="shared" si="10"/>
        <v>0</v>
      </c>
      <c r="H167" s="21"/>
      <c r="I167" s="21">
        <v>3.8182435941725856</v>
      </c>
      <c r="J167" s="21">
        <v>3.8182435941725861</v>
      </c>
      <c r="K167" s="21">
        <v>3.8182435941725861</v>
      </c>
      <c r="L167"/>
      <c r="M167" s="21">
        <f t="shared" si="11"/>
        <v>0</v>
      </c>
      <c r="N167" s="21">
        <f t="shared" si="9"/>
        <v>0</v>
      </c>
    </row>
    <row r="168" spans="1:14" s="4" customFormat="1" ht="15.75" x14ac:dyDescent="0.25">
      <c r="A168" s="51" t="s">
        <v>175</v>
      </c>
      <c r="B168" s="110">
        <v>106.30932390895443</v>
      </c>
      <c r="C168" s="52">
        <v>106.30932390895443</v>
      </c>
      <c r="D168" s="52">
        <v>106.30932390895443</v>
      </c>
      <c r="E168" s="52"/>
      <c r="F168" s="52">
        <f t="shared" si="8"/>
        <v>0</v>
      </c>
      <c r="G168" s="81">
        <f t="shared" si="10"/>
        <v>0</v>
      </c>
      <c r="H168" s="52"/>
      <c r="I168" s="52">
        <v>3.8182435941725856</v>
      </c>
      <c r="J168" s="52">
        <v>3.8182435941725861</v>
      </c>
      <c r="K168" s="52">
        <v>3.8182435941725861</v>
      </c>
      <c r="L168" s="50"/>
      <c r="M168" s="52">
        <f t="shared" si="11"/>
        <v>0</v>
      </c>
      <c r="N168" s="52">
        <f t="shared" si="9"/>
        <v>0</v>
      </c>
    </row>
    <row r="169" spans="1:14" s="50" customFormat="1" ht="15.75" x14ac:dyDescent="0.25">
      <c r="A169" s="30" t="s">
        <v>212</v>
      </c>
      <c r="B169" s="63">
        <v>106.30932390895443</v>
      </c>
      <c r="C169" s="21">
        <v>106.30932390895443</v>
      </c>
      <c r="D169" s="21">
        <v>106.30932390895443</v>
      </c>
      <c r="E169" s="21"/>
      <c r="F169" s="21">
        <f t="shared" si="8"/>
        <v>0</v>
      </c>
      <c r="G169" s="80">
        <f t="shared" si="10"/>
        <v>0</v>
      </c>
      <c r="H169" s="21"/>
      <c r="I169" s="21">
        <v>3.8182435941725856</v>
      </c>
      <c r="J169" s="21">
        <v>3.8182435941725861</v>
      </c>
      <c r="K169" s="21">
        <v>3.8182435941725861</v>
      </c>
      <c r="L169"/>
      <c r="M169" s="21">
        <f t="shared" si="11"/>
        <v>0</v>
      </c>
      <c r="N169" s="21">
        <f t="shared" si="9"/>
        <v>0</v>
      </c>
    </row>
    <row r="170" spans="1:14" s="4" customFormat="1" ht="15.75" x14ac:dyDescent="0.25">
      <c r="A170" s="48" t="s">
        <v>130</v>
      </c>
      <c r="B170" s="111">
        <v>99.606321782391674</v>
      </c>
      <c r="C170" s="53">
        <v>96.852434991394148</v>
      </c>
      <c r="D170" s="53">
        <v>96.633969307329792</v>
      </c>
      <c r="E170" s="53"/>
      <c r="F170" s="53">
        <f t="shared" si="8"/>
        <v>-0.22556550497028205</v>
      </c>
      <c r="G170" s="82">
        <f t="shared" si="10"/>
        <v>-2.9841002276497441</v>
      </c>
      <c r="H170" s="53"/>
      <c r="I170" s="53">
        <v>5.0831092196789793</v>
      </c>
      <c r="J170" s="53">
        <v>4.9425728853702635</v>
      </c>
      <c r="K170" s="53">
        <v>4.9314241458828532</v>
      </c>
      <c r="L170" s="50"/>
      <c r="M170" s="53">
        <f t="shared" si="11"/>
        <v>-1.1148739487410353E-2</v>
      </c>
      <c r="N170" s="53">
        <f t="shared" si="9"/>
        <v>-0.15168507379612617</v>
      </c>
    </row>
    <row r="171" spans="1:14" s="50" customFormat="1" ht="15.75" x14ac:dyDescent="0.25">
      <c r="A171" s="28" t="s">
        <v>138</v>
      </c>
      <c r="B171" s="63">
        <v>90.317660011384589</v>
      </c>
      <c r="C171" s="21">
        <v>85.712181221100067</v>
      </c>
      <c r="D171" s="21">
        <v>85.300997675617182</v>
      </c>
      <c r="E171" s="21"/>
      <c r="F171" s="21">
        <f t="shared" si="8"/>
        <v>-0.47972591482908777</v>
      </c>
      <c r="G171" s="80">
        <f t="shared" si="10"/>
        <v>-5.5544644703317765</v>
      </c>
      <c r="H171" s="21"/>
      <c r="I171" s="21">
        <v>2.4488530089324461</v>
      </c>
      <c r="J171" s="21">
        <v>2.3239810781080514</v>
      </c>
      <c r="K171" s="21">
        <v>2.3128323386206424</v>
      </c>
      <c r="L171"/>
      <c r="M171" s="21">
        <f t="shared" si="11"/>
        <v>-1.1148739487409021E-2</v>
      </c>
      <c r="N171" s="21">
        <f t="shared" si="9"/>
        <v>-0.13602067031180365</v>
      </c>
    </row>
    <row r="172" spans="1:14" s="4" customFormat="1" ht="15.75" x14ac:dyDescent="0.25">
      <c r="A172" s="51" t="s">
        <v>176</v>
      </c>
      <c r="B172" s="110">
        <v>74.562076138131303</v>
      </c>
      <c r="C172" s="52">
        <v>63.88324273451763</v>
      </c>
      <c r="D172" s="52">
        <v>63.138681751482608</v>
      </c>
      <c r="E172" s="52"/>
      <c r="F172" s="52">
        <f t="shared" si="8"/>
        <v>-1.1655028003653922</v>
      </c>
      <c r="G172" s="81">
        <f t="shared" si="10"/>
        <v>-15.32064955579574</v>
      </c>
      <c r="H172" s="52"/>
      <c r="I172" s="52">
        <v>0.83604237337590903</v>
      </c>
      <c r="J172" s="52">
        <v>0.71630379196753391</v>
      </c>
      <c r="K172" s="52">
        <v>0.70795525121302882</v>
      </c>
      <c r="L172" s="50"/>
      <c r="M172" s="52">
        <f t="shared" si="11"/>
        <v>-8.3485407545050849E-3</v>
      </c>
      <c r="N172" s="52">
        <f t="shared" si="9"/>
        <v>-0.12808712216288021</v>
      </c>
    </row>
    <row r="173" spans="1:14" s="50" customFormat="1" ht="15.75" x14ac:dyDescent="0.25">
      <c r="A173" s="30" t="s">
        <v>211</v>
      </c>
      <c r="B173" s="63">
        <v>83.11889612877205</v>
      </c>
      <c r="C173" s="21">
        <v>65.804826428634485</v>
      </c>
      <c r="D173" s="21">
        <v>65.804826428634485</v>
      </c>
      <c r="E173" s="21"/>
      <c r="F173" s="21">
        <f t="shared" si="8"/>
        <v>0</v>
      </c>
      <c r="G173" s="80">
        <f t="shared" si="10"/>
        <v>-20.830485613420223</v>
      </c>
      <c r="H173" s="21"/>
      <c r="I173" s="21">
        <v>0.16407655071984581</v>
      </c>
      <c r="J173" s="21">
        <v>0.12989860842715217</v>
      </c>
      <c r="K173" s="21">
        <v>0.12989860842715217</v>
      </c>
      <c r="L173"/>
      <c r="M173" s="21">
        <f t="shared" si="11"/>
        <v>0</v>
      </c>
      <c r="N173" s="21">
        <f t="shared" si="9"/>
        <v>-3.4177942292693636E-2</v>
      </c>
    </row>
    <row r="174" spans="1:14" s="4" customFormat="1" ht="15.75" x14ac:dyDescent="0.25">
      <c r="A174" s="57" t="s">
        <v>210</v>
      </c>
      <c r="B174" s="110">
        <v>72.73377351750969</v>
      </c>
      <c r="C174" s="52">
        <v>63.472665381302271</v>
      </c>
      <c r="D174" s="52">
        <v>62.569016933767081</v>
      </c>
      <c r="E174" s="52"/>
      <c r="F174" s="52">
        <f t="shared" si="8"/>
        <v>-1.4236812683170896</v>
      </c>
      <c r="G174" s="81">
        <f t="shared" si="10"/>
        <v>-13.975291109151067</v>
      </c>
      <c r="H174" s="52"/>
      <c r="I174" s="52">
        <v>0.67196582265606331</v>
      </c>
      <c r="J174" s="52">
        <v>0.58640518354038162</v>
      </c>
      <c r="K174" s="52">
        <v>0.57805664278587676</v>
      </c>
      <c r="L174" s="50"/>
      <c r="M174" s="52">
        <f t="shared" si="11"/>
        <v>-8.3485407545048629E-3</v>
      </c>
      <c r="N174" s="52">
        <f t="shared" si="9"/>
        <v>-9.3909179870186543E-2</v>
      </c>
    </row>
    <row r="175" spans="1:14" s="50" customFormat="1" ht="15.75" x14ac:dyDescent="0.25">
      <c r="A175" s="29" t="s">
        <v>177</v>
      </c>
      <c r="B175" s="63">
        <v>99.262187476460838</v>
      </c>
      <c r="C175" s="21">
        <v>93.019379760728725</v>
      </c>
      <c r="D175" s="21">
        <v>93.019379760728725</v>
      </c>
      <c r="E175" s="21"/>
      <c r="F175" s="21">
        <f t="shared" si="8"/>
        <v>0</v>
      </c>
      <c r="G175" s="80">
        <f t="shared" si="10"/>
        <v>-6.2892102969346109</v>
      </c>
      <c r="H175" s="21"/>
      <c r="I175" s="21">
        <v>0.14932741656095092</v>
      </c>
      <c r="J175" s="21">
        <v>0.13993590130245318</v>
      </c>
      <c r="K175" s="21">
        <v>0.13993590130245315</v>
      </c>
      <c r="L175"/>
      <c r="M175" s="21">
        <f t="shared" si="11"/>
        <v>0</v>
      </c>
      <c r="N175" s="21">
        <f t="shared" si="9"/>
        <v>-9.3915152584977679E-3</v>
      </c>
    </row>
    <row r="176" spans="1:14" s="4" customFormat="1" ht="15.75" x14ac:dyDescent="0.25">
      <c r="A176" s="57" t="s">
        <v>209</v>
      </c>
      <c r="B176" s="110">
        <v>99.262187476460838</v>
      </c>
      <c r="C176" s="52">
        <v>93.019379760728725</v>
      </c>
      <c r="D176" s="52">
        <v>93.019379760728725</v>
      </c>
      <c r="E176" s="52"/>
      <c r="F176" s="52">
        <f t="shared" si="8"/>
        <v>0</v>
      </c>
      <c r="G176" s="81">
        <f t="shared" si="10"/>
        <v>-6.2892102969346109</v>
      </c>
      <c r="H176" s="52"/>
      <c r="I176" s="52">
        <v>0.14932741656095092</v>
      </c>
      <c r="J176" s="52">
        <v>0.13993590130245318</v>
      </c>
      <c r="K176" s="52">
        <v>0.13993590130245315</v>
      </c>
      <c r="L176" s="50"/>
      <c r="M176" s="52">
        <f t="shared" si="11"/>
        <v>0</v>
      </c>
      <c r="N176" s="52">
        <f t="shared" si="9"/>
        <v>-9.3915152584977679E-3</v>
      </c>
    </row>
    <row r="177" spans="1:14" s="50" customFormat="1" ht="15.75" x14ac:dyDescent="0.25">
      <c r="A177" s="29" t="s">
        <v>112</v>
      </c>
      <c r="B177" s="63">
        <v>99.36708029164447</v>
      </c>
      <c r="C177" s="21">
        <v>99.71833726732298</v>
      </c>
      <c r="D177" s="21">
        <v>99.512809075157648</v>
      </c>
      <c r="E177" s="21"/>
      <c r="F177" s="21">
        <f t="shared" si="8"/>
        <v>-0.20610872362859523</v>
      </c>
      <c r="G177" s="80">
        <f t="shared" si="10"/>
        <v>0.14665700459897124</v>
      </c>
      <c r="H177" s="21"/>
      <c r="I177" s="21">
        <v>1.3538170573755934</v>
      </c>
      <c r="J177" s="21">
        <v>1.3586027236525939</v>
      </c>
      <c r="K177" s="21">
        <v>1.3558025249196901</v>
      </c>
      <c r="L177"/>
      <c r="M177" s="21">
        <f t="shared" si="11"/>
        <v>-2.8001987329038247E-3</v>
      </c>
      <c r="N177" s="21">
        <f t="shared" si="9"/>
        <v>1.9854675440966751E-3</v>
      </c>
    </row>
    <row r="178" spans="1:14" s="4" customFormat="1" ht="15.75" x14ac:dyDescent="0.25">
      <c r="A178" s="57" t="s">
        <v>113</v>
      </c>
      <c r="B178" s="110">
        <v>99.36708029164447</v>
      </c>
      <c r="C178" s="52">
        <v>99.71833726732298</v>
      </c>
      <c r="D178" s="52">
        <v>99.512809075157648</v>
      </c>
      <c r="E178" s="52"/>
      <c r="F178" s="52">
        <f t="shared" si="8"/>
        <v>-0.20610872362859523</v>
      </c>
      <c r="G178" s="81">
        <f t="shared" si="10"/>
        <v>0.14665700459897124</v>
      </c>
      <c r="H178" s="52"/>
      <c r="I178" s="52">
        <v>1.3538170573755934</v>
      </c>
      <c r="J178" s="52">
        <v>1.3586027236525939</v>
      </c>
      <c r="K178" s="52">
        <v>1.3558025249196901</v>
      </c>
      <c r="L178" s="50"/>
      <c r="M178" s="52">
        <f t="shared" si="11"/>
        <v>-2.8001987329038247E-3</v>
      </c>
      <c r="N178" s="52">
        <f t="shared" si="9"/>
        <v>1.9854675440966751E-3</v>
      </c>
    </row>
    <row r="179" spans="1:14" s="50" customFormat="1" ht="15.75" x14ac:dyDescent="0.25">
      <c r="A179" s="29" t="s">
        <v>178</v>
      </c>
      <c r="B179" s="63">
        <v>141.99941030830831</v>
      </c>
      <c r="C179" s="21">
        <v>141.31638512047454</v>
      </c>
      <c r="D179" s="21">
        <v>141.31638512047454</v>
      </c>
      <c r="E179" s="21"/>
      <c r="F179" s="21">
        <f t="shared" si="8"/>
        <v>0</v>
      </c>
      <c r="G179" s="80">
        <f t="shared" si="10"/>
        <v>-0.48100565090432035</v>
      </c>
      <c r="H179" s="21"/>
      <c r="I179" s="21">
        <v>0.10966616161999254</v>
      </c>
      <c r="J179" s="21">
        <v>0.10913866118547051</v>
      </c>
      <c r="K179" s="21">
        <v>0.10913866118547051</v>
      </c>
      <c r="L179"/>
      <c r="M179" s="21">
        <f t="shared" si="11"/>
        <v>0</v>
      </c>
      <c r="N179" s="21">
        <f t="shared" si="9"/>
        <v>-5.2750043452202966E-4</v>
      </c>
    </row>
    <row r="180" spans="1:14" s="4" customFormat="1" ht="15.75" x14ac:dyDescent="0.25">
      <c r="A180" s="57" t="s">
        <v>208</v>
      </c>
      <c r="B180" s="110">
        <v>141.99941030830831</v>
      </c>
      <c r="C180" s="52">
        <v>141.31638512047454</v>
      </c>
      <c r="D180" s="52">
        <v>141.31638512047454</v>
      </c>
      <c r="E180" s="52"/>
      <c r="F180" s="52">
        <f t="shared" si="8"/>
        <v>0</v>
      </c>
      <c r="G180" s="81">
        <f t="shared" si="10"/>
        <v>-0.48100565090432035</v>
      </c>
      <c r="H180" s="52"/>
      <c r="I180" s="52">
        <v>0.10966616161999254</v>
      </c>
      <c r="J180" s="52">
        <v>0.10913866118547051</v>
      </c>
      <c r="K180" s="52">
        <v>0.10913866118547051</v>
      </c>
      <c r="L180" s="50"/>
      <c r="M180" s="52">
        <f t="shared" si="11"/>
        <v>0</v>
      </c>
      <c r="N180" s="52">
        <f t="shared" si="9"/>
        <v>-5.2750043452202966E-4</v>
      </c>
    </row>
    <row r="181" spans="1:14" s="50" customFormat="1" ht="15.75" x14ac:dyDescent="0.25">
      <c r="A181" s="28" t="s">
        <v>137</v>
      </c>
      <c r="B181" s="63">
        <v>112.15517289409321</v>
      </c>
      <c r="C181" s="21">
        <v>109.8875751641438</v>
      </c>
      <c r="D181" s="21">
        <v>109.8875751641438</v>
      </c>
      <c r="E181" s="21"/>
      <c r="F181" s="21">
        <f t="shared" si="8"/>
        <v>0</v>
      </c>
      <c r="G181" s="80">
        <f t="shared" si="10"/>
        <v>-2.0218396275762385</v>
      </c>
      <c r="H181" s="21"/>
      <c r="I181" s="21">
        <v>0.76458043551000709</v>
      </c>
      <c r="J181" s="21">
        <v>0.74912184528017101</v>
      </c>
      <c r="K181" s="21">
        <v>0.74912184528017089</v>
      </c>
      <c r="L181"/>
      <c r="M181" s="21">
        <f t="shared" si="11"/>
        <v>0</v>
      </c>
      <c r="N181" s="21">
        <f t="shared" si="9"/>
        <v>-1.54585902298362E-2</v>
      </c>
    </row>
    <row r="182" spans="1:14" s="4" customFormat="1" ht="15.75" x14ac:dyDescent="0.25">
      <c r="A182" s="51" t="s">
        <v>179</v>
      </c>
      <c r="B182" s="110">
        <v>112.15517289409321</v>
      </c>
      <c r="C182" s="52">
        <v>109.8875751641438</v>
      </c>
      <c r="D182" s="52">
        <v>109.8875751641438</v>
      </c>
      <c r="E182" s="52"/>
      <c r="F182" s="52">
        <f t="shared" si="8"/>
        <v>0</v>
      </c>
      <c r="G182" s="81">
        <f t="shared" si="10"/>
        <v>-2.0218396275762385</v>
      </c>
      <c r="H182" s="52"/>
      <c r="I182" s="52">
        <v>0.76458043551000709</v>
      </c>
      <c r="J182" s="52">
        <v>0.74912184528017101</v>
      </c>
      <c r="K182" s="52">
        <v>0.74912184528017089</v>
      </c>
      <c r="L182" s="50"/>
      <c r="M182" s="52">
        <f t="shared" si="11"/>
        <v>0</v>
      </c>
      <c r="N182" s="52">
        <f t="shared" si="9"/>
        <v>-1.54585902298362E-2</v>
      </c>
    </row>
    <row r="183" spans="1:14" s="50" customFormat="1" ht="15.75" x14ac:dyDescent="0.25">
      <c r="A183" s="30" t="s">
        <v>207</v>
      </c>
      <c r="B183" s="63">
        <v>112.15517289409321</v>
      </c>
      <c r="C183" s="21">
        <v>109.8875751641438</v>
      </c>
      <c r="D183" s="21">
        <v>109.8875751641438</v>
      </c>
      <c r="E183" s="21"/>
      <c r="F183" s="21">
        <f t="shared" si="8"/>
        <v>0</v>
      </c>
      <c r="G183" s="80">
        <f t="shared" si="10"/>
        <v>-2.0218396275762385</v>
      </c>
      <c r="H183" s="21"/>
      <c r="I183" s="21">
        <v>0.76458043551000709</v>
      </c>
      <c r="J183" s="21">
        <v>0.74912184528017101</v>
      </c>
      <c r="K183" s="21">
        <v>0.74912184528017089</v>
      </c>
      <c r="L183"/>
      <c r="M183" s="21">
        <f t="shared" si="11"/>
        <v>0</v>
      </c>
      <c r="N183" s="21">
        <f t="shared" si="9"/>
        <v>-1.54585902298362E-2</v>
      </c>
    </row>
    <row r="184" spans="1:14" s="4" customFormat="1" ht="15.75" x14ac:dyDescent="0.25">
      <c r="A184" s="54" t="s">
        <v>136</v>
      </c>
      <c r="B184" s="110">
        <v>113.40965266961327</v>
      </c>
      <c r="C184" s="52">
        <v>113.43778088472017</v>
      </c>
      <c r="D184" s="52">
        <v>113.43778088472017</v>
      </c>
      <c r="E184" s="52"/>
      <c r="F184" s="52">
        <f t="shared" si="8"/>
        <v>0</v>
      </c>
      <c r="G184" s="81">
        <f t="shared" si="10"/>
        <v>2.480231130663757E-2</v>
      </c>
      <c r="H184" s="52"/>
      <c r="I184" s="52">
        <v>0.99658266932181971</v>
      </c>
      <c r="J184" s="52">
        <v>0.99682984485789317</v>
      </c>
      <c r="K184" s="52">
        <v>0.99682984485789305</v>
      </c>
      <c r="L184" s="50"/>
      <c r="M184" s="52">
        <f t="shared" si="11"/>
        <v>0</v>
      </c>
      <c r="N184" s="52">
        <f t="shared" si="9"/>
        <v>2.4717553607334075E-4</v>
      </c>
    </row>
    <row r="185" spans="1:14" s="50" customFormat="1" ht="15.75" x14ac:dyDescent="0.25">
      <c r="A185" s="29" t="s">
        <v>180</v>
      </c>
      <c r="B185" s="63">
        <v>143.42317105079044</v>
      </c>
      <c r="C185" s="21">
        <v>143.42317105079044</v>
      </c>
      <c r="D185" s="21">
        <v>143.42317105079044</v>
      </c>
      <c r="E185" s="21"/>
      <c r="F185" s="21">
        <f t="shared" si="8"/>
        <v>0</v>
      </c>
      <c r="G185" s="80">
        <f t="shared" si="10"/>
        <v>0</v>
      </c>
      <c r="H185" s="21"/>
      <c r="I185" s="21">
        <v>0.17244843443115337</v>
      </c>
      <c r="J185" s="21">
        <v>0.17244843443115343</v>
      </c>
      <c r="K185" s="21">
        <v>0.1724484344311534</v>
      </c>
      <c r="L185"/>
      <c r="M185" s="21">
        <f t="shared" si="11"/>
        <v>0</v>
      </c>
      <c r="N185" s="21">
        <f t="shared" si="9"/>
        <v>0</v>
      </c>
    </row>
    <row r="186" spans="1:14" s="4" customFormat="1" ht="15.75" x14ac:dyDescent="0.25">
      <c r="A186" s="57" t="s">
        <v>206</v>
      </c>
      <c r="B186" s="110">
        <v>143.42317105079044</v>
      </c>
      <c r="C186" s="52">
        <v>143.42317105079044</v>
      </c>
      <c r="D186" s="52">
        <v>143.42317105079044</v>
      </c>
      <c r="E186" s="52"/>
      <c r="F186" s="52">
        <f t="shared" si="8"/>
        <v>0</v>
      </c>
      <c r="G186" s="81">
        <f t="shared" si="10"/>
        <v>0</v>
      </c>
      <c r="H186" s="52"/>
      <c r="I186" s="52">
        <v>0.17244843443115337</v>
      </c>
      <c r="J186" s="52">
        <v>0.17244843443115343</v>
      </c>
      <c r="K186" s="52">
        <v>0.1724484344311534</v>
      </c>
      <c r="L186" s="50"/>
      <c r="M186" s="52">
        <f t="shared" si="11"/>
        <v>0</v>
      </c>
      <c r="N186" s="52">
        <f t="shared" si="9"/>
        <v>0</v>
      </c>
    </row>
    <row r="187" spans="1:14" s="50" customFormat="1" ht="15.75" x14ac:dyDescent="0.25">
      <c r="A187" s="29" t="s">
        <v>114</v>
      </c>
      <c r="B187" s="63">
        <v>108.6519592662525</v>
      </c>
      <c r="C187" s="21">
        <v>108.68454631959902</v>
      </c>
      <c r="D187" s="21">
        <v>108.68454631959902</v>
      </c>
      <c r="E187" s="21"/>
      <c r="F187" s="21">
        <f t="shared" si="8"/>
        <v>0</v>
      </c>
      <c r="G187" s="80">
        <f t="shared" si="10"/>
        <v>2.9992145163859618E-2</v>
      </c>
      <c r="H187" s="21"/>
      <c r="I187" s="21">
        <v>0.8241342348906664</v>
      </c>
      <c r="J187" s="21">
        <v>0.82438141042673985</v>
      </c>
      <c r="K187" s="21">
        <v>0.82438141042673985</v>
      </c>
      <c r="L187"/>
      <c r="M187" s="21">
        <f t="shared" si="11"/>
        <v>0</v>
      </c>
      <c r="N187" s="21">
        <f t="shared" si="9"/>
        <v>2.4717553607345177E-4</v>
      </c>
    </row>
    <row r="188" spans="1:14" s="4" customFormat="1" ht="15.75" x14ac:dyDescent="0.25">
      <c r="A188" s="57" t="s">
        <v>205</v>
      </c>
      <c r="B188" s="110">
        <v>101.12296570686699</v>
      </c>
      <c r="C188" s="52">
        <v>101.16430822451875</v>
      </c>
      <c r="D188" s="52">
        <v>101.16430822451875</v>
      </c>
      <c r="E188" s="52"/>
      <c r="F188" s="52">
        <f t="shared" si="8"/>
        <v>0</v>
      </c>
      <c r="G188" s="81">
        <f t="shared" si="10"/>
        <v>4.0883410966796596E-2</v>
      </c>
      <c r="H188" s="52"/>
      <c r="I188" s="52">
        <v>0.60458638413060983</v>
      </c>
      <c r="J188" s="52">
        <v>0.60483355966668328</v>
      </c>
      <c r="K188" s="52">
        <v>0.60483355966668328</v>
      </c>
      <c r="L188" s="50"/>
      <c r="M188" s="52">
        <f t="shared" si="11"/>
        <v>0</v>
      </c>
      <c r="N188" s="52">
        <f t="shared" si="9"/>
        <v>2.4717553607345177E-4</v>
      </c>
    </row>
    <row r="189" spans="1:14" s="50" customFormat="1" ht="15.75" x14ac:dyDescent="0.25">
      <c r="A189" s="30" t="s">
        <v>115</v>
      </c>
      <c r="B189" s="63">
        <v>136.6741984315868</v>
      </c>
      <c r="C189" s="21">
        <v>136.6741984315868</v>
      </c>
      <c r="D189" s="21">
        <v>136.6741984315868</v>
      </c>
      <c r="E189" s="21"/>
      <c r="F189" s="21">
        <f t="shared" si="8"/>
        <v>0</v>
      </c>
      <c r="G189" s="80">
        <f t="shared" si="10"/>
        <v>0</v>
      </c>
      <c r="H189" s="21"/>
      <c r="I189" s="21">
        <v>0.21954785076005651</v>
      </c>
      <c r="J189" s="21">
        <v>0.21954785076005651</v>
      </c>
      <c r="K189" s="21">
        <v>0.21954785076005648</v>
      </c>
      <c r="L189"/>
      <c r="M189" s="21">
        <f t="shared" si="11"/>
        <v>0</v>
      </c>
      <c r="N189" s="21">
        <f t="shared" si="9"/>
        <v>0</v>
      </c>
    </row>
    <row r="190" spans="1:14" s="4" customFormat="1" ht="15" customHeight="1" x14ac:dyDescent="0.25">
      <c r="A190" s="54" t="s">
        <v>151</v>
      </c>
      <c r="B190" s="110">
        <v>105.01997658073184</v>
      </c>
      <c r="C190" s="52">
        <v>104.96548883841245</v>
      </c>
      <c r="D190" s="52">
        <v>104.96548883841245</v>
      </c>
      <c r="E190" s="52"/>
      <c r="F190" s="52">
        <f t="shared" si="8"/>
        <v>0</v>
      </c>
      <c r="G190" s="81">
        <f t="shared" si="10"/>
        <v>-5.18832169777661E-2</v>
      </c>
      <c r="H190" s="52"/>
      <c r="I190" s="52">
        <v>0.87309310591470679</v>
      </c>
      <c r="J190" s="52">
        <v>0.87264011712414702</v>
      </c>
      <c r="K190" s="52">
        <v>0.87264011712414702</v>
      </c>
      <c r="L190" s="50"/>
      <c r="M190" s="52">
        <f t="shared" si="11"/>
        <v>0</v>
      </c>
      <c r="N190" s="52">
        <f t="shared" si="9"/>
        <v>-4.5298879055977181E-4</v>
      </c>
    </row>
    <row r="191" spans="1:14" s="50" customFormat="1" ht="15.75" x14ac:dyDescent="0.25">
      <c r="A191" s="29" t="s">
        <v>116</v>
      </c>
      <c r="B191" s="63">
        <v>106.75417652735104</v>
      </c>
      <c r="C191" s="21">
        <v>106.50868675389727</v>
      </c>
      <c r="D191" s="21">
        <v>106.50868675389727</v>
      </c>
      <c r="E191" s="21"/>
      <c r="F191" s="21">
        <f t="shared" si="8"/>
        <v>0</v>
      </c>
      <c r="G191" s="80">
        <f t="shared" si="10"/>
        <v>-0.22995800392958676</v>
      </c>
      <c r="H191" s="21"/>
      <c r="I191" s="21">
        <v>0.29050549670678477</v>
      </c>
      <c r="J191" s="21">
        <v>0.28983745606525213</v>
      </c>
      <c r="K191" s="21">
        <v>0.28983745606525213</v>
      </c>
      <c r="L191"/>
      <c r="M191" s="21">
        <f t="shared" si="11"/>
        <v>0</v>
      </c>
      <c r="N191" s="21">
        <f t="shared" si="9"/>
        <v>-6.680406415326412E-4</v>
      </c>
    </row>
    <row r="192" spans="1:14" s="4" customFormat="1" ht="15.75" x14ac:dyDescent="0.25">
      <c r="A192" s="57" t="s">
        <v>20</v>
      </c>
      <c r="B192" s="110">
        <v>106.75417652735104</v>
      </c>
      <c r="C192" s="52">
        <v>106.50868675389727</v>
      </c>
      <c r="D192" s="52">
        <v>106.50868675389727</v>
      </c>
      <c r="E192" s="52"/>
      <c r="F192" s="52">
        <f t="shared" si="8"/>
        <v>0</v>
      </c>
      <c r="G192" s="81">
        <f t="shared" si="10"/>
        <v>-0.22995800392958676</v>
      </c>
      <c r="H192" s="52"/>
      <c r="I192" s="52">
        <v>0.29050549670678477</v>
      </c>
      <c r="J192" s="52">
        <v>0.28983745606525213</v>
      </c>
      <c r="K192" s="52">
        <v>0.28983745606525213</v>
      </c>
      <c r="L192" s="50"/>
      <c r="M192" s="52">
        <f t="shared" si="11"/>
        <v>0</v>
      </c>
      <c r="N192" s="52">
        <f t="shared" si="9"/>
        <v>-6.680406415326412E-4</v>
      </c>
    </row>
    <row r="193" spans="1:14" s="50" customFormat="1" ht="15.75" x14ac:dyDescent="0.25">
      <c r="A193" s="29" t="s">
        <v>181</v>
      </c>
      <c r="B193" s="63">
        <v>104.17610662160862</v>
      </c>
      <c r="C193" s="21">
        <v>104.21456137794401</v>
      </c>
      <c r="D193" s="21">
        <v>104.21456137794401</v>
      </c>
      <c r="E193" s="21"/>
      <c r="F193" s="21">
        <f t="shared" si="8"/>
        <v>0</v>
      </c>
      <c r="G193" s="80">
        <f t="shared" si="10"/>
        <v>3.6913220874201791E-2</v>
      </c>
      <c r="H193" s="21"/>
      <c r="I193" s="21">
        <v>0.58258760920792185</v>
      </c>
      <c r="J193" s="21">
        <v>0.582802661058895</v>
      </c>
      <c r="K193" s="21">
        <v>0.58280266105889489</v>
      </c>
      <c r="L193"/>
      <c r="M193" s="21">
        <f t="shared" si="11"/>
        <v>0</v>
      </c>
      <c r="N193" s="21">
        <f t="shared" si="9"/>
        <v>2.1505185097303592E-4</v>
      </c>
    </row>
    <row r="194" spans="1:14" s="4" customFormat="1" ht="15.75" x14ac:dyDescent="0.25">
      <c r="A194" s="57" t="s">
        <v>204</v>
      </c>
      <c r="B194" s="110">
        <v>104.17610662160862</v>
      </c>
      <c r="C194" s="52">
        <v>104.21456137794401</v>
      </c>
      <c r="D194" s="52">
        <v>104.21456137794401</v>
      </c>
      <c r="E194" s="52"/>
      <c r="F194" s="52">
        <f t="shared" si="8"/>
        <v>0</v>
      </c>
      <c r="G194" s="81">
        <f t="shared" si="10"/>
        <v>3.6913220874201791E-2</v>
      </c>
      <c r="H194" s="52"/>
      <c r="I194" s="52">
        <v>0.58258760920792185</v>
      </c>
      <c r="J194" s="52">
        <v>0.582802661058895</v>
      </c>
      <c r="K194" s="52">
        <v>0.58280266105889489</v>
      </c>
      <c r="L194" s="50"/>
      <c r="M194" s="52">
        <f t="shared" si="11"/>
        <v>0</v>
      </c>
      <c r="N194" s="52">
        <f t="shared" si="9"/>
        <v>2.1505185097303592E-4</v>
      </c>
    </row>
    <row r="195" spans="1:14" s="50" customFormat="1" ht="15.75" x14ac:dyDescent="0.25">
      <c r="A195" s="27" t="s">
        <v>117</v>
      </c>
      <c r="B195" s="112">
        <v>133.11915518648536</v>
      </c>
      <c r="C195" s="31">
        <v>133.11915518648536</v>
      </c>
      <c r="D195" s="31">
        <v>133.11915518648536</v>
      </c>
      <c r="E195" s="31"/>
      <c r="F195" s="31">
        <f t="shared" si="8"/>
        <v>0</v>
      </c>
      <c r="G195" s="83">
        <f t="shared" si="10"/>
        <v>0</v>
      </c>
      <c r="H195" s="31"/>
      <c r="I195" s="31">
        <v>3.3257772455646499</v>
      </c>
      <c r="J195" s="31">
        <v>3.3257772455646499</v>
      </c>
      <c r="K195" s="31">
        <v>3.3257772455646499</v>
      </c>
      <c r="L195"/>
      <c r="M195" s="31">
        <f t="shared" si="11"/>
        <v>0</v>
      </c>
      <c r="N195" s="31">
        <f t="shared" si="9"/>
        <v>0</v>
      </c>
    </row>
    <row r="196" spans="1:14" s="4" customFormat="1" ht="15.75" x14ac:dyDescent="0.25">
      <c r="A196" s="54" t="s">
        <v>135</v>
      </c>
      <c r="B196" s="110">
        <v>140.40183998572448</v>
      </c>
      <c r="C196" s="52">
        <v>140.40183998572448</v>
      </c>
      <c r="D196" s="52">
        <v>140.40183998572448</v>
      </c>
      <c r="E196" s="52"/>
      <c r="F196" s="52">
        <f t="shared" si="8"/>
        <v>0</v>
      </c>
      <c r="G196" s="81">
        <f t="shared" si="10"/>
        <v>0</v>
      </c>
      <c r="H196" s="52"/>
      <c r="I196" s="52">
        <v>0.937260849427625</v>
      </c>
      <c r="J196" s="52">
        <v>0.937260849427625</v>
      </c>
      <c r="K196" s="52">
        <v>0.937260849427625</v>
      </c>
      <c r="L196" s="50"/>
      <c r="M196" s="52">
        <f t="shared" si="11"/>
        <v>0</v>
      </c>
      <c r="N196" s="52">
        <f t="shared" si="9"/>
        <v>0</v>
      </c>
    </row>
    <row r="197" spans="1:14" s="50" customFormat="1" ht="15.75" x14ac:dyDescent="0.25">
      <c r="A197" s="29" t="s">
        <v>182</v>
      </c>
      <c r="B197" s="63">
        <v>140.40183998572448</v>
      </c>
      <c r="C197" s="21">
        <v>140.40183998572448</v>
      </c>
      <c r="D197" s="21">
        <v>140.40183998572448</v>
      </c>
      <c r="E197" s="21"/>
      <c r="F197" s="21">
        <f t="shared" si="8"/>
        <v>0</v>
      </c>
      <c r="G197" s="80">
        <f t="shared" si="10"/>
        <v>0</v>
      </c>
      <c r="H197" s="21"/>
      <c r="I197" s="21">
        <v>0.937260849427625</v>
      </c>
      <c r="J197" s="21">
        <v>0.937260849427625</v>
      </c>
      <c r="K197" s="21">
        <v>0.937260849427625</v>
      </c>
      <c r="L197"/>
      <c r="M197" s="21">
        <f t="shared" si="11"/>
        <v>0</v>
      </c>
      <c r="N197" s="21">
        <f t="shared" si="9"/>
        <v>0</v>
      </c>
    </row>
    <row r="198" spans="1:14" s="4" customFormat="1" ht="15.75" x14ac:dyDescent="0.25">
      <c r="A198" s="57" t="s">
        <v>135</v>
      </c>
      <c r="B198" s="110">
        <v>140.40183998572448</v>
      </c>
      <c r="C198" s="52">
        <v>140.40183998572448</v>
      </c>
      <c r="D198" s="52">
        <v>140.40183998572448</v>
      </c>
      <c r="E198" s="52"/>
      <c r="F198" s="52">
        <f t="shared" si="8"/>
        <v>0</v>
      </c>
      <c r="G198" s="81">
        <f t="shared" si="10"/>
        <v>0</v>
      </c>
      <c r="H198" s="52"/>
      <c r="I198" s="52">
        <v>0.937260849427625</v>
      </c>
      <c r="J198" s="52">
        <v>0.937260849427625</v>
      </c>
      <c r="K198" s="52">
        <v>0.937260849427625</v>
      </c>
      <c r="L198" s="50"/>
      <c r="M198" s="52">
        <f t="shared" si="11"/>
        <v>0</v>
      </c>
      <c r="N198" s="52">
        <f t="shared" si="9"/>
        <v>0</v>
      </c>
    </row>
    <row r="199" spans="1:14" s="50" customFormat="1" ht="15.75" x14ac:dyDescent="0.25">
      <c r="A199" s="28" t="s">
        <v>118</v>
      </c>
      <c r="B199" s="63">
        <v>130.52120292839754</v>
      </c>
      <c r="C199" s="21">
        <v>130.52120292839754</v>
      </c>
      <c r="D199" s="21">
        <v>130.52120292839754</v>
      </c>
      <c r="E199" s="21"/>
      <c r="F199" s="21">
        <f t="shared" ref="F199:F226" si="12">((D199/C199-1)*100)</f>
        <v>0</v>
      </c>
      <c r="G199" s="80">
        <f t="shared" si="10"/>
        <v>0</v>
      </c>
      <c r="H199" s="21"/>
      <c r="I199" s="21">
        <v>2.246845082828155</v>
      </c>
      <c r="J199" s="21">
        <v>2.2468450828281554</v>
      </c>
      <c r="K199" s="21">
        <v>2.246845082828155</v>
      </c>
      <c r="L199"/>
      <c r="M199" s="21">
        <f t="shared" si="11"/>
        <v>0</v>
      </c>
      <c r="N199" s="21">
        <f t="shared" ref="N199:N225" si="13">K199-I199</f>
        <v>0</v>
      </c>
    </row>
    <row r="200" spans="1:14" s="4" customFormat="1" ht="15.75" x14ac:dyDescent="0.25">
      <c r="A200" s="51" t="s">
        <v>119</v>
      </c>
      <c r="B200" s="110">
        <v>130.52120292839754</v>
      </c>
      <c r="C200" s="52">
        <v>130.52120292839754</v>
      </c>
      <c r="D200" s="52">
        <v>130.52120292839754</v>
      </c>
      <c r="E200" s="52"/>
      <c r="F200" s="52">
        <f t="shared" si="12"/>
        <v>0</v>
      </c>
      <c r="G200" s="81">
        <f t="shared" ref="G200:G224" si="14">((D200/B200-1)*100)</f>
        <v>0</v>
      </c>
      <c r="H200" s="52"/>
      <c r="I200" s="52">
        <v>2.246845082828155</v>
      </c>
      <c r="J200" s="52">
        <v>2.2468450828281554</v>
      </c>
      <c r="K200" s="52">
        <v>2.246845082828155</v>
      </c>
      <c r="L200" s="50"/>
      <c r="M200" s="52">
        <f t="shared" ref="M200:M224" si="15">K200-J200</f>
        <v>0</v>
      </c>
      <c r="N200" s="52">
        <f t="shared" si="13"/>
        <v>0</v>
      </c>
    </row>
    <row r="201" spans="1:14" s="50" customFormat="1" ht="15.75" x14ac:dyDescent="0.25">
      <c r="A201" s="30" t="s">
        <v>118</v>
      </c>
      <c r="B201" s="63">
        <v>130.52120292839754</v>
      </c>
      <c r="C201" s="21">
        <v>130.52120292839754</v>
      </c>
      <c r="D201" s="21">
        <v>130.52120292839754</v>
      </c>
      <c r="E201" s="21"/>
      <c r="F201" s="21">
        <f t="shared" si="12"/>
        <v>0</v>
      </c>
      <c r="G201" s="80">
        <f t="shared" si="14"/>
        <v>0</v>
      </c>
      <c r="H201" s="21"/>
      <c r="I201" s="21">
        <v>2.246845082828155</v>
      </c>
      <c r="J201" s="21">
        <v>2.2468450828281554</v>
      </c>
      <c r="K201" s="21">
        <v>2.246845082828155</v>
      </c>
      <c r="L201"/>
      <c r="M201" s="21">
        <f t="shared" si="15"/>
        <v>0</v>
      </c>
      <c r="N201" s="21">
        <f t="shared" si="13"/>
        <v>0</v>
      </c>
    </row>
    <row r="202" spans="1:14" s="4" customFormat="1" ht="15.75" x14ac:dyDescent="0.25">
      <c r="A202" s="54" t="s">
        <v>120</v>
      </c>
      <c r="B202" s="110">
        <v>129.55828833898522</v>
      </c>
      <c r="C202" s="52">
        <v>129.55828833898522</v>
      </c>
      <c r="D202" s="52">
        <v>129.55828833898522</v>
      </c>
      <c r="E202" s="52"/>
      <c r="F202" s="52">
        <f t="shared" si="12"/>
        <v>0</v>
      </c>
      <c r="G202" s="81">
        <f t="shared" si="14"/>
        <v>0</v>
      </c>
      <c r="H202" s="52"/>
      <c r="I202" s="52">
        <v>0.14167131330887003</v>
      </c>
      <c r="J202" s="52">
        <v>0.14167131330887006</v>
      </c>
      <c r="K202" s="52">
        <v>0.14167131330887003</v>
      </c>
      <c r="L202" s="50"/>
      <c r="M202" s="52">
        <f t="shared" si="15"/>
        <v>0</v>
      </c>
      <c r="N202" s="52">
        <f t="shared" si="13"/>
        <v>0</v>
      </c>
    </row>
    <row r="203" spans="1:14" s="50" customFormat="1" ht="15.75" x14ac:dyDescent="0.25">
      <c r="A203" s="29" t="s">
        <v>121</v>
      </c>
      <c r="B203" s="63">
        <v>129.55828833898522</v>
      </c>
      <c r="C203" s="21">
        <v>129.55828833898522</v>
      </c>
      <c r="D203" s="21">
        <v>129.55828833898522</v>
      </c>
      <c r="E203" s="21"/>
      <c r="F203" s="21">
        <f t="shared" si="12"/>
        <v>0</v>
      </c>
      <c r="G203" s="80">
        <f t="shared" si="14"/>
        <v>0</v>
      </c>
      <c r="H203" s="21"/>
      <c r="I203" s="21">
        <v>0.14167131330887003</v>
      </c>
      <c r="J203" s="21">
        <v>0.14167131330887006</v>
      </c>
      <c r="K203" s="21">
        <v>0.14167131330887003</v>
      </c>
      <c r="L203"/>
      <c r="M203" s="21">
        <f t="shared" si="15"/>
        <v>0</v>
      </c>
      <c r="N203" s="21">
        <f t="shared" si="13"/>
        <v>0</v>
      </c>
    </row>
    <row r="204" spans="1:14" s="4" customFormat="1" ht="15.75" x14ac:dyDescent="0.25">
      <c r="A204" s="57" t="s">
        <v>120</v>
      </c>
      <c r="B204" s="110">
        <v>129.55828833898522</v>
      </c>
      <c r="C204" s="52">
        <v>129.55828833898522</v>
      </c>
      <c r="D204" s="52">
        <v>129.55828833898522</v>
      </c>
      <c r="E204" s="52"/>
      <c r="F204" s="52">
        <f t="shared" si="12"/>
        <v>0</v>
      </c>
      <c r="G204" s="81">
        <f t="shared" si="14"/>
        <v>0</v>
      </c>
      <c r="H204" s="52"/>
      <c r="I204" s="52">
        <v>0.14167131330887003</v>
      </c>
      <c r="J204" s="52">
        <v>0.14167131330887006</v>
      </c>
      <c r="K204" s="52">
        <v>0.14167131330887003</v>
      </c>
      <c r="L204" s="50"/>
      <c r="M204" s="52">
        <f t="shared" si="15"/>
        <v>0</v>
      </c>
      <c r="N204" s="52">
        <f t="shared" si="13"/>
        <v>0</v>
      </c>
    </row>
    <row r="205" spans="1:14" s="50" customFormat="1" ht="15.75" x14ac:dyDescent="0.25">
      <c r="A205" s="27" t="s">
        <v>131</v>
      </c>
      <c r="B205" s="112">
        <v>128.21297042027925</v>
      </c>
      <c r="C205" s="31">
        <v>134.86846412185596</v>
      </c>
      <c r="D205" s="31">
        <v>134.86846412185596</v>
      </c>
      <c r="E205" s="31"/>
      <c r="F205" s="31">
        <f t="shared" si="12"/>
        <v>0</v>
      </c>
      <c r="G205" s="83">
        <f t="shared" si="14"/>
        <v>5.1909675594911775</v>
      </c>
      <c r="H205" s="31"/>
      <c r="I205" s="31">
        <v>3.8776056674091266</v>
      </c>
      <c r="J205" s="31">
        <v>4.0788909196893259</v>
      </c>
      <c r="K205" s="31">
        <v>4.0788909196893259</v>
      </c>
      <c r="L205"/>
      <c r="M205" s="31">
        <f t="shared" si="15"/>
        <v>0</v>
      </c>
      <c r="N205" s="31">
        <f t="shared" si="13"/>
        <v>0.20128525228019933</v>
      </c>
    </row>
    <row r="206" spans="1:14" s="4" customFormat="1" ht="15.75" x14ac:dyDescent="0.25">
      <c r="A206" s="54" t="s">
        <v>122</v>
      </c>
      <c r="B206" s="110">
        <v>128.38342348418612</v>
      </c>
      <c r="C206" s="52">
        <v>135.25549612585991</v>
      </c>
      <c r="D206" s="52">
        <v>135.25549612585991</v>
      </c>
      <c r="E206" s="52"/>
      <c r="F206" s="52">
        <f t="shared" si="12"/>
        <v>0</v>
      </c>
      <c r="G206" s="81">
        <f t="shared" si="14"/>
        <v>5.3527725427264805</v>
      </c>
      <c r="H206" s="52"/>
      <c r="I206" s="52">
        <v>3.7603924073648867</v>
      </c>
      <c r="J206" s="52">
        <v>3.9616776596450869</v>
      </c>
      <c r="K206" s="52">
        <v>3.961677659645086</v>
      </c>
      <c r="L206" s="50"/>
      <c r="M206" s="52">
        <f t="shared" si="15"/>
        <v>0</v>
      </c>
      <c r="N206" s="52">
        <f t="shared" si="13"/>
        <v>0.20128525228019933</v>
      </c>
    </row>
    <row r="207" spans="1:14" s="50" customFormat="1" ht="15.75" x14ac:dyDescent="0.25">
      <c r="A207" s="29" t="s">
        <v>183</v>
      </c>
      <c r="B207" s="63">
        <v>128.38342348418612</v>
      </c>
      <c r="C207" s="21">
        <v>135.25549612585991</v>
      </c>
      <c r="D207" s="21">
        <v>135.25549612585991</v>
      </c>
      <c r="E207" s="21"/>
      <c r="F207" s="21">
        <f t="shared" si="12"/>
        <v>0</v>
      </c>
      <c r="G207" s="80">
        <f t="shared" si="14"/>
        <v>5.3527725427264805</v>
      </c>
      <c r="H207" s="21"/>
      <c r="I207" s="21">
        <v>3.7603924073648867</v>
      </c>
      <c r="J207" s="21">
        <v>3.9616776596450869</v>
      </c>
      <c r="K207" s="21">
        <v>3.961677659645086</v>
      </c>
      <c r="L207"/>
      <c r="M207" s="21">
        <f t="shared" si="15"/>
        <v>0</v>
      </c>
      <c r="N207" s="21">
        <f t="shared" si="13"/>
        <v>0.20128525228019933</v>
      </c>
    </row>
    <row r="208" spans="1:14" s="4" customFormat="1" ht="15.75" x14ac:dyDescent="0.25">
      <c r="A208" s="57" t="s">
        <v>21</v>
      </c>
      <c r="B208" s="110">
        <v>119.80462414098548</v>
      </c>
      <c r="C208" s="52">
        <v>122.80831602447492</v>
      </c>
      <c r="D208" s="52">
        <v>122.80831602447492</v>
      </c>
      <c r="E208" s="52"/>
      <c r="F208" s="52">
        <f t="shared" si="12"/>
        <v>0</v>
      </c>
      <c r="G208" s="81">
        <f t="shared" si="14"/>
        <v>2.5071585550443531</v>
      </c>
      <c r="H208" s="52"/>
      <c r="I208" s="52">
        <v>0.72597979491934528</v>
      </c>
      <c r="J208" s="52">
        <v>0.74418125945555913</v>
      </c>
      <c r="K208" s="52">
        <v>0.74418125945555902</v>
      </c>
      <c r="L208" s="50"/>
      <c r="M208" s="52">
        <f t="shared" si="15"/>
        <v>0</v>
      </c>
      <c r="N208" s="52">
        <f t="shared" si="13"/>
        <v>1.8201464536213741E-2</v>
      </c>
    </row>
    <row r="209" spans="1:14" s="50" customFormat="1" ht="15.75" x14ac:dyDescent="0.25">
      <c r="A209" s="30" t="s">
        <v>203</v>
      </c>
      <c r="B209" s="63">
        <v>130.62119887414377</v>
      </c>
      <c r="C209" s="21">
        <v>138.50233664408765</v>
      </c>
      <c r="D209" s="21">
        <v>138.50233664408765</v>
      </c>
      <c r="E209" s="21"/>
      <c r="F209" s="21">
        <f t="shared" si="12"/>
        <v>0</v>
      </c>
      <c r="G209" s="80">
        <f t="shared" si="14"/>
        <v>6.0335824796230231</v>
      </c>
      <c r="H209" s="21"/>
      <c r="I209" s="21">
        <v>3.0344126124455419</v>
      </c>
      <c r="J209" s="21">
        <v>3.217496400189527</v>
      </c>
      <c r="K209" s="21">
        <v>3.217496400189527</v>
      </c>
      <c r="L209"/>
      <c r="M209" s="21">
        <f t="shared" si="15"/>
        <v>0</v>
      </c>
      <c r="N209" s="21">
        <f t="shared" si="13"/>
        <v>0.18308378774398504</v>
      </c>
    </row>
    <row r="210" spans="1:14" s="4" customFormat="1" ht="15.75" x14ac:dyDescent="0.25">
      <c r="A210" s="54" t="s">
        <v>123</v>
      </c>
      <c r="B210" s="110">
        <v>122.97492976527279</v>
      </c>
      <c r="C210" s="52">
        <v>122.97492976527279</v>
      </c>
      <c r="D210" s="52">
        <v>122.97492976527279</v>
      </c>
      <c r="E210" s="52"/>
      <c r="F210" s="52">
        <f t="shared" si="12"/>
        <v>0</v>
      </c>
      <c r="G210" s="81">
        <f t="shared" si="14"/>
        <v>0</v>
      </c>
      <c r="H210" s="52"/>
      <c r="I210" s="52">
        <v>0.11721326004424017</v>
      </c>
      <c r="J210" s="52">
        <v>0.11721326004424018</v>
      </c>
      <c r="K210" s="52">
        <v>0.11721326004424018</v>
      </c>
      <c r="L210" s="50"/>
      <c r="M210" s="52">
        <f t="shared" si="15"/>
        <v>0</v>
      </c>
      <c r="N210" s="52">
        <f t="shared" si="13"/>
        <v>0</v>
      </c>
    </row>
    <row r="211" spans="1:14" s="50" customFormat="1" ht="15.75" x14ac:dyDescent="0.25">
      <c r="A211" s="29" t="s">
        <v>124</v>
      </c>
      <c r="B211" s="63">
        <v>122.97492976527279</v>
      </c>
      <c r="C211" s="21">
        <v>122.97492976527279</v>
      </c>
      <c r="D211" s="21">
        <v>122.97492976527279</v>
      </c>
      <c r="E211" s="21"/>
      <c r="F211" s="21">
        <f t="shared" si="12"/>
        <v>0</v>
      </c>
      <c r="G211" s="80">
        <f t="shared" si="14"/>
        <v>0</v>
      </c>
      <c r="H211" s="21"/>
      <c r="I211" s="21">
        <v>0.11721326004424017</v>
      </c>
      <c r="J211" s="21">
        <v>0.11721326004424018</v>
      </c>
      <c r="K211" s="21">
        <v>0.11721326004424018</v>
      </c>
      <c r="L211"/>
      <c r="M211" s="21">
        <f t="shared" si="15"/>
        <v>0</v>
      </c>
      <c r="N211" s="21">
        <f t="shared" si="13"/>
        <v>0</v>
      </c>
    </row>
    <row r="212" spans="1:14" s="4" customFormat="1" ht="15.75" x14ac:dyDescent="0.25">
      <c r="A212" s="57" t="s">
        <v>123</v>
      </c>
      <c r="B212" s="110">
        <v>122.97492976527279</v>
      </c>
      <c r="C212" s="52">
        <v>122.97492976527279</v>
      </c>
      <c r="D212" s="52">
        <v>122.97492976527279</v>
      </c>
      <c r="E212" s="52"/>
      <c r="F212" s="52">
        <f t="shared" si="12"/>
        <v>0</v>
      </c>
      <c r="G212" s="81">
        <f t="shared" si="14"/>
        <v>0</v>
      </c>
      <c r="H212" s="52"/>
      <c r="I212" s="52">
        <v>0.11721326004424017</v>
      </c>
      <c r="J212" s="52">
        <v>0.11721326004424018</v>
      </c>
      <c r="K212" s="52">
        <v>0.11721326004424018</v>
      </c>
      <c r="L212" s="50"/>
      <c r="M212" s="52">
        <f t="shared" si="15"/>
        <v>0</v>
      </c>
      <c r="N212" s="52">
        <f t="shared" si="13"/>
        <v>0</v>
      </c>
    </row>
    <row r="213" spans="1:14" s="50" customFormat="1" ht="15.75" x14ac:dyDescent="0.25">
      <c r="A213" s="27" t="s">
        <v>132</v>
      </c>
      <c r="B213" s="112">
        <v>97.546017319301882</v>
      </c>
      <c r="C213" s="31">
        <v>97.343074846582809</v>
      </c>
      <c r="D213" s="31">
        <v>97.38451845753211</v>
      </c>
      <c r="E213" s="31"/>
      <c r="F213" s="31">
        <f t="shared" si="12"/>
        <v>4.2574791288041425E-2</v>
      </c>
      <c r="G213" s="83">
        <f t="shared" si="14"/>
        <v>-0.16556171764668948</v>
      </c>
      <c r="H213" s="31"/>
      <c r="I213" s="31">
        <v>7.0048487451378945</v>
      </c>
      <c r="J213" s="31">
        <v>6.9902753021165571</v>
      </c>
      <c r="K213" s="31">
        <v>6.9932513972368922</v>
      </c>
      <c r="L213"/>
      <c r="M213" s="31">
        <f t="shared" si="15"/>
        <v>2.9760951203350317E-3</v>
      </c>
      <c r="N213" s="31">
        <f t="shared" si="13"/>
        <v>-1.1597347901002308E-2</v>
      </c>
    </row>
    <row r="214" spans="1:14" s="4" customFormat="1" ht="15.75" x14ac:dyDescent="0.25">
      <c r="A214" s="54" t="s">
        <v>125</v>
      </c>
      <c r="B214" s="110">
        <v>98.700427043787073</v>
      </c>
      <c r="C214" s="52">
        <v>98.386798411243092</v>
      </c>
      <c r="D214" s="52">
        <v>98.443549133057843</v>
      </c>
      <c r="E214" s="52"/>
      <c r="F214" s="52">
        <f t="shared" si="12"/>
        <v>5.7681236437368E-2</v>
      </c>
      <c r="G214" s="81">
        <f t="shared" si="14"/>
        <v>-0.26026018166595</v>
      </c>
      <c r="H214" s="52"/>
      <c r="I214" s="52">
        <v>5.1760021706671209</v>
      </c>
      <c r="J214" s="52">
        <v>5.1595550028943737</v>
      </c>
      <c r="K214" s="52">
        <v>5.1625310980147088</v>
      </c>
      <c r="L214" s="50"/>
      <c r="M214" s="52">
        <f t="shared" si="15"/>
        <v>2.9760951203350317E-3</v>
      </c>
      <c r="N214" s="52">
        <f t="shared" si="13"/>
        <v>-1.3471072652412097E-2</v>
      </c>
    </row>
    <row r="215" spans="1:14" s="50" customFormat="1" ht="15.75" x14ac:dyDescent="0.25">
      <c r="A215" s="29" t="s">
        <v>184</v>
      </c>
      <c r="B215" s="63">
        <v>121.33659467916443</v>
      </c>
      <c r="C215" s="21">
        <v>124.37826857483969</v>
      </c>
      <c r="D215" s="21">
        <v>124.37826857483969</v>
      </c>
      <c r="E215" s="21"/>
      <c r="F215" s="21">
        <f t="shared" si="12"/>
        <v>0</v>
      </c>
      <c r="G215" s="80">
        <f t="shared" si="14"/>
        <v>2.5068067088234836</v>
      </c>
      <c r="H215" s="21"/>
      <c r="I215" s="21">
        <v>0.14116518944423345</v>
      </c>
      <c r="J215" s="21">
        <v>0.14470392788374489</v>
      </c>
      <c r="K215" s="21">
        <v>0.14470392788374489</v>
      </c>
      <c r="L215"/>
      <c r="M215" s="21">
        <f t="shared" si="15"/>
        <v>0</v>
      </c>
      <c r="N215" s="21">
        <f t="shared" si="13"/>
        <v>3.5387384395114407E-3</v>
      </c>
    </row>
    <row r="216" spans="1:14" s="4" customFormat="1" ht="15.75" x14ac:dyDescent="0.25">
      <c r="A216" s="57" t="s">
        <v>202</v>
      </c>
      <c r="B216" s="110">
        <v>121.33659467916443</v>
      </c>
      <c r="C216" s="52">
        <v>124.37826857483969</v>
      </c>
      <c r="D216" s="52">
        <v>124.37826857483969</v>
      </c>
      <c r="E216" s="52"/>
      <c r="F216" s="52">
        <f t="shared" si="12"/>
        <v>0</v>
      </c>
      <c r="G216" s="81">
        <f t="shared" si="14"/>
        <v>2.5068067088234836</v>
      </c>
      <c r="H216" s="52"/>
      <c r="I216" s="52">
        <v>0.14116518944423345</v>
      </c>
      <c r="J216" s="52">
        <v>0.14470392788374489</v>
      </c>
      <c r="K216" s="52">
        <v>0.14470392788374489</v>
      </c>
      <c r="L216" s="50"/>
      <c r="M216" s="52">
        <f t="shared" si="15"/>
        <v>0</v>
      </c>
      <c r="N216" s="52">
        <f t="shared" si="13"/>
        <v>3.5387384395114407E-3</v>
      </c>
    </row>
    <row r="217" spans="1:14" s="50" customFormat="1" ht="15.75" x14ac:dyDescent="0.25">
      <c r="A217" s="29" t="s">
        <v>185</v>
      </c>
      <c r="B217" s="63">
        <v>98.186848793814562</v>
      </c>
      <c r="C217" s="21">
        <v>97.797093741448663</v>
      </c>
      <c r="D217" s="21">
        <v>97.855132045899452</v>
      </c>
      <c r="E217" s="21"/>
      <c r="F217" s="21">
        <f t="shared" si="12"/>
        <v>5.9345633116891783E-2</v>
      </c>
      <c r="G217" s="80">
        <f t="shared" si="14"/>
        <v>-0.33784234038479743</v>
      </c>
      <c r="H217" s="21"/>
      <c r="I217" s="21">
        <v>5.0348369812228873</v>
      </c>
      <c r="J217" s="21">
        <v>5.0148510750106299</v>
      </c>
      <c r="K217" s="21">
        <v>5.017827170130964</v>
      </c>
      <c r="L217"/>
      <c r="M217" s="21">
        <f t="shared" si="15"/>
        <v>2.9760951203341435E-3</v>
      </c>
      <c r="N217" s="21">
        <f t="shared" si="13"/>
        <v>-1.7009811091923233E-2</v>
      </c>
    </row>
    <row r="218" spans="1:14" s="4" customFormat="1" ht="15.75" x14ac:dyDescent="0.25">
      <c r="A218" s="57" t="s">
        <v>201</v>
      </c>
      <c r="B218" s="110">
        <v>98.186848793814562</v>
      </c>
      <c r="C218" s="52">
        <v>97.797093741448663</v>
      </c>
      <c r="D218" s="52">
        <v>97.855132045899452</v>
      </c>
      <c r="E218" s="52"/>
      <c r="F218" s="52">
        <f t="shared" si="12"/>
        <v>5.9345633116891783E-2</v>
      </c>
      <c r="G218" s="81">
        <f t="shared" si="14"/>
        <v>-0.33784234038479743</v>
      </c>
      <c r="H218" s="52"/>
      <c r="I218" s="52">
        <v>5.0348369812228873</v>
      </c>
      <c r="J218" s="52">
        <v>5.0148510750106299</v>
      </c>
      <c r="K218" s="52">
        <v>5.017827170130964</v>
      </c>
      <c r="L218" s="50"/>
      <c r="M218" s="52">
        <f t="shared" si="15"/>
        <v>2.9760951203341435E-3</v>
      </c>
      <c r="N218" s="52">
        <f t="shared" si="13"/>
        <v>-1.7009811091923233E-2</v>
      </c>
    </row>
    <row r="219" spans="1:14" s="50" customFormat="1" ht="15.75" x14ac:dyDescent="0.25">
      <c r="A219" s="28" t="s">
        <v>134</v>
      </c>
      <c r="B219" s="63">
        <v>76.637419482662665</v>
      </c>
      <c r="C219" s="21">
        <v>77.037859093269233</v>
      </c>
      <c r="D219" s="21">
        <v>77.037859093269233</v>
      </c>
      <c r="E219" s="21"/>
      <c r="F219" s="21">
        <f t="shared" si="12"/>
        <v>0</v>
      </c>
      <c r="G219" s="80">
        <f t="shared" si="14"/>
        <v>0.52251186601757205</v>
      </c>
      <c r="H219" s="21"/>
      <c r="I219" s="21">
        <v>0.35859946410220506</v>
      </c>
      <c r="J219" s="21">
        <v>0.36047318885361451</v>
      </c>
      <c r="K219" s="21">
        <v>0.36047318885361451</v>
      </c>
      <c r="L219"/>
      <c r="M219" s="21">
        <f t="shared" si="15"/>
        <v>0</v>
      </c>
      <c r="N219" s="21">
        <f t="shared" si="13"/>
        <v>1.8737247514094557E-3</v>
      </c>
    </row>
    <row r="220" spans="1:14" s="4" customFormat="1" ht="15.75" x14ac:dyDescent="0.25">
      <c r="A220" s="51" t="s">
        <v>126</v>
      </c>
      <c r="B220" s="110">
        <v>76.637419482662665</v>
      </c>
      <c r="C220" s="52">
        <v>77.037859093269233</v>
      </c>
      <c r="D220" s="52">
        <v>77.037859093269233</v>
      </c>
      <c r="E220" s="52"/>
      <c r="F220" s="52">
        <f t="shared" si="12"/>
        <v>0</v>
      </c>
      <c r="G220" s="81">
        <f t="shared" si="14"/>
        <v>0.52251186601757205</v>
      </c>
      <c r="H220" s="52"/>
      <c r="I220" s="52">
        <v>0.35859946410220506</v>
      </c>
      <c r="J220" s="52">
        <v>0.36047318885361451</v>
      </c>
      <c r="K220" s="52">
        <v>0.36047318885361451</v>
      </c>
      <c r="L220" s="50"/>
      <c r="M220" s="52">
        <f t="shared" si="15"/>
        <v>0</v>
      </c>
      <c r="N220" s="52">
        <f t="shared" si="13"/>
        <v>1.8737247514094557E-3</v>
      </c>
    </row>
    <row r="221" spans="1:14" s="50" customFormat="1" ht="15.75" x14ac:dyDescent="0.25">
      <c r="A221" s="30" t="s">
        <v>200</v>
      </c>
      <c r="B221" s="63">
        <v>76.637419482662665</v>
      </c>
      <c r="C221" s="21">
        <v>77.037859093269233</v>
      </c>
      <c r="D221" s="21">
        <v>77.037859093269233</v>
      </c>
      <c r="E221" s="21"/>
      <c r="F221" s="21">
        <f t="shared" si="12"/>
        <v>0</v>
      </c>
      <c r="G221" s="80">
        <f t="shared" si="14"/>
        <v>0.52251186601757205</v>
      </c>
      <c r="H221" s="21"/>
      <c r="I221" s="21">
        <v>0.35859946410220506</v>
      </c>
      <c r="J221" s="21">
        <v>0.36047318885361451</v>
      </c>
      <c r="K221" s="21">
        <v>0.36047318885361451</v>
      </c>
      <c r="L221"/>
      <c r="M221" s="21">
        <f t="shared" si="15"/>
        <v>0</v>
      </c>
      <c r="N221" s="21">
        <f t="shared" si="13"/>
        <v>1.8737247514094557E-3</v>
      </c>
    </row>
    <row r="222" spans="1:14" s="4" customFormat="1" ht="15.75" x14ac:dyDescent="0.25">
      <c r="A222" s="54" t="s">
        <v>133</v>
      </c>
      <c r="B222" s="110">
        <v>100.08487654320987</v>
      </c>
      <c r="C222" s="52">
        <v>100.08487654320986</v>
      </c>
      <c r="D222" s="52">
        <v>100.08487654320986</v>
      </c>
      <c r="E222" s="52"/>
      <c r="F222" s="52">
        <f t="shared" si="12"/>
        <v>0</v>
      </c>
      <c r="G222" s="81">
        <f t="shared" si="14"/>
        <v>-1.1102230246251565E-14</v>
      </c>
      <c r="H222" s="52"/>
      <c r="I222" s="52">
        <v>1.470247110368569</v>
      </c>
      <c r="J222" s="52">
        <v>1.470247110368569</v>
      </c>
      <c r="K222" s="52">
        <v>1.470247110368569</v>
      </c>
      <c r="L222" s="50"/>
      <c r="M222" s="52">
        <f t="shared" si="15"/>
        <v>0</v>
      </c>
      <c r="N222" s="52">
        <f t="shared" si="13"/>
        <v>0</v>
      </c>
    </row>
    <row r="223" spans="1:14" s="50" customFormat="1" ht="15.75" x14ac:dyDescent="0.25">
      <c r="A223" s="29" t="s">
        <v>186</v>
      </c>
      <c r="B223" s="63">
        <v>100.08487654320987</v>
      </c>
      <c r="C223" s="21">
        <v>100.08487654320986</v>
      </c>
      <c r="D223" s="21">
        <v>100.08487654320986</v>
      </c>
      <c r="E223" s="21"/>
      <c r="F223" s="21">
        <f t="shared" si="12"/>
        <v>0</v>
      </c>
      <c r="G223" s="80">
        <f t="shared" si="14"/>
        <v>-1.1102230246251565E-14</v>
      </c>
      <c r="H223" s="21"/>
      <c r="I223" s="21">
        <v>1.470247110368569</v>
      </c>
      <c r="J223" s="21">
        <v>1.470247110368569</v>
      </c>
      <c r="K223" s="21">
        <v>1.470247110368569</v>
      </c>
      <c r="L223"/>
      <c r="M223" s="21">
        <f t="shared" si="15"/>
        <v>0</v>
      </c>
      <c r="N223" s="21">
        <f t="shared" si="13"/>
        <v>0</v>
      </c>
    </row>
    <row r="224" spans="1:14" s="4" customFormat="1" ht="15.75" x14ac:dyDescent="0.25">
      <c r="A224" s="57" t="s">
        <v>133</v>
      </c>
      <c r="B224" s="110">
        <v>100.08487654320987</v>
      </c>
      <c r="C224" s="52">
        <v>100.08487654320986</v>
      </c>
      <c r="D224" s="52">
        <v>100.08487654320986</v>
      </c>
      <c r="E224" s="52"/>
      <c r="F224" s="52">
        <f t="shared" si="12"/>
        <v>0</v>
      </c>
      <c r="G224" s="81">
        <f t="shared" si="14"/>
        <v>-1.1102230246251565E-14</v>
      </c>
      <c r="H224" s="52"/>
      <c r="I224" s="52">
        <v>1.470247110368569</v>
      </c>
      <c r="J224" s="52">
        <v>1.470247110368569</v>
      </c>
      <c r="K224" s="52">
        <v>1.470247110368569</v>
      </c>
      <c r="L224" s="50"/>
      <c r="M224" s="52">
        <f t="shared" si="15"/>
        <v>0</v>
      </c>
      <c r="N224" s="52">
        <f t="shared" si="13"/>
        <v>0</v>
      </c>
    </row>
    <row r="225" spans="1:14" ht="6.75" customHeight="1" x14ac:dyDescent="0.25">
      <c r="A225" s="38"/>
      <c r="B225" s="113"/>
      <c r="C225" s="37"/>
      <c r="D225" s="37"/>
      <c r="E225" s="37"/>
      <c r="F225" s="37"/>
      <c r="G225" s="76"/>
      <c r="H225" s="37"/>
      <c r="I225" s="37"/>
      <c r="J225" s="37"/>
      <c r="K225" s="37"/>
      <c r="L225" s="23"/>
      <c r="M225" s="37"/>
      <c r="N225" s="152"/>
    </row>
    <row r="226" spans="1:14" x14ac:dyDescent="0.25">
      <c r="A226" s="198" t="s">
        <v>54</v>
      </c>
      <c r="B226" s="199"/>
      <c r="C226" s="199"/>
      <c r="D226" s="199"/>
    </row>
    <row r="227" spans="1:14" ht="409.6" customHeight="1" x14ac:dyDescent="0.25">
      <c r="A227" s="18"/>
      <c r="B227" s="114"/>
      <c r="C227" s="6"/>
      <c r="D227" s="6"/>
    </row>
  </sheetData>
  <sortState ref="C230:D243">
    <sortCondition ref="C230"/>
  </sortState>
  <mergeCells count="6">
    <mergeCell ref="M3:N3"/>
    <mergeCell ref="A3:A4"/>
    <mergeCell ref="A226:D226"/>
    <mergeCell ref="B3:D3"/>
    <mergeCell ref="F3:G3"/>
    <mergeCell ref="I3:L3"/>
  </mergeCells>
  <pageMargins left="0.17" right="0.19" top="0.42" bottom="0.41" header="0.3" footer="0.3"/>
  <pageSetup paperSize="9" scale="59" orientation="portrait" horizontalDpi="4294967295" verticalDpi="4294967295" r:id="rId1"/>
  <rowBreaks count="2" manualBreakCount="2">
    <brk id="80" max="13" man="1"/>
    <brk id="149"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227"/>
  <sheetViews>
    <sheetView view="pageBreakPreview" zoomScaleSheetLayoutView="100" workbookViewId="0">
      <selection activeCell="G17" sqref="G17:G19"/>
    </sheetView>
  </sheetViews>
  <sheetFormatPr defaultRowHeight="15" x14ac:dyDescent="0.25"/>
  <cols>
    <col min="1" max="1" width="57.42578125" style="115" customWidth="1"/>
    <col min="2" max="2" width="9.7109375" style="115" customWidth="1"/>
    <col min="3" max="4" width="9.7109375" style="85" bestFit="1" customWidth="1"/>
    <col min="5" max="5" width="1.85546875" style="73" customWidth="1"/>
    <col min="6" max="7" width="9.7109375" style="73" customWidth="1"/>
    <col min="8" max="8" width="1.85546875" style="73" customWidth="1"/>
    <col min="9" max="9" width="9.7109375" style="73" customWidth="1"/>
    <col min="10" max="11" width="9.7109375" style="73" bestFit="1" customWidth="1"/>
    <col min="12" max="12" width="1.85546875" style="73" customWidth="1"/>
    <col min="13" max="13" width="9.7109375" style="73" customWidth="1"/>
    <col min="14" max="14" width="10.85546875" style="73" customWidth="1"/>
    <col min="15" max="16384" width="9.140625" style="73"/>
  </cols>
  <sheetData>
    <row r="1" spans="1:14" ht="15.75" x14ac:dyDescent="0.25">
      <c r="A1" s="117" t="s">
        <v>255</v>
      </c>
      <c r="B1" s="105"/>
      <c r="C1" s="118"/>
      <c r="D1" s="118"/>
      <c r="E1" s="75"/>
    </row>
    <row r="2" spans="1:14" x14ac:dyDescent="0.25">
      <c r="A2" s="106"/>
      <c r="B2" s="106"/>
      <c r="C2" s="76"/>
      <c r="D2" s="76"/>
      <c r="E2" s="72"/>
      <c r="F2" s="72"/>
      <c r="G2" s="72"/>
      <c r="H2" s="72"/>
      <c r="I2" s="72"/>
      <c r="J2" s="72"/>
      <c r="K2" s="72"/>
      <c r="L2" s="72"/>
      <c r="M2" s="72"/>
      <c r="N2" s="72"/>
    </row>
    <row r="3" spans="1:14" ht="45" customHeight="1" x14ac:dyDescent="0.25">
      <c r="A3" s="202" t="s">
        <v>56</v>
      </c>
      <c r="B3" s="197" t="s">
        <v>242</v>
      </c>
      <c r="C3" s="197"/>
      <c r="D3" s="197"/>
      <c r="E3" s="90"/>
      <c r="F3" s="194" t="s">
        <v>243</v>
      </c>
      <c r="G3" s="194"/>
      <c r="H3" s="72"/>
      <c r="I3" s="72"/>
      <c r="J3" s="194" t="s">
        <v>244</v>
      </c>
      <c r="K3" s="194"/>
      <c r="L3" s="72"/>
      <c r="M3" s="194" t="s">
        <v>245</v>
      </c>
      <c r="N3" s="194"/>
    </row>
    <row r="4" spans="1:14" ht="33" customHeight="1" x14ac:dyDescent="0.25">
      <c r="A4" s="203"/>
      <c r="B4" s="156">
        <v>43221</v>
      </c>
      <c r="C4" s="157">
        <v>43556</v>
      </c>
      <c r="D4" s="156">
        <v>43586</v>
      </c>
      <c r="E4" s="158"/>
      <c r="F4" s="159" t="s">
        <v>263</v>
      </c>
      <c r="G4" s="159" t="s">
        <v>264</v>
      </c>
      <c r="H4" s="158"/>
      <c r="I4" s="156">
        <v>43221</v>
      </c>
      <c r="J4" s="156">
        <v>43556</v>
      </c>
      <c r="K4" s="156">
        <v>43586</v>
      </c>
      <c r="L4" s="158"/>
      <c r="M4" s="159" t="s">
        <v>263</v>
      </c>
      <c r="N4" s="159" t="s">
        <v>265</v>
      </c>
    </row>
    <row r="5" spans="1:14" s="91" customFormat="1" ht="15.75" x14ac:dyDescent="0.25">
      <c r="A5" s="119" t="s">
        <v>241</v>
      </c>
      <c r="B5" s="79">
        <v>111.14423640728874</v>
      </c>
      <c r="C5" s="79">
        <v>113.38510963079342</v>
      </c>
      <c r="D5" s="79">
        <v>113.63643648152313</v>
      </c>
      <c r="E5" s="79"/>
      <c r="F5" s="79">
        <f t="shared" ref="F5:F68" si="0">((D5/C5-1)*100)</f>
        <v>0.22165772167799247</v>
      </c>
      <c r="G5" s="79">
        <f>((D5/B5-1)*100)</f>
        <v>2.2423115716965425</v>
      </c>
      <c r="H5" s="79"/>
      <c r="I5" s="79">
        <v>111.14423640728874</v>
      </c>
      <c r="J5" s="79">
        <v>113.38510963079342</v>
      </c>
      <c r="K5" s="79">
        <v>113.63643648152313</v>
      </c>
      <c r="M5" s="79">
        <f>K5-J5</f>
        <v>0.25132685072971128</v>
      </c>
      <c r="N5" s="49">
        <f>K5-I5</f>
        <v>2.4922000742343897</v>
      </c>
    </row>
    <row r="6" spans="1:14" ht="9.75" customHeight="1" x14ac:dyDescent="0.25">
      <c r="A6" s="116"/>
      <c r="B6" s="116"/>
      <c r="C6" s="116"/>
      <c r="D6" s="116"/>
      <c r="E6" s="116"/>
      <c r="F6" s="116"/>
      <c r="G6" s="116"/>
      <c r="H6" s="116"/>
      <c r="I6" s="116"/>
      <c r="J6" s="116"/>
      <c r="K6" s="116"/>
      <c r="L6" s="116"/>
      <c r="M6" s="116"/>
      <c r="N6"/>
    </row>
    <row r="7" spans="1:14" ht="15.75" x14ac:dyDescent="0.25">
      <c r="A7" s="120" t="s">
        <v>127</v>
      </c>
      <c r="B7" s="78">
        <v>107.62744545721439</v>
      </c>
      <c r="C7" s="78">
        <v>105.84423797269866</v>
      </c>
      <c r="D7" s="78">
        <v>106.70244206407986</v>
      </c>
      <c r="E7" s="78"/>
      <c r="F7" s="78">
        <f t="shared" si="0"/>
        <v>0.81081796025832542</v>
      </c>
      <c r="G7" s="78">
        <f t="shared" ref="G7:G70" si="1">((D7/B7-1)*100)</f>
        <v>-0.85944936182866805</v>
      </c>
      <c r="H7" s="78"/>
      <c r="I7" s="78">
        <v>25.598232828915165</v>
      </c>
      <c r="J7" s="78">
        <v>25.174112752693127</v>
      </c>
      <c r="K7" s="78">
        <v>25.378228980227643</v>
      </c>
      <c r="M7" s="78">
        <f>K7-J7</f>
        <v>0.20411622753451653</v>
      </c>
      <c r="N7" s="32">
        <f>K7-I7</f>
        <v>-0.22000384868752221</v>
      </c>
    </row>
    <row r="8" spans="1:14" s="91" customFormat="1" ht="15.75" x14ac:dyDescent="0.25">
      <c r="A8" s="121" t="s">
        <v>57</v>
      </c>
      <c r="B8" s="81">
        <v>107.66620478426989</v>
      </c>
      <c r="C8" s="81">
        <v>105.79020613176613</v>
      </c>
      <c r="D8" s="81">
        <v>106.76666482186394</v>
      </c>
      <c r="E8" s="81"/>
      <c r="F8" s="81">
        <f t="shared" si="0"/>
        <v>0.92301426171870204</v>
      </c>
      <c r="G8" s="81">
        <f t="shared" si="1"/>
        <v>-0.83548961738584282</v>
      </c>
      <c r="H8" s="81"/>
      <c r="I8" s="81">
        <v>23.281636025081674</v>
      </c>
      <c r="J8" s="81">
        <v>22.875971890280503</v>
      </c>
      <c r="K8" s="81">
        <v>23.087120373334557</v>
      </c>
      <c r="M8" s="81">
        <f t="shared" ref="M8:M71" si="2">K8-J8</f>
        <v>0.21114848305405332</v>
      </c>
      <c r="N8" s="52">
        <f t="shared" ref="N8:N71" si="3">K8-I8</f>
        <v>-0.1945156517471176</v>
      </c>
    </row>
    <row r="9" spans="1:14" ht="15.75" x14ac:dyDescent="0.25">
      <c r="A9" s="122" t="s">
        <v>58</v>
      </c>
      <c r="B9" s="80">
        <v>107.94440134950652</v>
      </c>
      <c r="C9" s="80">
        <v>108.61077372524248</v>
      </c>
      <c r="D9" s="80">
        <v>108.09792685446426</v>
      </c>
      <c r="E9" s="80"/>
      <c r="F9" s="80">
        <f t="shared" si="0"/>
        <v>-0.47218784397539126</v>
      </c>
      <c r="G9" s="80">
        <f t="shared" si="1"/>
        <v>0.14222646384469684</v>
      </c>
      <c r="H9" s="80"/>
      <c r="I9" s="80">
        <v>3.1494437837058062</v>
      </c>
      <c r="J9" s="80">
        <v>3.1688862217587022</v>
      </c>
      <c r="K9" s="80">
        <v>3.1539231262301461</v>
      </c>
      <c r="M9" s="80">
        <f t="shared" si="2"/>
        <v>-1.4963095528556014E-2</v>
      </c>
      <c r="N9" s="21">
        <f>K9-I9</f>
        <v>4.4793425243399021E-3</v>
      </c>
    </row>
    <row r="10" spans="1:14" s="91" customFormat="1" ht="15.75" x14ac:dyDescent="0.25">
      <c r="A10" s="123" t="s">
        <v>6</v>
      </c>
      <c r="B10" s="81">
        <v>108.91385362618459</v>
      </c>
      <c r="C10" s="81">
        <v>108.81220264495502</v>
      </c>
      <c r="D10" s="81">
        <v>107.77283792490513</v>
      </c>
      <c r="E10" s="81"/>
      <c r="F10" s="81">
        <f t="shared" si="0"/>
        <v>-0.95519132485650804</v>
      </c>
      <c r="G10" s="81">
        <f t="shared" si="1"/>
        <v>-1.0476313740542698</v>
      </c>
      <c r="H10" s="81"/>
      <c r="I10" s="81">
        <v>0.82558955390044364</v>
      </c>
      <c r="J10" s="81">
        <v>0.82481901842260708</v>
      </c>
      <c r="K10" s="81">
        <v>0.81694041871286782</v>
      </c>
      <c r="M10" s="81">
        <f t="shared" si="2"/>
        <v>-7.8785997097392535E-3</v>
      </c>
      <c r="N10" s="52">
        <f t="shared" si="3"/>
        <v>-8.6491351875758182E-3</v>
      </c>
    </row>
    <row r="11" spans="1:14" ht="15.75" x14ac:dyDescent="0.25">
      <c r="A11" s="124" t="s">
        <v>7</v>
      </c>
      <c r="B11" s="80">
        <v>97.594329797765653</v>
      </c>
      <c r="C11" s="80">
        <v>97.577935488568855</v>
      </c>
      <c r="D11" s="80">
        <v>97.577935488568855</v>
      </c>
      <c r="E11" s="80"/>
      <c r="F11" s="80">
        <f t="shared" si="0"/>
        <v>0</v>
      </c>
      <c r="G11" s="80">
        <f t="shared" si="1"/>
        <v>-1.6798423874386792E-2</v>
      </c>
      <c r="H11" s="80"/>
      <c r="I11" s="80">
        <v>0.43431911909491971</v>
      </c>
      <c r="J11" s="80">
        <v>0.43424616032832669</v>
      </c>
      <c r="K11" s="80">
        <v>0.43424616032832669</v>
      </c>
      <c r="M11" s="80">
        <f t="shared" si="2"/>
        <v>0</v>
      </c>
      <c r="N11" s="21">
        <f>K11-I11</f>
        <v>-7.2958766593023139E-5</v>
      </c>
    </row>
    <row r="12" spans="1:14" s="91" customFormat="1" ht="15.75" x14ac:dyDescent="0.25">
      <c r="A12" s="123" t="s">
        <v>59</v>
      </c>
      <c r="B12" s="81">
        <v>117.63792678413188</v>
      </c>
      <c r="C12" s="81">
        <v>118.28416606207958</v>
      </c>
      <c r="D12" s="81">
        <v>118.34789611405732</v>
      </c>
      <c r="E12" s="81"/>
      <c r="F12" s="81">
        <f t="shared" si="0"/>
        <v>5.3878768477177985E-2</v>
      </c>
      <c r="G12" s="81">
        <f t="shared" si="1"/>
        <v>0.60352077712848562</v>
      </c>
      <c r="H12" s="81"/>
      <c r="I12" s="81">
        <v>0.39129818733063298</v>
      </c>
      <c r="J12" s="81">
        <v>0.3934477683794968</v>
      </c>
      <c r="K12" s="81">
        <v>0.39365975319170055</v>
      </c>
      <c r="M12" s="81">
        <f t="shared" si="2"/>
        <v>2.119848122037471E-4</v>
      </c>
      <c r="N12" s="52">
        <f t="shared" si="3"/>
        <v>2.3615658610675605E-3</v>
      </c>
    </row>
    <row r="13" spans="1:14" ht="15.75" x14ac:dyDescent="0.25">
      <c r="A13" s="124" t="s">
        <v>60</v>
      </c>
      <c r="B13" s="80">
        <v>92.812029343128884</v>
      </c>
      <c r="C13" s="80">
        <v>93.419005458765824</v>
      </c>
      <c r="D13" s="80">
        <v>93.419005458765824</v>
      </c>
      <c r="E13" s="80"/>
      <c r="F13" s="80">
        <f t="shared" si="0"/>
        <v>0</v>
      </c>
      <c r="G13" s="80">
        <f t="shared" si="1"/>
        <v>0.65398431640033561</v>
      </c>
      <c r="H13" s="80"/>
      <c r="I13" s="80">
        <v>0.28526053777822802</v>
      </c>
      <c r="J13" s="80">
        <v>0.28712609695617686</v>
      </c>
      <c r="K13" s="80">
        <v>0.2871260969561768</v>
      </c>
      <c r="M13" s="80">
        <f t="shared" si="2"/>
        <v>0</v>
      </c>
      <c r="N13" s="21">
        <f>K13-I13</f>
        <v>1.8655591779487835E-3</v>
      </c>
    </row>
    <row r="14" spans="1:14" s="91" customFormat="1" ht="15.75" x14ac:dyDescent="0.25">
      <c r="A14" s="123" t="s">
        <v>61</v>
      </c>
      <c r="B14" s="81">
        <v>112.87430779964821</v>
      </c>
      <c r="C14" s="81">
        <v>114.38839695596789</v>
      </c>
      <c r="D14" s="81">
        <v>113.70941819729114</v>
      </c>
      <c r="E14" s="81"/>
      <c r="F14" s="81">
        <f t="shared" si="0"/>
        <v>-0.59357310421800369</v>
      </c>
      <c r="G14" s="81">
        <f t="shared" si="1"/>
        <v>0.73985871003103831</v>
      </c>
      <c r="H14" s="81"/>
      <c r="I14" s="81">
        <v>1.2129763856015814</v>
      </c>
      <c r="J14" s="81">
        <v>1.2292471776720948</v>
      </c>
      <c r="K14" s="81">
        <v>1.2219506970410743</v>
      </c>
      <c r="M14" s="81">
        <f t="shared" si="2"/>
        <v>-7.2964806310205077E-3</v>
      </c>
      <c r="N14" s="52">
        <f t="shared" si="3"/>
        <v>8.9743114394928991E-3</v>
      </c>
    </row>
    <row r="15" spans="1:14" ht="15.75" x14ac:dyDescent="0.25">
      <c r="A15" s="122" t="s">
        <v>62</v>
      </c>
      <c r="B15" s="80">
        <v>95.828049842152694</v>
      </c>
      <c r="C15" s="80">
        <v>92.998350956692647</v>
      </c>
      <c r="D15" s="80">
        <v>91.787874648501145</v>
      </c>
      <c r="E15" s="80"/>
      <c r="F15" s="80">
        <f t="shared" si="0"/>
        <v>-1.3016105078628715</v>
      </c>
      <c r="G15" s="80">
        <f t="shared" si="1"/>
        <v>-4.2160674252543995</v>
      </c>
      <c r="H15" s="80"/>
      <c r="I15" s="80">
        <v>1.2408088070463372</v>
      </c>
      <c r="J15" s="80">
        <v>1.2041690621683863</v>
      </c>
      <c r="K15" s="80">
        <v>1.1884954711227687</v>
      </c>
      <c r="M15" s="80">
        <f t="shared" si="2"/>
        <v>-1.5673591045617608E-2</v>
      </c>
      <c r="N15" s="21">
        <f t="shared" si="3"/>
        <v>-5.2313335923568571E-2</v>
      </c>
    </row>
    <row r="16" spans="1:14" s="91" customFormat="1" ht="15.75" x14ac:dyDescent="0.25">
      <c r="A16" s="123" t="s">
        <v>188</v>
      </c>
      <c r="B16" s="81">
        <v>114.01560429383925</v>
      </c>
      <c r="C16" s="81">
        <v>112.98039565786922</v>
      </c>
      <c r="D16" s="81">
        <v>111.39689116119834</v>
      </c>
      <c r="E16" s="81"/>
      <c r="F16" s="81">
        <f t="shared" si="0"/>
        <v>-1.4015745718098715</v>
      </c>
      <c r="G16" s="81">
        <f t="shared" si="1"/>
        <v>-2.2968023972332774</v>
      </c>
      <c r="H16" s="81"/>
      <c r="I16" s="81">
        <v>0.18025988491306189</v>
      </c>
      <c r="J16" s="81">
        <v>0.17862320903227594</v>
      </c>
      <c r="K16" s="81">
        <v>0.17611967155512875</v>
      </c>
      <c r="M16" s="81">
        <f t="shared" si="2"/>
        <v>-2.503537477147183E-3</v>
      </c>
      <c r="N16" s="52">
        <f>K16-I16</f>
        <v>-4.1402133579331313E-3</v>
      </c>
    </row>
    <row r="17" spans="1:14" ht="15.75" x14ac:dyDescent="0.25">
      <c r="A17" s="124" t="s">
        <v>187</v>
      </c>
      <c r="B17" s="80">
        <v>90.969153668397809</v>
      </c>
      <c r="C17" s="80">
        <v>85.810520037496474</v>
      </c>
      <c r="D17" s="80">
        <v>84.017392090239341</v>
      </c>
      <c r="E17" s="80"/>
      <c r="F17" s="80">
        <f t="shared" si="0"/>
        <v>-2.0896364996664696</v>
      </c>
      <c r="G17" s="80">
        <f t="shared" si="1"/>
        <v>-7.6418888137611329</v>
      </c>
      <c r="H17" s="80"/>
      <c r="I17" s="80">
        <v>0.76609427434136534</v>
      </c>
      <c r="J17" s="80">
        <v>0.72265098033794739</v>
      </c>
      <c r="K17" s="80">
        <v>0.70755020168760818</v>
      </c>
      <c r="M17" s="80">
        <f t="shared" si="2"/>
        <v>-1.5100778650339208E-2</v>
      </c>
      <c r="N17" s="21">
        <f t="shared" si="3"/>
        <v>-5.8544072653757162E-2</v>
      </c>
    </row>
    <row r="18" spans="1:14" s="91" customFormat="1" ht="15.75" x14ac:dyDescent="0.25">
      <c r="A18" s="123" t="s">
        <v>189</v>
      </c>
      <c r="B18" s="81">
        <v>99.957435527253523</v>
      </c>
      <c r="C18" s="81">
        <v>102.82260764535245</v>
      </c>
      <c r="D18" s="81">
        <v>103.47802378274061</v>
      </c>
      <c r="E18" s="81"/>
      <c r="F18" s="81">
        <f t="shared" si="0"/>
        <v>0.63742415447074485</v>
      </c>
      <c r="G18" s="81">
        <f t="shared" si="1"/>
        <v>3.5220874134242797</v>
      </c>
      <c r="H18" s="81"/>
      <c r="I18" s="81">
        <v>0.29445464779191011</v>
      </c>
      <c r="J18" s="81">
        <v>0.30289487279816285</v>
      </c>
      <c r="K18" s="81">
        <v>0.30482559788003177</v>
      </c>
      <c r="M18" s="81">
        <f t="shared" si="2"/>
        <v>1.9307250818689226E-3</v>
      </c>
      <c r="N18" s="52">
        <f t="shared" si="3"/>
        <v>1.0370950088121667E-2</v>
      </c>
    </row>
    <row r="19" spans="1:14" ht="15.75" x14ac:dyDescent="0.25">
      <c r="A19" s="122" t="s">
        <v>63</v>
      </c>
      <c r="B19" s="80">
        <v>103.4153749847669</v>
      </c>
      <c r="C19" s="80">
        <v>97.098893639772925</v>
      </c>
      <c r="D19" s="80">
        <v>96.013132284465229</v>
      </c>
      <c r="E19" s="80"/>
      <c r="F19" s="80">
        <f t="shared" si="0"/>
        <v>-1.1182015722401184</v>
      </c>
      <c r="G19" s="80">
        <f t="shared" si="1"/>
        <v>-7.157777749577388</v>
      </c>
      <c r="H19" s="80"/>
      <c r="I19" s="80">
        <v>7.9039568918523448</v>
      </c>
      <c r="J19" s="80">
        <v>7.4211931222834986</v>
      </c>
      <c r="K19" s="80">
        <v>7.3382092241111483</v>
      </c>
      <c r="M19" s="80">
        <f t="shared" si="2"/>
        <v>-8.2983898172350301E-2</v>
      </c>
      <c r="N19" s="21">
        <f t="shared" si="3"/>
        <v>-0.56574766774119656</v>
      </c>
    </row>
    <row r="20" spans="1:14" s="91" customFormat="1" ht="15.75" x14ac:dyDescent="0.25">
      <c r="A20" s="123" t="s">
        <v>190</v>
      </c>
      <c r="B20" s="81">
        <v>120.24127411971736</v>
      </c>
      <c r="C20" s="81">
        <v>109.12437387967388</v>
      </c>
      <c r="D20" s="81">
        <v>106.41304763604347</v>
      </c>
      <c r="E20" s="81"/>
      <c r="F20" s="81">
        <f t="shared" si="0"/>
        <v>-2.4846202064994771</v>
      </c>
      <c r="G20" s="81">
        <f t="shared" si="1"/>
        <v>-11.500399164022424</v>
      </c>
      <c r="H20" s="81"/>
      <c r="I20" s="81">
        <v>4.5397802075252134</v>
      </c>
      <c r="J20" s="81">
        <v>4.1200550836169851</v>
      </c>
      <c r="K20" s="81">
        <v>4.0176873624905287</v>
      </c>
      <c r="M20" s="81">
        <f t="shared" si="2"/>
        <v>-0.10236772112645642</v>
      </c>
      <c r="N20" s="52">
        <f t="shared" si="3"/>
        <v>-0.52209284503468467</v>
      </c>
    </row>
    <row r="21" spans="1:14" ht="15.75" x14ac:dyDescent="0.25">
      <c r="A21" s="124" t="s">
        <v>191</v>
      </c>
      <c r="B21" s="80">
        <v>94.369685467835183</v>
      </c>
      <c r="C21" s="80">
        <v>83.30491944914732</v>
      </c>
      <c r="D21" s="80">
        <v>85.988234347176643</v>
      </c>
      <c r="E21" s="80"/>
      <c r="F21" s="80">
        <f t="shared" si="0"/>
        <v>3.2210761570537594</v>
      </c>
      <c r="G21" s="80">
        <f t="shared" si="1"/>
        <v>-8.8815079536481711</v>
      </c>
      <c r="H21" s="80"/>
      <c r="I21" s="80">
        <v>0.66121937980998668</v>
      </c>
      <c r="J21" s="80">
        <v>0.58369196527692635</v>
      </c>
      <c r="K21" s="80">
        <v>0.60249312800109989</v>
      </c>
      <c r="M21" s="80">
        <f t="shared" si="2"/>
        <v>1.8801162724173537E-2</v>
      </c>
      <c r="N21" s="21">
        <f t="shared" si="3"/>
        <v>-5.8726251808886798E-2</v>
      </c>
    </row>
    <row r="22" spans="1:14" s="91" customFormat="1" ht="15.75" x14ac:dyDescent="0.25">
      <c r="A22" s="123" t="s">
        <v>192</v>
      </c>
      <c r="B22" s="81">
        <v>85.355804298797381</v>
      </c>
      <c r="C22" s="81">
        <v>85.813340390225804</v>
      </c>
      <c r="D22" s="81">
        <v>85.831740026977613</v>
      </c>
      <c r="E22" s="81"/>
      <c r="F22" s="81">
        <f t="shared" si="0"/>
        <v>2.1441464308624703E-2</v>
      </c>
      <c r="G22" s="81">
        <f t="shared" si="1"/>
        <v>0.55759035028732917</v>
      </c>
      <c r="H22" s="81"/>
      <c r="I22" s="81">
        <v>2.7029573045171458</v>
      </c>
      <c r="J22" s="81">
        <v>2.7174460733895871</v>
      </c>
      <c r="K22" s="81">
        <v>2.7180287336195192</v>
      </c>
      <c r="M22" s="81">
        <f t="shared" si="2"/>
        <v>5.826602299321415E-4</v>
      </c>
      <c r="N22" s="52">
        <f t="shared" si="3"/>
        <v>1.5071429102373468E-2</v>
      </c>
    </row>
    <row r="23" spans="1:14" ht="15.75" x14ac:dyDescent="0.25">
      <c r="A23" s="122" t="s">
        <v>152</v>
      </c>
      <c r="B23" s="80">
        <v>101.46874190539614</v>
      </c>
      <c r="C23" s="80">
        <v>102.51491947348637</v>
      </c>
      <c r="D23" s="80">
        <v>103.08863141464283</v>
      </c>
      <c r="E23" s="80"/>
      <c r="F23" s="80">
        <f t="shared" si="0"/>
        <v>0.55963750847489724</v>
      </c>
      <c r="G23" s="80">
        <f t="shared" si="1"/>
        <v>1.5964418980940698</v>
      </c>
      <c r="H23" s="80"/>
      <c r="I23" s="80">
        <v>3.6394437181342028</v>
      </c>
      <c r="J23" s="80">
        <v>3.6769676324623095</v>
      </c>
      <c r="K23" s="80">
        <v>3.6975453225080499</v>
      </c>
      <c r="M23" s="80">
        <f t="shared" si="2"/>
        <v>2.0577690045740393E-2</v>
      </c>
      <c r="N23" s="21">
        <f t="shared" si="3"/>
        <v>5.8101604373847149E-2</v>
      </c>
    </row>
    <row r="24" spans="1:14" s="91" customFormat="1" ht="15.75" x14ac:dyDescent="0.25">
      <c r="A24" s="123" t="s">
        <v>64</v>
      </c>
      <c r="B24" s="81">
        <v>103.03281018156028</v>
      </c>
      <c r="C24" s="81">
        <v>104.50074875881545</v>
      </c>
      <c r="D24" s="81">
        <v>104.50074875881545</v>
      </c>
      <c r="E24" s="81"/>
      <c r="F24" s="81">
        <f t="shared" si="0"/>
        <v>0</v>
      </c>
      <c r="G24" s="81">
        <f t="shared" si="1"/>
        <v>1.4247292436927905</v>
      </c>
      <c r="H24" s="81"/>
      <c r="I24" s="81">
        <v>0.10325105098483445</v>
      </c>
      <c r="J24" s="81">
        <v>0.10472209890263554</v>
      </c>
      <c r="K24" s="81">
        <v>0.10472209890263554</v>
      </c>
      <c r="M24" s="81">
        <f t="shared" si="2"/>
        <v>0</v>
      </c>
      <c r="N24" s="52">
        <f t="shared" si="3"/>
        <v>1.4710479178010882E-3</v>
      </c>
    </row>
    <row r="25" spans="1:14" ht="15.75" x14ac:dyDescent="0.25">
      <c r="A25" s="124" t="s">
        <v>65</v>
      </c>
      <c r="B25" s="80">
        <v>103.35570630723657</v>
      </c>
      <c r="C25" s="80">
        <v>103.28251614286116</v>
      </c>
      <c r="D25" s="80">
        <v>103.26853087113132</v>
      </c>
      <c r="E25" s="80"/>
      <c r="F25" s="80">
        <f t="shared" si="0"/>
        <v>-1.3540793013300245E-2</v>
      </c>
      <c r="G25" s="80">
        <f t="shared" si="1"/>
        <v>-8.4345063489887906E-2</v>
      </c>
      <c r="H25" s="80"/>
      <c r="I25" s="80">
        <v>2.3753083407276794</v>
      </c>
      <c r="J25" s="80">
        <v>2.3736262932228871</v>
      </c>
      <c r="K25" s="80">
        <v>2.3733048853996124</v>
      </c>
      <c r="M25" s="80">
        <f t="shared" si="2"/>
        <v>-3.2140782327472195E-4</v>
      </c>
      <c r="N25" s="21">
        <f t="shared" si="3"/>
        <v>-2.0034553280670053E-3</v>
      </c>
    </row>
    <row r="26" spans="1:14" s="91" customFormat="1" ht="15.75" x14ac:dyDescent="0.25">
      <c r="A26" s="123" t="s">
        <v>193</v>
      </c>
      <c r="B26" s="81">
        <v>100.10449605818802</v>
      </c>
      <c r="C26" s="81">
        <v>100.52048279555403</v>
      </c>
      <c r="D26" s="81">
        <v>100.52048279555403</v>
      </c>
      <c r="E26" s="81"/>
      <c r="F26" s="81">
        <f t="shared" si="0"/>
        <v>0</v>
      </c>
      <c r="G26" s="81">
        <f t="shared" si="1"/>
        <v>0.41555250138236577</v>
      </c>
      <c r="H26" s="81"/>
      <c r="I26" s="81">
        <v>0.23141451098788704</v>
      </c>
      <c r="J26" s="81">
        <v>0.23237615977685899</v>
      </c>
      <c r="K26" s="81">
        <v>0.23237615977685899</v>
      </c>
      <c r="M26" s="81">
        <f t="shared" si="2"/>
        <v>0</v>
      </c>
      <c r="N26" s="52">
        <f t="shared" si="3"/>
        <v>9.6164878897195272E-4</v>
      </c>
    </row>
    <row r="27" spans="1:14" ht="15.75" x14ac:dyDescent="0.25">
      <c r="A27" s="124" t="s">
        <v>194</v>
      </c>
      <c r="B27" s="80">
        <v>105.68058881765894</v>
      </c>
      <c r="C27" s="80">
        <v>105.99500800152086</v>
      </c>
      <c r="D27" s="80">
        <v>105.99500800152086</v>
      </c>
      <c r="E27" s="80"/>
      <c r="F27" s="80">
        <f t="shared" si="0"/>
        <v>0</v>
      </c>
      <c r="G27" s="80">
        <f t="shared" si="1"/>
        <v>0.2975183876051446</v>
      </c>
      <c r="H27" s="80"/>
      <c r="I27" s="80">
        <v>3.0806071152661735E-2</v>
      </c>
      <c r="J27" s="80">
        <v>3.0897724878839624E-2</v>
      </c>
      <c r="K27" s="80">
        <v>3.0897724878839624E-2</v>
      </c>
      <c r="M27" s="80">
        <f t="shared" si="2"/>
        <v>0</v>
      </c>
      <c r="N27" s="21">
        <f t="shared" si="3"/>
        <v>9.1653726177889222E-5</v>
      </c>
    </row>
    <row r="28" spans="1:14" s="91" customFormat="1" ht="15.75" x14ac:dyDescent="0.25">
      <c r="A28" s="123" t="s">
        <v>66</v>
      </c>
      <c r="B28" s="81">
        <v>102.52580100923387</v>
      </c>
      <c r="C28" s="81">
        <v>104.58822489085742</v>
      </c>
      <c r="D28" s="81">
        <v>104.58822489085742</v>
      </c>
      <c r="E28" s="81"/>
      <c r="F28" s="81">
        <f t="shared" si="0"/>
        <v>0</v>
      </c>
      <c r="G28" s="81">
        <f t="shared" si="1"/>
        <v>2.011614502224468</v>
      </c>
      <c r="H28" s="81"/>
      <c r="I28" s="81">
        <v>0.586017035454102</v>
      </c>
      <c r="J28" s="81">
        <v>0.59780543912480255</v>
      </c>
      <c r="K28" s="81">
        <v>0.59780543912480255</v>
      </c>
      <c r="M28" s="81">
        <f t="shared" si="2"/>
        <v>0</v>
      </c>
      <c r="N28" s="52">
        <f t="shared" si="3"/>
        <v>1.1788403670700554E-2</v>
      </c>
    </row>
    <row r="29" spans="1:14" ht="15.75" x14ac:dyDescent="0.25">
      <c r="A29" s="124" t="s">
        <v>8</v>
      </c>
      <c r="B29" s="80">
        <v>87.70864850048298</v>
      </c>
      <c r="C29" s="80">
        <v>94.692088738716635</v>
      </c>
      <c r="D29" s="80">
        <v>100.5550374831561</v>
      </c>
      <c r="E29" s="80"/>
      <c r="F29" s="80">
        <f t="shared" si="0"/>
        <v>6.19159300690586</v>
      </c>
      <c r="G29" s="80">
        <f t="shared" si="1"/>
        <v>14.646661648882176</v>
      </c>
      <c r="H29" s="80"/>
      <c r="I29" s="80">
        <v>0.31264670882703854</v>
      </c>
      <c r="J29" s="80">
        <v>0.33753991655628596</v>
      </c>
      <c r="K29" s="80">
        <v>0.35843901442530085</v>
      </c>
      <c r="M29" s="80">
        <f t="shared" si="2"/>
        <v>2.0899097869014893E-2</v>
      </c>
      <c r="N29" s="21">
        <f t="shared" si="3"/>
        <v>4.5792305598262306E-2</v>
      </c>
    </row>
    <row r="30" spans="1:14" s="91" customFormat="1" ht="15.75" x14ac:dyDescent="0.25">
      <c r="A30" s="125" t="s">
        <v>153</v>
      </c>
      <c r="B30" s="81">
        <v>89.242065299742464</v>
      </c>
      <c r="C30" s="81">
        <v>87.987247616853054</v>
      </c>
      <c r="D30" s="81">
        <v>88.318810757269105</v>
      </c>
      <c r="E30" s="81"/>
      <c r="F30" s="81">
        <f t="shared" si="0"/>
        <v>0.37683090379172501</v>
      </c>
      <c r="G30" s="81">
        <f t="shared" si="1"/>
        <v>-1.034550847038751</v>
      </c>
      <c r="H30" s="81"/>
      <c r="I30" s="81">
        <v>0.52407772713823497</v>
      </c>
      <c r="J30" s="81">
        <v>0.51670875828915286</v>
      </c>
      <c r="K30" s="81">
        <v>0.51865587657298484</v>
      </c>
      <c r="M30" s="81">
        <f t="shared" si="2"/>
        <v>1.9471182838319834E-3</v>
      </c>
      <c r="N30" s="52">
        <f t="shared" si="3"/>
        <v>-5.4218505652501303E-3</v>
      </c>
    </row>
    <row r="31" spans="1:14" ht="15.75" x14ac:dyDescent="0.25">
      <c r="A31" s="124" t="s">
        <v>195</v>
      </c>
      <c r="B31" s="80">
        <v>84.3644544163365</v>
      </c>
      <c r="C31" s="80">
        <v>82.586524288102098</v>
      </c>
      <c r="D31" s="80">
        <v>82.306998265685692</v>
      </c>
      <c r="E31" s="80"/>
      <c r="F31" s="80">
        <f t="shared" si="0"/>
        <v>-0.33846444662241071</v>
      </c>
      <c r="G31" s="80">
        <f t="shared" si="1"/>
        <v>-2.438771358014491</v>
      </c>
      <c r="H31" s="80"/>
      <c r="I31" s="80">
        <v>1.4860579470799667E-2</v>
      </c>
      <c r="J31" s="80">
        <v>1.4547401697684833E-2</v>
      </c>
      <c r="K31" s="80">
        <v>1.4498163915030827E-2</v>
      </c>
      <c r="M31" s="80">
        <f t="shared" si="2"/>
        <v>-4.9237782654006426E-5</v>
      </c>
      <c r="N31" s="21">
        <f t="shared" si="3"/>
        <v>-3.6241555576884028E-4</v>
      </c>
    </row>
    <row r="32" spans="1:14" s="91" customFormat="1" ht="15.75" x14ac:dyDescent="0.25">
      <c r="A32" s="123" t="s">
        <v>67</v>
      </c>
      <c r="B32" s="81">
        <v>138.22733477259447</v>
      </c>
      <c r="C32" s="81">
        <v>137.71528284897505</v>
      </c>
      <c r="D32" s="81">
        <v>138.17292742892005</v>
      </c>
      <c r="E32" s="81"/>
      <c r="F32" s="81">
        <f t="shared" si="0"/>
        <v>0.33231212286501943</v>
      </c>
      <c r="G32" s="81">
        <f t="shared" si="1"/>
        <v>-3.9360770258600741E-2</v>
      </c>
      <c r="H32" s="81"/>
      <c r="I32" s="81">
        <v>4.6481330718138085E-2</v>
      </c>
      <c r="J32" s="81">
        <v>4.6309144407479852E-2</v>
      </c>
      <c r="K32" s="81">
        <v>4.6463035308340984E-2</v>
      </c>
      <c r="M32" s="81">
        <f t="shared" si="2"/>
        <v>1.538909008611325E-4</v>
      </c>
      <c r="N32" s="52">
        <f t="shared" si="3"/>
        <v>-1.8295409797100537E-5</v>
      </c>
    </row>
    <row r="33" spans="1:14" ht="15.75" x14ac:dyDescent="0.25">
      <c r="A33" s="124" t="s">
        <v>68</v>
      </c>
      <c r="B33" s="80">
        <v>86.32926755399663</v>
      </c>
      <c r="C33" s="80">
        <v>85.045043303887539</v>
      </c>
      <c r="D33" s="80">
        <v>85.388778676028778</v>
      </c>
      <c r="E33" s="80"/>
      <c r="F33" s="80">
        <f t="shared" si="0"/>
        <v>0.40418037170371068</v>
      </c>
      <c r="G33" s="80">
        <f t="shared" si="1"/>
        <v>-1.0894206618625613</v>
      </c>
      <c r="H33" s="80"/>
      <c r="I33" s="80">
        <v>0.46273581694929722</v>
      </c>
      <c r="J33" s="80">
        <v>0.45585221218398819</v>
      </c>
      <c r="K33" s="80">
        <v>0.457694677349613</v>
      </c>
      <c r="M33" s="80">
        <f t="shared" si="2"/>
        <v>1.842465165624807E-3</v>
      </c>
      <c r="N33" s="21">
        <f t="shared" si="3"/>
        <v>-5.041139599684219E-3</v>
      </c>
    </row>
    <row r="34" spans="1:14" s="91" customFormat="1" ht="15.75" x14ac:dyDescent="0.25">
      <c r="A34" s="125" t="s">
        <v>69</v>
      </c>
      <c r="B34" s="81">
        <v>131.72265383056538</v>
      </c>
      <c r="C34" s="81">
        <v>148.53406770968391</v>
      </c>
      <c r="D34" s="81">
        <v>155.40312844676251</v>
      </c>
      <c r="E34" s="81"/>
      <c r="F34" s="81">
        <f t="shared" si="0"/>
        <v>4.624569193448913</v>
      </c>
      <c r="G34" s="81">
        <f t="shared" si="1"/>
        <v>17.97752620946833</v>
      </c>
      <c r="H34" s="81"/>
      <c r="I34" s="81">
        <v>1.6398605726508484</v>
      </c>
      <c r="J34" s="81">
        <v>1.8491516398225056</v>
      </c>
      <c r="K34" s="81">
        <v>1.9346669368978924</v>
      </c>
      <c r="M34" s="81">
        <f t="shared" si="2"/>
        <v>8.5515297075386743E-2</v>
      </c>
      <c r="N34" s="52">
        <f t="shared" si="3"/>
        <v>0.29480636424704398</v>
      </c>
    </row>
    <row r="35" spans="1:14" ht="15.75" x14ac:dyDescent="0.25">
      <c r="A35" s="124" t="s">
        <v>70</v>
      </c>
      <c r="B35" s="80">
        <v>115.76577736573154</v>
      </c>
      <c r="C35" s="80">
        <v>111.30006486004197</v>
      </c>
      <c r="D35" s="80">
        <v>102.17597619514541</v>
      </c>
      <c r="E35" s="80"/>
      <c r="F35" s="80">
        <f t="shared" si="0"/>
        <v>-8.1977388569988268</v>
      </c>
      <c r="G35" s="80">
        <f t="shared" si="1"/>
        <v>-11.739048862128509</v>
      </c>
      <c r="H35" s="80"/>
      <c r="I35" s="80">
        <v>0.24914729084815987</v>
      </c>
      <c r="J35" s="80">
        <v>0.23953633156626203</v>
      </c>
      <c r="K35" s="80">
        <v>0.21989976863682498</v>
      </c>
      <c r="M35" s="80">
        <f t="shared" si="2"/>
        <v>-1.9636562929437051E-2</v>
      </c>
      <c r="N35" s="21">
        <f t="shared" si="3"/>
        <v>-2.9247522211334892E-2</v>
      </c>
    </row>
    <row r="36" spans="1:14" s="91" customFormat="1" ht="15.75" x14ac:dyDescent="0.25">
      <c r="A36" s="123" t="s">
        <v>9</v>
      </c>
      <c r="B36" s="81">
        <v>119.87838202634106</v>
      </c>
      <c r="C36" s="81">
        <v>112.91771772813065</v>
      </c>
      <c r="D36" s="81">
        <v>115.45971683946078</v>
      </c>
      <c r="E36" s="81"/>
      <c r="F36" s="81">
        <f t="shared" si="0"/>
        <v>2.2511959703706008</v>
      </c>
      <c r="G36" s="81">
        <f t="shared" si="1"/>
        <v>-3.6859566438837588</v>
      </c>
      <c r="H36" s="81"/>
      <c r="I36" s="81">
        <v>0.32961558867220664</v>
      </c>
      <c r="J36" s="81">
        <v>0.31047666285904296</v>
      </c>
      <c r="K36" s="81">
        <v>0.31746610098226685</v>
      </c>
      <c r="M36" s="81">
        <f t="shared" si="2"/>
        <v>6.98943812322389E-3</v>
      </c>
      <c r="N36" s="52">
        <f t="shared" si="3"/>
        <v>-1.2149487689939786E-2</v>
      </c>
    </row>
    <row r="37" spans="1:14" ht="15.75" x14ac:dyDescent="0.25">
      <c r="A37" s="124" t="s">
        <v>10</v>
      </c>
      <c r="B37" s="80">
        <v>102.60564801657341</v>
      </c>
      <c r="C37" s="80">
        <v>102.09636035906767</v>
      </c>
      <c r="D37" s="80">
        <v>96.720459786315971</v>
      </c>
      <c r="E37" s="80"/>
      <c r="F37" s="80">
        <f t="shared" si="0"/>
        <v>-5.2655163747707956</v>
      </c>
      <c r="G37" s="80">
        <f t="shared" si="1"/>
        <v>-5.7357351608040457</v>
      </c>
      <c r="H37" s="80"/>
      <c r="I37" s="80">
        <v>0.16364737602298385</v>
      </c>
      <c r="J37" s="80">
        <v>0.16283510505737145</v>
      </c>
      <c r="K37" s="80">
        <v>0.15426099593670031</v>
      </c>
      <c r="M37" s="80">
        <f t="shared" si="2"/>
        <v>-8.5741091206711362E-3</v>
      </c>
      <c r="N37" s="21">
        <f t="shared" si="3"/>
        <v>-9.3863800862835356E-3</v>
      </c>
    </row>
    <row r="38" spans="1:14" s="91" customFormat="1" ht="15.75" x14ac:dyDescent="0.25">
      <c r="A38" s="123" t="s">
        <v>196</v>
      </c>
      <c r="B38" s="81">
        <v>125.45971879519249</v>
      </c>
      <c r="C38" s="81">
        <v>143.45421481014321</v>
      </c>
      <c r="D38" s="81">
        <v>165.46450596047711</v>
      </c>
      <c r="E38" s="81"/>
      <c r="F38" s="81">
        <f t="shared" si="0"/>
        <v>15.343077357095281</v>
      </c>
      <c r="G38" s="81">
        <f t="shared" si="1"/>
        <v>31.886558928599772</v>
      </c>
      <c r="H38" s="81"/>
      <c r="I38" s="81">
        <v>0.37315809560287333</v>
      </c>
      <c r="J38" s="81">
        <v>0.4266795918150092</v>
      </c>
      <c r="K38" s="81">
        <v>0.49214537165412436</v>
      </c>
      <c r="M38" s="81">
        <f t="shared" si="2"/>
        <v>6.5465779839115168E-2</v>
      </c>
      <c r="N38" s="52">
        <f t="shared" si="3"/>
        <v>0.11898727605125103</v>
      </c>
    </row>
    <row r="39" spans="1:14" ht="15.75" x14ac:dyDescent="0.25">
      <c r="A39" s="124" t="s">
        <v>71</v>
      </c>
      <c r="B39" s="80">
        <v>202.87846025423124</v>
      </c>
      <c r="C39" s="80">
        <v>289.14307602011712</v>
      </c>
      <c r="D39" s="80">
        <v>307.98979556847837</v>
      </c>
      <c r="E39" s="80"/>
      <c r="F39" s="80">
        <f t="shared" si="0"/>
        <v>6.5181292970162508</v>
      </c>
      <c r="G39" s="80">
        <f t="shared" si="1"/>
        <v>51.810002492393672</v>
      </c>
      <c r="H39" s="80"/>
      <c r="I39" s="80">
        <v>0.4414101107494614</v>
      </c>
      <c r="J39" s="80">
        <v>0.62909920081482873</v>
      </c>
      <c r="K39" s="80">
        <v>0.6701047001304351</v>
      </c>
      <c r="M39" s="80">
        <f t="shared" si="2"/>
        <v>4.1005499315606375E-2</v>
      </c>
      <c r="N39" s="21">
        <f t="shared" si="3"/>
        <v>0.2286945893809737</v>
      </c>
    </row>
    <row r="40" spans="1:14" s="91" customFormat="1" ht="15.75" x14ac:dyDescent="0.25">
      <c r="A40" s="123" t="s">
        <v>197</v>
      </c>
      <c r="B40" s="81">
        <v>103.26511737256553</v>
      </c>
      <c r="C40" s="81">
        <v>100.32801346278981</v>
      </c>
      <c r="D40" s="81">
        <v>100.65849808632251</v>
      </c>
      <c r="E40" s="81"/>
      <c r="F40" s="81">
        <f t="shared" si="0"/>
        <v>0.32940413362740895</v>
      </c>
      <c r="G40" s="81">
        <f t="shared" si="1"/>
        <v>-2.5242011557869204</v>
      </c>
      <c r="H40" s="81"/>
      <c r="I40" s="81">
        <v>8.2882110755163066E-2</v>
      </c>
      <c r="J40" s="81">
        <v>8.0524747709990879E-2</v>
      </c>
      <c r="K40" s="81">
        <v>8.0789999557540654E-2</v>
      </c>
      <c r="M40" s="81">
        <f t="shared" si="2"/>
        <v>2.6525184754977449E-4</v>
      </c>
      <c r="N40" s="52">
        <f t="shared" si="3"/>
        <v>-2.0921111976224122E-3</v>
      </c>
    </row>
    <row r="41" spans="1:14" ht="15.75" x14ac:dyDescent="0.25">
      <c r="A41" s="122" t="s">
        <v>72</v>
      </c>
      <c r="B41" s="80">
        <v>105.25217843815507</v>
      </c>
      <c r="C41" s="80">
        <v>97.913093158620427</v>
      </c>
      <c r="D41" s="80">
        <v>112.40820903245923</v>
      </c>
      <c r="E41" s="80"/>
      <c r="F41" s="80">
        <f t="shared" si="0"/>
        <v>14.804062874774605</v>
      </c>
      <c r="G41" s="80">
        <f t="shared" si="1"/>
        <v>6.798938226736051</v>
      </c>
      <c r="H41" s="80"/>
      <c r="I41" s="80">
        <v>1.609347973919153</v>
      </c>
      <c r="J41" s="80">
        <v>1.4971304198475368</v>
      </c>
      <c r="K41" s="80">
        <v>1.7187665485191432</v>
      </c>
      <c r="M41" s="80">
        <f t="shared" si="2"/>
        <v>0.22163612867160642</v>
      </c>
      <c r="N41" s="21">
        <f t="shared" si="3"/>
        <v>0.10941857459999027</v>
      </c>
    </row>
    <row r="42" spans="1:14" s="91" customFormat="1" ht="15.75" x14ac:dyDescent="0.25">
      <c r="A42" s="123" t="s">
        <v>11</v>
      </c>
      <c r="B42" s="81">
        <v>74.124693893927926</v>
      </c>
      <c r="C42" s="81">
        <v>61.150415478654914</v>
      </c>
      <c r="D42" s="81">
        <v>89.913285852214017</v>
      </c>
      <c r="E42" s="81"/>
      <c r="F42" s="81">
        <f t="shared" si="0"/>
        <v>47.036263201840441</v>
      </c>
      <c r="G42" s="81">
        <f t="shared" si="1"/>
        <v>21.300043384839462</v>
      </c>
      <c r="H42" s="81"/>
      <c r="I42" s="81">
        <v>3.3641246300835807E-2</v>
      </c>
      <c r="J42" s="81">
        <v>2.7752913104230583E-2</v>
      </c>
      <c r="K42" s="81">
        <v>4.0806846358114539E-2</v>
      </c>
      <c r="M42" s="81">
        <f t="shared" si="2"/>
        <v>1.3053933253883956E-2</v>
      </c>
      <c r="N42" s="52">
        <f t="shared" si="3"/>
        <v>7.1656000572787315E-3</v>
      </c>
    </row>
    <row r="43" spans="1:14" ht="15.75" x14ac:dyDescent="0.25">
      <c r="A43" s="124" t="s">
        <v>198</v>
      </c>
      <c r="B43" s="80">
        <v>147.03586651820009</v>
      </c>
      <c r="C43" s="80">
        <v>132.54365799731542</v>
      </c>
      <c r="D43" s="80">
        <v>158.19615905285355</v>
      </c>
      <c r="E43" s="80"/>
      <c r="F43" s="80">
        <f t="shared" si="0"/>
        <v>19.354001121696584</v>
      </c>
      <c r="G43" s="80">
        <f t="shared" si="1"/>
        <v>7.5901838095210783</v>
      </c>
      <c r="H43" s="80"/>
      <c r="I43" s="80">
        <v>0.48949045049579415</v>
      </c>
      <c r="J43" s="80">
        <v>0.44124509481797541</v>
      </c>
      <c r="K43" s="80">
        <v>0.52664367541847745</v>
      </c>
      <c r="M43" s="80">
        <f t="shared" si="2"/>
        <v>8.5398580600502039E-2</v>
      </c>
      <c r="N43" s="21">
        <f t="shared" si="3"/>
        <v>3.7153224922683303E-2</v>
      </c>
    </row>
    <row r="44" spans="1:14" s="91" customFormat="1" ht="15.75" x14ac:dyDescent="0.25">
      <c r="A44" s="123" t="s">
        <v>199</v>
      </c>
      <c r="B44" s="81">
        <v>92.750967542933566</v>
      </c>
      <c r="C44" s="81">
        <v>86.805878856014118</v>
      </c>
      <c r="D44" s="81">
        <v>98.888602846982579</v>
      </c>
      <c r="E44" s="81"/>
      <c r="F44" s="81">
        <f t="shared" si="0"/>
        <v>13.9192461964589</v>
      </c>
      <c r="G44" s="81">
        <f t="shared" si="1"/>
        <v>6.6173275240583918</v>
      </c>
      <c r="H44" s="81"/>
      <c r="I44" s="81">
        <v>0.75768747249786839</v>
      </c>
      <c r="J44" s="81">
        <v>0.70912173415252366</v>
      </c>
      <c r="K44" s="81">
        <v>0.80782613416181215</v>
      </c>
      <c r="M44" s="81">
        <f t="shared" si="2"/>
        <v>9.8704400009288484E-2</v>
      </c>
      <c r="N44" s="52">
        <f t="shared" si="3"/>
        <v>5.0138661663943762E-2</v>
      </c>
    </row>
    <row r="45" spans="1:14" ht="15.75" x14ac:dyDescent="0.25">
      <c r="A45" s="124" t="s">
        <v>73</v>
      </c>
      <c r="B45" s="80">
        <v>119.50591355641191</v>
      </c>
      <c r="C45" s="80">
        <v>122.11069315852338</v>
      </c>
      <c r="D45" s="80">
        <v>123.60205509273214</v>
      </c>
      <c r="E45" s="80"/>
      <c r="F45" s="80">
        <f t="shared" si="0"/>
        <v>1.2213196859612419</v>
      </c>
      <c r="G45" s="80">
        <f t="shared" si="1"/>
        <v>3.4275638873608294</v>
      </c>
      <c r="H45" s="80"/>
      <c r="I45" s="80">
        <v>7.0247967041045092E-2</v>
      </c>
      <c r="J45" s="80">
        <v>7.1779108607122791E-2</v>
      </c>
      <c r="K45" s="80">
        <v>7.2655760990949086E-2</v>
      </c>
      <c r="M45" s="80">
        <f t="shared" si="2"/>
        <v>8.7665238382629573E-4</v>
      </c>
      <c r="N45" s="21">
        <f t="shared" si="3"/>
        <v>2.4077939499039941E-3</v>
      </c>
    </row>
    <row r="46" spans="1:14" s="91" customFormat="1" ht="15.75" x14ac:dyDescent="0.25">
      <c r="A46" s="123" t="s">
        <v>240</v>
      </c>
      <c r="B46" s="81">
        <v>94.067260829026111</v>
      </c>
      <c r="C46" s="81">
        <v>93.606692659184048</v>
      </c>
      <c r="D46" s="81">
        <v>93.074797934572018</v>
      </c>
      <c r="E46" s="81"/>
      <c r="F46" s="81">
        <f t="shared" si="0"/>
        <v>-0.56822296515551818</v>
      </c>
      <c r="G46" s="81">
        <f t="shared" si="1"/>
        <v>-1.0550566538319428</v>
      </c>
      <c r="H46" s="81"/>
      <c r="I46" s="81">
        <v>0.16832718492927828</v>
      </c>
      <c r="J46" s="81">
        <v>0.1675030284393976</v>
      </c>
      <c r="K46" s="81">
        <v>0.16655123776447395</v>
      </c>
      <c r="M46" s="81">
        <f t="shared" si="2"/>
        <v>-9.5179067492365266E-4</v>
      </c>
      <c r="N46" s="52">
        <f t="shared" si="3"/>
        <v>-1.7759471648043368E-3</v>
      </c>
    </row>
    <row r="47" spans="1:14" ht="15.75" x14ac:dyDescent="0.25">
      <c r="A47" s="124" t="s">
        <v>12</v>
      </c>
      <c r="B47" s="80">
        <v>93.585431940863998</v>
      </c>
      <c r="C47" s="80">
        <v>82.947492422088359</v>
      </c>
      <c r="D47" s="80">
        <v>108.49320038384822</v>
      </c>
      <c r="E47" s="80"/>
      <c r="F47" s="80">
        <f t="shared" si="0"/>
        <v>30.797444522816232</v>
      </c>
      <c r="G47" s="80">
        <f t="shared" si="1"/>
        <v>15.929582343974591</v>
      </c>
      <c r="H47" s="80"/>
      <c r="I47" s="80">
        <v>8.9953652654331223E-2</v>
      </c>
      <c r="J47" s="80">
        <v>7.9728540726286712E-2</v>
      </c>
      <c r="K47" s="80">
        <v>0.10428289382531582</v>
      </c>
      <c r="M47" s="80">
        <f t="shared" si="2"/>
        <v>2.4554353099029105E-2</v>
      </c>
      <c r="N47" s="21">
        <f t="shared" si="3"/>
        <v>1.4329241170984594E-2</v>
      </c>
    </row>
    <row r="48" spans="1:14" s="91" customFormat="1" ht="15.75" x14ac:dyDescent="0.25">
      <c r="A48" s="125" t="s">
        <v>154</v>
      </c>
      <c r="B48" s="81">
        <v>106.38120005434665</v>
      </c>
      <c r="C48" s="81">
        <v>107.16369245511017</v>
      </c>
      <c r="D48" s="81">
        <v>106.20622506543423</v>
      </c>
      <c r="E48" s="81"/>
      <c r="F48" s="81">
        <f t="shared" si="0"/>
        <v>-0.89346248504549308</v>
      </c>
      <c r="G48" s="81">
        <f t="shared" si="1"/>
        <v>-0.16447923958653465</v>
      </c>
      <c r="H48" s="81"/>
      <c r="I48" s="81">
        <v>0.83827424772107051</v>
      </c>
      <c r="J48" s="81">
        <v>0.84444021716174644</v>
      </c>
      <c r="K48" s="81">
        <v>0.83689546061276954</v>
      </c>
      <c r="M48" s="81">
        <f t="shared" si="2"/>
        <v>-7.5447565489769053E-3</v>
      </c>
      <c r="N48" s="52">
        <f t="shared" si="3"/>
        <v>-1.3787871083009717E-3</v>
      </c>
    </row>
    <row r="49" spans="1:14" ht="15.75" x14ac:dyDescent="0.25">
      <c r="A49" s="124" t="s">
        <v>239</v>
      </c>
      <c r="B49" s="80">
        <v>106.38189478202493</v>
      </c>
      <c r="C49" s="80">
        <v>107.69824550640807</v>
      </c>
      <c r="D49" s="80">
        <v>105.7524661040836</v>
      </c>
      <c r="E49" s="80"/>
      <c r="F49" s="80">
        <f t="shared" si="0"/>
        <v>-1.8066955438087451</v>
      </c>
      <c r="G49" s="80">
        <f t="shared" si="1"/>
        <v>-0.59166898580912397</v>
      </c>
      <c r="H49" s="80"/>
      <c r="I49" s="80">
        <v>0.26186982654708091</v>
      </c>
      <c r="J49" s="80">
        <v>0.26511015740014243</v>
      </c>
      <c r="K49" s="80">
        <v>0.26032042400020972</v>
      </c>
      <c r="M49" s="80">
        <f t="shared" si="2"/>
        <v>-4.7897333999327163E-3</v>
      </c>
      <c r="N49" s="21">
        <f t="shared" si="3"/>
        <v>-1.5494025468711925E-3</v>
      </c>
    </row>
    <row r="50" spans="1:14" s="91" customFormat="1" ht="15.75" x14ac:dyDescent="0.25">
      <c r="A50" s="123" t="s">
        <v>238</v>
      </c>
      <c r="B50" s="81">
        <v>104.8962648195424</v>
      </c>
      <c r="C50" s="81">
        <v>103.20252828467952</v>
      </c>
      <c r="D50" s="81">
        <v>103.20252828467952</v>
      </c>
      <c r="E50" s="81"/>
      <c r="F50" s="81">
        <f t="shared" si="0"/>
        <v>0</v>
      </c>
      <c r="G50" s="81">
        <f t="shared" si="1"/>
        <v>-1.6146776415506214</v>
      </c>
      <c r="H50" s="81"/>
      <c r="I50" s="81">
        <v>3.7898971561202102E-2</v>
      </c>
      <c r="J50" s="81">
        <v>3.7287025341025737E-2</v>
      </c>
      <c r="K50" s="81">
        <v>3.7287025341025737E-2</v>
      </c>
      <c r="M50" s="81">
        <f t="shared" si="2"/>
        <v>0</v>
      </c>
      <c r="N50" s="52">
        <f t="shared" si="3"/>
        <v>-6.1194622017636535E-4</v>
      </c>
    </row>
    <row r="51" spans="1:14" ht="15.75" x14ac:dyDescent="0.25">
      <c r="A51" s="124" t="s">
        <v>237</v>
      </c>
      <c r="B51" s="80">
        <v>112.44593335582104</v>
      </c>
      <c r="C51" s="80">
        <v>112.00673225399349</v>
      </c>
      <c r="D51" s="80">
        <v>110.38647108759274</v>
      </c>
      <c r="E51" s="80"/>
      <c r="F51" s="80">
        <f t="shared" si="0"/>
        <v>-1.4465748029560799</v>
      </c>
      <c r="G51" s="80">
        <f t="shared" si="1"/>
        <v>-1.8315133386917481</v>
      </c>
      <c r="H51" s="80"/>
      <c r="I51" s="80">
        <v>0.20539834152174949</v>
      </c>
      <c r="J51" s="80">
        <v>0.20459607882342284</v>
      </c>
      <c r="K51" s="80">
        <v>0.20163644349932702</v>
      </c>
      <c r="M51" s="80">
        <f t="shared" si="2"/>
        <v>-2.9596353240958218E-3</v>
      </c>
      <c r="N51" s="21">
        <f t="shared" si="3"/>
        <v>-3.7618980224224663E-3</v>
      </c>
    </row>
    <row r="52" spans="1:14" s="91" customFormat="1" ht="15.75" x14ac:dyDescent="0.25">
      <c r="A52" s="123" t="s">
        <v>74</v>
      </c>
      <c r="B52" s="81">
        <v>99.291840717953932</v>
      </c>
      <c r="C52" s="81">
        <v>99.351496506225445</v>
      </c>
      <c r="D52" s="81">
        <v>99.351496506225445</v>
      </c>
      <c r="E52" s="81"/>
      <c r="F52" s="81">
        <f t="shared" si="0"/>
        <v>0</v>
      </c>
      <c r="G52" s="81">
        <f t="shared" si="1"/>
        <v>6.0081259285915678E-2</v>
      </c>
      <c r="H52" s="81"/>
      <c r="I52" s="81">
        <v>0.11777134820831991</v>
      </c>
      <c r="J52" s="81">
        <v>0.11784210671740147</v>
      </c>
      <c r="K52" s="81">
        <v>0.11784210671740147</v>
      </c>
      <c r="M52" s="81">
        <f t="shared" si="2"/>
        <v>0</v>
      </c>
      <c r="N52" s="52">
        <f t="shared" si="3"/>
        <v>7.0758509081558785E-5</v>
      </c>
    </row>
    <row r="53" spans="1:14" ht="15.75" x14ac:dyDescent="0.25">
      <c r="A53" s="124" t="s">
        <v>236</v>
      </c>
      <c r="B53" s="80">
        <v>106.94602970478687</v>
      </c>
      <c r="C53" s="80">
        <v>111.32865540950588</v>
      </c>
      <c r="D53" s="80">
        <v>110.7797090783702</v>
      </c>
      <c r="E53" s="80"/>
      <c r="F53" s="80">
        <f t="shared" si="0"/>
        <v>-0.4930862850327844</v>
      </c>
      <c r="G53" s="80">
        <f t="shared" si="1"/>
        <v>3.5846860179529871</v>
      </c>
      <c r="H53" s="80"/>
      <c r="I53" s="80">
        <v>0.15333854241863751</v>
      </c>
      <c r="J53" s="80">
        <v>0.15962232349385011</v>
      </c>
      <c r="K53" s="80">
        <v>0.1588352477088513</v>
      </c>
      <c r="M53" s="80">
        <f t="shared" si="2"/>
        <v>-7.8707578499881414E-4</v>
      </c>
      <c r="N53" s="21">
        <f t="shared" si="3"/>
        <v>5.4967052902137881E-3</v>
      </c>
    </row>
    <row r="54" spans="1:14" s="91" customFormat="1" ht="15.75" x14ac:dyDescent="0.25">
      <c r="A54" s="123" t="s">
        <v>75</v>
      </c>
      <c r="B54" s="81">
        <v>101.55802381236431</v>
      </c>
      <c r="C54" s="81">
        <v>98.257744309197719</v>
      </c>
      <c r="D54" s="81">
        <v>99.882234465060279</v>
      </c>
      <c r="E54" s="81"/>
      <c r="F54" s="81">
        <f t="shared" si="0"/>
        <v>1.6532947782218699</v>
      </c>
      <c r="G54" s="81">
        <f t="shared" si="1"/>
        <v>-1.6500806971196824</v>
      </c>
      <c r="H54" s="81"/>
      <c r="I54" s="81">
        <v>6.1997217464080573E-2</v>
      </c>
      <c r="J54" s="81">
        <v>5.9982525385903734E-2</v>
      </c>
      <c r="K54" s="81">
        <v>6.0974213345954473E-2</v>
      </c>
      <c r="M54" s="81">
        <f t="shared" si="2"/>
        <v>9.9168796005073834E-4</v>
      </c>
      <c r="N54" s="52">
        <f t="shared" si="3"/>
        <v>-1.0230041181261001E-3</v>
      </c>
    </row>
    <row r="55" spans="1:14" ht="15.75" x14ac:dyDescent="0.25">
      <c r="A55" s="122" t="s">
        <v>155</v>
      </c>
      <c r="B55" s="80">
        <v>134.63227282791448</v>
      </c>
      <c r="C55" s="80">
        <v>132.70867227330629</v>
      </c>
      <c r="D55" s="80">
        <v>132.83844199958833</v>
      </c>
      <c r="E55" s="80"/>
      <c r="F55" s="80">
        <f t="shared" si="0"/>
        <v>9.7785415270212894E-2</v>
      </c>
      <c r="G55" s="80">
        <f t="shared" si="1"/>
        <v>-1.3323928881591507</v>
      </c>
      <c r="H55" s="80"/>
      <c r="I55" s="80">
        <v>2.7364223029136778</v>
      </c>
      <c r="J55" s="80">
        <v>2.6973248164866672</v>
      </c>
      <c r="K55" s="80">
        <v>2.699962406759655</v>
      </c>
      <c r="M55" s="80">
        <f t="shared" si="2"/>
        <v>2.637590272987822E-3</v>
      </c>
      <c r="N55" s="21">
        <f t="shared" si="3"/>
        <v>-3.6459896154022786E-2</v>
      </c>
    </row>
    <row r="56" spans="1:14" s="91" customFormat="1" ht="15.75" x14ac:dyDescent="0.25">
      <c r="A56" s="123" t="s">
        <v>235</v>
      </c>
      <c r="B56" s="81">
        <v>113.27219109875605</v>
      </c>
      <c r="C56" s="81">
        <v>112.09773802421159</v>
      </c>
      <c r="D56" s="81">
        <v>112.807247257771</v>
      </c>
      <c r="E56" s="81"/>
      <c r="F56" s="81">
        <f t="shared" si="0"/>
        <v>0.63293804680175647</v>
      </c>
      <c r="G56" s="81">
        <f t="shared" si="1"/>
        <v>-0.41046600800693778</v>
      </c>
      <c r="H56" s="81"/>
      <c r="I56" s="81">
        <v>0.42108772558646251</v>
      </c>
      <c r="J56" s="81">
        <v>0.41672171333605257</v>
      </c>
      <c r="K56" s="81">
        <v>0.41935930360904056</v>
      </c>
      <c r="M56" s="81">
        <f t="shared" si="2"/>
        <v>2.6375902729879885E-3</v>
      </c>
      <c r="N56" s="52">
        <f t="shared" si="3"/>
        <v>-1.7284219774219567E-3</v>
      </c>
    </row>
    <row r="57" spans="1:14" ht="15.75" x14ac:dyDescent="0.25">
      <c r="A57" s="124" t="s">
        <v>234</v>
      </c>
      <c r="B57" s="80">
        <v>139.41354428614687</v>
      </c>
      <c r="C57" s="80">
        <v>137.32225348063736</v>
      </c>
      <c r="D57" s="80">
        <v>137.32225348063736</v>
      </c>
      <c r="E57" s="80"/>
      <c r="F57" s="80">
        <f t="shared" si="0"/>
        <v>0</v>
      </c>
      <c r="G57" s="80">
        <f t="shared" si="1"/>
        <v>-1.5000628642057423</v>
      </c>
      <c r="H57" s="80"/>
      <c r="I57" s="80">
        <v>2.3153345773272149</v>
      </c>
      <c r="J57" s="80">
        <v>2.2806031031506144</v>
      </c>
      <c r="K57" s="80">
        <v>2.2806031031506144</v>
      </c>
      <c r="M57" s="80">
        <f t="shared" si="2"/>
        <v>0</v>
      </c>
      <c r="N57" s="21">
        <f t="shared" si="3"/>
        <v>-3.4731474176600496E-2</v>
      </c>
    </row>
    <row r="58" spans="1:14" s="91" customFormat="1" ht="15.75" x14ac:dyDescent="0.25">
      <c r="A58" s="121" t="s">
        <v>76</v>
      </c>
      <c r="B58" s="81">
        <v>107.23946085691401</v>
      </c>
      <c r="C58" s="81">
        <v>106.38510190920864</v>
      </c>
      <c r="D58" s="81">
        <v>106.05956606746226</v>
      </c>
      <c r="E58" s="81"/>
      <c r="F58" s="81">
        <f t="shared" si="0"/>
        <v>-0.30599758415816858</v>
      </c>
      <c r="G58" s="81">
        <f t="shared" si="1"/>
        <v>-1.1002431194856999</v>
      </c>
      <c r="H58" s="81"/>
      <c r="I58" s="81">
        <v>2.3165968038334896</v>
      </c>
      <c r="J58" s="81">
        <v>2.2981408624126201</v>
      </c>
      <c r="K58" s="81">
        <v>2.2911086068930855</v>
      </c>
      <c r="M58" s="81">
        <f t="shared" si="2"/>
        <v>-7.0322555195345693E-3</v>
      </c>
      <c r="N58" s="52">
        <f t="shared" si="3"/>
        <v>-2.5488196940404162E-2</v>
      </c>
    </row>
    <row r="59" spans="1:14" ht="15.75" x14ac:dyDescent="0.25">
      <c r="A59" s="122" t="s">
        <v>156</v>
      </c>
      <c r="B59" s="80">
        <v>106.44226679212132</v>
      </c>
      <c r="C59" s="80">
        <v>106.04580114036715</v>
      </c>
      <c r="D59" s="80">
        <v>106.36510549555308</v>
      </c>
      <c r="E59" s="80"/>
      <c r="F59" s="80">
        <f t="shared" si="0"/>
        <v>0.30110042241398016</v>
      </c>
      <c r="G59" s="80">
        <f t="shared" si="1"/>
        <v>-7.2491218849113359E-2</v>
      </c>
      <c r="H59" s="80"/>
      <c r="I59" s="80">
        <v>0.52150747451517943</v>
      </c>
      <c r="J59" s="80">
        <v>0.51956501493582707</v>
      </c>
      <c r="K59" s="80">
        <v>0.52112942739051415</v>
      </c>
      <c r="M59" s="80">
        <f t="shared" si="2"/>
        <v>1.5644124546870808E-3</v>
      </c>
      <c r="N59" s="21">
        <f t="shared" si="3"/>
        <v>-3.7804712466527057E-4</v>
      </c>
    </row>
    <row r="60" spans="1:14" s="91" customFormat="1" ht="15.75" x14ac:dyDescent="0.25">
      <c r="A60" s="123" t="s">
        <v>13</v>
      </c>
      <c r="B60" s="81">
        <v>108.07916423341861</v>
      </c>
      <c r="C60" s="81">
        <v>107.38765083205718</v>
      </c>
      <c r="D60" s="81">
        <v>107.64921386735087</v>
      </c>
      <c r="E60" s="81"/>
      <c r="F60" s="81">
        <f t="shared" si="0"/>
        <v>0.24356900748554455</v>
      </c>
      <c r="G60" s="81">
        <f t="shared" si="1"/>
        <v>-0.39781059477771441</v>
      </c>
      <c r="H60" s="81"/>
      <c r="I60" s="81">
        <v>0.40098549631299707</v>
      </c>
      <c r="J60" s="81">
        <v>0.39841990611419464</v>
      </c>
      <c r="K60" s="81">
        <v>0.39939033352514181</v>
      </c>
      <c r="M60" s="81">
        <f t="shared" si="2"/>
        <v>9.7042741094716112E-4</v>
      </c>
      <c r="N60" s="52">
        <f t="shared" si="3"/>
        <v>-1.5951627878552643E-3</v>
      </c>
    </row>
    <row r="61" spans="1:14" ht="15.75" x14ac:dyDescent="0.25">
      <c r="A61" s="124" t="s">
        <v>14</v>
      </c>
      <c r="B61" s="80">
        <v>101.33597581438849</v>
      </c>
      <c r="C61" s="80">
        <v>101.85990970863524</v>
      </c>
      <c r="D61" s="80">
        <v>102.35933773765051</v>
      </c>
      <c r="E61" s="80"/>
      <c r="F61" s="80">
        <f t="shared" si="0"/>
        <v>0.49030872935569292</v>
      </c>
      <c r="G61" s="80">
        <f t="shared" si="1"/>
        <v>1.0098703002934029</v>
      </c>
      <c r="H61" s="80"/>
      <c r="I61" s="80">
        <v>0.12052197820218241</v>
      </c>
      <c r="J61" s="80">
        <v>0.12114510882163246</v>
      </c>
      <c r="K61" s="80">
        <v>0.12173909386537239</v>
      </c>
      <c r="M61" s="80">
        <f t="shared" si="2"/>
        <v>5.9398504373993355E-4</v>
      </c>
      <c r="N61" s="21">
        <f t="shared" si="3"/>
        <v>1.2171156631899799E-3</v>
      </c>
    </row>
    <row r="62" spans="1:14" s="91" customFormat="1" ht="15.75" x14ac:dyDescent="0.25">
      <c r="A62" s="125" t="s">
        <v>157</v>
      </c>
      <c r="B62" s="81">
        <v>107.47330420215764</v>
      </c>
      <c r="C62" s="81">
        <v>106.48463002956697</v>
      </c>
      <c r="D62" s="81">
        <v>105.96994126325954</v>
      </c>
      <c r="E62" s="81"/>
      <c r="F62" s="81">
        <f t="shared" si="0"/>
        <v>-0.48334559284708423</v>
      </c>
      <c r="G62" s="81">
        <f t="shared" si="1"/>
        <v>-1.3988245267590016</v>
      </c>
      <c r="H62" s="81"/>
      <c r="I62" s="81">
        <v>1.7950893293183097</v>
      </c>
      <c r="J62" s="81">
        <v>1.7785758474767934</v>
      </c>
      <c r="K62" s="81">
        <v>1.7699791795025714</v>
      </c>
      <c r="M62" s="81">
        <f t="shared" si="2"/>
        <v>-8.5966679742219831E-3</v>
      </c>
      <c r="N62" s="52">
        <f t="shared" si="3"/>
        <v>-2.5110149815738225E-2</v>
      </c>
    </row>
    <row r="63" spans="1:14" ht="15.75" x14ac:dyDescent="0.25">
      <c r="A63" s="124" t="s">
        <v>233</v>
      </c>
      <c r="B63" s="80">
        <v>110.37861342189237</v>
      </c>
      <c r="C63" s="80">
        <v>107.81007995078288</v>
      </c>
      <c r="D63" s="80">
        <v>107.81007995078288</v>
      </c>
      <c r="E63" s="80"/>
      <c r="F63" s="80">
        <f t="shared" si="0"/>
        <v>0</v>
      </c>
      <c r="G63" s="80">
        <f t="shared" si="1"/>
        <v>-2.3270209612907267</v>
      </c>
      <c r="H63" s="80"/>
      <c r="I63" s="80">
        <v>1.0042419561018328</v>
      </c>
      <c r="J63" s="80">
        <v>0.98087303528126712</v>
      </c>
      <c r="K63" s="80">
        <v>0.9808730352812669</v>
      </c>
      <c r="M63" s="80">
        <f t="shared" si="2"/>
        <v>0</v>
      </c>
      <c r="N63" s="21">
        <f t="shared" si="3"/>
        <v>-2.3368920820565853E-2</v>
      </c>
    </row>
    <row r="64" spans="1:14" s="91" customFormat="1" ht="15.75" x14ac:dyDescent="0.25">
      <c r="A64" s="123" t="s">
        <v>77</v>
      </c>
      <c r="B64" s="81">
        <v>118.43684653700036</v>
      </c>
      <c r="C64" s="81">
        <v>123.03998848336489</v>
      </c>
      <c r="D64" s="81">
        <v>123.03998848336489</v>
      </c>
      <c r="E64" s="81"/>
      <c r="F64" s="81">
        <f t="shared" si="0"/>
        <v>0</v>
      </c>
      <c r="G64" s="81">
        <f t="shared" si="1"/>
        <v>3.886579287575409</v>
      </c>
      <c r="H64" s="81"/>
      <c r="I64" s="81">
        <v>0.28311248747530748</v>
      </c>
      <c r="J64" s="81">
        <v>0.29411587877406226</v>
      </c>
      <c r="K64" s="81">
        <v>0.29411587877406226</v>
      </c>
      <c r="M64" s="81">
        <f t="shared" si="2"/>
        <v>0</v>
      </c>
      <c r="N64" s="52">
        <f t="shared" si="3"/>
        <v>1.1003391298754772E-2</v>
      </c>
    </row>
    <row r="65" spans="1:14" ht="15.75" x14ac:dyDescent="0.25">
      <c r="A65" s="124" t="s">
        <v>232</v>
      </c>
      <c r="B65" s="80">
        <v>97.377518523899582</v>
      </c>
      <c r="C65" s="80">
        <v>96.581990552133789</v>
      </c>
      <c r="D65" s="80">
        <v>94.933251774451406</v>
      </c>
      <c r="E65" s="80"/>
      <c r="F65" s="80">
        <f t="shared" si="0"/>
        <v>-1.7070871787348563</v>
      </c>
      <c r="G65" s="80">
        <f t="shared" si="1"/>
        <v>-2.5100934861554069</v>
      </c>
      <c r="H65" s="80"/>
      <c r="I65" s="80">
        <v>0.50773488574116976</v>
      </c>
      <c r="J65" s="80">
        <v>0.50358693342146388</v>
      </c>
      <c r="K65" s="80">
        <v>0.49499026544724201</v>
      </c>
      <c r="M65" s="80">
        <f t="shared" si="2"/>
        <v>-8.5966679742218721E-3</v>
      </c>
      <c r="N65" s="21">
        <f t="shared" si="3"/>
        <v>-1.2744620293927755E-2</v>
      </c>
    </row>
    <row r="66" spans="1:14" s="91" customFormat="1" ht="15.75" x14ac:dyDescent="0.25">
      <c r="A66" s="126" t="s">
        <v>247</v>
      </c>
      <c r="B66" s="82">
        <v>173.42948324994128</v>
      </c>
      <c r="C66" s="82">
        <v>165.60171193390934</v>
      </c>
      <c r="D66" s="82">
        <v>165.63815776642534</v>
      </c>
      <c r="E66" s="82"/>
      <c r="F66" s="82">
        <f t="shared" si="0"/>
        <v>2.2008125453765182E-2</v>
      </c>
      <c r="G66" s="82">
        <f t="shared" si="1"/>
        <v>-4.4925034299314159</v>
      </c>
      <c r="H66" s="82"/>
      <c r="I66" s="82">
        <v>2.1767592772415782</v>
      </c>
      <c r="J66" s="82">
        <v>2.078510850774542</v>
      </c>
      <c r="K66" s="82">
        <v>2.0789682920501504</v>
      </c>
      <c r="M66" s="82">
        <f t="shared" si="2"/>
        <v>4.5744127560842784E-4</v>
      </c>
      <c r="N66" s="53">
        <f t="shared" si="3"/>
        <v>-9.7790985191427815E-2</v>
      </c>
    </row>
    <row r="67" spans="1:14" ht="15.75" x14ac:dyDescent="0.25">
      <c r="A67" s="127" t="s">
        <v>1</v>
      </c>
      <c r="B67" s="80">
        <v>176.24762727642786</v>
      </c>
      <c r="C67" s="80">
        <v>176.24762727642786</v>
      </c>
      <c r="D67" s="80">
        <v>176.24762727642786</v>
      </c>
      <c r="E67" s="80"/>
      <c r="F67" s="80">
        <f t="shared" si="0"/>
        <v>0</v>
      </c>
      <c r="G67" s="80">
        <f t="shared" si="1"/>
        <v>0</v>
      </c>
      <c r="H67" s="80"/>
      <c r="I67" s="80">
        <v>1.5329609607053736</v>
      </c>
      <c r="J67" s="80">
        <v>1.5329609607053738</v>
      </c>
      <c r="K67" s="80">
        <v>1.5329609607053736</v>
      </c>
      <c r="M67" s="80">
        <f t="shared" si="2"/>
        <v>0</v>
      </c>
      <c r="N67" s="21">
        <f t="shared" si="3"/>
        <v>0</v>
      </c>
    </row>
    <row r="68" spans="1:14" s="91" customFormat="1" ht="15.75" x14ac:dyDescent="0.25">
      <c r="A68" s="125" t="s">
        <v>78</v>
      </c>
      <c r="B68" s="81">
        <v>176.24762727642786</v>
      </c>
      <c r="C68" s="81">
        <v>176.24762727642786</v>
      </c>
      <c r="D68" s="81">
        <v>176.24762727642786</v>
      </c>
      <c r="E68" s="81"/>
      <c r="F68" s="81">
        <f t="shared" si="0"/>
        <v>0</v>
      </c>
      <c r="G68" s="81">
        <f t="shared" si="1"/>
        <v>0</v>
      </c>
      <c r="H68" s="81"/>
      <c r="I68" s="81">
        <v>1.5329609607053736</v>
      </c>
      <c r="J68" s="81">
        <v>1.5329609607053738</v>
      </c>
      <c r="K68" s="81">
        <v>1.5329609607053736</v>
      </c>
      <c r="M68" s="81">
        <f t="shared" si="2"/>
        <v>0</v>
      </c>
      <c r="N68" s="52">
        <f t="shared" si="3"/>
        <v>0</v>
      </c>
    </row>
    <row r="69" spans="1:14" ht="15.75" x14ac:dyDescent="0.25">
      <c r="A69" s="124" t="s">
        <v>15</v>
      </c>
      <c r="B69" s="80">
        <v>176.24762727642786</v>
      </c>
      <c r="C69" s="80">
        <v>176.24762727642786</v>
      </c>
      <c r="D69" s="80">
        <v>176.24762727642786</v>
      </c>
      <c r="E69" s="80"/>
      <c r="F69" s="80">
        <f t="shared" ref="F69:F132" si="4">((D69/C69-1)*100)</f>
        <v>0</v>
      </c>
      <c r="G69" s="80">
        <f t="shared" si="1"/>
        <v>0</v>
      </c>
      <c r="H69" s="80"/>
      <c r="I69" s="80">
        <v>1.5329609607053736</v>
      </c>
      <c r="J69" s="80">
        <v>1.5329609607053738</v>
      </c>
      <c r="K69" s="80">
        <v>1.5329609607053736</v>
      </c>
      <c r="M69" s="80">
        <f t="shared" si="2"/>
        <v>0</v>
      </c>
      <c r="N69" s="21">
        <f t="shared" si="3"/>
        <v>0</v>
      </c>
    </row>
    <row r="70" spans="1:14" s="91" customFormat="1" ht="15.75" x14ac:dyDescent="0.25">
      <c r="A70" s="121" t="s">
        <v>16</v>
      </c>
      <c r="B70" s="81">
        <v>167.06862013549488</v>
      </c>
      <c r="C70" s="81">
        <v>141.57270220789908</v>
      </c>
      <c r="D70" s="81">
        <v>141.69141031996764</v>
      </c>
      <c r="E70" s="81"/>
      <c r="F70" s="81">
        <f t="shared" si="4"/>
        <v>8.3849577084604832E-2</v>
      </c>
      <c r="G70" s="81">
        <f t="shared" si="1"/>
        <v>-15.189692591550696</v>
      </c>
      <c r="H70" s="81"/>
      <c r="I70" s="81">
        <v>0.64379831653620456</v>
      </c>
      <c r="J70" s="81">
        <v>0.5455498900691681</v>
      </c>
      <c r="K70" s="81">
        <v>0.54600733134477664</v>
      </c>
      <c r="M70" s="81">
        <f t="shared" si="2"/>
        <v>4.5744127560853887E-4</v>
      </c>
      <c r="N70" s="52">
        <f t="shared" si="3"/>
        <v>-9.7790985191427926E-2</v>
      </c>
    </row>
    <row r="71" spans="1:14" ht="15.75" x14ac:dyDescent="0.25">
      <c r="A71" s="122" t="s">
        <v>16</v>
      </c>
      <c r="B71" s="80">
        <v>167.06862013549488</v>
      </c>
      <c r="C71" s="80">
        <v>141.57270220789908</v>
      </c>
      <c r="D71" s="80">
        <v>141.69141031996764</v>
      </c>
      <c r="E71" s="80"/>
      <c r="F71" s="80">
        <f t="shared" si="4"/>
        <v>8.3849577084604832E-2</v>
      </c>
      <c r="G71" s="80">
        <f t="shared" ref="G71:G134" si="5">((D71/B71-1)*100)</f>
        <v>-15.189692591550696</v>
      </c>
      <c r="H71" s="80"/>
      <c r="I71" s="80">
        <v>0.64379831653620456</v>
      </c>
      <c r="J71" s="80">
        <v>0.5455498900691681</v>
      </c>
      <c r="K71" s="80">
        <v>0.54600733134477664</v>
      </c>
      <c r="M71" s="80">
        <f t="shared" si="2"/>
        <v>4.5744127560853887E-4</v>
      </c>
      <c r="N71" s="21">
        <f t="shared" si="3"/>
        <v>-9.7790985191427926E-2</v>
      </c>
    </row>
    <row r="72" spans="1:14" s="91" customFormat="1" ht="15.75" x14ac:dyDescent="0.25">
      <c r="A72" s="123" t="s">
        <v>16</v>
      </c>
      <c r="B72" s="81">
        <v>167.06862013549488</v>
      </c>
      <c r="C72" s="81">
        <v>141.57270220789908</v>
      </c>
      <c r="D72" s="81">
        <v>141.69141031996764</v>
      </c>
      <c r="E72" s="81"/>
      <c r="F72" s="81">
        <f t="shared" si="4"/>
        <v>8.3849577084604832E-2</v>
      </c>
      <c r="G72" s="81">
        <f t="shared" si="5"/>
        <v>-15.189692591550696</v>
      </c>
      <c r="H72" s="81"/>
      <c r="I72" s="81">
        <v>0.64379831653620456</v>
      </c>
      <c r="J72" s="81">
        <v>0.5455498900691681</v>
      </c>
      <c r="K72" s="81">
        <v>0.54600733134477664</v>
      </c>
      <c r="M72" s="81">
        <f t="shared" ref="M72:M135" si="6">K72-J72</f>
        <v>4.5744127560853887E-4</v>
      </c>
      <c r="N72" s="52">
        <f t="shared" ref="N72:N135" si="7">K72-I72</f>
        <v>-9.7790985191427926E-2</v>
      </c>
    </row>
    <row r="73" spans="1:14" ht="15.75" x14ac:dyDescent="0.25">
      <c r="A73" s="120" t="s">
        <v>128</v>
      </c>
      <c r="B73" s="83">
        <v>96.281015654782578</v>
      </c>
      <c r="C73" s="83">
        <v>89.188823948386627</v>
      </c>
      <c r="D73" s="83">
        <v>89.153801930087937</v>
      </c>
      <c r="E73" s="83"/>
      <c r="F73" s="83">
        <f t="shared" si="4"/>
        <v>-3.9267272230159023E-2</v>
      </c>
      <c r="G73" s="83">
        <f t="shared" si="5"/>
        <v>-7.4025119866302669</v>
      </c>
      <c r="H73" s="83"/>
      <c r="I73" s="83">
        <v>3.2015697333729807</v>
      </c>
      <c r="J73" s="83">
        <v>2.9657377144016643</v>
      </c>
      <c r="K73" s="83">
        <v>2.9645731500997177</v>
      </c>
      <c r="M73" s="83">
        <f t="shared" si="6"/>
        <v>-1.1645643019466689E-3</v>
      </c>
      <c r="N73" s="31">
        <f t="shared" si="7"/>
        <v>-0.23699658327326301</v>
      </c>
    </row>
    <row r="74" spans="1:14" s="91" customFormat="1" ht="15.75" x14ac:dyDescent="0.25">
      <c r="A74" s="121" t="s">
        <v>79</v>
      </c>
      <c r="B74" s="81">
        <v>95.193386727414364</v>
      </c>
      <c r="C74" s="81">
        <v>86.0843749702954</v>
      </c>
      <c r="D74" s="81">
        <v>85.731009170673602</v>
      </c>
      <c r="E74" s="81"/>
      <c r="F74" s="81">
        <f t="shared" si="4"/>
        <v>-0.41048773339381617</v>
      </c>
      <c r="G74" s="81">
        <f t="shared" si="5"/>
        <v>-9.940162738233294</v>
      </c>
      <c r="H74" s="81"/>
      <c r="I74" s="81">
        <v>2.5503192005770661</v>
      </c>
      <c r="J74" s="81">
        <v>2.3062803195045363</v>
      </c>
      <c r="K74" s="81">
        <v>2.2968133216952942</v>
      </c>
      <c r="M74" s="81">
        <f t="shared" si="6"/>
        <v>-9.4669978092420948E-3</v>
      </c>
      <c r="N74" s="52">
        <f t="shared" si="7"/>
        <v>-0.2535058788817719</v>
      </c>
    </row>
    <row r="75" spans="1:14" ht="15.75" x14ac:dyDescent="0.25">
      <c r="A75" s="122" t="s">
        <v>80</v>
      </c>
      <c r="B75" s="80">
        <v>96.908416611269573</v>
      </c>
      <c r="C75" s="80">
        <v>96.093442330098199</v>
      </c>
      <c r="D75" s="80">
        <v>95.301658375238262</v>
      </c>
      <c r="E75" s="80"/>
      <c r="F75" s="80">
        <f t="shared" si="4"/>
        <v>-0.82397293265862315</v>
      </c>
      <c r="G75" s="80">
        <f t="shared" si="5"/>
        <v>-1.658017221018615</v>
      </c>
      <c r="H75" s="80"/>
      <c r="I75" s="80">
        <v>0.42328688798598318</v>
      </c>
      <c r="J75" s="80">
        <v>0.41972715665068105</v>
      </c>
      <c r="K75" s="80">
        <v>0.41626871848886171</v>
      </c>
      <c r="M75" s="80">
        <f t="shared" si="6"/>
        <v>-3.4584381618193438E-3</v>
      </c>
      <c r="N75" s="21">
        <f t="shared" si="7"/>
        <v>-7.0181694971214736E-3</v>
      </c>
    </row>
    <row r="76" spans="1:14" s="91" customFormat="1" ht="15.75" x14ac:dyDescent="0.25">
      <c r="A76" s="123" t="s">
        <v>81</v>
      </c>
      <c r="B76" s="81">
        <v>96.908416611269573</v>
      </c>
      <c r="C76" s="81">
        <v>96.093442330098199</v>
      </c>
      <c r="D76" s="81">
        <v>95.301658375238262</v>
      </c>
      <c r="E76" s="81"/>
      <c r="F76" s="81">
        <f t="shared" si="4"/>
        <v>-0.82397293265862315</v>
      </c>
      <c r="G76" s="81">
        <f t="shared" si="5"/>
        <v>-1.658017221018615</v>
      </c>
      <c r="H76" s="81"/>
      <c r="I76" s="81">
        <v>0.42328688798598318</v>
      </c>
      <c r="J76" s="81">
        <v>0.41972715665068105</v>
      </c>
      <c r="K76" s="81">
        <v>0.41626871848886171</v>
      </c>
      <c r="M76" s="81">
        <f t="shared" si="6"/>
        <v>-3.4584381618193438E-3</v>
      </c>
      <c r="N76" s="52">
        <f t="shared" si="7"/>
        <v>-7.0181694971214736E-3</v>
      </c>
    </row>
    <row r="77" spans="1:14" ht="15.75" x14ac:dyDescent="0.25">
      <c r="A77" s="122" t="s">
        <v>82</v>
      </c>
      <c r="B77" s="80">
        <v>99.051223120359921</v>
      </c>
      <c r="C77" s="80">
        <v>88.427905256559626</v>
      </c>
      <c r="D77" s="80">
        <v>88.128666371645949</v>
      </c>
      <c r="E77" s="80"/>
      <c r="F77" s="80">
        <f t="shared" si="4"/>
        <v>-0.33839870349239298</v>
      </c>
      <c r="G77" s="80">
        <f t="shared" si="5"/>
        <v>-11.027180083825582</v>
      </c>
      <c r="H77" s="80"/>
      <c r="I77" s="80">
        <v>1.9888965380970607</v>
      </c>
      <c r="J77" s="80">
        <v>1.7755858948075485</v>
      </c>
      <c r="K77" s="80">
        <v>1.7695773351601258</v>
      </c>
      <c r="M77" s="80">
        <f t="shared" si="6"/>
        <v>-6.0085596474226399E-3</v>
      </c>
      <c r="N77" s="21">
        <f t="shared" si="7"/>
        <v>-0.21931920293693485</v>
      </c>
    </row>
    <row r="78" spans="1:14" s="91" customFormat="1" ht="15.75" x14ac:dyDescent="0.25">
      <c r="A78" s="123" t="s">
        <v>231</v>
      </c>
      <c r="B78" s="81">
        <v>88.641162616707845</v>
      </c>
      <c r="C78" s="81">
        <v>71.003087156744996</v>
      </c>
      <c r="D78" s="81">
        <v>70.512937625386215</v>
      </c>
      <c r="E78" s="81"/>
      <c r="F78" s="81">
        <f t="shared" si="4"/>
        <v>-0.69032143669575108</v>
      </c>
      <c r="G78" s="81">
        <f t="shared" si="5"/>
        <v>-20.45124912193409</v>
      </c>
      <c r="H78" s="81"/>
      <c r="I78" s="81">
        <v>0.76759909119686243</v>
      </c>
      <c r="J78" s="81">
        <v>0.61485999917848666</v>
      </c>
      <c r="K78" s="81">
        <v>0.61061548879849026</v>
      </c>
      <c r="M78" s="81">
        <f t="shared" si="6"/>
        <v>-4.2445103799964023E-3</v>
      </c>
      <c r="N78" s="52">
        <f t="shared" si="7"/>
        <v>-0.15698360239837217</v>
      </c>
    </row>
    <row r="79" spans="1:14" ht="15.75" x14ac:dyDescent="0.25">
      <c r="A79" s="124" t="s">
        <v>230</v>
      </c>
      <c r="B79" s="80">
        <v>110.94822634476654</v>
      </c>
      <c r="C79" s="80">
        <v>104.67377302544206</v>
      </c>
      <c r="D79" s="80">
        <v>104.67377302544206</v>
      </c>
      <c r="E79" s="80"/>
      <c r="F79" s="80">
        <f t="shared" si="4"/>
        <v>0</v>
      </c>
      <c r="G79" s="80">
        <f t="shared" si="5"/>
        <v>-5.655298445084556</v>
      </c>
      <c r="H79" s="80"/>
      <c r="I79" s="80">
        <v>0.80492457602020906</v>
      </c>
      <c r="J79" s="80">
        <v>0.75940368898843491</v>
      </c>
      <c r="K79" s="80">
        <v>0.7594036889884348</v>
      </c>
      <c r="M79" s="80">
        <f t="shared" si="6"/>
        <v>0</v>
      </c>
      <c r="N79" s="21">
        <f t="shared" si="7"/>
        <v>-4.552088703177426E-2</v>
      </c>
    </row>
    <row r="80" spans="1:14" s="91" customFormat="1" ht="15.75" x14ac:dyDescent="0.25">
      <c r="A80" s="123" t="s">
        <v>229</v>
      </c>
      <c r="B80" s="81">
        <v>99.972005379707085</v>
      </c>
      <c r="C80" s="81">
        <v>96.35830911960818</v>
      </c>
      <c r="D80" s="81">
        <v>95.934757166089966</v>
      </c>
      <c r="E80" s="81"/>
      <c r="F80" s="81">
        <f t="shared" si="4"/>
        <v>-0.43955934614052783</v>
      </c>
      <c r="G80" s="81">
        <f t="shared" si="5"/>
        <v>-4.0383787424120516</v>
      </c>
      <c r="H80" s="81"/>
      <c r="I80" s="81">
        <v>0.41637287087998903</v>
      </c>
      <c r="J80" s="81">
        <v>0.40132220664062701</v>
      </c>
      <c r="K80" s="81">
        <v>0.39955815737320072</v>
      </c>
      <c r="M80" s="81">
        <f t="shared" si="6"/>
        <v>-1.7640492674262931E-3</v>
      </c>
      <c r="N80" s="52">
        <f t="shared" si="7"/>
        <v>-1.6814713506788315E-2</v>
      </c>
    </row>
    <row r="81" spans="1:14" ht="15.75" x14ac:dyDescent="0.25">
      <c r="A81" s="122" t="s">
        <v>158</v>
      </c>
      <c r="B81" s="80">
        <v>58.943031174768201</v>
      </c>
      <c r="C81" s="80">
        <v>47.350131881407542</v>
      </c>
      <c r="D81" s="80">
        <v>47.350131881407542</v>
      </c>
      <c r="E81" s="80"/>
      <c r="F81" s="80">
        <f t="shared" si="4"/>
        <v>0</v>
      </c>
      <c r="G81" s="80">
        <f t="shared" si="5"/>
        <v>-19.667972722657069</v>
      </c>
      <c r="H81" s="80"/>
      <c r="I81" s="80">
        <v>0.13813577449402181</v>
      </c>
      <c r="J81" s="80">
        <v>0.11096726804630655</v>
      </c>
      <c r="K81" s="80">
        <v>0.11096726804630655</v>
      </c>
      <c r="M81" s="80">
        <f t="shared" si="6"/>
        <v>0</v>
      </c>
      <c r="N81" s="21">
        <f t="shared" si="7"/>
        <v>-2.7168506447715263E-2</v>
      </c>
    </row>
    <row r="82" spans="1:14" s="91" customFormat="1" ht="15.75" x14ac:dyDescent="0.25">
      <c r="A82" s="123" t="s">
        <v>228</v>
      </c>
      <c r="B82" s="81">
        <v>58.943031174768201</v>
      </c>
      <c r="C82" s="81">
        <v>47.350131881407542</v>
      </c>
      <c r="D82" s="81">
        <v>47.350131881407542</v>
      </c>
      <c r="E82" s="81"/>
      <c r="F82" s="81">
        <f t="shared" si="4"/>
        <v>0</v>
      </c>
      <c r="G82" s="81">
        <f t="shared" si="5"/>
        <v>-19.667972722657069</v>
      </c>
      <c r="H82" s="81"/>
      <c r="I82" s="81">
        <v>0.13813577449402181</v>
      </c>
      <c r="J82" s="81">
        <v>0.11096726804630655</v>
      </c>
      <c r="K82" s="81">
        <v>0.11096726804630655</v>
      </c>
      <c r="M82" s="81">
        <f t="shared" si="6"/>
        <v>0</v>
      </c>
      <c r="N82" s="52">
        <f t="shared" si="7"/>
        <v>-2.7168506447715263E-2</v>
      </c>
    </row>
    <row r="83" spans="1:14" ht="15.75" x14ac:dyDescent="0.25">
      <c r="A83" s="127" t="s">
        <v>83</v>
      </c>
      <c r="B83" s="80">
        <v>100.79064279633086</v>
      </c>
      <c r="C83" s="80">
        <v>102.0607759706885</v>
      </c>
      <c r="D83" s="80">
        <v>103.34570023229566</v>
      </c>
      <c r="E83" s="80"/>
      <c r="F83" s="80">
        <f t="shared" si="4"/>
        <v>1.2589795143005622</v>
      </c>
      <c r="G83" s="80">
        <f t="shared" si="5"/>
        <v>2.5350145262272417</v>
      </c>
      <c r="H83" s="80"/>
      <c r="I83" s="80">
        <v>0.65125053279591494</v>
      </c>
      <c r="J83" s="80">
        <v>0.65945739489712862</v>
      </c>
      <c r="K83" s="80">
        <v>0.66775982840442349</v>
      </c>
      <c r="M83" s="80">
        <f t="shared" si="6"/>
        <v>8.3024335072948707E-3</v>
      </c>
      <c r="N83" s="21">
        <f t="shared" si="7"/>
        <v>1.6509295608508556E-2</v>
      </c>
    </row>
    <row r="84" spans="1:14" s="91" customFormat="1" ht="15.75" x14ac:dyDescent="0.25">
      <c r="A84" s="125" t="s">
        <v>159</v>
      </c>
      <c r="B84" s="81">
        <v>100.79064279633086</v>
      </c>
      <c r="C84" s="81">
        <v>102.0607759706885</v>
      </c>
      <c r="D84" s="81">
        <v>103.34570023229566</v>
      </c>
      <c r="E84" s="81"/>
      <c r="F84" s="81">
        <f t="shared" si="4"/>
        <v>1.2589795143005622</v>
      </c>
      <c r="G84" s="81">
        <f t="shared" si="5"/>
        <v>2.5350145262272417</v>
      </c>
      <c r="H84" s="81"/>
      <c r="I84" s="81">
        <v>0.65125053279591494</v>
      </c>
      <c r="J84" s="81">
        <v>0.65945739489712862</v>
      </c>
      <c r="K84" s="81">
        <v>0.66775982840442349</v>
      </c>
      <c r="M84" s="81">
        <f t="shared" si="6"/>
        <v>8.3024335072948707E-3</v>
      </c>
      <c r="N84" s="52">
        <f t="shared" si="7"/>
        <v>1.6509295608508556E-2</v>
      </c>
    </row>
    <row r="85" spans="1:14" ht="15.75" x14ac:dyDescent="0.25">
      <c r="A85" s="124" t="s">
        <v>159</v>
      </c>
      <c r="B85" s="80">
        <v>100.79064279633086</v>
      </c>
      <c r="C85" s="80">
        <v>102.0607759706885</v>
      </c>
      <c r="D85" s="80">
        <v>103.34570023229566</v>
      </c>
      <c r="E85" s="80"/>
      <c r="F85" s="80">
        <f t="shared" si="4"/>
        <v>1.2589795143005622</v>
      </c>
      <c r="G85" s="80">
        <f t="shared" si="5"/>
        <v>2.5350145262272417</v>
      </c>
      <c r="H85" s="80"/>
      <c r="I85" s="80">
        <v>0.65125053279591494</v>
      </c>
      <c r="J85" s="80">
        <v>0.65945739489712862</v>
      </c>
      <c r="K85" s="80">
        <v>0.66775982840442349</v>
      </c>
      <c r="M85" s="80">
        <f t="shared" si="6"/>
        <v>8.3024335072948707E-3</v>
      </c>
      <c r="N85" s="21">
        <f t="shared" si="7"/>
        <v>1.6509295608508556E-2</v>
      </c>
    </row>
    <row r="86" spans="1:14" s="91" customFormat="1" ht="15.75" x14ac:dyDescent="0.25">
      <c r="A86" s="126" t="s">
        <v>129</v>
      </c>
      <c r="B86" s="82">
        <v>118.00184505089426</v>
      </c>
      <c r="C86" s="82">
        <v>123.08613196109263</v>
      </c>
      <c r="D86" s="82">
        <v>123.42333408091454</v>
      </c>
      <c r="E86" s="82"/>
      <c r="F86" s="82">
        <f t="shared" si="4"/>
        <v>0.27395622435231193</v>
      </c>
      <c r="G86" s="82">
        <f t="shared" si="5"/>
        <v>4.5944103905172007</v>
      </c>
      <c r="H86" s="82"/>
      <c r="I86" s="82">
        <v>39.239498688496205</v>
      </c>
      <c r="J86" s="82">
        <v>40.930191486211562</v>
      </c>
      <c r="K86" s="82">
        <v>41.042322293427354</v>
      </c>
      <c r="M86" s="82">
        <f t="shared" si="6"/>
        <v>0.11213080721579161</v>
      </c>
      <c r="N86" s="53">
        <f t="shared" si="7"/>
        <v>1.8028236049311488</v>
      </c>
    </row>
    <row r="87" spans="1:14" ht="15.75" x14ac:dyDescent="0.25">
      <c r="A87" s="127" t="s">
        <v>149</v>
      </c>
      <c r="B87" s="80">
        <v>129.26736717729301</v>
      </c>
      <c r="C87" s="80">
        <v>135.21561652769208</v>
      </c>
      <c r="D87" s="80">
        <v>135.68471867357425</v>
      </c>
      <c r="E87" s="80"/>
      <c r="F87" s="80">
        <f t="shared" si="4"/>
        <v>0.346928970135707</v>
      </c>
      <c r="G87" s="80">
        <f t="shared" si="5"/>
        <v>4.9644017948317076</v>
      </c>
      <c r="H87" s="80"/>
      <c r="I87" s="80">
        <v>31.043728804835769</v>
      </c>
      <c r="J87" s="80">
        <v>32.472208735459489</v>
      </c>
      <c r="K87" s="80">
        <v>32.584864234805728</v>
      </c>
      <c r="M87" s="80">
        <f t="shared" si="6"/>
        <v>0.1126554993462392</v>
      </c>
      <c r="N87" s="21">
        <f t="shared" si="7"/>
        <v>1.5411354299699589</v>
      </c>
    </row>
    <row r="88" spans="1:14" s="91" customFormat="1" ht="15.75" x14ac:dyDescent="0.25">
      <c r="A88" s="125" t="s">
        <v>160</v>
      </c>
      <c r="B88" s="81">
        <v>129.26736717729301</v>
      </c>
      <c r="C88" s="81">
        <v>135.21561652769208</v>
      </c>
      <c r="D88" s="81">
        <v>135.68471867357425</v>
      </c>
      <c r="E88" s="81"/>
      <c r="F88" s="81">
        <f t="shared" si="4"/>
        <v>0.346928970135707</v>
      </c>
      <c r="G88" s="81">
        <f t="shared" si="5"/>
        <v>4.9644017948317076</v>
      </c>
      <c r="H88" s="81"/>
      <c r="I88" s="81">
        <v>31.043728804835769</v>
      </c>
      <c r="J88" s="81">
        <v>32.472208735459489</v>
      </c>
      <c r="K88" s="81">
        <v>32.584864234805728</v>
      </c>
      <c r="M88" s="81">
        <f t="shared" si="6"/>
        <v>0.1126554993462392</v>
      </c>
      <c r="N88" s="52">
        <f t="shared" si="7"/>
        <v>1.5411354299699589</v>
      </c>
    </row>
    <row r="89" spans="1:14" ht="15.75" x14ac:dyDescent="0.25">
      <c r="A89" s="124" t="s">
        <v>160</v>
      </c>
      <c r="B89" s="80">
        <v>129.26736717729301</v>
      </c>
      <c r="C89" s="80">
        <v>135.21561652769208</v>
      </c>
      <c r="D89" s="80">
        <v>135.68471867357425</v>
      </c>
      <c r="E89" s="80"/>
      <c r="F89" s="80">
        <f t="shared" si="4"/>
        <v>0.346928970135707</v>
      </c>
      <c r="G89" s="80">
        <f t="shared" si="5"/>
        <v>4.9644017948317076</v>
      </c>
      <c r="H89" s="80"/>
      <c r="I89" s="80">
        <v>31.043728804835769</v>
      </c>
      <c r="J89" s="80">
        <v>32.472208735459489</v>
      </c>
      <c r="K89" s="80">
        <v>32.584864234805728</v>
      </c>
      <c r="M89" s="80">
        <f t="shared" si="6"/>
        <v>0.1126554993462392</v>
      </c>
      <c r="N89" s="21">
        <f t="shared" si="7"/>
        <v>1.5411354299699589</v>
      </c>
    </row>
    <row r="90" spans="1:14" s="91" customFormat="1" ht="15.75" x14ac:dyDescent="0.25">
      <c r="A90" s="121" t="s">
        <v>148</v>
      </c>
      <c r="B90" s="81">
        <v>107.63241172080328</v>
      </c>
      <c r="C90" s="81">
        <v>108.84431217045621</v>
      </c>
      <c r="D90" s="81">
        <v>108.80133701819277</v>
      </c>
      <c r="E90" s="81"/>
      <c r="F90" s="81">
        <f t="shared" si="4"/>
        <v>-3.9483140098428571E-2</v>
      </c>
      <c r="G90" s="81">
        <f t="shared" si="5"/>
        <v>1.0860346606574867</v>
      </c>
      <c r="H90" s="81"/>
      <c r="I90" s="81">
        <v>1.3141053943089669</v>
      </c>
      <c r="J90" s="81">
        <v>1.328901726499176</v>
      </c>
      <c r="K90" s="81">
        <v>1.3283770343687318</v>
      </c>
      <c r="M90" s="81">
        <f t="shared" si="6"/>
        <v>-5.2469213044425977E-4</v>
      </c>
      <c r="N90" s="52">
        <f t="shared" si="7"/>
        <v>1.427164005976489E-2</v>
      </c>
    </row>
    <row r="91" spans="1:14" ht="15.75" x14ac:dyDescent="0.25">
      <c r="A91" s="122" t="s">
        <v>161</v>
      </c>
      <c r="B91" s="80">
        <v>93.178759943698935</v>
      </c>
      <c r="C91" s="80">
        <v>95.667754591752811</v>
      </c>
      <c r="D91" s="80">
        <v>95.579492454368804</v>
      </c>
      <c r="E91" s="80"/>
      <c r="F91" s="80">
        <f t="shared" si="4"/>
        <v>-9.225902474732095E-2</v>
      </c>
      <c r="G91" s="80">
        <f t="shared" si="5"/>
        <v>2.5764804254966078</v>
      </c>
      <c r="H91" s="80"/>
      <c r="I91" s="80">
        <v>0.55391998784598506</v>
      </c>
      <c r="J91" s="80">
        <v>0.56871632003619432</v>
      </c>
      <c r="K91" s="80">
        <v>0.56819162790575006</v>
      </c>
      <c r="M91" s="80">
        <f t="shared" si="6"/>
        <v>-5.2469213044425977E-4</v>
      </c>
      <c r="N91" s="21">
        <f t="shared" si="7"/>
        <v>1.4271640059765001E-2</v>
      </c>
    </row>
    <row r="92" spans="1:14" s="91" customFormat="1" ht="15.75" x14ac:dyDescent="0.25">
      <c r="A92" s="123" t="s">
        <v>227</v>
      </c>
      <c r="B92" s="81">
        <v>93.178759943698935</v>
      </c>
      <c r="C92" s="81">
        <v>95.667754591752811</v>
      </c>
      <c r="D92" s="81">
        <v>95.579492454368804</v>
      </c>
      <c r="E92" s="81"/>
      <c r="F92" s="81">
        <f t="shared" si="4"/>
        <v>-9.225902474732095E-2</v>
      </c>
      <c r="G92" s="81">
        <f t="shared" si="5"/>
        <v>2.5764804254966078</v>
      </c>
      <c r="H92" s="81"/>
      <c r="I92" s="81">
        <v>0.55391998784598506</v>
      </c>
      <c r="J92" s="81">
        <v>0.56871632003619432</v>
      </c>
      <c r="K92" s="81">
        <v>0.56819162790575006</v>
      </c>
      <c r="M92" s="81">
        <f t="shared" si="6"/>
        <v>-5.2469213044425977E-4</v>
      </c>
      <c r="N92" s="52">
        <f t="shared" si="7"/>
        <v>1.4271640059765001E-2</v>
      </c>
    </row>
    <row r="93" spans="1:14" ht="15.75" x14ac:dyDescent="0.25">
      <c r="A93" s="122" t="s">
        <v>162</v>
      </c>
      <c r="B93" s="80">
        <v>121.34822619222746</v>
      </c>
      <c r="C93" s="80">
        <v>121.34822619222746</v>
      </c>
      <c r="D93" s="80">
        <v>121.34822619222746</v>
      </c>
      <c r="E93" s="80"/>
      <c r="F93" s="80">
        <f t="shared" si="4"/>
        <v>0</v>
      </c>
      <c r="G93" s="80">
        <f t="shared" si="5"/>
        <v>0</v>
      </c>
      <c r="H93" s="80"/>
      <c r="I93" s="80">
        <v>0.76018540646298194</v>
      </c>
      <c r="J93" s="80">
        <v>0.76018540646298183</v>
      </c>
      <c r="K93" s="80">
        <v>0.76018540646298183</v>
      </c>
      <c r="M93" s="80">
        <f t="shared" si="6"/>
        <v>0</v>
      </c>
      <c r="N93" s="21">
        <f t="shared" si="7"/>
        <v>0</v>
      </c>
    </row>
    <row r="94" spans="1:14" s="91" customFormat="1" ht="15.75" x14ac:dyDescent="0.25">
      <c r="A94" s="123" t="s">
        <v>226</v>
      </c>
      <c r="B94" s="81">
        <v>121.34822619222746</v>
      </c>
      <c r="C94" s="81">
        <v>121.34822619222746</v>
      </c>
      <c r="D94" s="81">
        <v>121.34822619222746</v>
      </c>
      <c r="E94" s="81"/>
      <c r="F94" s="81">
        <f t="shared" si="4"/>
        <v>0</v>
      </c>
      <c r="G94" s="81">
        <f t="shared" si="5"/>
        <v>0</v>
      </c>
      <c r="H94" s="81"/>
      <c r="I94" s="81">
        <v>0.76018540646298194</v>
      </c>
      <c r="J94" s="81">
        <v>0.76018540646298183</v>
      </c>
      <c r="K94" s="81">
        <v>0.76018540646298183</v>
      </c>
      <c r="M94" s="81">
        <f t="shared" si="6"/>
        <v>0</v>
      </c>
      <c r="N94" s="52">
        <f t="shared" si="7"/>
        <v>0</v>
      </c>
    </row>
    <row r="95" spans="1:14" ht="15.75" x14ac:dyDescent="0.25">
      <c r="A95" s="127" t="s">
        <v>147</v>
      </c>
      <c r="B95" s="80">
        <v>101.33458127757973</v>
      </c>
      <c r="C95" s="80">
        <v>101.33458127757973</v>
      </c>
      <c r="D95" s="80">
        <v>101.33458127757973</v>
      </c>
      <c r="E95" s="80"/>
      <c r="F95" s="80">
        <f t="shared" si="4"/>
        <v>0</v>
      </c>
      <c r="G95" s="80">
        <f t="shared" si="5"/>
        <v>0</v>
      </c>
      <c r="H95" s="80"/>
      <c r="I95" s="80">
        <v>3.0910336413052337</v>
      </c>
      <c r="J95" s="80">
        <v>3.0910336413052342</v>
      </c>
      <c r="K95" s="80">
        <v>3.0910336413052337</v>
      </c>
      <c r="M95" s="80">
        <f t="shared" si="6"/>
        <v>0</v>
      </c>
      <c r="N95" s="21">
        <f t="shared" si="7"/>
        <v>0</v>
      </c>
    </row>
    <row r="96" spans="1:14" s="91" customFormat="1" ht="15.75" x14ac:dyDescent="0.25">
      <c r="A96" s="125" t="s">
        <v>84</v>
      </c>
      <c r="B96" s="81">
        <v>100.00000000000001</v>
      </c>
      <c r="C96" s="81">
        <v>100.00000000000001</v>
      </c>
      <c r="D96" s="81">
        <v>100.00000000000001</v>
      </c>
      <c r="E96" s="81"/>
      <c r="F96" s="81">
        <f t="shared" si="4"/>
        <v>0</v>
      </c>
      <c r="G96" s="81">
        <f t="shared" si="5"/>
        <v>0</v>
      </c>
      <c r="H96" s="81"/>
      <c r="I96" s="81">
        <v>2.7871770751551561</v>
      </c>
      <c r="J96" s="81">
        <v>2.7871770751551561</v>
      </c>
      <c r="K96" s="81">
        <v>2.7871770751551561</v>
      </c>
      <c r="M96" s="81">
        <f t="shared" si="6"/>
        <v>0</v>
      </c>
      <c r="N96" s="52">
        <f t="shared" si="7"/>
        <v>0</v>
      </c>
    </row>
    <row r="97" spans="1:14" ht="15.75" x14ac:dyDescent="0.25">
      <c r="A97" s="124" t="s">
        <v>85</v>
      </c>
      <c r="B97" s="80">
        <v>100.00000000000001</v>
      </c>
      <c r="C97" s="80">
        <v>100.00000000000001</v>
      </c>
      <c r="D97" s="80">
        <v>100.00000000000001</v>
      </c>
      <c r="E97" s="80"/>
      <c r="F97" s="80">
        <f t="shared" si="4"/>
        <v>0</v>
      </c>
      <c r="G97" s="80">
        <f t="shared" si="5"/>
        <v>0</v>
      </c>
      <c r="H97" s="80"/>
      <c r="I97" s="80">
        <v>2.7871770751551561</v>
      </c>
      <c r="J97" s="80">
        <v>2.7871770751551561</v>
      </c>
      <c r="K97" s="80">
        <v>2.7871770751551561</v>
      </c>
      <c r="M97" s="80">
        <f t="shared" si="6"/>
        <v>0</v>
      </c>
      <c r="N97" s="21">
        <f t="shared" si="7"/>
        <v>0</v>
      </c>
    </row>
    <row r="98" spans="1:14" s="91" customFormat="1" ht="15.75" x14ac:dyDescent="0.25">
      <c r="A98" s="125" t="s">
        <v>86</v>
      </c>
      <c r="B98" s="81">
        <v>115.47005383792515</v>
      </c>
      <c r="C98" s="81">
        <v>115.47005383792515</v>
      </c>
      <c r="D98" s="81">
        <v>115.47005383792515</v>
      </c>
      <c r="E98" s="81"/>
      <c r="F98" s="81">
        <f t="shared" si="4"/>
        <v>0</v>
      </c>
      <c r="G98" s="81">
        <f t="shared" si="5"/>
        <v>0</v>
      </c>
      <c r="H98" s="81"/>
      <c r="I98" s="81">
        <v>0.30385656615007772</v>
      </c>
      <c r="J98" s="81">
        <v>0.30385656615007778</v>
      </c>
      <c r="K98" s="81">
        <v>0.30385656615007772</v>
      </c>
      <c r="M98" s="81">
        <f t="shared" si="6"/>
        <v>0</v>
      </c>
      <c r="N98" s="52">
        <f t="shared" si="7"/>
        <v>0</v>
      </c>
    </row>
    <row r="99" spans="1:14" ht="15.75" x14ac:dyDescent="0.25">
      <c r="A99" s="124" t="s">
        <v>87</v>
      </c>
      <c r="B99" s="80">
        <v>115.47005383792515</v>
      </c>
      <c r="C99" s="80">
        <v>115.47005383792515</v>
      </c>
      <c r="D99" s="80">
        <v>115.47005383792515</v>
      </c>
      <c r="E99" s="80"/>
      <c r="F99" s="80">
        <f t="shared" si="4"/>
        <v>0</v>
      </c>
      <c r="G99" s="80">
        <f t="shared" si="5"/>
        <v>0</v>
      </c>
      <c r="H99" s="80"/>
      <c r="I99" s="80">
        <v>0.30385656615007772</v>
      </c>
      <c r="J99" s="80">
        <v>0.30385656615007778</v>
      </c>
      <c r="K99" s="80">
        <v>0.30385656615007772</v>
      </c>
      <c r="M99" s="80">
        <f t="shared" si="6"/>
        <v>0</v>
      </c>
      <c r="N99" s="21">
        <f t="shared" si="7"/>
        <v>0</v>
      </c>
    </row>
    <row r="100" spans="1:14" s="91" customFormat="1" ht="15.75" x14ac:dyDescent="0.25">
      <c r="A100" s="121" t="s">
        <v>146</v>
      </c>
      <c r="B100" s="81">
        <v>76.317592297928201</v>
      </c>
      <c r="C100" s="81">
        <v>81.29888301055604</v>
      </c>
      <c r="D100" s="81">
        <v>81.29888301055604</v>
      </c>
      <c r="E100" s="81"/>
      <c r="F100" s="81">
        <f t="shared" si="4"/>
        <v>0</v>
      </c>
      <c r="G100" s="81">
        <f t="shared" si="5"/>
        <v>6.5270543299923656</v>
      </c>
      <c r="H100" s="81"/>
      <c r="I100" s="81">
        <v>3.7906308480462347</v>
      </c>
      <c r="J100" s="81">
        <v>4.0380473829476626</v>
      </c>
      <c r="K100" s="81">
        <v>4.0380473829476635</v>
      </c>
      <c r="M100" s="81">
        <f t="shared" si="6"/>
        <v>0</v>
      </c>
      <c r="N100" s="52">
        <f t="shared" si="7"/>
        <v>0.24741653490142879</v>
      </c>
    </row>
    <row r="101" spans="1:14" ht="15.75" x14ac:dyDescent="0.25">
      <c r="A101" s="122" t="s">
        <v>17</v>
      </c>
      <c r="B101" s="80">
        <v>65.412580507732187</v>
      </c>
      <c r="C101" s="80">
        <v>65.412580507732187</v>
      </c>
      <c r="D101" s="80">
        <v>65.412580507732187</v>
      </c>
      <c r="E101" s="80"/>
      <c r="F101" s="80">
        <f t="shared" si="4"/>
        <v>0</v>
      </c>
      <c r="G101" s="80">
        <f t="shared" si="5"/>
        <v>0</v>
      </c>
      <c r="H101" s="80"/>
      <c r="I101" s="80">
        <v>2.0382435176981093</v>
      </c>
      <c r="J101" s="80">
        <v>2.0382435176981093</v>
      </c>
      <c r="K101" s="80">
        <v>2.0382435176981093</v>
      </c>
      <c r="M101" s="80">
        <f t="shared" si="6"/>
        <v>0</v>
      </c>
      <c r="N101" s="21">
        <f t="shared" si="7"/>
        <v>0</v>
      </c>
    </row>
    <row r="102" spans="1:14" s="91" customFormat="1" ht="15.75" x14ac:dyDescent="0.25">
      <c r="A102" s="123" t="s">
        <v>17</v>
      </c>
      <c r="B102" s="81">
        <v>65.412580507732187</v>
      </c>
      <c r="C102" s="81">
        <v>65.412580507732187</v>
      </c>
      <c r="D102" s="81">
        <v>65.412580507732187</v>
      </c>
      <c r="E102" s="81"/>
      <c r="F102" s="81">
        <f t="shared" si="4"/>
        <v>0</v>
      </c>
      <c r="G102" s="81">
        <f t="shared" si="5"/>
        <v>0</v>
      </c>
      <c r="H102" s="81"/>
      <c r="I102" s="81">
        <v>2.0382435176981093</v>
      </c>
      <c r="J102" s="81">
        <v>2.0382435176981093</v>
      </c>
      <c r="K102" s="81">
        <v>2.0382435176981093</v>
      </c>
      <c r="M102" s="81">
        <f t="shared" si="6"/>
        <v>0</v>
      </c>
      <c r="N102" s="52">
        <f t="shared" si="7"/>
        <v>0</v>
      </c>
    </row>
    <row r="103" spans="1:14" ht="15.75" x14ac:dyDescent="0.25">
      <c r="A103" s="122" t="s">
        <v>88</v>
      </c>
      <c r="B103" s="80">
        <v>66.666666666666671</v>
      </c>
      <c r="C103" s="80">
        <v>88.888888888888886</v>
      </c>
      <c r="D103" s="80">
        <v>88.888888888888886</v>
      </c>
      <c r="E103" s="80"/>
      <c r="F103" s="80">
        <f t="shared" si="4"/>
        <v>0</v>
      </c>
      <c r="G103" s="80">
        <f t="shared" si="5"/>
        <v>33.333333333333329</v>
      </c>
      <c r="H103" s="80"/>
      <c r="I103" s="80">
        <v>0.74224960470428403</v>
      </c>
      <c r="J103" s="80">
        <v>0.98966613960571215</v>
      </c>
      <c r="K103" s="80">
        <v>0.98966613960571204</v>
      </c>
      <c r="M103" s="80">
        <f t="shared" si="6"/>
        <v>0</v>
      </c>
      <c r="N103" s="21">
        <f t="shared" si="7"/>
        <v>0.24741653490142801</v>
      </c>
    </row>
    <row r="104" spans="1:14" s="91" customFormat="1" ht="15.75" x14ac:dyDescent="0.25">
      <c r="A104" s="123" t="s">
        <v>89</v>
      </c>
      <c r="B104" s="81">
        <v>66.666666666666671</v>
      </c>
      <c r="C104" s="81">
        <v>88.888888888888886</v>
      </c>
      <c r="D104" s="81">
        <v>88.888888888888886</v>
      </c>
      <c r="E104" s="81"/>
      <c r="F104" s="81">
        <f t="shared" si="4"/>
        <v>0</v>
      </c>
      <c r="G104" s="81">
        <f t="shared" si="5"/>
        <v>33.333333333333329</v>
      </c>
      <c r="H104" s="81"/>
      <c r="I104" s="81">
        <v>0.74224960470428403</v>
      </c>
      <c r="J104" s="81">
        <v>0.98966613960571215</v>
      </c>
      <c r="K104" s="81">
        <v>0.98966613960571204</v>
      </c>
      <c r="M104" s="81">
        <f t="shared" si="6"/>
        <v>0</v>
      </c>
      <c r="N104" s="52">
        <f t="shared" si="7"/>
        <v>0.24741653490142801</v>
      </c>
    </row>
    <row r="105" spans="1:14" ht="15.75" x14ac:dyDescent="0.25">
      <c r="A105" s="122" t="s">
        <v>90</v>
      </c>
      <c r="B105" s="80">
        <v>136.95652173913044</v>
      </c>
      <c r="C105" s="80">
        <v>136.95652173913044</v>
      </c>
      <c r="D105" s="80">
        <v>136.95652173913044</v>
      </c>
      <c r="E105" s="80"/>
      <c r="F105" s="80">
        <f t="shared" si="4"/>
        <v>0</v>
      </c>
      <c r="G105" s="80">
        <f t="shared" si="5"/>
        <v>0</v>
      </c>
      <c r="H105" s="80"/>
      <c r="I105" s="80">
        <v>1.0101377256438415</v>
      </c>
      <c r="J105" s="80">
        <v>1.0101377256438417</v>
      </c>
      <c r="K105" s="80">
        <v>1.0101377256438417</v>
      </c>
      <c r="M105" s="80">
        <f t="shared" si="6"/>
        <v>0</v>
      </c>
      <c r="N105" s="21">
        <f t="shared" si="7"/>
        <v>0</v>
      </c>
    </row>
    <row r="106" spans="1:14" s="91" customFormat="1" ht="15.75" x14ac:dyDescent="0.25">
      <c r="A106" s="123" t="s">
        <v>91</v>
      </c>
      <c r="B106" s="81">
        <v>136.95652173913044</v>
      </c>
      <c r="C106" s="81">
        <v>136.95652173913044</v>
      </c>
      <c r="D106" s="81">
        <v>136.95652173913044</v>
      </c>
      <c r="E106" s="81"/>
      <c r="F106" s="81">
        <f t="shared" si="4"/>
        <v>0</v>
      </c>
      <c r="G106" s="81">
        <f t="shared" si="5"/>
        <v>0</v>
      </c>
      <c r="H106" s="81"/>
      <c r="I106" s="81">
        <v>1.0101377256438415</v>
      </c>
      <c r="J106" s="81">
        <v>1.0101377256438417</v>
      </c>
      <c r="K106" s="81">
        <v>1.0101377256438417</v>
      </c>
      <c r="M106" s="81">
        <f t="shared" si="6"/>
        <v>0</v>
      </c>
      <c r="N106" s="52">
        <f t="shared" si="7"/>
        <v>0</v>
      </c>
    </row>
    <row r="107" spans="1:14" ht="15.75" x14ac:dyDescent="0.25">
      <c r="A107" s="120" t="s">
        <v>250</v>
      </c>
      <c r="B107" s="83">
        <v>89.946243135642504</v>
      </c>
      <c r="C107" s="83">
        <v>95.929904968427905</v>
      </c>
      <c r="D107" s="83">
        <v>95.226173480233271</v>
      </c>
      <c r="E107" s="83"/>
      <c r="F107" s="83">
        <f t="shared" si="4"/>
        <v>-0.73358926856671447</v>
      </c>
      <c r="G107" s="83">
        <f t="shared" si="5"/>
        <v>5.870095470945258</v>
      </c>
      <c r="H107" s="83"/>
      <c r="I107" s="83">
        <v>6.6368966075821776</v>
      </c>
      <c r="J107" s="83">
        <v>7.0784152695572402</v>
      </c>
      <c r="K107" s="83">
        <v>7.0264887747551796</v>
      </c>
      <c r="M107" s="83">
        <f t="shared" si="6"/>
        <v>-5.1926494802060574E-2</v>
      </c>
      <c r="N107" s="31">
        <f t="shared" si="7"/>
        <v>0.38959216717300205</v>
      </c>
    </row>
    <row r="108" spans="1:14" s="91" customFormat="1" ht="15.75" x14ac:dyDescent="0.25">
      <c r="A108" s="121" t="s">
        <v>145</v>
      </c>
      <c r="B108" s="81">
        <v>76.989082430544954</v>
      </c>
      <c r="C108" s="81">
        <v>97.469919070597513</v>
      </c>
      <c r="D108" s="81">
        <v>97.470323631787636</v>
      </c>
      <c r="E108" s="81"/>
      <c r="F108" s="81">
        <f t="shared" si="4"/>
        <v>4.1506261005963552E-4</v>
      </c>
      <c r="G108" s="81">
        <f t="shared" si="5"/>
        <v>26.602786466145577</v>
      </c>
      <c r="H108" s="81"/>
      <c r="I108" s="81">
        <v>1.6840607447998341</v>
      </c>
      <c r="J108" s="81">
        <v>2.1320589793194675</v>
      </c>
      <c r="K108" s="81">
        <v>2.1320678286991148</v>
      </c>
      <c r="M108" s="81">
        <f t="shared" si="6"/>
        <v>8.8493796472910446E-6</v>
      </c>
      <c r="N108" s="52">
        <f t="shared" si="7"/>
        <v>0.44800708389928068</v>
      </c>
    </row>
    <row r="109" spans="1:14" ht="15.75" x14ac:dyDescent="0.25">
      <c r="A109" s="122" t="s">
        <v>163</v>
      </c>
      <c r="B109" s="80">
        <v>76.989082430544954</v>
      </c>
      <c r="C109" s="80">
        <v>97.469919070597513</v>
      </c>
      <c r="D109" s="80">
        <v>97.470323631787636</v>
      </c>
      <c r="E109" s="80"/>
      <c r="F109" s="80">
        <f t="shared" si="4"/>
        <v>4.1506261005963552E-4</v>
      </c>
      <c r="G109" s="80">
        <f t="shared" si="5"/>
        <v>26.602786466145577</v>
      </c>
      <c r="H109" s="80"/>
      <c r="I109" s="80">
        <v>1.6840607447998341</v>
      </c>
      <c r="J109" s="80">
        <v>2.1320589793194675</v>
      </c>
      <c r="K109" s="80">
        <v>2.1320678286991148</v>
      </c>
      <c r="M109" s="80">
        <f t="shared" si="6"/>
        <v>8.8493796472910446E-6</v>
      </c>
      <c r="N109" s="21">
        <f t="shared" si="7"/>
        <v>0.44800708389928068</v>
      </c>
    </row>
    <row r="110" spans="1:14" s="91" customFormat="1" ht="15.75" x14ac:dyDescent="0.25">
      <c r="A110" s="123" t="s">
        <v>225</v>
      </c>
      <c r="B110" s="81">
        <v>76.989082430544954</v>
      </c>
      <c r="C110" s="81">
        <v>97.469919070597513</v>
      </c>
      <c r="D110" s="81">
        <v>97.470323631787636</v>
      </c>
      <c r="E110" s="81"/>
      <c r="F110" s="81">
        <f t="shared" si="4"/>
        <v>4.1506261005963552E-4</v>
      </c>
      <c r="G110" s="81">
        <f t="shared" si="5"/>
        <v>26.602786466145577</v>
      </c>
      <c r="H110" s="81"/>
      <c r="I110" s="81">
        <v>1.6840607447998341</v>
      </c>
      <c r="J110" s="81">
        <v>2.1320589793194675</v>
      </c>
      <c r="K110" s="81">
        <v>2.1320678286991148</v>
      </c>
      <c r="M110" s="81">
        <f t="shared" si="6"/>
        <v>8.8493796472910446E-6</v>
      </c>
      <c r="N110" s="52">
        <f t="shared" si="7"/>
        <v>0.44800708389928068</v>
      </c>
    </row>
    <row r="111" spans="1:14" ht="15.75" x14ac:dyDescent="0.25">
      <c r="A111" s="127" t="s">
        <v>92</v>
      </c>
      <c r="B111" s="80">
        <v>75.991622072577002</v>
      </c>
      <c r="C111" s="80">
        <v>78.462959039185378</v>
      </c>
      <c r="D111" s="80">
        <v>78.462959039185378</v>
      </c>
      <c r="E111" s="80"/>
      <c r="F111" s="80">
        <f t="shared" si="4"/>
        <v>0</v>
      </c>
      <c r="G111" s="80">
        <f t="shared" si="5"/>
        <v>3.2521176666660434</v>
      </c>
      <c r="H111" s="80"/>
      <c r="I111" s="80">
        <v>0.24284754004589543</v>
      </c>
      <c r="J111" s="80">
        <v>0.25074522779879194</v>
      </c>
      <c r="K111" s="80">
        <v>0.25074522779879194</v>
      </c>
      <c r="M111" s="80">
        <f t="shared" si="6"/>
        <v>0</v>
      </c>
      <c r="N111" s="21">
        <f t="shared" si="7"/>
        <v>7.8976877528965095E-3</v>
      </c>
    </row>
    <row r="112" spans="1:14" s="91" customFormat="1" ht="15.75" x14ac:dyDescent="0.25">
      <c r="A112" s="125" t="s">
        <v>93</v>
      </c>
      <c r="B112" s="81">
        <v>75.991622072577002</v>
      </c>
      <c r="C112" s="81">
        <v>78.462959039185378</v>
      </c>
      <c r="D112" s="81">
        <v>78.462959039185378</v>
      </c>
      <c r="E112" s="81"/>
      <c r="F112" s="81">
        <f t="shared" si="4"/>
        <v>0</v>
      </c>
      <c r="G112" s="81">
        <f t="shared" si="5"/>
        <v>3.2521176666660434</v>
      </c>
      <c r="H112" s="81"/>
      <c r="I112" s="81">
        <v>0.24284754004589543</v>
      </c>
      <c r="J112" s="81">
        <v>0.25074522779879194</v>
      </c>
      <c r="K112" s="81">
        <v>0.25074522779879194</v>
      </c>
      <c r="M112" s="81">
        <f t="shared" si="6"/>
        <v>0</v>
      </c>
      <c r="N112" s="52">
        <f t="shared" si="7"/>
        <v>7.8976877528965095E-3</v>
      </c>
    </row>
    <row r="113" spans="1:14" ht="15.75" x14ac:dyDescent="0.25">
      <c r="A113" s="124" t="s">
        <v>92</v>
      </c>
      <c r="B113" s="80">
        <v>75.991622072577002</v>
      </c>
      <c r="C113" s="80">
        <v>78.462959039185378</v>
      </c>
      <c r="D113" s="80">
        <v>78.462959039185378</v>
      </c>
      <c r="E113" s="80"/>
      <c r="F113" s="80">
        <f t="shared" si="4"/>
        <v>0</v>
      </c>
      <c r="G113" s="80">
        <f t="shared" si="5"/>
        <v>3.2521176666660434</v>
      </c>
      <c r="H113" s="80"/>
      <c r="I113" s="80">
        <v>0.24284754004589543</v>
      </c>
      <c r="J113" s="80">
        <v>0.25074522779879194</v>
      </c>
      <c r="K113" s="80">
        <v>0.25074522779879194</v>
      </c>
      <c r="M113" s="80">
        <f t="shared" si="6"/>
        <v>0</v>
      </c>
      <c r="N113" s="21">
        <f t="shared" si="7"/>
        <v>7.8976877528965095E-3</v>
      </c>
    </row>
    <row r="114" spans="1:14" s="91" customFormat="1" ht="15.75" x14ac:dyDescent="0.25">
      <c r="A114" s="121" t="s">
        <v>94</v>
      </c>
      <c r="B114" s="81">
        <v>78.927222024556741</v>
      </c>
      <c r="C114" s="81">
        <v>79.082936326618068</v>
      </c>
      <c r="D114" s="81">
        <v>78.965657093971188</v>
      </c>
      <c r="E114" s="81"/>
      <c r="F114" s="81">
        <f t="shared" si="4"/>
        <v>-0.14829903654880461</v>
      </c>
      <c r="G114" s="81">
        <f t="shared" si="5"/>
        <v>4.8696848094431644E-2</v>
      </c>
      <c r="H114" s="81"/>
      <c r="I114" s="81">
        <v>1.6064409109628333</v>
      </c>
      <c r="J114" s="81">
        <v>1.6096102335214755</v>
      </c>
      <c r="K114" s="81">
        <v>1.607223197052972</v>
      </c>
      <c r="M114" s="81">
        <f t="shared" si="6"/>
        <v>-2.3870364685034673E-3</v>
      </c>
      <c r="N114" s="52">
        <f t="shared" si="7"/>
        <v>7.8228609013875072E-4</v>
      </c>
    </row>
    <row r="115" spans="1:14" ht="15.75" x14ac:dyDescent="0.25">
      <c r="A115" s="122" t="s">
        <v>164</v>
      </c>
      <c r="B115" s="80">
        <v>78.898649931341012</v>
      </c>
      <c r="C115" s="80">
        <v>79.066150789694376</v>
      </c>
      <c r="D115" s="80">
        <v>78.938041301344185</v>
      </c>
      <c r="E115" s="80"/>
      <c r="F115" s="80">
        <f t="shared" si="4"/>
        <v>-0.16202823467522665</v>
      </c>
      <c r="G115" s="80">
        <f t="shared" si="5"/>
        <v>4.992654505171501E-2</v>
      </c>
      <c r="H115" s="80"/>
      <c r="I115" s="80">
        <v>1.470101528990353</v>
      </c>
      <c r="J115" s="80">
        <v>1.4732225363610338</v>
      </c>
      <c r="K115" s="80">
        <v>1.4708354998925304</v>
      </c>
      <c r="M115" s="80">
        <f t="shared" si="6"/>
        <v>-2.3870364685034673E-3</v>
      </c>
      <c r="N115" s="21">
        <f t="shared" si="7"/>
        <v>7.3397090217741656E-4</v>
      </c>
    </row>
    <row r="116" spans="1:14" s="91" customFormat="1" ht="15.75" x14ac:dyDescent="0.25">
      <c r="A116" s="123" t="s">
        <v>224</v>
      </c>
      <c r="B116" s="81">
        <v>70.815256626487013</v>
      </c>
      <c r="C116" s="81">
        <v>74.785001188408813</v>
      </c>
      <c r="D116" s="81">
        <v>74.785001188408813</v>
      </c>
      <c r="E116" s="81"/>
      <c r="F116" s="81">
        <f t="shared" si="4"/>
        <v>0</v>
      </c>
      <c r="G116" s="81">
        <f t="shared" si="5"/>
        <v>5.6057758610691844</v>
      </c>
      <c r="H116" s="81"/>
      <c r="I116" s="81">
        <v>0.29929410128469336</v>
      </c>
      <c r="J116" s="81">
        <v>0.31607185776811447</v>
      </c>
      <c r="K116" s="81">
        <v>0.31607185776811447</v>
      </c>
      <c r="M116" s="81">
        <f t="shared" si="6"/>
        <v>0</v>
      </c>
      <c r="N116" s="52">
        <f t="shared" si="7"/>
        <v>1.6777756483421113E-2</v>
      </c>
    </row>
    <row r="117" spans="1:14" ht="15.75" x14ac:dyDescent="0.25">
      <c r="A117" s="124" t="s">
        <v>223</v>
      </c>
      <c r="B117" s="80">
        <v>70.941941877837394</v>
      </c>
      <c r="C117" s="80">
        <v>69.491313396277519</v>
      </c>
      <c r="D117" s="80">
        <v>69.491313396277519</v>
      </c>
      <c r="E117" s="80"/>
      <c r="F117" s="80">
        <f t="shared" si="4"/>
        <v>0</v>
      </c>
      <c r="G117" s="80">
        <f t="shared" si="5"/>
        <v>-2.044810789163154</v>
      </c>
      <c r="H117" s="80"/>
      <c r="I117" s="80">
        <v>0.43732673259979438</v>
      </c>
      <c r="J117" s="80">
        <v>0.42838422838769907</v>
      </c>
      <c r="K117" s="80">
        <v>0.42838422838769907</v>
      </c>
      <c r="M117" s="80">
        <f t="shared" si="6"/>
        <v>0</v>
      </c>
      <c r="N117" s="21">
        <f t="shared" si="7"/>
        <v>-8.9425042120953036E-3</v>
      </c>
    </row>
    <row r="118" spans="1:14" s="91" customFormat="1" ht="15.75" x14ac:dyDescent="0.25">
      <c r="A118" s="123" t="s">
        <v>18</v>
      </c>
      <c r="B118" s="81">
        <v>85.579070087495708</v>
      </c>
      <c r="C118" s="81">
        <v>89.131128485789915</v>
      </c>
      <c r="D118" s="81">
        <v>88.053921363116032</v>
      </c>
      <c r="E118" s="81"/>
      <c r="F118" s="81">
        <f t="shared" si="4"/>
        <v>-1.2085644386805039</v>
      </c>
      <c r="G118" s="81">
        <f t="shared" si="5"/>
        <v>2.8918884875589912</v>
      </c>
      <c r="H118" s="81"/>
      <c r="I118" s="81">
        <v>0.18963888832482015</v>
      </c>
      <c r="J118" s="81">
        <v>0.19751006997272377</v>
      </c>
      <c r="K118" s="81">
        <v>0.19512303350422047</v>
      </c>
      <c r="M118" s="81">
        <f t="shared" si="6"/>
        <v>-2.3870364685033008E-3</v>
      </c>
      <c r="N118" s="52">
        <f t="shared" si="7"/>
        <v>5.4841451794003238E-3</v>
      </c>
    </row>
    <row r="119" spans="1:14" ht="15.75" x14ac:dyDescent="0.25">
      <c r="A119" s="124" t="s">
        <v>95</v>
      </c>
      <c r="B119" s="80">
        <v>87.527884662440755</v>
      </c>
      <c r="C119" s="80">
        <v>83.64856983895757</v>
      </c>
      <c r="D119" s="80">
        <v>83.64856983895757</v>
      </c>
      <c r="E119" s="80"/>
      <c r="F119" s="80">
        <f t="shared" si="4"/>
        <v>0</v>
      </c>
      <c r="G119" s="80">
        <f t="shared" si="5"/>
        <v>-4.4320902286672625</v>
      </c>
      <c r="H119" s="80"/>
      <c r="I119" s="80">
        <v>0.40004168911324944</v>
      </c>
      <c r="J119" s="80">
        <v>0.38231148049946562</v>
      </c>
      <c r="K119" s="80">
        <v>0.38231148049946562</v>
      </c>
      <c r="M119" s="80">
        <f t="shared" si="6"/>
        <v>0</v>
      </c>
      <c r="N119" s="21">
        <f t="shared" si="7"/>
        <v>-1.7730208613783827E-2</v>
      </c>
    </row>
    <row r="120" spans="1:14" s="91" customFormat="1" ht="15.75" x14ac:dyDescent="0.25">
      <c r="A120" s="123" t="s">
        <v>96</v>
      </c>
      <c r="B120" s="81">
        <v>98.804055278030745</v>
      </c>
      <c r="C120" s="81">
        <v>102.33899905840543</v>
      </c>
      <c r="D120" s="81">
        <v>102.33899905840543</v>
      </c>
      <c r="E120" s="81"/>
      <c r="F120" s="81">
        <f t="shared" si="4"/>
        <v>0</v>
      </c>
      <c r="G120" s="81">
        <f t="shared" si="5"/>
        <v>3.5777314710691677</v>
      </c>
      <c r="H120" s="81"/>
      <c r="I120" s="81">
        <v>0.1438001176677958</v>
      </c>
      <c r="J120" s="81">
        <v>0.14894489973303102</v>
      </c>
      <c r="K120" s="81">
        <v>0.14894489973303099</v>
      </c>
      <c r="M120" s="81">
        <f t="shared" si="6"/>
        <v>0</v>
      </c>
      <c r="N120" s="52">
        <f t="shared" si="7"/>
        <v>5.1447820652351928E-3</v>
      </c>
    </row>
    <row r="121" spans="1:14" ht="15.75" x14ac:dyDescent="0.25">
      <c r="A121" s="122" t="s">
        <v>97</v>
      </c>
      <c r="B121" s="80">
        <v>79.236624984123409</v>
      </c>
      <c r="C121" s="80">
        <v>79.264704416303118</v>
      </c>
      <c r="D121" s="80">
        <v>79.264704416303118</v>
      </c>
      <c r="E121" s="80"/>
      <c r="F121" s="80">
        <f t="shared" si="4"/>
        <v>0</v>
      </c>
      <c r="G121" s="80">
        <f t="shared" si="5"/>
        <v>3.5437440937613474E-2</v>
      </c>
      <c r="H121" s="80"/>
      <c r="I121" s="80">
        <v>0.13633938197248044</v>
      </c>
      <c r="J121" s="80">
        <v>0.13638769716044166</v>
      </c>
      <c r="K121" s="80">
        <v>0.13638769716044166</v>
      </c>
      <c r="M121" s="80">
        <f t="shared" si="6"/>
        <v>0</v>
      </c>
      <c r="N121" s="21">
        <f t="shared" si="7"/>
        <v>4.8315187961223138E-5</v>
      </c>
    </row>
    <row r="122" spans="1:14" s="91" customFormat="1" ht="15.75" x14ac:dyDescent="0.25">
      <c r="A122" s="123" t="s">
        <v>98</v>
      </c>
      <c r="B122" s="81">
        <v>79.236624984123409</v>
      </c>
      <c r="C122" s="81">
        <v>79.264704416303118</v>
      </c>
      <c r="D122" s="81">
        <v>79.264704416303118</v>
      </c>
      <c r="E122" s="81"/>
      <c r="F122" s="81">
        <f t="shared" si="4"/>
        <v>0</v>
      </c>
      <c r="G122" s="81">
        <f t="shared" si="5"/>
        <v>3.5437440937613474E-2</v>
      </c>
      <c r="H122" s="81"/>
      <c r="I122" s="81">
        <v>0.13633938197248044</v>
      </c>
      <c r="J122" s="81">
        <v>0.13638769716044166</v>
      </c>
      <c r="K122" s="81">
        <v>0.13638769716044166</v>
      </c>
      <c r="M122" s="81">
        <f t="shared" si="6"/>
        <v>0</v>
      </c>
      <c r="N122" s="52">
        <f t="shared" si="7"/>
        <v>4.8315187961223138E-5</v>
      </c>
    </row>
    <row r="123" spans="1:14" ht="15.75" x14ac:dyDescent="0.25">
      <c r="A123" s="127" t="s">
        <v>144</v>
      </c>
      <c r="B123" s="80">
        <v>99.219378164326315</v>
      </c>
      <c r="C123" s="80">
        <v>99.615309387487486</v>
      </c>
      <c r="D123" s="80">
        <v>94.095824175771995</v>
      </c>
      <c r="E123" s="80"/>
      <c r="F123" s="80">
        <f t="shared" si="4"/>
        <v>-5.5408001497496588</v>
      </c>
      <c r="G123" s="80">
        <f t="shared" si="5"/>
        <v>-5.1638642403792678</v>
      </c>
      <c r="H123" s="80"/>
      <c r="I123" s="80">
        <v>0.75329447649404591</v>
      </c>
      <c r="J123" s="80">
        <v>0.75630046997028877</v>
      </c>
      <c r="K123" s="80">
        <v>0.71439537239761763</v>
      </c>
      <c r="M123" s="80">
        <f t="shared" si="6"/>
        <v>-4.1905097572671135E-2</v>
      </c>
      <c r="N123" s="21">
        <f t="shared" si="7"/>
        <v>-3.8899104096428272E-2</v>
      </c>
    </row>
    <row r="124" spans="1:14" s="91" customFormat="1" ht="15.75" x14ac:dyDescent="0.25">
      <c r="A124" s="125" t="s">
        <v>165</v>
      </c>
      <c r="B124" s="81">
        <v>99.219378164326315</v>
      </c>
      <c r="C124" s="81">
        <v>99.615309387487486</v>
      </c>
      <c r="D124" s="81">
        <v>94.095824175771995</v>
      </c>
      <c r="E124" s="81"/>
      <c r="F124" s="81">
        <f t="shared" si="4"/>
        <v>-5.5408001497496588</v>
      </c>
      <c r="G124" s="81">
        <f t="shared" si="5"/>
        <v>-5.1638642403792678</v>
      </c>
      <c r="H124" s="81"/>
      <c r="I124" s="81">
        <v>0.75329447649404591</v>
      </c>
      <c r="J124" s="81">
        <v>0.75630046997028877</v>
      </c>
      <c r="K124" s="81">
        <v>0.71439537239761763</v>
      </c>
      <c r="M124" s="81">
        <f t="shared" si="6"/>
        <v>-4.1905097572671135E-2</v>
      </c>
      <c r="N124" s="52">
        <f t="shared" si="7"/>
        <v>-3.8899104096428272E-2</v>
      </c>
    </row>
    <row r="125" spans="1:14" ht="15.75" x14ac:dyDescent="0.25">
      <c r="A125" s="124" t="s">
        <v>222</v>
      </c>
      <c r="B125" s="80">
        <v>99.219378164326315</v>
      </c>
      <c r="C125" s="80">
        <v>99.615309387487486</v>
      </c>
      <c r="D125" s="80">
        <v>94.095824175771995</v>
      </c>
      <c r="E125" s="80"/>
      <c r="F125" s="80">
        <f t="shared" si="4"/>
        <v>-5.5408001497496588</v>
      </c>
      <c r="G125" s="80">
        <f t="shared" si="5"/>
        <v>-5.1638642403792678</v>
      </c>
      <c r="H125" s="80"/>
      <c r="I125" s="80">
        <v>0.75329447649404591</v>
      </c>
      <c r="J125" s="80">
        <v>0.75630046997028877</v>
      </c>
      <c r="K125" s="80">
        <v>0.71439537239761763</v>
      </c>
      <c r="M125" s="80">
        <f t="shared" si="6"/>
        <v>-4.1905097572671135E-2</v>
      </c>
      <c r="N125" s="21">
        <f t="shared" si="7"/>
        <v>-3.8899104096428272E-2</v>
      </c>
    </row>
    <row r="126" spans="1:14" s="91" customFormat="1" ht="15.75" x14ac:dyDescent="0.25">
      <c r="A126" s="121" t="s">
        <v>143</v>
      </c>
      <c r="B126" s="81">
        <v>91.594220081908873</v>
      </c>
      <c r="C126" s="81">
        <v>84.328083788264692</v>
      </c>
      <c r="D126" s="81">
        <v>84.328083788264692</v>
      </c>
      <c r="E126" s="81"/>
      <c r="F126" s="81">
        <f t="shared" si="4"/>
        <v>0</v>
      </c>
      <c r="G126" s="81">
        <f t="shared" si="5"/>
        <v>-7.9329637690526589</v>
      </c>
      <c r="H126" s="81"/>
      <c r="I126" s="81">
        <v>0.25658832239424967</v>
      </c>
      <c r="J126" s="81">
        <v>0.23623326374309395</v>
      </c>
      <c r="K126" s="81">
        <v>0.23623326374309395</v>
      </c>
      <c r="M126" s="81">
        <f t="shared" si="6"/>
        <v>0</v>
      </c>
      <c r="N126" s="52">
        <f t="shared" si="7"/>
        <v>-2.0355058651155722E-2</v>
      </c>
    </row>
    <row r="127" spans="1:14" ht="15.75" x14ac:dyDescent="0.25">
      <c r="A127" s="122" t="s">
        <v>166</v>
      </c>
      <c r="B127" s="80">
        <v>91.594220081908873</v>
      </c>
      <c r="C127" s="80">
        <v>84.328083788264692</v>
      </c>
      <c r="D127" s="80">
        <v>84.328083788264692</v>
      </c>
      <c r="E127" s="80"/>
      <c r="F127" s="80">
        <f t="shared" si="4"/>
        <v>0</v>
      </c>
      <c r="G127" s="80">
        <f t="shared" si="5"/>
        <v>-7.9329637690526589</v>
      </c>
      <c r="H127" s="80"/>
      <c r="I127" s="80">
        <v>0.25658832239424967</v>
      </c>
      <c r="J127" s="80">
        <v>0.23623326374309395</v>
      </c>
      <c r="K127" s="80">
        <v>0.23623326374309395</v>
      </c>
      <c r="M127" s="80">
        <f t="shared" si="6"/>
        <v>0</v>
      </c>
      <c r="N127" s="21">
        <f t="shared" si="7"/>
        <v>-2.0355058651155722E-2</v>
      </c>
    </row>
    <row r="128" spans="1:14" s="91" customFormat="1" ht="15.75" x14ac:dyDescent="0.25">
      <c r="A128" s="123" t="s">
        <v>221</v>
      </c>
      <c r="B128" s="81">
        <v>91.594220081908873</v>
      </c>
      <c r="C128" s="81">
        <v>84.328083788264692</v>
      </c>
      <c r="D128" s="81">
        <v>84.328083788264692</v>
      </c>
      <c r="E128" s="81"/>
      <c r="F128" s="81">
        <f t="shared" si="4"/>
        <v>0</v>
      </c>
      <c r="G128" s="81">
        <f t="shared" si="5"/>
        <v>-7.9329637690526589</v>
      </c>
      <c r="H128" s="81"/>
      <c r="I128" s="81">
        <v>0.25658832239424967</v>
      </c>
      <c r="J128" s="81">
        <v>0.23623326374309395</v>
      </c>
      <c r="K128" s="81">
        <v>0.23623326374309395</v>
      </c>
      <c r="M128" s="81">
        <f t="shared" si="6"/>
        <v>0</v>
      </c>
      <c r="N128" s="52">
        <f t="shared" si="7"/>
        <v>-2.0355058651155722E-2</v>
      </c>
    </row>
    <row r="129" spans="1:14" ht="15.75" x14ac:dyDescent="0.25">
      <c r="A129" s="127" t="s">
        <v>142</v>
      </c>
      <c r="B129" s="80">
        <v>116.50487660326037</v>
      </c>
      <c r="C129" s="80">
        <v>116.49388545743255</v>
      </c>
      <c r="D129" s="80">
        <v>116.06856840865825</v>
      </c>
      <c r="E129" s="80"/>
      <c r="F129" s="80">
        <f t="shared" si="4"/>
        <v>-0.36509817412667678</v>
      </c>
      <c r="G129" s="80">
        <f t="shared" si="5"/>
        <v>-0.37449779556258944</v>
      </c>
      <c r="H129" s="80"/>
      <c r="I129" s="80">
        <v>2.0936646128853198</v>
      </c>
      <c r="J129" s="80">
        <v>2.0934670952041228</v>
      </c>
      <c r="K129" s="80">
        <v>2.0858238850635895</v>
      </c>
      <c r="M129" s="80">
        <f t="shared" si="6"/>
        <v>-7.6432101405332631E-3</v>
      </c>
      <c r="N129" s="21">
        <f t="shared" si="7"/>
        <v>-7.8407278217302867E-3</v>
      </c>
    </row>
    <row r="130" spans="1:14" s="91" customFormat="1" ht="15.75" x14ac:dyDescent="0.25">
      <c r="A130" s="125" t="s">
        <v>99</v>
      </c>
      <c r="B130" s="81">
        <v>98.65080480561187</v>
      </c>
      <c r="C130" s="81">
        <v>98.631933045218844</v>
      </c>
      <c r="D130" s="81">
        <v>97.901665103982126</v>
      </c>
      <c r="E130" s="81"/>
      <c r="F130" s="81">
        <f t="shared" si="4"/>
        <v>-0.74039706887010226</v>
      </c>
      <c r="G130" s="81">
        <f t="shared" si="5"/>
        <v>-0.7593852914894117</v>
      </c>
      <c r="H130" s="81"/>
      <c r="I130" s="81">
        <v>1.0325098352052442</v>
      </c>
      <c r="J130" s="81">
        <v>1.0323123175240472</v>
      </c>
      <c r="K130" s="81">
        <v>1.0246691073835139</v>
      </c>
      <c r="M130" s="81">
        <f t="shared" si="6"/>
        <v>-7.6432101405332631E-3</v>
      </c>
      <c r="N130" s="52">
        <f t="shared" si="7"/>
        <v>-7.8407278217302867E-3</v>
      </c>
    </row>
    <row r="131" spans="1:14" ht="15.75" x14ac:dyDescent="0.25">
      <c r="A131" s="124" t="s">
        <v>220</v>
      </c>
      <c r="B131" s="80">
        <v>97.348749151617966</v>
      </c>
      <c r="C131" s="80">
        <v>97.119748560421385</v>
      </c>
      <c r="D131" s="80">
        <v>96.230106326868466</v>
      </c>
      <c r="E131" s="80"/>
      <c r="F131" s="80">
        <f t="shared" si="4"/>
        <v>-0.91602608814359554</v>
      </c>
      <c r="G131" s="80">
        <f t="shared" si="5"/>
        <v>-1.1491085756091701</v>
      </c>
      <c r="H131" s="80"/>
      <c r="I131" s="80">
        <v>0.83635524328958533</v>
      </c>
      <c r="J131" s="80">
        <v>0.83438782360692065</v>
      </c>
      <c r="K131" s="80">
        <v>0.82674461346638772</v>
      </c>
      <c r="M131" s="80">
        <f t="shared" si="6"/>
        <v>-7.64321014053293E-3</v>
      </c>
      <c r="N131" s="21">
        <f t="shared" si="7"/>
        <v>-9.6106298231976028E-3</v>
      </c>
    </row>
    <row r="132" spans="1:14" s="91" customFormat="1" ht="15.75" x14ac:dyDescent="0.25">
      <c r="A132" s="123" t="s">
        <v>100</v>
      </c>
      <c r="B132" s="81">
        <v>104.61694581868873</v>
      </c>
      <c r="C132" s="81">
        <v>105.56090405073216</v>
      </c>
      <c r="D132" s="81">
        <v>105.56090405073216</v>
      </c>
      <c r="E132" s="81"/>
      <c r="F132" s="81">
        <f t="shared" si="4"/>
        <v>0</v>
      </c>
      <c r="G132" s="81">
        <f t="shared" si="5"/>
        <v>0.90229955066687406</v>
      </c>
      <c r="H132" s="81"/>
      <c r="I132" s="81">
        <v>0.19615459191565898</v>
      </c>
      <c r="J132" s="81">
        <v>0.19792449391712638</v>
      </c>
      <c r="K132" s="81">
        <v>0.19792449391712638</v>
      </c>
      <c r="M132" s="81">
        <f t="shared" si="6"/>
        <v>0</v>
      </c>
      <c r="N132" s="52">
        <f t="shared" si="7"/>
        <v>1.7699020014673994E-3</v>
      </c>
    </row>
    <row r="133" spans="1:14" ht="15.75" x14ac:dyDescent="0.25">
      <c r="A133" s="122" t="s">
        <v>167</v>
      </c>
      <c r="B133" s="80">
        <v>141.40606992085807</v>
      </c>
      <c r="C133" s="80">
        <v>141.40606992085807</v>
      </c>
      <c r="D133" s="80">
        <v>141.40606992085807</v>
      </c>
      <c r="E133" s="80"/>
      <c r="F133" s="80">
        <f t="shared" ref="F133:F196" si="8">((D133/C133-1)*100)</f>
        <v>0</v>
      </c>
      <c r="G133" s="80">
        <f t="shared" si="5"/>
        <v>0</v>
      </c>
      <c r="H133" s="80"/>
      <c r="I133" s="80">
        <v>1.0611547776800754</v>
      </c>
      <c r="J133" s="80">
        <v>1.0611547776800754</v>
      </c>
      <c r="K133" s="80">
        <v>1.0611547776800754</v>
      </c>
      <c r="M133" s="80">
        <f t="shared" si="6"/>
        <v>0</v>
      </c>
      <c r="N133" s="21">
        <f t="shared" si="7"/>
        <v>0</v>
      </c>
    </row>
    <row r="134" spans="1:14" s="91" customFormat="1" ht="15.75" x14ac:dyDescent="0.25">
      <c r="A134" s="123" t="s">
        <v>101</v>
      </c>
      <c r="B134" s="81">
        <v>141.40606992085807</v>
      </c>
      <c r="C134" s="81">
        <v>141.40606992085807</v>
      </c>
      <c r="D134" s="81">
        <v>141.40606992085807</v>
      </c>
      <c r="E134" s="81"/>
      <c r="F134" s="81">
        <f t="shared" si="8"/>
        <v>0</v>
      </c>
      <c r="G134" s="81">
        <f t="shared" si="5"/>
        <v>0</v>
      </c>
      <c r="H134" s="81"/>
      <c r="I134" s="81">
        <v>1.0611547776800754</v>
      </c>
      <c r="J134" s="81">
        <v>1.0611547776800754</v>
      </c>
      <c r="K134" s="81">
        <v>1.0611547776800754</v>
      </c>
      <c r="M134" s="81">
        <f t="shared" si="6"/>
        <v>0</v>
      </c>
      <c r="N134" s="52">
        <f t="shared" si="7"/>
        <v>0</v>
      </c>
    </row>
    <row r="135" spans="1:14" s="128" customFormat="1" ht="15.75" x14ac:dyDescent="0.25">
      <c r="A135" s="120" t="s">
        <v>2</v>
      </c>
      <c r="B135" s="83">
        <v>129.9237469001398</v>
      </c>
      <c r="C135" s="83">
        <v>139.97900300834894</v>
      </c>
      <c r="D135" s="83">
        <v>139.97902354444747</v>
      </c>
      <c r="E135" s="83"/>
      <c r="F135" s="83">
        <f t="shared" si="8"/>
        <v>1.4670842118924554E-5</v>
      </c>
      <c r="G135" s="83">
        <f t="shared" ref="G135:G198" si="9">((D135/B135-1)*100)</f>
        <v>7.7393678093629958</v>
      </c>
      <c r="H135" s="83"/>
      <c r="I135" s="83">
        <v>4.3451488283740858</v>
      </c>
      <c r="J135" s="83">
        <v>4.6814351912602179</v>
      </c>
      <c r="K135" s="83">
        <v>4.681435878066182</v>
      </c>
      <c r="M135" s="83">
        <f t="shared" si="6"/>
        <v>6.8680596410075623E-7</v>
      </c>
      <c r="N135" s="31">
        <f t="shared" si="7"/>
        <v>0.33628704969209622</v>
      </c>
    </row>
    <row r="136" spans="1:14" s="91" customFormat="1" ht="15.75" x14ac:dyDescent="0.25">
      <c r="A136" s="121" t="s">
        <v>141</v>
      </c>
      <c r="B136" s="81">
        <v>103.93206679966319</v>
      </c>
      <c r="C136" s="81">
        <v>103.83005784978054</v>
      </c>
      <c r="D136" s="81">
        <v>103.83009429757271</v>
      </c>
      <c r="E136" s="81"/>
      <c r="F136" s="81">
        <f t="shared" si="8"/>
        <v>3.5103314899309623E-5</v>
      </c>
      <c r="G136" s="81">
        <f t="shared" si="9"/>
        <v>-9.8114571595153688E-2</v>
      </c>
      <c r="H136" s="81"/>
      <c r="I136" s="81">
        <v>1.9584495858632838</v>
      </c>
      <c r="J136" s="81">
        <v>1.9565273746362422</v>
      </c>
      <c r="K136" s="81">
        <v>1.9565280614422074</v>
      </c>
      <c r="M136" s="81">
        <f t="shared" ref="M136:M199" si="10">K136-J136</f>
        <v>6.8680596521097925E-7</v>
      </c>
      <c r="N136" s="52">
        <f t="shared" ref="N136:N198" si="11">K136-I136</f>
        <v>-1.9215244210764038E-3</v>
      </c>
    </row>
    <row r="137" spans="1:14" ht="15.75" x14ac:dyDescent="0.25">
      <c r="A137" s="122" t="s">
        <v>102</v>
      </c>
      <c r="B137" s="80">
        <v>110.41409339946603</v>
      </c>
      <c r="C137" s="80">
        <v>110.25895382509358</v>
      </c>
      <c r="D137" s="80">
        <v>110.25895382509358</v>
      </c>
      <c r="E137" s="80"/>
      <c r="F137" s="80">
        <f t="shared" si="8"/>
        <v>0</v>
      </c>
      <c r="G137" s="80">
        <f t="shared" si="9"/>
        <v>-0.14050703999457514</v>
      </c>
      <c r="H137" s="80"/>
      <c r="I137" s="80">
        <v>1.3680533211124348</v>
      </c>
      <c r="J137" s="80">
        <v>1.3661311098853928</v>
      </c>
      <c r="K137" s="80">
        <v>1.3661311098853928</v>
      </c>
      <c r="M137" s="80">
        <f t="shared" si="10"/>
        <v>0</v>
      </c>
      <c r="N137" s="21">
        <f t="shared" si="11"/>
        <v>-1.9222112270420588E-3</v>
      </c>
    </row>
    <row r="138" spans="1:14" s="91" customFormat="1" ht="15.75" x14ac:dyDescent="0.25">
      <c r="A138" s="123" t="s">
        <v>103</v>
      </c>
      <c r="B138" s="81">
        <v>110.41409339946603</v>
      </c>
      <c r="C138" s="81">
        <v>110.25895382509358</v>
      </c>
      <c r="D138" s="81">
        <v>110.25895382509358</v>
      </c>
      <c r="E138" s="81"/>
      <c r="F138" s="81">
        <f t="shared" si="8"/>
        <v>0</v>
      </c>
      <c r="G138" s="81">
        <f t="shared" si="9"/>
        <v>-0.14050703999457514</v>
      </c>
      <c r="H138" s="81"/>
      <c r="I138" s="81">
        <v>1.3680533211124348</v>
      </c>
      <c r="J138" s="81">
        <v>1.3661311098853928</v>
      </c>
      <c r="K138" s="81">
        <v>1.3661311098853928</v>
      </c>
      <c r="M138" s="81">
        <f t="shared" si="10"/>
        <v>0</v>
      </c>
      <c r="N138" s="52">
        <f t="shared" si="11"/>
        <v>-1.9222112270420588E-3</v>
      </c>
    </row>
    <row r="139" spans="1:14" ht="15.75" x14ac:dyDescent="0.25">
      <c r="A139" s="122" t="s">
        <v>168</v>
      </c>
      <c r="B139" s="80">
        <v>91.48680132598767</v>
      </c>
      <c r="C139" s="80">
        <v>91.48680132598767</v>
      </c>
      <c r="D139" s="80">
        <v>91.486907752272273</v>
      </c>
      <c r="E139" s="80"/>
      <c r="F139" s="80">
        <f t="shared" si="8"/>
        <v>1.1632965963848108E-4</v>
      </c>
      <c r="G139" s="80">
        <f t="shared" si="9"/>
        <v>1.1632965963848108E-4</v>
      </c>
      <c r="H139" s="80"/>
      <c r="I139" s="80">
        <v>0.59039626475084905</v>
      </c>
      <c r="J139" s="80">
        <v>0.59039626475084905</v>
      </c>
      <c r="K139" s="80">
        <v>0.59039695155681438</v>
      </c>
      <c r="M139" s="80">
        <f t="shared" si="10"/>
        <v>6.8680596532200155E-7</v>
      </c>
      <c r="N139" s="21">
        <f t="shared" si="11"/>
        <v>6.8680596532200155E-7</v>
      </c>
    </row>
    <row r="140" spans="1:14" s="91" customFormat="1" ht="15.75" x14ac:dyDescent="0.25">
      <c r="A140" s="123" t="s">
        <v>219</v>
      </c>
      <c r="B140" s="81">
        <v>91.48680132598767</v>
      </c>
      <c r="C140" s="81">
        <v>91.48680132598767</v>
      </c>
      <c r="D140" s="81">
        <v>91.486907752272273</v>
      </c>
      <c r="E140" s="81"/>
      <c r="F140" s="81">
        <f t="shared" si="8"/>
        <v>1.1632965963848108E-4</v>
      </c>
      <c r="G140" s="81">
        <f t="shared" si="9"/>
        <v>1.1632965963848108E-4</v>
      </c>
      <c r="H140" s="81"/>
      <c r="I140" s="81">
        <v>0.59039626475084905</v>
      </c>
      <c r="J140" s="81">
        <v>0.59039626475084905</v>
      </c>
      <c r="K140" s="81">
        <v>0.59039695155681438</v>
      </c>
      <c r="M140" s="81">
        <f t="shared" si="10"/>
        <v>6.8680596532200155E-7</v>
      </c>
      <c r="N140" s="52">
        <f t="shared" si="11"/>
        <v>6.8680596532200155E-7</v>
      </c>
    </row>
    <row r="141" spans="1:14" ht="15.75" x14ac:dyDescent="0.25">
      <c r="A141" s="127" t="s">
        <v>104</v>
      </c>
      <c r="B141" s="80">
        <v>163.46937158495564</v>
      </c>
      <c r="C141" s="80">
        <v>186.63389189408463</v>
      </c>
      <c r="D141" s="80">
        <v>186.63389189408463</v>
      </c>
      <c r="E141" s="80"/>
      <c r="F141" s="80">
        <f t="shared" si="8"/>
        <v>0</v>
      </c>
      <c r="G141" s="80">
        <f t="shared" si="9"/>
        <v>14.170556896703012</v>
      </c>
      <c r="H141" s="80"/>
      <c r="I141" s="80">
        <v>2.3866992425108022</v>
      </c>
      <c r="J141" s="80">
        <v>2.7249078166239755</v>
      </c>
      <c r="K141" s="80">
        <v>2.7249078166239751</v>
      </c>
      <c r="M141" s="80">
        <f t="shared" si="10"/>
        <v>0</v>
      </c>
      <c r="N141" s="21">
        <f t="shared" si="11"/>
        <v>0.33820857411317284</v>
      </c>
    </row>
    <row r="142" spans="1:14" s="91" customFormat="1" ht="15.75" x14ac:dyDescent="0.25">
      <c r="A142" s="125" t="s">
        <v>19</v>
      </c>
      <c r="B142" s="81">
        <v>169.42514348606315</v>
      </c>
      <c r="C142" s="81">
        <v>191.79759142754631</v>
      </c>
      <c r="D142" s="81">
        <v>191.79759142754631</v>
      </c>
      <c r="E142" s="81"/>
      <c r="F142" s="81">
        <f t="shared" si="8"/>
        <v>0</v>
      </c>
      <c r="G142" s="81">
        <f t="shared" si="9"/>
        <v>13.204916036162896</v>
      </c>
      <c r="H142" s="81"/>
      <c r="I142" s="81">
        <v>2.017119794463798</v>
      </c>
      <c r="J142" s="81">
        <v>2.2834787696715639</v>
      </c>
      <c r="K142" s="81">
        <v>2.2834787696715644</v>
      </c>
      <c r="M142" s="81">
        <f t="shared" si="10"/>
        <v>0</v>
      </c>
      <c r="N142" s="52">
        <f t="shared" si="11"/>
        <v>0.26635897520776641</v>
      </c>
    </row>
    <row r="143" spans="1:14" ht="15.75" x14ac:dyDescent="0.25">
      <c r="A143" s="124" t="s">
        <v>105</v>
      </c>
      <c r="B143" s="80">
        <v>169.42514348606315</v>
      </c>
      <c r="C143" s="80">
        <v>191.79759142754631</v>
      </c>
      <c r="D143" s="80">
        <v>191.79759142754631</v>
      </c>
      <c r="E143" s="80"/>
      <c r="F143" s="80">
        <f t="shared" si="8"/>
        <v>0</v>
      </c>
      <c r="G143" s="80">
        <f t="shared" si="9"/>
        <v>13.204916036162896</v>
      </c>
      <c r="H143" s="80"/>
      <c r="I143" s="80">
        <v>2.017119794463798</v>
      </c>
      <c r="J143" s="80">
        <v>2.2834787696715639</v>
      </c>
      <c r="K143" s="80">
        <v>2.2834787696715644</v>
      </c>
      <c r="M143" s="80">
        <f t="shared" si="10"/>
        <v>0</v>
      </c>
      <c r="N143" s="21">
        <f t="shared" si="11"/>
        <v>0.26635897520776641</v>
      </c>
    </row>
    <row r="144" spans="1:14" s="91" customFormat="1" ht="15.75" x14ac:dyDescent="0.25">
      <c r="A144" s="125" t="s">
        <v>106</v>
      </c>
      <c r="B144" s="81">
        <v>146.66666666666663</v>
      </c>
      <c r="C144" s="81">
        <v>187.21568627450978</v>
      </c>
      <c r="D144" s="81">
        <v>187.21568627450978</v>
      </c>
      <c r="E144" s="81"/>
      <c r="F144" s="81">
        <f t="shared" si="8"/>
        <v>0</v>
      </c>
      <c r="G144" s="81">
        <f t="shared" si="9"/>
        <v>27.647058823529424</v>
      </c>
      <c r="H144" s="81"/>
      <c r="I144" s="81">
        <v>0.1372865716713661</v>
      </c>
      <c r="J144" s="81">
        <v>0.17524227089815558</v>
      </c>
      <c r="K144" s="81">
        <v>0.17524227089815558</v>
      </c>
      <c r="M144" s="81">
        <f t="shared" si="10"/>
        <v>0</v>
      </c>
      <c r="N144" s="52">
        <f t="shared" si="11"/>
        <v>3.7955699226789485E-2</v>
      </c>
    </row>
    <row r="145" spans="1:14" ht="15.75" x14ac:dyDescent="0.25">
      <c r="A145" s="124" t="s">
        <v>107</v>
      </c>
      <c r="B145" s="80">
        <v>146.66666666666663</v>
      </c>
      <c r="C145" s="80">
        <v>187.21568627450978</v>
      </c>
      <c r="D145" s="80">
        <v>187.21568627450978</v>
      </c>
      <c r="E145" s="80"/>
      <c r="F145" s="80">
        <f t="shared" si="8"/>
        <v>0</v>
      </c>
      <c r="G145" s="80">
        <f t="shared" si="9"/>
        <v>27.647058823529424</v>
      </c>
      <c r="H145" s="80"/>
      <c r="I145" s="80">
        <v>0.1372865716713661</v>
      </c>
      <c r="J145" s="80">
        <v>0.17524227089815558</v>
      </c>
      <c r="K145" s="80">
        <v>0.17524227089815558</v>
      </c>
      <c r="M145" s="80">
        <f t="shared" si="10"/>
        <v>0</v>
      </c>
      <c r="N145" s="21">
        <f t="shared" si="11"/>
        <v>3.7955699226789485E-2</v>
      </c>
    </row>
    <row r="146" spans="1:14" s="91" customFormat="1" ht="15.75" x14ac:dyDescent="0.25">
      <c r="A146" s="125" t="s">
        <v>108</v>
      </c>
      <c r="B146" s="81">
        <v>132.09195402298852</v>
      </c>
      <c r="C146" s="81">
        <v>151.36551724137934</v>
      </c>
      <c r="D146" s="81">
        <v>151.36551724137934</v>
      </c>
      <c r="E146" s="81"/>
      <c r="F146" s="81">
        <f t="shared" si="8"/>
        <v>0</v>
      </c>
      <c r="G146" s="81">
        <f t="shared" si="9"/>
        <v>14.59101983988862</v>
      </c>
      <c r="H146" s="81"/>
      <c r="I146" s="81">
        <v>0.23229287637563817</v>
      </c>
      <c r="J146" s="81">
        <v>0.2661867760542555</v>
      </c>
      <c r="K146" s="81">
        <v>0.2661867760542555</v>
      </c>
      <c r="M146" s="81">
        <f t="shared" si="10"/>
        <v>0</v>
      </c>
      <c r="N146" s="52">
        <f t="shared" si="11"/>
        <v>3.3893899678617334E-2</v>
      </c>
    </row>
    <row r="147" spans="1:14" ht="15.75" x14ac:dyDescent="0.25">
      <c r="A147" s="124" t="s">
        <v>218</v>
      </c>
      <c r="B147" s="80">
        <v>132.09195402298852</v>
      </c>
      <c r="C147" s="80">
        <v>151.36551724137934</v>
      </c>
      <c r="D147" s="80">
        <v>151.36551724137934</v>
      </c>
      <c r="E147" s="80"/>
      <c r="F147" s="80">
        <f t="shared" si="8"/>
        <v>0</v>
      </c>
      <c r="G147" s="80">
        <f t="shared" si="9"/>
        <v>14.59101983988862</v>
      </c>
      <c r="H147" s="80"/>
      <c r="I147" s="80">
        <v>0.23229287637563817</v>
      </c>
      <c r="J147" s="80">
        <v>0.2661867760542555</v>
      </c>
      <c r="K147" s="80">
        <v>0.2661867760542555</v>
      </c>
      <c r="M147" s="80">
        <f t="shared" si="10"/>
        <v>0</v>
      </c>
      <c r="N147" s="21">
        <f t="shared" si="11"/>
        <v>3.3893899678617334E-2</v>
      </c>
    </row>
    <row r="148" spans="1:14" s="91" customFormat="1" ht="15.75" x14ac:dyDescent="0.25">
      <c r="A148" s="126" t="s">
        <v>3</v>
      </c>
      <c r="B148" s="82">
        <v>105.281126249652</v>
      </c>
      <c r="C148" s="82">
        <v>108.41385904636468</v>
      </c>
      <c r="D148" s="82">
        <v>108.46330783178406</v>
      </c>
      <c r="E148" s="82"/>
      <c r="F148" s="82">
        <f t="shared" si="8"/>
        <v>4.5611129291356356E-2</v>
      </c>
      <c r="G148" s="82">
        <f t="shared" si="9"/>
        <v>3.0225565545206834</v>
      </c>
      <c r="H148" s="82"/>
      <c r="I148" s="82">
        <v>5.2901204898694232</v>
      </c>
      <c r="J148" s="82">
        <v>5.4475326922985392</v>
      </c>
      <c r="K148" s="82">
        <v>5.450017373478012</v>
      </c>
      <c r="M148" s="82">
        <f t="shared" si="10"/>
        <v>2.4846811794727586E-3</v>
      </c>
      <c r="N148" s="132">
        <f t="shared" si="11"/>
        <v>0.15989688360858878</v>
      </c>
    </row>
    <row r="149" spans="1:14" ht="15.75" x14ac:dyDescent="0.25">
      <c r="A149" s="127" t="s">
        <v>150</v>
      </c>
      <c r="B149" s="80">
        <v>99.561211832895282</v>
      </c>
      <c r="C149" s="80">
        <v>105.48410841344173</v>
      </c>
      <c r="D149" s="80">
        <v>105.57115257516806</v>
      </c>
      <c r="E149" s="80"/>
      <c r="F149" s="80">
        <f t="shared" si="8"/>
        <v>8.2518744326076643E-2</v>
      </c>
      <c r="G149" s="80">
        <f t="shared" si="9"/>
        <v>6.0364278734974963</v>
      </c>
      <c r="H149" s="80"/>
      <c r="I149" s="80">
        <v>2.8419811776065163</v>
      </c>
      <c r="J149" s="80">
        <v>3.0110506403916357</v>
      </c>
      <c r="K149" s="80">
        <v>3.0135353215711089</v>
      </c>
      <c r="M149" s="80">
        <f t="shared" si="10"/>
        <v>2.4846811794732027E-3</v>
      </c>
      <c r="N149" s="62">
        <f t="shared" si="11"/>
        <v>0.17155414396459268</v>
      </c>
    </row>
    <row r="150" spans="1:14" s="91" customFormat="1" ht="15.75" x14ac:dyDescent="0.25">
      <c r="A150" s="125" t="s">
        <v>109</v>
      </c>
      <c r="B150" s="81">
        <v>99.068908141036374</v>
      </c>
      <c r="C150" s="81">
        <v>103.46219332142741</v>
      </c>
      <c r="D150" s="81">
        <v>103.46219332142741</v>
      </c>
      <c r="E150" s="81"/>
      <c r="F150" s="81">
        <f t="shared" si="8"/>
        <v>0</v>
      </c>
      <c r="G150" s="81">
        <f t="shared" si="9"/>
        <v>4.4345751485790785</v>
      </c>
      <c r="H150" s="81"/>
      <c r="I150" s="81">
        <v>2.2592704023609631</v>
      </c>
      <c r="J150" s="81">
        <v>2.3594594461632652</v>
      </c>
      <c r="K150" s="81">
        <v>2.3594594461632648</v>
      </c>
      <c r="M150" s="81">
        <f t="shared" si="10"/>
        <v>0</v>
      </c>
      <c r="N150" s="139">
        <f t="shared" si="11"/>
        <v>0.10018904380230165</v>
      </c>
    </row>
    <row r="151" spans="1:14" ht="15.75" x14ac:dyDescent="0.25">
      <c r="A151" s="124" t="s">
        <v>110</v>
      </c>
      <c r="B151" s="80">
        <v>99.068908141036374</v>
      </c>
      <c r="C151" s="80">
        <v>103.46219332142741</v>
      </c>
      <c r="D151" s="80">
        <v>103.46219332142741</v>
      </c>
      <c r="E151" s="80"/>
      <c r="F151" s="80">
        <f t="shared" si="8"/>
        <v>0</v>
      </c>
      <c r="G151" s="80">
        <f t="shared" si="9"/>
        <v>4.4345751485790785</v>
      </c>
      <c r="H151" s="80"/>
      <c r="I151" s="80">
        <v>2.2592704023609631</v>
      </c>
      <c r="J151" s="80">
        <v>2.3594594461632652</v>
      </c>
      <c r="K151" s="80">
        <v>2.3594594461632648</v>
      </c>
      <c r="M151" s="80">
        <f t="shared" si="10"/>
        <v>0</v>
      </c>
      <c r="N151" s="141">
        <f t="shared" si="11"/>
        <v>0.10018904380230165</v>
      </c>
    </row>
    <row r="152" spans="1:14" s="91" customFormat="1" ht="15.75" x14ac:dyDescent="0.25">
      <c r="A152" s="125" t="s">
        <v>169</v>
      </c>
      <c r="B152" s="81">
        <v>68.745445151981897</v>
      </c>
      <c r="C152" s="81">
        <v>72.497164275165488</v>
      </c>
      <c r="D152" s="81">
        <v>76.33765401279291</v>
      </c>
      <c r="E152" s="81"/>
      <c r="F152" s="81">
        <f t="shared" si="8"/>
        <v>5.2974344252289862</v>
      </c>
      <c r="G152" s="81">
        <f t="shared" si="9"/>
        <v>11.043944575566012</v>
      </c>
      <c r="H152" s="81"/>
      <c r="I152" s="81">
        <v>4.4476232307070464E-2</v>
      </c>
      <c r="J152" s="81">
        <v>4.6903481572890107E-2</v>
      </c>
      <c r="K152" s="81">
        <v>4.9388162752363317E-2</v>
      </c>
      <c r="M152" s="81">
        <f t="shared" si="10"/>
        <v>2.4846811794732096E-3</v>
      </c>
      <c r="N152" s="52">
        <f t="shared" si="11"/>
        <v>4.9119304452928531E-3</v>
      </c>
    </row>
    <row r="153" spans="1:14" ht="15.75" x14ac:dyDescent="0.25">
      <c r="A153" s="124" t="s">
        <v>217</v>
      </c>
      <c r="B153" s="80">
        <v>68.745445151981897</v>
      </c>
      <c r="C153" s="80">
        <v>72.497164275165488</v>
      </c>
      <c r="D153" s="80">
        <v>76.33765401279291</v>
      </c>
      <c r="E153" s="80"/>
      <c r="F153" s="80">
        <f t="shared" si="8"/>
        <v>5.2974344252289862</v>
      </c>
      <c r="G153" s="80">
        <f t="shared" si="9"/>
        <v>11.043944575566012</v>
      </c>
      <c r="H153" s="80"/>
      <c r="I153" s="80">
        <v>4.4476232307070464E-2</v>
      </c>
      <c r="J153" s="80">
        <v>4.6903481572890107E-2</v>
      </c>
      <c r="K153" s="80">
        <v>4.9388162752363317E-2</v>
      </c>
      <c r="M153" s="80">
        <f t="shared" si="10"/>
        <v>2.4846811794732096E-3</v>
      </c>
      <c r="N153" s="21">
        <f t="shared" si="11"/>
        <v>4.9119304452928531E-3</v>
      </c>
    </row>
    <row r="154" spans="1:14" s="91" customFormat="1" ht="15.75" x14ac:dyDescent="0.25">
      <c r="A154" s="125" t="s">
        <v>170</v>
      </c>
      <c r="B154" s="81">
        <v>105.68010943590173</v>
      </c>
      <c r="C154" s="81">
        <v>118.72791236901358</v>
      </c>
      <c r="D154" s="81">
        <v>118.72791236901358</v>
      </c>
      <c r="E154" s="81"/>
      <c r="F154" s="81">
        <f t="shared" si="8"/>
        <v>0</v>
      </c>
      <c r="G154" s="81">
        <f t="shared" si="9"/>
        <v>12.346507779712091</v>
      </c>
      <c r="H154" s="81"/>
      <c r="I154" s="81">
        <v>0.53823454293848283</v>
      </c>
      <c r="J154" s="81">
        <v>0.60468771265548049</v>
      </c>
      <c r="K154" s="81">
        <v>0.60468771265548049</v>
      </c>
      <c r="M154" s="81">
        <f t="shared" si="10"/>
        <v>0</v>
      </c>
      <c r="N154" s="52">
        <f t="shared" si="11"/>
        <v>6.6453169716997662E-2</v>
      </c>
    </row>
    <row r="155" spans="1:14" ht="15.75" x14ac:dyDescent="0.25">
      <c r="A155" s="124" t="s">
        <v>216</v>
      </c>
      <c r="B155" s="80">
        <v>105.68010943590173</v>
      </c>
      <c r="C155" s="80">
        <v>118.72791236901358</v>
      </c>
      <c r="D155" s="80">
        <v>118.72791236901358</v>
      </c>
      <c r="E155" s="80"/>
      <c r="F155" s="80">
        <f t="shared" si="8"/>
        <v>0</v>
      </c>
      <c r="G155" s="80">
        <f t="shared" si="9"/>
        <v>12.346507779712091</v>
      </c>
      <c r="H155" s="80"/>
      <c r="I155" s="80">
        <v>0.53823454293848283</v>
      </c>
      <c r="J155" s="80">
        <v>0.60468771265548049</v>
      </c>
      <c r="K155" s="80">
        <v>0.60468771265548049</v>
      </c>
      <c r="M155" s="80">
        <f t="shared" si="10"/>
        <v>0</v>
      </c>
      <c r="N155" s="21">
        <f t="shared" si="11"/>
        <v>6.6453169716997662E-2</v>
      </c>
    </row>
    <row r="156" spans="1:14" s="91" customFormat="1" ht="15.75" x14ac:dyDescent="0.25">
      <c r="A156" s="121" t="s">
        <v>111</v>
      </c>
      <c r="B156" s="81">
        <v>112.80446684085348</v>
      </c>
      <c r="C156" s="81">
        <v>112.26732786649153</v>
      </c>
      <c r="D156" s="81">
        <v>112.26732786649153</v>
      </c>
      <c r="E156" s="81"/>
      <c r="F156" s="81">
        <f t="shared" si="8"/>
        <v>0</v>
      </c>
      <c r="G156" s="81">
        <f t="shared" si="9"/>
        <v>-0.47616817791422683</v>
      </c>
      <c r="H156" s="81"/>
      <c r="I156" s="81">
        <v>2.4481393122629074</v>
      </c>
      <c r="J156" s="81">
        <v>2.4364820519069039</v>
      </c>
      <c r="K156" s="81">
        <v>2.4364820519069039</v>
      </c>
      <c r="M156" s="81">
        <f t="shared" si="10"/>
        <v>0</v>
      </c>
      <c r="N156" s="52">
        <f t="shared" si="11"/>
        <v>-1.1657260356003452E-2</v>
      </c>
    </row>
    <row r="157" spans="1:14" ht="15.75" x14ac:dyDescent="0.25">
      <c r="A157" s="122" t="s">
        <v>171</v>
      </c>
      <c r="B157" s="80">
        <v>122.09635610194326</v>
      </c>
      <c r="C157" s="80">
        <v>122.09635610194326</v>
      </c>
      <c r="D157" s="80">
        <v>122.09635610194326</v>
      </c>
      <c r="E157" s="80"/>
      <c r="F157" s="80">
        <f t="shared" si="8"/>
        <v>0</v>
      </c>
      <c r="G157" s="80">
        <f t="shared" si="9"/>
        <v>0</v>
      </c>
      <c r="H157" s="80"/>
      <c r="I157" s="80">
        <v>0.90627837124632582</v>
      </c>
      <c r="J157" s="80">
        <v>0.90627837124632593</v>
      </c>
      <c r="K157" s="80">
        <v>0.90627837124632593</v>
      </c>
      <c r="M157" s="80">
        <f t="shared" si="10"/>
        <v>0</v>
      </c>
      <c r="N157" s="21">
        <f t="shared" si="11"/>
        <v>0</v>
      </c>
    </row>
    <row r="158" spans="1:14" s="91" customFormat="1" ht="15.75" x14ac:dyDescent="0.25">
      <c r="A158" s="123" t="s">
        <v>215</v>
      </c>
      <c r="B158" s="81">
        <v>122.09635610194326</v>
      </c>
      <c r="C158" s="81">
        <v>122.09635610194326</v>
      </c>
      <c r="D158" s="81">
        <v>122.09635610194326</v>
      </c>
      <c r="E158" s="81"/>
      <c r="F158" s="81">
        <f t="shared" si="8"/>
        <v>0</v>
      </c>
      <c r="G158" s="81">
        <f t="shared" si="9"/>
        <v>0</v>
      </c>
      <c r="H158" s="81"/>
      <c r="I158" s="81">
        <v>0.90627837124632582</v>
      </c>
      <c r="J158" s="81">
        <v>0.90627837124632593</v>
      </c>
      <c r="K158" s="81">
        <v>0.90627837124632593</v>
      </c>
      <c r="M158" s="81">
        <f t="shared" si="10"/>
        <v>0</v>
      </c>
      <c r="N158" s="52">
        <f t="shared" si="11"/>
        <v>0</v>
      </c>
    </row>
    <row r="159" spans="1:14" ht="15.75" x14ac:dyDescent="0.25">
      <c r="A159" s="122" t="s">
        <v>172</v>
      </c>
      <c r="B159" s="80">
        <v>100.02565910842381</v>
      </c>
      <c r="C159" s="80">
        <v>97.036904186395319</v>
      </c>
      <c r="D159" s="80">
        <v>97.036904186395319</v>
      </c>
      <c r="E159" s="80"/>
      <c r="F159" s="80">
        <f t="shared" si="8"/>
        <v>0</v>
      </c>
      <c r="G159" s="80">
        <f t="shared" si="9"/>
        <v>-2.9879882308886385</v>
      </c>
      <c r="H159" s="80"/>
      <c r="I159" s="80">
        <v>0.39013742542543323</v>
      </c>
      <c r="J159" s="80">
        <v>0.3784801650694295</v>
      </c>
      <c r="K159" s="80">
        <v>0.37848016506942944</v>
      </c>
      <c r="M159" s="80">
        <f t="shared" si="10"/>
        <v>0</v>
      </c>
      <c r="N159" s="21">
        <f t="shared" si="11"/>
        <v>-1.1657260356003785E-2</v>
      </c>
    </row>
    <row r="160" spans="1:14" s="91" customFormat="1" ht="15.75" x14ac:dyDescent="0.25">
      <c r="A160" s="123" t="s">
        <v>214</v>
      </c>
      <c r="B160" s="81">
        <v>100.02565910842381</v>
      </c>
      <c r="C160" s="81">
        <v>97.036904186395319</v>
      </c>
      <c r="D160" s="81">
        <v>97.036904186395319</v>
      </c>
      <c r="E160" s="81"/>
      <c r="F160" s="81">
        <f t="shared" si="8"/>
        <v>0</v>
      </c>
      <c r="G160" s="81">
        <f t="shared" si="9"/>
        <v>-2.9879882308886385</v>
      </c>
      <c r="H160" s="81"/>
      <c r="I160" s="81">
        <v>0.39013742542543323</v>
      </c>
      <c r="J160" s="81">
        <v>0.3784801650694295</v>
      </c>
      <c r="K160" s="81">
        <v>0.37848016506942944</v>
      </c>
      <c r="M160" s="81">
        <f t="shared" si="10"/>
        <v>0</v>
      </c>
      <c r="N160" s="52">
        <f t="shared" si="11"/>
        <v>-1.1657260356003785E-2</v>
      </c>
    </row>
    <row r="161" spans="1:14" ht="15.75" x14ac:dyDescent="0.25">
      <c r="A161" s="122" t="s">
        <v>173</v>
      </c>
      <c r="B161" s="80">
        <v>110.96157043944844</v>
      </c>
      <c r="C161" s="80">
        <v>110.96157043944844</v>
      </c>
      <c r="D161" s="80">
        <v>110.96157043944844</v>
      </c>
      <c r="E161" s="80"/>
      <c r="F161" s="80">
        <f t="shared" si="8"/>
        <v>0</v>
      </c>
      <c r="G161" s="80">
        <f t="shared" si="9"/>
        <v>0</v>
      </c>
      <c r="H161" s="80"/>
      <c r="I161" s="80">
        <v>1.1517235155911487</v>
      </c>
      <c r="J161" s="80">
        <v>1.1517235155911487</v>
      </c>
      <c r="K161" s="80">
        <v>1.1517235155911487</v>
      </c>
      <c r="M161" s="80">
        <f t="shared" si="10"/>
        <v>0</v>
      </c>
      <c r="N161" s="21">
        <f t="shared" si="11"/>
        <v>0</v>
      </c>
    </row>
    <row r="162" spans="1:14" s="91" customFormat="1" ht="15.75" x14ac:dyDescent="0.25">
      <c r="A162" s="123" t="s">
        <v>213</v>
      </c>
      <c r="B162" s="81">
        <v>110.96157043944844</v>
      </c>
      <c r="C162" s="81">
        <v>110.96157043944844</v>
      </c>
      <c r="D162" s="81">
        <v>110.96157043944844</v>
      </c>
      <c r="E162" s="81"/>
      <c r="F162" s="81">
        <f t="shared" si="8"/>
        <v>0</v>
      </c>
      <c r="G162" s="81">
        <f t="shared" si="9"/>
        <v>0</v>
      </c>
      <c r="H162" s="81"/>
      <c r="I162" s="81">
        <v>1.1517235155911487</v>
      </c>
      <c r="J162" s="81">
        <v>1.1517235155911487</v>
      </c>
      <c r="K162" s="81">
        <v>1.1517235155911487</v>
      </c>
      <c r="M162" s="81">
        <f t="shared" si="10"/>
        <v>0</v>
      </c>
      <c r="N162" s="52">
        <f t="shared" si="11"/>
        <v>0</v>
      </c>
    </row>
    <row r="163" spans="1:14" ht="15.75" x14ac:dyDescent="0.25">
      <c r="A163" s="120" t="s">
        <v>4</v>
      </c>
      <c r="B163" s="83">
        <v>95.746365973594948</v>
      </c>
      <c r="C163" s="83">
        <v>98.613415981389153</v>
      </c>
      <c r="D163" s="83">
        <v>98.429327556033286</v>
      </c>
      <c r="E163" s="83"/>
      <c r="F163" s="83">
        <f t="shared" si="8"/>
        <v>-0.18667685681896806</v>
      </c>
      <c r="G163" s="83">
        <f t="shared" si="9"/>
        <v>2.8021550010349783</v>
      </c>
      <c r="H163" s="83"/>
      <c r="I163" s="83">
        <v>4.7393814630301456</v>
      </c>
      <c r="J163" s="83">
        <v>4.8812985323867792</v>
      </c>
      <c r="K163" s="83">
        <v>4.8721862777145697</v>
      </c>
      <c r="M163" s="83">
        <f t="shared" si="10"/>
        <v>-9.1122546722095521E-3</v>
      </c>
      <c r="N163" s="31">
        <f t="shared" si="11"/>
        <v>0.13280481468442407</v>
      </c>
    </row>
    <row r="164" spans="1:14" s="91" customFormat="1" ht="15.75" x14ac:dyDescent="0.25">
      <c r="A164" s="121" t="s">
        <v>140</v>
      </c>
      <c r="B164" s="81">
        <v>67.034874246153493</v>
      </c>
      <c r="C164" s="81">
        <v>77.589094823472649</v>
      </c>
      <c r="D164" s="81">
        <v>76.911426194862997</v>
      </c>
      <c r="E164" s="81"/>
      <c r="F164" s="81">
        <f t="shared" si="8"/>
        <v>-0.87340705565833732</v>
      </c>
      <c r="G164" s="81">
        <f t="shared" si="9"/>
        <v>14.733453384939011</v>
      </c>
      <c r="H164" s="81"/>
      <c r="I164" s="81">
        <v>0.90138280018030814</v>
      </c>
      <c r="J164" s="81">
        <v>1.0432998695369418</v>
      </c>
      <c r="K164" s="81">
        <v>1.0341876148647318</v>
      </c>
      <c r="M164" s="81">
        <f t="shared" si="10"/>
        <v>-9.1122546722099962E-3</v>
      </c>
      <c r="N164" s="52">
        <f t="shared" si="11"/>
        <v>0.13280481468442362</v>
      </c>
    </row>
    <row r="165" spans="1:14" ht="15.75" x14ac:dyDescent="0.25">
      <c r="A165" s="122" t="s">
        <v>174</v>
      </c>
      <c r="B165" s="80">
        <v>67.034874246153493</v>
      </c>
      <c r="C165" s="80">
        <v>77.589094823472649</v>
      </c>
      <c r="D165" s="80">
        <v>76.911426194862997</v>
      </c>
      <c r="E165" s="80"/>
      <c r="F165" s="80">
        <f t="shared" si="8"/>
        <v>-0.87340705565833732</v>
      </c>
      <c r="G165" s="80">
        <f t="shared" si="9"/>
        <v>14.733453384939011</v>
      </c>
      <c r="H165" s="80"/>
      <c r="I165" s="80">
        <v>0.90138280018030814</v>
      </c>
      <c r="J165" s="80">
        <v>1.0432998695369418</v>
      </c>
      <c r="K165" s="80">
        <v>1.0341876148647318</v>
      </c>
      <c r="M165" s="80">
        <f t="shared" si="10"/>
        <v>-9.1122546722099962E-3</v>
      </c>
      <c r="N165" s="21">
        <f t="shared" si="11"/>
        <v>0.13280481468442362</v>
      </c>
    </row>
    <row r="166" spans="1:14" s="91" customFormat="1" ht="15.75" x14ac:dyDescent="0.25">
      <c r="A166" s="123" t="s">
        <v>140</v>
      </c>
      <c r="B166" s="81">
        <v>67.034874246153493</v>
      </c>
      <c r="C166" s="81">
        <v>77.589094823472649</v>
      </c>
      <c r="D166" s="81">
        <v>76.911426194862997</v>
      </c>
      <c r="E166" s="81"/>
      <c r="F166" s="81">
        <f t="shared" si="8"/>
        <v>-0.87340705565833732</v>
      </c>
      <c r="G166" s="81">
        <f t="shared" si="9"/>
        <v>14.733453384939011</v>
      </c>
      <c r="H166" s="81"/>
      <c r="I166" s="81">
        <v>0.90138280018030814</v>
      </c>
      <c r="J166" s="81">
        <v>1.0432998695369418</v>
      </c>
      <c r="K166" s="81">
        <v>1.0341876148647318</v>
      </c>
      <c r="M166" s="81">
        <f t="shared" si="10"/>
        <v>-9.1122546722099962E-3</v>
      </c>
      <c r="N166" s="52">
        <f t="shared" si="11"/>
        <v>0.13280481468442362</v>
      </c>
    </row>
    <row r="167" spans="1:14" ht="15.75" x14ac:dyDescent="0.25">
      <c r="A167" s="127" t="s">
        <v>139</v>
      </c>
      <c r="B167" s="80">
        <v>106.45476405536553</v>
      </c>
      <c r="C167" s="80">
        <v>106.45476405536553</v>
      </c>
      <c r="D167" s="80">
        <v>106.45476405536553</v>
      </c>
      <c r="E167" s="80"/>
      <c r="F167" s="80">
        <f t="shared" si="8"/>
        <v>0</v>
      </c>
      <c r="G167" s="80">
        <f t="shared" si="9"/>
        <v>0</v>
      </c>
      <c r="H167" s="80"/>
      <c r="I167" s="80">
        <v>3.8379986628498375</v>
      </c>
      <c r="J167" s="80">
        <v>3.8379986628498375</v>
      </c>
      <c r="K167" s="80">
        <v>3.8379986628498375</v>
      </c>
      <c r="M167" s="80">
        <f t="shared" si="10"/>
        <v>0</v>
      </c>
      <c r="N167" s="21">
        <f t="shared" si="11"/>
        <v>0</v>
      </c>
    </row>
    <row r="168" spans="1:14" s="91" customFormat="1" ht="15.75" x14ac:dyDescent="0.25">
      <c r="A168" s="125" t="s">
        <v>175</v>
      </c>
      <c r="B168" s="81">
        <v>106.45476405536553</v>
      </c>
      <c r="C168" s="81">
        <v>106.45476405536553</v>
      </c>
      <c r="D168" s="81">
        <v>106.45476405536553</v>
      </c>
      <c r="E168" s="81"/>
      <c r="F168" s="81">
        <f t="shared" si="8"/>
        <v>0</v>
      </c>
      <c r="G168" s="81">
        <f t="shared" si="9"/>
        <v>0</v>
      </c>
      <c r="H168" s="81"/>
      <c r="I168" s="81">
        <v>3.8379986628498375</v>
      </c>
      <c r="J168" s="81">
        <v>3.8379986628498375</v>
      </c>
      <c r="K168" s="81">
        <v>3.8379986628498375</v>
      </c>
      <c r="M168" s="81">
        <f t="shared" si="10"/>
        <v>0</v>
      </c>
      <c r="N168" s="52">
        <f t="shared" si="11"/>
        <v>0</v>
      </c>
    </row>
    <row r="169" spans="1:14" ht="15.75" x14ac:dyDescent="0.25">
      <c r="A169" s="124" t="s">
        <v>212</v>
      </c>
      <c r="B169" s="80">
        <v>106.45476405536553</v>
      </c>
      <c r="C169" s="80">
        <v>106.45476405536553</v>
      </c>
      <c r="D169" s="80">
        <v>106.45476405536553</v>
      </c>
      <c r="E169" s="80"/>
      <c r="F169" s="80">
        <f t="shared" si="8"/>
        <v>0</v>
      </c>
      <c r="G169" s="80">
        <f t="shared" si="9"/>
        <v>0</v>
      </c>
      <c r="H169" s="80"/>
      <c r="I169" s="80">
        <v>3.8379986628498375</v>
      </c>
      <c r="J169" s="80">
        <v>3.8379986628498375</v>
      </c>
      <c r="K169" s="80">
        <v>3.8379986628498375</v>
      </c>
      <c r="M169" s="80">
        <f t="shared" si="10"/>
        <v>0</v>
      </c>
      <c r="N169" s="21">
        <f t="shared" si="11"/>
        <v>0</v>
      </c>
    </row>
    <row r="170" spans="1:14" s="91" customFormat="1" ht="15.75" x14ac:dyDescent="0.25">
      <c r="A170" s="126" t="s">
        <v>130</v>
      </c>
      <c r="B170" s="82">
        <v>101.11830400779689</v>
      </c>
      <c r="C170" s="82">
        <v>97.66119896208572</v>
      </c>
      <c r="D170" s="82">
        <v>97.470703404878464</v>
      </c>
      <c r="E170" s="82"/>
      <c r="F170" s="82">
        <f t="shared" si="8"/>
        <v>-0.19505756557546272</v>
      </c>
      <c r="G170" s="82">
        <f t="shared" si="9"/>
        <v>-3.6072604645714601</v>
      </c>
      <c r="H170" s="82"/>
      <c r="I170" s="82">
        <v>3.919343193741212</v>
      </c>
      <c r="J170" s="82">
        <v>3.7853458797641921</v>
      </c>
      <c r="K170" s="82">
        <v>3.7779622762425129</v>
      </c>
      <c r="M170" s="82">
        <f t="shared" si="10"/>
        <v>-7.3836035216792162E-3</v>
      </c>
      <c r="N170" s="53">
        <f t="shared" si="11"/>
        <v>-0.14138091749869908</v>
      </c>
    </row>
    <row r="171" spans="1:14" ht="15.75" x14ac:dyDescent="0.25">
      <c r="A171" s="127" t="s">
        <v>138</v>
      </c>
      <c r="B171" s="80">
        <v>93.819476603701446</v>
      </c>
      <c r="C171" s="80">
        <v>87.380434252169266</v>
      </c>
      <c r="D171" s="80">
        <v>87.023856683028953</v>
      </c>
      <c r="E171" s="80"/>
      <c r="F171" s="80">
        <f t="shared" si="8"/>
        <v>-0.40807484214517853</v>
      </c>
      <c r="G171" s="80">
        <f t="shared" si="9"/>
        <v>-7.2432933615453443</v>
      </c>
      <c r="H171" s="80"/>
      <c r="I171" s="80">
        <v>1.9427072194229547</v>
      </c>
      <c r="J171" s="80">
        <v>1.8093748398859091</v>
      </c>
      <c r="K171" s="80">
        <v>1.8019912363642296</v>
      </c>
      <c r="M171" s="80">
        <f t="shared" si="10"/>
        <v>-7.3836035216794382E-3</v>
      </c>
      <c r="N171" s="21">
        <f t="shared" si="11"/>
        <v>-0.14071598305872501</v>
      </c>
    </row>
    <row r="172" spans="1:14" s="91" customFormat="1" ht="15.75" x14ac:dyDescent="0.25">
      <c r="A172" s="125" t="s">
        <v>176</v>
      </c>
      <c r="B172" s="81">
        <v>81.384559219606217</v>
      </c>
      <c r="C172" s="81">
        <v>67.057691959432518</v>
      </c>
      <c r="D172" s="81">
        <v>66.215441528910247</v>
      </c>
      <c r="E172" s="81"/>
      <c r="F172" s="81">
        <f t="shared" si="8"/>
        <v>-1.2560086783657942</v>
      </c>
      <c r="G172" s="81">
        <f t="shared" si="9"/>
        <v>-18.638815318473334</v>
      </c>
      <c r="H172" s="81"/>
      <c r="I172" s="81">
        <v>0.71345919964866766</v>
      </c>
      <c r="J172" s="81">
        <v>0.58786246057517333</v>
      </c>
      <c r="K172" s="81">
        <v>0.58047885705349445</v>
      </c>
      <c r="M172" s="81">
        <f t="shared" si="10"/>
        <v>-7.3836035216788831E-3</v>
      </c>
      <c r="N172" s="52">
        <f t="shared" si="11"/>
        <v>-0.13298034259517322</v>
      </c>
    </row>
    <row r="173" spans="1:14" ht="15.75" x14ac:dyDescent="0.25">
      <c r="A173" s="124" t="s">
        <v>211</v>
      </c>
      <c r="B173" s="80">
        <v>82.627025466007041</v>
      </c>
      <c r="C173" s="80">
        <v>60.244755528152588</v>
      </c>
      <c r="D173" s="80">
        <v>60.244755528152588</v>
      </c>
      <c r="E173" s="80"/>
      <c r="F173" s="80">
        <f t="shared" si="8"/>
        <v>0</v>
      </c>
      <c r="G173" s="80">
        <f t="shared" si="9"/>
        <v>-27.088316215694551</v>
      </c>
      <c r="H173" s="80"/>
      <c r="I173" s="80">
        <v>9.495720044335286E-2</v>
      </c>
      <c r="J173" s="80">
        <v>6.9234893717686541E-2</v>
      </c>
      <c r="K173" s="80">
        <v>6.9234893717686527E-2</v>
      </c>
      <c r="M173" s="80">
        <f t="shared" si="10"/>
        <v>0</v>
      </c>
      <c r="N173" s="21">
        <f t="shared" si="11"/>
        <v>-2.5722306725666333E-2</v>
      </c>
    </row>
    <row r="174" spans="1:14" s="91" customFormat="1" ht="15.75" x14ac:dyDescent="0.25">
      <c r="A174" s="123" t="s">
        <v>210</v>
      </c>
      <c r="B174" s="81">
        <v>81.197107325706384</v>
      </c>
      <c r="C174" s="81">
        <v>68.08556522420929</v>
      </c>
      <c r="D174" s="81">
        <v>67.116243785684404</v>
      </c>
      <c r="E174" s="81"/>
      <c r="F174" s="81">
        <f t="shared" si="8"/>
        <v>-1.4236812683171007</v>
      </c>
      <c r="G174" s="81">
        <f t="shared" si="9"/>
        <v>-17.341582728482351</v>
      </c>
      <c r="H174" s="81"/>
      <c r="I174" s="81">
        <v>0.61850199920531479</v>
      </c>
      <c r="J174" s="81">
        <v>0.51862756685748679</v>
      </c>
      <c r="K174" s="81">
        <v>0.5112439633358079</v>
      </c>
      <c r="M174" s="81">
        <f t="shared" si="10"/>
        <v>-7.3836035216788831E-3</v>
      </c>
      <c r="N174" s="52">
        <f t="shared" si="11"/>
        <v>-0.10725803586950688</v>
      </c>
    </row>
    <row r="175" spans="1:14" ht="15.75" x14ac:dyDescent="0.25">
      <c r="A175" s="122" t="s">
        <v>177</v>
      </c>
      <c r="B175" s="80">
        <v>99.262187476460795</v>
      </c>
      <c r="C175" s="80">
        <v>93.019379760728697</v>
      </c>
      <c r="D175" s="80">
        <v>93.019379760728697</v>
      </c>
      <c r="E175" s="80"/>
      <c r="F175" s="80">
        <f t="shared" si="8"/>
        <v>0</v>
      </c>
      <c r="G175" s="80">
        <f t="shared" si="9"/>
        <v>-6.2892102969346002</v>
      </c>
      <c r="H175" s="80"/>
      <c r="I175" s="80">
        <v>0.1718270908752888</v>
      </c>
      <c r="J175" s="80">
        <v>0.16102052378303697</v>
      </c>
      <c r="K175" s="80">
        <v>0.16102052378303697</v>
      </c>
      <c r="M175" s="80">
        <f t="shared" si="10"/>
        <v>0</v>
      </c>
      <c r="N175" s="21">
        <f t="shared" si="11"/>
        <v>-1.0806567092251834E-2</v>
      </c>
    </row>
    <row r="176" spans="1:14" s="91" customFormat="1" ht="15.75" x14ac:dyDescent="0.25">
      <c r="A176" s="123" t="s">
        <v>209</v>
      </c>
      <c r="B176" s="81">
        <v>99.262187476460795</v>
      </c>
      <c r="C176" s="81">
        <v>93.019379760728697</v>
      </c>
      <c r="D176" s="81">
        <v>93.019379760728697</v>
      </c>
      <c r="E176" s="81"/>
      <c r="F176" s="81">
        <f t="shared" si="8"/>
        <v>0</v>
      </c>
      <c r="G176" s="81">
        <f t="shared" si="9"/>
        <v>-6.2892102969346002</v>
      </c>
      <c r="H176" s="81"/>
      <c r="I176" s="81">
        <v>0.1718270908752888</v>
      </c>
      <c r="J176" s="81">
        <v>0.16102052378303697</v>
      </c>
      <c r="K176" s="81">
        <v>0.16102052378303697</v>
      </c>
      <c r="M176" s="81">
        <f t="shared" si="10"/>
        <v>0</v>
      </c>
      <c r="N176" s="52">
        <f t="shared" si="11"/>
        <v>-1.0806567092251834E-2</v>
      </c>
    </row>
    <row r="177" spans="1:14" ht="15.75" x14ac:dyDescent="0.25">
      <c r="A177" s="122" t="s">
        <v>112</v>
      </c>
      <c r="B177" s="80">
        <v>96.150677129096948</v>
      </c>
      <c r="C177" s="80">
        <v>96.490564302582158</v>
      </c>
      <c r="D177" s="80">
        <v>96.490564302582158</v>
      </c>
      <c r="E177" s="80"/>
      <c r="F177" s="80">
        <f t="shared" si="8"/>
        <v>0</v>
      </c>
      <c r="G177" s="80">
        <f t="shared" si="9"/>
        <v>0.35349431083970817</v>
      </c>
      <c r="H177" s="80"/>
      <c r="I177" s="80">
        <v>0.86873438540096637</v>
      </c>
      <c r="J177" s="80">
        <v>0.87180531202966705</v>
      </c>
      <c r="K177" s="80">
        <v>0.87180531202966705</v>
      </c>
      <c r="M177" s="80">
        <f t="shared" si="10"/>
        <v>0</v>
      </c>
      <c r="N177" s="21">
        <f t="shared" si="11"/>
        <v>3.0709266287006765E-3</v>
      </c>
    </row>
    <row r="178" spans="1:14" s="91" customFormat="1" ht="15.75" x14ac:dyDescent="0.25">
      <c r="A178" s="123" t="s">
        <v>113</v>
      </c>
      <c r="B178" s="81">
        <v>96.150677129096948</v>
      </c>
      <c r="C178" s="81">
        <v>96.490564302582158</v>
      </c>
      <c r="D178" s="81">
        <v>96.490564302582158</v>
      </c>
      <c r="E178" s="81"/>
      <c r="F178" s="81">
        <f t="shared" si="8"/>
        <v>0</v>
      </c>
      <c r="G178" s="81">
        <f t="shared" si="9"/>
        <v>0.35349431083970817</v>
      </c>
      <c r="H178" s="81"/>
      <c r="I178" s="81">
        <v>0.86873438540096637</v>
      </c>
      <c r="J178" s="81">
        <v>0.87180531202966705</v>
      </c>
      <c r="K178" s="81">
        <v>0.87180531202966705</v>
      </c>
      <c r="M178" s="81">
        <f t="shared" si="10"/>
        <v>0</v>
      </c>
      <c r="N178" s="52">
        <f t="shared" si="11"/>
        <v>3.0709266287006765E-3</v>
      </c>
    </row>
    <row r="179" spans="1:14" ht="15.75" x14ac:dyDescent="0.25">
      <c r="A179" s="122" t="s">
        <v>178</v>
      </c>
      <c r="B179" s="80">
        <v>160.69798195713369</v>
      </c>
      <c r="C179" s="80">
        <v>160.69798195713369</v>
      </c>
      <c r="D179" s="80">
        <v>160.69798195713369</v>
      </c>
      <c r="E179" s="80"/>
      <c r="F179" s="80">
        <f t="shared" si="8"/>
        <v>0</v>
      </c>
      <c r="G179" s="80">
        <f t="shared" si="9"/>
        <v>0</v>
      </c>
      <c r="H179" s="80"/>
      <c r="I179" s="80">
        <v>0.18868654349803182</v>
      </c>
      <c r="J179" s="80">
        <v>0.18868654349803179</v>
      </c>
      <c r="K179" s="80">
        <v>0.18868654349803182</v>
      </c>
      <c r="M179" s="80">
        <f t="shared" si="10"/>
        <v>0</v>
      </c>
      <c r="N179" s="21">
        <f t="shared" si="11"/>
        <v>0</v>
      </c>
    </row>
    <row r="180" spans="1:14" s="91" customFormat="1" ht="15.75" x14ac:dyDescent="0.25">
      <c r="A180" s="123" t="s">
        <v>208</v>
      </c>
      <c r="B180" s="81">
        <v>160.69798195713369</v>
      </c>
      <c r="C180" s="81">
        <v>160.69798195713369</v>
      </c>
      <c r="D180" s="81">
        <v>160.69798195713369</v>
      </c>
      <c r="E180" s="81"/>
      <c r="F180" s="81">
        <f t="shared" si="8"/>
        <v>0</v>
      </c>
      <c r="G180" s="81">
        <f t="shared" si="9"/>
        <v>0</v>
      </c>
      <c r="H180" s="81"/>
      <c r="I180" s="81">
        <v>0.18868654349803182</v>
      </c>
      <c r="J180" s="81">
        <v>0.18868654349803179</v>
      </c>
      <c r="K180" s="81">
        <v>0.18868654349803182</v>
      </c>
      <c r="M180" s="81">
        <f t="shared" si="10"/>
        <v>0</v>
      </c>
      <c r="N180" s="52">
        <f t="shared" si="11"/>
        <v>0</v>
      </c>
    </row>
    <row r="181" spans="1:14" ht="15.75" x14ac:dyDescent="0.25">
      <c r="A181" s="127" t="s">
        <v>137</v>
      </c>
      <c r="B181" s="80">
        <v>111.50561142510205</v>
      </c>
      <c r="C181" s="80">
        <v>109.20090237870124</v>
      </c>
      <c r="D181" s="80">
        <v>109.20090237870124</v>
      </c>
      <c r="E181" s="80"/>
      <c r="F181" s="80">
        <f t="shared" si="8"/>
        <v>0</v>
      </c>
      <c r="G181" s="80">
        <f t="shared" si="9"/>
        <v>-2.0668996088585745</v>
      </c>
      <c r="H181" s="80"/>
      <c r="I181" s="80">
        <v>0.51790337017018218</v>
      </c>
      <c r="J181" s="80">
        <v>0.50719882743786926</v>
      </c>
      <c r="K181" s="80">
        <v>0.50719882743786915</v>
      </c>
      <c r="M181" s="80">
        <f t="shared" si="10"/>
        <v>0</v>
      </c>
      <c r="N181" s="21">
        <f t="shared" si="11"/>
        <v>-1.0704542732313027E-2</v>
      </c>
    </row>
    <row r="182" spans="1:14" s="91" customFormat="1" ht="15.75" x14ac:dyDescent="0.25">
      <c r="A182" s="125" t="s">
        <v>179</v>
      </c>
      <c r="B182" s="81">
        <v>111.50561142510205</v>
      </c>
      <c r="C182" s="81">
        <v>109.20090237870124</v>
      </c>
      <c r="D182" s="81">
        <v>109.20090237870124</v>
      </c>
      <c r="E182" s="81"/>
      <c r="F182" s="81">
        <f t="shared" si="8"/>
        <v>0</v>
      </c>
      <c r="G182" s="81">
        <f t="shared" si="9"/>
        <v>-2.0668996088585745</v>
      </c>
      <c r="H182" s="81"/>
      <c r="I182" s="81">
        <v>0.51790337017018218</v>
      </c>
      <c r="J182" s="81">
        <v>0.50719882743786926</v>
      </c>
      <c r="K182" s="81">
        <v>0.50719882743786915</v>
      </c>
      <c r="M182" s="81">
        <f t="shared" si="10"/>
        <v>0</v>
      </c>
      <c r="N182" s="52">
        <f t="shared" si="11"/>
        <v>-1.0704542732313027E-2</v>
      </c>
    </row>
    <row r="183" spans="1:14" ht="15.75" x14ac:dyDescent="0.25">
      <c r="A183" s="124" t="s">
        <v>207</v>
      </c>
      <c r="B183" s="80">
        <v>111.50561142510205</v>
      </c>
      <c r="C183" s="80">
        <v>109.20090237870124</v>
      </c>
      <c r="D183" s="80">
        <v>109.20090237870124</v>
      </c>
      <c r="E183" s="80"/>
      <c r="F183" s="80">
        <f t="shared" si="8"/>
        <v>0</v>
      </c>
      <c r="G183" s="80">
        <f t="shared" si="9"/>
        <v>-2.0668996088585745</v>
      </c>
      <c r="H183" s="80"/>
      <c r="I183" s="80">
        <v>0.51790337017018218</v>
      </c>
      <c r="J183" s="80">
        <v>0.50719882743786926</v>
      </c>
      <c r="K183" s="80">
        <v>0.50719882743786915</v>
      </c>
      <c r="M183" s="80">
        <f t="shared" si="10"/>
        <v>0</v>
      </c>
      <c r="N183" s="21">
        <f t="shared" si="11"/>
        <v>-1.0704542732313027E-2</v>
      </c>
    </row>
    <row r="184" spans="1:14" s="91" customFormat="1" ht="15.75" x14ac:dyDescent="0.25">
      <c r="A184" s="121" t="s">
        <v>136</v>
      </c>
      <c r="B184" s="81">
        <v>116.28683185440813</v>
      </c>
      <c r="C184" s="81">
        <v>116.28683185440813</v>
      </c>
      <c r="D184" s="81">
        <v>116.28683185440813</v>
      </c>
      <c r="E184" s="81"/>
      <c r="F184" s="81">
        <f t="shared" si="8"/>
        <v>0</v>
      </c>
      <c r="G184" s="81">
        <f t="shared" si="9"/>
        <v>0</v>
      </c>
      <c r="H184" s="81"/>
      <c r="I184" s="81">
        <v>0.85008098359206485</v>
      </c>
      <c r="J184" s="81">
        <v>0.85008098359206496</v>
      </c>
      <c r="K184" s="81">
        <v>0.85008098359206485</v>
      </c>
      <c r="M184" s="81">
        <f t="shared" si="10"/>
        <v>0</v>
      </c>
      <c r="N184" s="52">
        <f t="shared" si="11"/>
        <v>0</v>
      </c>
    </row>
    <row r="185" spans="1:14" ht="15.75" x14ac:dyDescent="0.25">
      <c r="A185" s="122" t="s">
        <v>180</v>
      </c>
      <c r="B185" s="80">
        <v>148.33644826479588</v>
      </c>
      <c r="C185" s="80">
        <v>148.33644826479588</v>
      </c>
      <c r="D185" s="80">
        <v>148.33644826479588</v>
      </c>
      <c r="E185" s="80"/>
      <c r="F185" s="80">
        <f t="shared" si="8"/>
        <v>0</v>
      </c>
      <c r="G185" s="80">
        <f t="shared" si="9"/>
        <v>0</v>
      </c>
      <c r="H185" s="80"/>
      <c r="I185" s="80">
        <v>0.27544402136426077</v>
      </c>
      <c r="J185" s="80">
        <v>0.27544402136426077</v>
      </c>
      <c r="K185" s="80">
        <v>0.27544402136426077</v>
      </c>
      <c r="M185" s="80">
        <f t="shared" si="10"/>
        <v>0</v>
      </c>
      <c r="N185" s="21">
        <f t="shared" si="11"/>
        <v>0</v>
      </c>
    </row>
    <row r="186" spans="1:14" s="91" customFormat="1" ht="15.75" x14ac:dyDescent="0.25">
      <c r="A186" s="123" t="s">
        <v>206</v>
      </c>
      <c r="B186" s="81">
        <v>148.33644826479588</v>
      </c>
      <c r="C186" s="81">
        <v>148.33644826479588</v>
      </c>
      <c r="D186" s="81">
        <v>148.33644826479588</v>
      </c>
      <c r="E186" s="81"/>
      <c r="F186" s="81">
        <f t="shared" si="8"/>
        <v>0</v>
      </c>
      <c r="G186" s="81">
        <f t="shared" si="9"/>
        <v>0</v>
      </c>
      <c r="H186" s="81"/>
      <c r="I186" s="81">
        <v>0.27544402136426077</v>
      </c>
      <c r="J186" s="81">
        <v>0.27544402136426077</v>
      </c>
      <c r="K186" s="81">
        <v>0.27544402136426077</v>
      </c>
      <c r="M186" s="81">
        <f t="shared" si="10"/>
        <v>0</v>
      </c>
      <c r="N186" s="52">
        <f t="shared" si="11"/>
        <v>0</v>
      </c>
    </row>
    <row r="187" spans="1:14" ht="15.75" x14ac:dyDescent="0.25">
      <c r="A187" s="122" t="s">
        <v>114</v>
      </c>
      <c r="B187" s="80">
        <v>105.37375510792319</v>
      </c>
      <c r="C187" s="80">
        <v>105.37375510792319</v>
      </c>
      <c r="D187" s="80">
        <v>105.37375510792319</v>
      </c>
      <c r="E187" s="80"/>
      <c r="F187" s="80">
        <f t="shared" si="8"/>
        <v>0</v>
      </c>
      <c r="G187" s="80">
        <f t="shared" si="9"/>
        <v>0</v>
      </c>
      <c r="H187" s="80"/>
      <c r="I187" s="80">
        <v>0.57463696222780414</v>
      </c>
      <c r="J187" s="80">
        <v>0.57463696222780403</v>
      </c>
      <c r="K187" s="80">
        <v>0.57463696222780414</v>
      </c>
      <c r="M187" s="80">
        <f t="shared" si="10"/>
        <v>0</v>
      </c>
      <c r="N187" s="21">
        <f t="shared" si="11"/>
        <v>0</v>
      </c>
    </row>
    <row r="188" spans="1:14" s="91" customFormat="1" ht="15.75" x14ac:dyDescent="0.25">
      <c r="A188" s="123" t="s">
        <v>205</v>
      </c>
      <c r="B188" s="81">
        <v>99.999999999999986</v>
      </c>
      <c r="C188" s="81">
        <v>99.999999999999986</v>
      </c>
      <c r="D188" s="81">
        <v>99.999999999999986</v>
      </c>
      <c r="E188" s="81"/>
      <c r="F188" s="81">
        <f t="shared" si="8"/>
        <v>0</v>
      </c>
      <c r="G188" s="81">
        <f t="shared" si="9"/>
        <v>0</v>
      </c>
      <c r="H188" s="81"/>
      <c r="I188" s="81">
        <v>0.39920368875855883</v>
      </c>
      <c r="J188" s="81">
        <v>0.39920368875855883</v>
      </c>
      <c r="K188" s="81">
        <v>0.39920368875855883</v>
      </c>
      <c r="M188" s="81">
        <f t="shared" si="10"/>
        <v>0</v>
      </c>
      <c r="N188" s="52">
        <f t="shared" si="11"/>
        <v>0</v>
      </c>
    </row>
    <row r="189" spans="1:14" ht="15.75" x14ac:dyDescent="0.25">
      <c r="A189" s="124" t="s">
        <v>115</v>
      </c>
      <c r="B189" s="80">
        <v>120.05414571585585</v>
      </c>
      <c r="C189" s="80">
        <v>120.05414571585585</v>
      </c>
      <c r="D189" s="80">
        <v>120.05414571585585</v>
      </c>
      <c r="E189" s="80"/>
      <c r="F189" s="80">
        <f t="shared" si="8"/>
        <v>0</v>
      </c>
      <c r="G189" s="80">
        <f t="shared" si="9"/>
        <v>0</v>
      </c>
      <c r="H189" s="80"/>
      <c r="I189" s="80">
        <v>0.17543327346924531</v>
      </c>
      <c r="J189" s="80">
        <v>0.17543327346924534</v>
      </c>
      <c r="K189" s="80">
        <v>0.17543327346924531</v>
      </c>
      <c r="M189" s="80">
        <f t="shared" si="10"/>
        <v>0</v>
      </c>
      <c r="N189" s="21">
        <f t="shared" si="11"/>
        <v>0</v>
      </c>
    </row>
    <row r="190" spans="1:14" s="91" customFormat="1" ht="15.75" x14ac:dyDescent="0.25">
      <c r="A190" s="121" t="s">
        <v>151</v>
      </c>
      <c r="B190" s="81">
        <v>99.807346326431713</v>
      </c>
      <c r="C190" s="81">
        <v>101.45365207503015</v>
      </c>
      <c r="D190" s="81">
        <v>101.45365207503015</v>
      </c>
      <c r="E190" s="81"/>
      <c r="F190" s="81">
        <f t="shared" si="8"/>
        <v>0</v>
      </c>
      <c r="G190" s="81">
        <f t="shared" si="9"/>
        <v>1.6494835392316665</v>
      </c>
      <c r="H190" s="81"/>
      <c r="I190" s="81">
        <v>0.60865162055601052</v>
      </c>
      <c r="J190" s="81">
        <v>0.61869122884834882</v>
      </c>
      <c r="K190" s="81">
        <v>0.61869122884834882</v>
      </c>
      <c r="M190" s="81">
        <f t="shared" si="10"/>
        <v>0</v>
      </c>
      <c r="N190" s="52">
        <f t="shared" si="11"/>
        <v>1.0039608292338298E-2</v>
      </c>
    </row>
    <row r="191" spans="1:14" ht="15.75" x14ac:dyDescent="0.25">
      <c r="A191" s="122" t="s">
        <v>116</v>
      </c>
      <c r="B191" s="80">
        <v>100.28374010981841</v>
      </c>
      <c r="C191" s="80">
        <v>99.512038465418996</v>
      </c>
      <c r="D191" s="80">
        <v>99.512038465418996</v>
      </c>
      <c r="E191" s="80"/>
      <c r="F191" s="80">
        <f t="shared" si="8"/>
        <v>0</v>
      </c>
      <c r="G191" s="80">
        <f t="shared" si="9"/>
        <v>-0.76951821257796871</v>
      </c>
      <c r="H191" s="80"/>
      <c r="I191" s="80">
        <v>0.18830958086472069</v>
      </c>
      <c r="J191" s="80">
        <v>0.18686050434393744</v>
      </c>
      <c r="K191" s="80">
        <v>0.18686050434393744</v>
      </c>
      <c r="M191" s="80">
        <f t="shared" si="10"/>
        <v>0</v>
      </c>
      <c r="N191" s="21">
        <f t="shared" si="11"/>
        <v>-1.4490765207832434E-3</v>
      </c>
    </row>
    <row r="192" spans="1:14" s="91" customFormat="1" ht="15.75" x14ac:dyDescent="0.25">
      <c r="A192" s="123" t="s">
        <v>20</v>
      </c>
      <c r="B192" s="81">
        <v>100.28374010981841</v>
      </c>
      <c r="C192" s="81">
        <v>99.512038465418996</v>
      </c>
      <c r="D192" s="81">
        <v>99.512038465418996</v>
      </c>
      <c r="E192" s="81"/>
      <c r="F192" s="81">
        <f t="shared" si="8"/>
        <v>0</v>
      </c>
      <c r="G192" s="81">
        <f t="shared" si="9"/>
        <v>-0.76951821257796871</v>
      </c>
      <c r="H192" s="81"/>
      <c r="I192" s="81">
        <v>0.18830958086472069</v>
      </c>
      <c r="J192" s="81">
        <v>0.18686050434393744</v>
      </c>
      <c r="K192" s="81">
        <v>0.18686050434393744</v>
      </c>
      <c r="M192" s="81">
        <f t="shared" si="10"/>
        <v>0</v>
      </c>
      <c r="N192" s="52">
        <f t="shared" si="11"/>
        <v>-1.4490765207832434E-3</v>
      </c>
    </row>
    <row r="193" spans="1:14" ht="15.75" x14ac:dyDescent="0.25">
      <c r="A193" s="122" t="s">
        <v>181</v>
      </c>
      <c r="B193" s="80">
        <v>99.595390971558004</v>
      </c>
      <c r="C193" s="80">
        <v>102.31750759960732</v>
      </c>
      <c r="D193" s="80">
        <v>102.31750759960732</v>
      </c>
      <c r="E193" s="80"/>
      <c r="F193" s="80">
        <f t="shared" si="8"/>
        <v>0</v>
      </c>
      <c r="G193" s="80">
        <f t="shared" si="9"/>
        <v>2.7331753020847005</v>
      </c>
      <c r="H193" s="80"/>
      <c r="I193" s="80">
        <v>0.42034203969128986</v>
      </c>
      <c r="J193" s="80">
        <v>0.43183072450441135</v>
      </c>
      <c r="K193" s="80">
        <v>0.43183072450441135</v>
      </c>
      <c r="M193" s="80">
        <f t="shared" si="10"/>
        <v>0</v>
      </c>
      <c r="N193" s="21">
        <f t="shared" si="11"/>
        <v>1.1488684813121486E-2</v>
      </c>
    </row>
    <row r="194" spans="1:14" s="91" customFormat="1" ht="15.75" x14ac:dyDescent="0.25">
      <c r="A194" s="123" t="s">
        <v>204</v>
      </c>
      <c r="B194" s="81">
        <v>99.595390971558004</v>
      </c>
      <c r="C194" s="81">
        <v>102.31750759960732</v>
      </c>
      <c r="D194" s="81">
        <v>102.31750759960732</v>
      </c>
      <c r="E194" s="81"/>
      <c r="F194" s="81">
        <f t="shared" si="8"/>
        <v>0</v>
      </c>
      <c r="G194" s="81">
        <f t="shared" si="9"/>
        <v>2.7331753020847005</v>
      </c>
      <c r="H194" s="81"/>
      <c r="I194" s="81">
        <v>0.42034203969128986</v>
      </c>
      <c r="J194" s="81">
        <v>0.43183072450441135</v>
      </c>
      <c r="K194" s="81">
        <v>0.43183072450441135</v>
      </c>
      <c r="M194" s="81">
        <f t="shared" si="10"/>
        <v>0</v>
      </c>
      <c r="N194" s="52">
        <f t="shared" si="11"/>
        <v>1.1488684813121486E-2</v>
      </c>
    </row>
    <row r="195" spans="1:14" ht="15.75" x14ac:dyDescent="0.25">
      <c r="A195" s="120" t="s">
        <v>117</v>
      </c>
      <c r="B195" s="83">
        <v>133.03091886109445</v>
      </c>
      <c r="C195" s="83">
        <v>133.03091886109445</v>
      </c>
      <c r="D195" s="83">
        <v>133.03091886109445</v>
      </c>
      <c r="E195" s="83"/>
      <c r="F195" s="83">
        <f t="shared" si="8"/>
        <v>0</v>
      </c>
      <c r="G195" s="83">
        <f t="shared" si="9"/>
        <v>0</v>
      </c>
      <c r="H195" s="83"/>
      <c r="I195" s="83">
        <v>4.1872109268220488</v>
      </c>
      <c r="J195" s="83">
        <v>4.1872109268220497</v>
      </c>
      <c r="K195" s="83">
        <v>4.1872109268220488</v>
      </c>
      <c r="M195" s="83">
        <f t="shared" si="10"/>
        <v>0</v>
      </c>
      <c r="N195" s="31">
        <f>K195-I195</f>
        <v>0</v>
      </c>
    </row>
    <row r="196" spans="1:14" s="91" customFormat="1" ht="15.75" x14ac:dyDescent="0.25">
      <c r="A196" s="121" t="s">
        <v>135</v>
      </c>
      <c r="B196" s="81">
        <v>157.47727587664042</v>
      </c>
      <c r="C196" s="81">
        <v>157.47727587664042</v>
      </c>
      <c r="D196" s="81">
        <v>157.47727587664042</v>
      </c>
      <c r="E196" s="81"/>
      <c r="F196" s="81">
        <f t="shared" si="8"/>
        <v>0</v>
      </c>
      <c r="G196" s="81">
        <f t="shared" si="9"/>
        <v>0</v>
      </c>
      <c r="H196" s="81"/>
      <c r="I196" s="81">
        <v>1.1422318661075503</v>
      </c>
      <c r="J196" s="81">
        <v>1.1422318661075503</v>
      </c>
      <c r="K196" s="81">
        <v>1.1422318661075503</v>
      </c>
      <c r="M196" s="81">
        <f t="shared" si="10"/>
        <v>0</v>
      </c>
      <c r="N196" s="52">
        <f>K196-I196</f>
        <v>0</v>
      </c>
    </row>
    <row r="197" spans="1:14" ht="15.75" x14ac:dyDescent="0.25">
      <c r="A197" s="122" t="s">
        <v>182</v>
      </c>
      <c r="B197" s="80">
        <v>157.47727587664042</v>
      </c>
      <c r="C197" s="80">
        <v>157.47727587664042</v>
      </c>
      <c r="D197" s="80">
        <v>157.47727587664042</v>
      </c>
      <c r="E197" s="80"/>
      <c r="F197" s="80">
        <f t="shared" ref="F197:F224" si="12">((D197/C197-1)*100)</f>
        <v>0</v>
      </c>
      <c r="G197" s="80">
        <f t="shared" si="9"/>
        <v>0</v>
      </c>
      <c r="H197" s="80"/>
      <c r="I197" s="80">
        <v>1.1422318661075503</v>
      </c>
      <c r="J197" s="80">
        <v>1.1422318661075503</v>
      </c>
      <c r="K197" s="80">
        <v>1.1422318661075503</v>
      </c>
      <c r="M197" s="80">
        <f t="shared" si="10"/>
        <v>0</v>
      </c>
      <c r="N197" s="21">
        <f t="shared" si="11"/>
        <v>0</v>
      </c>
    </row>
    <row r="198" spans="1:14" s="91" customFormat="1" ht="15.75" x14ac:dyDescent="0.25">
      <c r="A198" s="123" t="s">
        <v>135</v>
      </c>
      <c r="B198" s="81">
        <v>157.47727587664042</v>
      </c>
      <c r="C198" s="81">
        <v>157.47727587664042</v>
      </c>
      <c r="D198" s="81">
        <v>157.47727587664042</v>
      </c>
      <c r="E198" s="81"/>
      <c r="F198" s="81">
        <f t="shared" si="12"/>
        <v>0</v>
      </c>
      <c r="G198" s="81">
        <f t="shared" si="9"/>
        <v>0</v>
      </c>
      <c r="H198" s="81"/>
      <c r="I198" s="81">
        <v>1.1422318661075503</v>
      </c>
      <c r="J198" s="81">
        <v>1.1422318661075503</v>
      </c>
      <c r="K198" s="81">
        <v>1.1422318661075503</v>
      </c>
      <c r="M198" s="81">
        <f t="shared" si="10"/>
        <v>0</v>
      </c>
      <c r="N198" s="52">
        <f>K198-I198</f>
        <v>0</v>
      </c>
    </row>
    <row r="199" spans="1:14" ht="15.75" x14ac:dyDescent="0.25">
      <c r="A199" s="127" t="s">
        <v>118</v>
      </c>
      <c r="B199" s="80">
        <v>124.78434416753313</v>
      </c>
      <c r="C199" s="80">
        <v>124.78434416753313</v>
      </c>
      <c r="D199" s="80">
        <v>124.78434416753313</v>
      </c>
      <c r="E199" s="80"/>
      <c r="F199" s="80">
        <f t="shared" si="12"/>
        <v>0</v>
      </c>
      <c r="G199" s="80">
        <f t="shared" ref="G199:G225" si="13">((D199/B199-1)*100)</f>
        <v>0</v>
      </c>
      <c r="H199" s="80"/>
      <c r="I199" s="80">
        <v>2.8895787103222075</v>
      </c>
      <c r="J199" s="80">
        <v>2.8895787103222075</v>
      </c>
      <c r="K199" s="80">
        <v>2.8895787103222075</v>
      </c>
      <c r="M199" s="80">
        <f t="shared" si="10"/>
        <v>0</v>
      </c>
      <c r="N199" s="21">
        <f t="shared" ref="N199:N224" si="14">K199-I199</f>
        <v>0</v>
      </c>
    </row>
    <row r="200" spans="1:14" s="91" customFormat="1" ht="15.75" x14ac:dyDescent="0.25">
      <c r="A200" s="125" t="s">
        <v>119</v>
      </c>
      <c r="B200" s="81">
        <v>124.78434416753313</v>
      </c>
      <c r="C200" s="81">
        <v>124.78434416753313</v>
      </c>
      <c r="D200" s="81">
        <v>124.78434416753313</v>
      </c>
      <c r="E200" s="81"/>
      <c r="F200" s="81">
        <f t="shared" si="12"/>
        <v>0</v>
      </c>
      <c r="G200" s="81">
        <f t="shared" si="13"/>
        <v>0</v>
      </c>
      <c r="H200" s="81"/>
      <c r="I200" s="81">
        <v>2.8895787103222075</v>
      </c>
      <c r="J200" s="81">
        <v>2.8895787103222075</v>
      </c>
      <c r="K200" s="81">
        <v>2.8895787103222075</v>
      </c>
      <c r="M200" s="81">
        <f t="shared" ref="M200:M224" si="15">K200-J200</f>
        <v>0</v>
      </c>
      <c r="N200" s="52">
        <f t="shared" si="14"/>
        <v>0</v>
      </c>
    </row>
    <row r="201" spans="1:14" ht="15.75" x14ac:dyDescent="0.25">
      <c r="A201" s="124" t="s">
        <v>118</v>
      </c>
      <c r="B201" s="80">
        <v>124.78434416753313</v>
      </c>
      <c r="C201" s="80">
        <v>124.78434416753313</v>
      </c>
      <c r="D201" s="80">
        <v>124.78434416753313</v>
      </c>
      <c r="E201" s="80"/>
      <c r="F201" s="80">
        <f t="shared" si="12"/>
        <v>0</v>
      </c>
      <c r="G201" s="80">
        <f t="shared" si="13"/>
        <v>0</v>
      </c>
      <c r="H201" s="80"/>
      <c r="I201" s="80">
        <v>2.8895787103222075</v>
      </c>
      <c r="J201" s="80">
        <v>2.8895787103222075</v>
      </c>
      <c r="K201" s="80">
        <v>2.8895787103222075</v>
      </c>
      <c r="M201" s="80">
        <f t="shared" si="15"/>
        <v>0</v>
      </c>
      <c r="N201" s="21">
        <f t="shared" si="14"/>
        <v>0</v>
      </c>
    </row>
    <row r="202" spans="1:14" s="91" customFormat="1" ht="15.75" x14ac:dyDescent="0.25">
      <c r="A202" s="121" t="s">
        <v>120</v>
      </c>
      <c r="B202" s="81">
        <v>145.83654765374885</v>
      </c>
      <c r="C202" s="81">
        <v>145.83654765374885</v>
      </c>
      <c r="D202" s="81">
        <v>145.83654765374885</v>
      </c>
      <c r="E202" s="81"/>
      <c r="F202" s="81">
        <f t="shared" si="12"/>
        <v>0</v>
      </c>
      <c r="G202" s="81">
        <f t="shared" si="13"/>
        <v>0</v>
      </c>
      <c r="H202" s="81"/>
      <c r="I202" s="81">
        <v>0.15540035039229172</v>
      </c>
      <c r="J202" s="81">
        <v>0.15540035039229172</v>
      </c>
      <c r="K202" s="81">
        <v>0.15540035039229172</v>
      </c>
      <c r="M202" s="81">
        <f t="shared" si="15"/>
        <v>0</v>
      </c>
      <c r="N202" s="52">
        <f t="shared" si="14"/>
        <v>0</v>
      </c>
    </row>
    <row r="203" spans="1:14" ht="15.75" x14ac:dyDescent="0.25">
      <c r="A203" s="122" t="s">
        <v>121</v>
      </c>
      <c r="B203" s="80">
        <v>145.83654765374885</v>
      </c>
      <c r="C203" s="80">
        <v>145.83654765374885</v>
      </c>
      <c r="D203" s="80">
        <v>145.83654765374885</v>
      </c>
      <c r="E203" s="80"/>
      <c r="F203" s="80">
        <f t="shared" si="12"/>
        <v>0</v>
      </c>
      <c r="G203" s="80">
        <f t="shared" si="13"/>
        <v>0</v>
      </c>
      <c r="H203" s="80"/>
      <c r="I203" s="80">
        <v>0.15540035039229172</v>
      </c>
      <c r="J203" s="80">
        <v>0.15540035039229172</v>
      </c>
      <c r="K203" s="80">
        <v>0.15540035039229172</v>
      </c>
      <c r="M203" s="80">
        <f t="shared" si="15"/>
        <v>0</v>
      </c>
      <c r="N203" s="21">
        <f t="shared" si="14"/>
        <v>0</v>
      </c>
    </row>
    <row r="204" spans="1:14" s="91" customFormat="1" ht="15.75" x14ac:dyDescent="0.25">
      <c r="A204" s="123" t="s">
        <v>120</v>
      </c>
      <c r="B204" s="81">
        <v>145.83654765374885</v>
      </c>
      <c r="C204" s="81">
        <v>145.83654765374885</v>
      </c>
      <c r="D204" s="81">
        <v>145.83654765374885</v>
      </c>
      <c r="E204" s="81"/>
      <c r="F204" s="81">
        <f t="shared" si="12"/>
        <v>0</v>
      </c>
      <c r="G204" s="81">
        <f t="shared" si="13"/>
        <v>0</v>
      </c>
      <c r="H204" s="81"/>
      <c r="I204" s="81">
        <v>0.15540035039229172</v>
      </c>
      <c r="J204" s="81">
        <v>0.15540035039229172</v>
      </c>
      <c r="K204" s="81">
        <v>0.15540035039229172</v>
      </c>
      <c r="M204" s="81">
        <f t="shared" si="15"/>
        <v>0</v>
      </c>
      <c r="N204" s="52">
        <f t="shared" si="14"/>
        <v>0</v>
      </c>
    </row>
    <row r="205" spans="1:14" ht="15.75" x14ac:dyDescent="0.25">
      <c r="A205" s="120" t="s">
        <v>131</v>
      </c>
      <c r="B205" s="83">
        <v>131.90297184211295</v>
      </c>
      <c r="C205" s="83">
        <v>140.73891623846495</v>
      </c>
      <c r="D205" s="83">
        <v>140.73891623846495</v>
      </c>
      <c r="E205" s="83"/>
      <c r="F205" s="83">
        <f t="shared" si="12"/>
        <v>0</v>
      </c>
      <c r="G205" s="83">
        <f t="shared" si="13"/>
        <v>6.6988213176338185</v>
      </c>
      <c r="H205" s="83"/>
      <c r="I205" s="83">
        <v>5.3972011538084264</v>
      </c>
      <c r="J205" s="83">
        <v>5.7587500152553242</v>
      </c>
      <c r="K205" s="83">
        <v>5.7587500152553242</v>
      </c>
      <c r="M205" s="83">
        <f t="shared" si="15"/>
        <v>0</v>
      </c>
      <c r="N205" s="31">
        <f>K205-I205</f>
        <v>0.3615488614468978</v>
      </c>
    </row>
    <row r="206" spans="1:14" s="91" customFormat="1" ht="15.75" x14ac:dyDescent="0.25">
      <c r="A206" s="121" t="s">
        <v>122</v>
      </c>
      <c r="B206" s="81">
        <v>132.15784679924934</v>
      </c>
      <c r="C206" s="81">
        <v>141.24603697691566</v>
      </c>
      <c r="D206" s="81">
        <v>141.24603697691566</v>
      </c>
      <c r="E206" s="81"/>
      <c r="F206" s="81">
        <f t="shared" si="12"/>
        <v>0</v>
      </c>
      <c r="G206" s="81">
        <f t="shared" si="13"/>
        <v>6.8767692556851889</v>
      </c>
      <c r="H206" s="81"/>
      <c r="I206" s="81">
        <v>5.2575395218909726</v>
      </c>
      <c r="J206" s="81">
        <v>5.6190883833378704</v>
      </c>
      <c r="K206" s="81">
        <v>5.6190883833378704</v>
      </c>
      <c r="M206" s="81">
        <f t="shared" si="15"/>
        <v>0</v>
      </c>
      <c r="N206" s="52">
        <f t="shared" si="14"/>
        <v>0.3615488614468978</v>
      </c>
    </row>
    <row r="207" spans="1:14" ht="15.75" x14ac:dyDescent="0.25">
      <c r="A207" s="122" t="s">
        <v>183</v>
      </c>
      <c r="B207" s="80">
        <v>132.15784679924934</v>
      </c>
      <c r="C207" s="80">
        <v>141.24603697691566</v>
      </c>
      <c r="D207" s="80">
        <v>141.24603697691566</v>
      </c>
      <c r="E207" s="80"/>
      <c r="F207" s="80">
        <f t="shared" si="12"/>
        <v>0</v>
      </c>
      <c r="G207" s="80">
        <f t="shared" si="13"/>
        <v>6.8767692556851889</v>
      </c>
      <c r="H207" s="80"/>
      <c r="I207" s="80">
        <v>5.2575395218909726</v>
      </c>
      <c r="J207" s="80">
        <v>5.6190883833378704</v>
      </c>
      <c r="K207" s="80">
        <v>5.6190883833378704</v>
      </c>
      <c r="M207" s="80">
        <f t="shared" si="15"/>
        <v>0</v>
      </c>
      <c r="N207" s="21">
        <f t="shared" si="14"/>
        <v>0.3615488614468978</v>
      </c>
    </row>
    <row r="208" spans="1:14" s="91" customFormat="1" ht="15.75" x14ac:dyDescent="0.25">
      <c r="A208" s="123" t="s">
        <v>21</v>
      </c>
      <c r="B208" s="81">
        <v>123.49012529889983</v>
      </c>
      <c r="C208" s="81">
        <v>126.17863914086568</v>
      </c>
      <c r="D208" s="81">
        <v>126.17863914086568</v>
      </c>
      <c r="E208" s="81"/>
      <c r="F208" s="81">
        <f t="shared" si="12"/>
        <v>0</v>
      </c>
      <c r="G208" s="81">
        <f t="shared" si="13"/>
        <v>2.1771083602502461</v>
      </c>
      <c r="H208" s="81"/>
      <c r="I208" s="81">
        <v>0.88859923014632314</v>
      </c>
      <c r="J208" s="81">
        <v>0.90794499827495823</v>
      </c>
      <c r="K208" s="81">
        <v>0.90794499827495811</v>
      </c>
      <c r="M208" s="81">
        <f t="shared" si="15"/>
        <v>0</v>
      </c>
      <c r="N208" s="52">
        <f t="shared" si="14"/>
        <v>1.9345768128634977E-2</v>
      </c>
    </row>
    <row r="209" spans="1:14" ht="15.75" x14ac:dyDescent="0.25">
      <c r="A209" s="124" t="s">
        <v>203</v>
      </c>
      <c r="B209" s="80">
        <v>134.07183874645835</v>
      </c>
      <c r="C209" s="80">
        <v>144.57319488368861</v>
      </c>
      <c r="D209" s="80">
        <v>144.57319488368861</v>
      </c>
      <c r="E209" s="80"/>
      <c r="F209" s="80">
        <f t="shared" si="12"/>
        <v>0</v>
      </c>
      <c r="G209" s="80">
        <f t="shared" si="13"/>
        <v>7.832633784555787</v>
      </c>
      <c r="H209" s="80"/>
      <c r="I209" s="80">
        <v>4.36894029174465</v>
      </c>
      <c r="J209" s="80">
        <v>4.7111433850629112</v>
      </c>
      <c r="K209" s="80">
        <v>4.7111433850629112</v>
      </c>
      <c r="M209" s="80">
        <f t="shared" si="15"/>
        <v>0</v>
      </c>
      <c r="N209" s="21">
        <f t="shared" si="14"/>
        <v>0.34220309331826115</v>
      </c>
    </row>
    <row r="210" spans="1:14" s="91" customFormat="1" ht="15.75" x14ac:dyDescent="0.25">
      <c r="A210" s="121" t="s">
        <v>123</v>
      </c>
      <c r="B210" s="81">
        <v>122.97492976527282</v>
      </c>
      <c r="C210" s="81">
        <v>122.97492976527282</v>
      </c>
      <c r="D210" s="81">
        <v>122.97492976527282</v>
      </c>
      <c r="E210" s="81"/>
      <c r="F210" s="81">
        <f t="shared" si="12"/>
        <v>0</v>
      </c>
      <c r="G210" s="81">
        <f t="shared" si="13"/>
        <v>0</v>
      </c>
      <c r="H210" s="81"/>
      <c r="I210" s="81">
        <v>0.13966163191745354</v>
      </c>
      <c r="J210" s="81">
        <v>0.13966163191745354</v>
      </c>
      <c r="K210" s="81">
        <v>0.13966163191745354</v>
      </c>
      <c r="M210" s="81">
        <f t="shared" si="15"/>
        <v>0</v>
      </c>
      <c r="N210" s="52">
        <f t="shared" si="14"/>
        <v>0</v>
      </c>
    </row>
    <row r="211" spans="1:14" ht="15.75" x14ac:dyDescent="0.25">
      <c r="A211" s="122" t="s">
        <v>124</v>
      </c>
      <c r="B211" s="80">
        <v>122.97492976527282</v>
      </c>
      <c r="C211" s="80">
        <v>122.97492976527282</v>
      </c>
      <c r="D211" s="80">
        <v>122.97492976527282</v>
      </c>
      <c r="E211" s="80"/>
      <c r="F211" s="80">
        <f t="shared" si="12"/>
        <v>0</v>
      </c>
      <c r="G211" s="80">
        <f t="shared" si="13"/>
        <v>0</v>
      </c>
      <c r="H211" s="80"/>
      <c r="I211" s="80">
        <v>0.13966163191745354</v>
      </c>
      <c r="J211" s="80">
        <v>0.13966163191745354</v>
      </c>
      <c r="K211" s="80">
        <v>0.13966163191745354</v>
      </c>
      <c r="M211" s="80">
        <f t="shared" si="15"/>
        <v>0</v>
      </c>
      <c r="N211" s="21">
        <f t="shared" si="14"/>
        <v>0</v>
      </c>
    </row>
    <row r="212" spans="1:14" s="91" customFormat="1" ht="15.75" x14ac:dyDescent="0.25">
      <c r="A212" s="123" t="s">
        <v>123</v>
      </c>
      <c r="B212" s="81">
        <v>122.97492976527282</v>
      </c>
      <c r="C212" s="81">
        <v>122.97492976527282</v>
      </c>
      <c r="D212" s="81">
        <v>122.97492976527282</v>
      </c>
      <c r="E212" s="81"/>
      <c r="F212" s="81">
        <f t="shared" si="12"/>
        <v>0</v>
      </c>
      <c r="G212" s="81">
        <f t="shared" si="13"/>
        <v>0</v>
      </c>
      <c r="H212" s="81"/>
      <c r="I212" s="81">
        <v>0.13966163191745354</v>
      </c>
      <c r="J212" s="81">
        <v>0.13966163191745354</v>
      </c>
      <c r="K212" s="81">
        <v>0.13966163191745354</v>
      </c>
      <c r="M212" s="81">
        <f t="shared" si="15"/>
        <v>0</v>
      </c>
      <c r="N212" s="52">
        <f t="shared" si="14"/>
        <v>0</v>
      </c>
    </row>
    <row r="213" spans="1:14" ht="15.75" x14ac:dyDescent="0.25">
      <c r="A213" s="120" t="s">
        <v>132</v>
      </c>
      <c r="B213" s="83">
        <v>97.622070100015321</v>
      </c>
      <c r="C213" s="83">
        <v>97.67832002488386</v>
      </c>
      <c r="D213" s="83">
        <v>97.704563024782644</v>
      </c>
      <c r="E213" s="83"/>
      <c r="F213" s="83">
        <f t="shared" si="12"/>
        <v>2.6866760087695951E-2</v>
      </c>
      <c r="G213" s="83">
        <f t="shared" si="13"/>
        <v>8.4502330961444549E-2</v>
      </c>
      <c r="H213" s="83"/>
      <c r="I213" s="83">
        <v>6.4128732160352877</v>
      </c>
      <c r="J213" s="83">
        <v>6.4165683193682117</v>
      </c>
      <c r="K213" s="83">
        <v>6.418292243384438</v>
      </c>
      <c r="M213" s="83">
        <f t="shared" si="15"/>
        <v>1.7239240162263414E-3</v>
      </c>
      <c r="N213" s="31">
        <f>K213-I213</f>
        <v>5.4190273491503405E-3</v>
      </c>
    </row>
    <row r="214" spans="1:14" s="91" customFormat="1" ht="15.75" x14ac:dyDescent="0.25">
      <c r="A214" s="121" t="s">
        <v>125</v>
      </c>
      <c r="B214" s="81">
        <v>98.966494406330128</v>
      </c>
      <c r="C214" s="81">
        <v>98.285822050149164</v>
      </c>
      <c r="D214" s="81">
        <v>98.323898846922575</v>
      </c>
      <c r="E214" s="81"/>
      <c r="F214" s="81">
        <f t="shared" si="12"/>
        <v>3.874088447262114E-2</v>
      </c>
      <c r="G214" s="81">
        <f t="shared" si="13"/>
        <v>-0.6493061750467044</v>
      </c>
      <c r="H214" s="81"/>
      <c r="I214" s="81">
        <v>4.4807003468338591</v>
      </c>
      <c r="J214" s="81">
        <v>4.4498829587802993</v>
      </c>
      <c r="K214" s="81">
        <v>4.4516068827965274</v>
      </c>
      <c r="M214" s="81">
        <f t="shared" si="15"/>
        <v>1.7239240162281178E-3</v>
      </c>
      <c r="N214" s="52">
        <f t="shared" si="14"/>
        <v>-2.9093464037331707E-2</v>
      </c>
    </row>
    <row r="215" spans="1:14" ht="15.75" x14ac:dyDescent="0.25">
      <c r="A215" s="122" t="s">
        <v>184</v>
      </c>
      <c r="B215" s="80">
        <v>120.99779181102143</v>
      </c>
      <c r="C215" s="80">
        <v>120.99779181102143</v>
      </c>
      <c r="D215" s="80">
        <v>120.99779181102143</v>
      </c>
      <c r="E215" s="80"/>
      <c r="F215" s="80">
        <f t="shared" si="12"/>
        <v>0</v>
      </c>
      <c r="G215" s="80">
        <f t="shared" si="13"/>
        <v>0</v>
      </c>
      <c r="H215" s="80"/>
      <c r="I215" s="80">
        <v>0.19403048317947061</v>
      </c>
      <c r="J215" s="80">
        <v>0.19403048317947061</v>
      </c>
      <c r="K215" s="80">
        <v>0.19403048317947061</v>
      </c>
      <c r="M215" s="80">
        <f t="shared" si="15"/>
        <v>0</v>
      </c>
      <c r="N215" s="21">
        <f t="shared" si="14"/>
        <v>0</v>
      </c>
    </row>
    <row r="216" spans="1:14" s="91" customFormat="1" ht="15.75" x14ac:dyDescent="0.25">
      <c r="A216" s="123" t="s">
        <v>202</v>
      </c>
      <c r="B216" s="81">
        <v>120.99779181102143</v>
      </c>
      <c r="C216" s="81">
        <v>120.99779181102143</v>
      </c>
      <c r="D216" s="81">
        <v>120.99779181102143</v>
      </c>
      <c r="E216" s="81"/>
      <c r="F216" s="81">
        <f t="shared" si="12"/>
        <v>0</v>
      </c>
      <c r="G216" s="81">
        <f t="shared" si="13"/>
        <v>0</v>
      </c>
      <c r="H216" s="81"/>
      <c r="I216" s="81">
        <v>0.19403048317947061</v>
      </c>
      <c r="J216" s="81">
        <v>0.19403048317947061</v>
      </c>
      <c r="K216" s="81">
        <v>0.19403048317947061</v>
      </c>
      <c r="M216" s="81">
        <f t="shared" si="15"/>
        <v>0</v>
      </c>
      <c r="N216" s="52">
        <f t="shared" si="14"/>
        <v>0</v>
      </c>
    </row>
    <row r="217" spans="1:14" ht="15.75" x14ac:dyDescent="0.25">
      <c r="A217" s="122" t="s">
        <v>185</v>
      </c>
      <c r="B217" s="80">
        <v>98.157517503703232</v>
      </c>
      <c r="C217" s="80">
        <v>97.451851239796738</v>
      </c>
      <c r="D217" s="80">
        <v>97.491326195223721</v>
      </c>
      <c r="E217" s="80"/>
      <c r="F217" s="80">
        <f t="shared" si="12"/>
        <v>4.0507137550260808E-2</v>
      </c>
      <c r="G217" s="80">
        <f t="shared" si="13"/>
        <v>-0.67869616655125142</v>
      </c>
      <c r="H217" s="80"/>
      <c r="I217" s="80">
        <v>4.2866698636543878</v>
      </c>
      <c r="J217" s="80">
        <v>4.2558524756008289</v>
      </c>
      <c r="K217" s="80">
        <v>4.2575763996170561</v>
      </c>
      <c r="M217" s="80">
        <f t="shared" si="15"/>
        <v>1.7239240162272296E-3</v>
      </c>
      <c r="N217" s="21">
        <f>K217-I217</f>
        <v>-2.9093464037331707E-2</v>
      </c>
    </row>
    <row r="218" spans="1:14" s="91" customFormat="1" ht="15.75" x14ac:dyDescent="0.25">
      <c r="A218" s="123" t="s">
        <v>201</v>
      </c>
      <c r="B218" s="81">
        <v>98.157517503703232</v>
      </c>
      <c r="C218" s="81">
        <v>97.451851239796738</v>
      </c>
      <c r="D218" s="81">
        <v>97.491326195223721</v>
      </c>
      <c r="E218" s="81"/>
      <c r="F218" s="81">
        <f t="shared" si="12"/>
        <v>4.0507137550260808E-2</v>
      </c>
      <c r="G218" s="81">
        <f t="shared" si="13"/>
        <v>-0.67869616655125142</v>
      </c>
      <c r="H218" s="81"/>
      <c r="I218" s="81">
        <v>4.2866698636543878</v>
      </c>
      <c r="J218" s="81">
        <v>4.2558524756008289</v>
      </c>
      <c r="K218" s="81">
        <v>4.2575763996170561</v>
      </c>
      <c r="M218" s="81">
        <f t="shared" si="15"/>
        <v>1.7239240162272296E-3</v>
      </c>
      <c r="N218" s="52">
        <f t="shared" si="14"/>
        <v>-2.9093464037331707E-2</v>
      </c>
    </row>
    <row r="219" spans="1:14" ht="15.75" x14ac:dyDescent="0.25">
      <c r="A219" s="127" t="s">
        <v>134</v>
      </c>
      <c r="B219" s="80">
        <v>74.126994044869832</v>
      </c>
      <c r="C219" s="80">
        <v>82.187079446597053</v>
      </c>
      <c r="D219" s="80">
        <v>82.187079446597053</v>
      </c>
      <c r="E219" s="80"/>
      <c r="F219" s="80">
        <f t="shared" si="12"/>
        <v>0</v>
      </c>
      <c r="G219" s="80">
        <f t="shared" si="13"/>
        <v>10.873347159940639</v>
      </c>
      <c r="H219" s="80"/>
      <c r="I219" s="80">
        <v>0.31740448344768263</v>
      </c>
      <c r="J219" s="80">
        <v>0.35191697483416551</v>
      </c>
      <c r="K219" s="80">
        <v>0.35191697483416551</v>
      </c>
      <c r="M219" s="80">
        <f t="shared" si="15"/>
        <v>0</v>
      </c>
      <c r="N219" s="21">
        <f t="shared" si="14"/>
        <v>3.451249138648288E-2</v>
      </c>
    </row>
    <row r="220" spans="1:14" s="91" customFormat="1" ht="15.75" x14ac:dyDescent="0.25">
      <c r="A220" s="125" t="s">
        <v>126</v>
      </c>
      <c r="B220" s="81">
        <v>74.126994044869832</v>
      </c>
      <c r="C220" s="81">
        <v>82.187079446597053</v>
      </c>
      <c r="D220" s="81">
        <v>82.187079446597053</v>
      </c>
      <c r="E220" s="81"/>
      <c r="F220" s="81">
        <f t="shared" si="12"/>
        <v>0</v>
      </c>
      <c r="G220" s="81">
        <f t="shared" si="13"/>
        <v>10.873347159940639</v>
      </c>
      <c r="H220" s="81"/>
      <c r="I220" s="81">
        <v>0.31740448344768263</v>
      </c>
      <c r="J220" s="81">
        <v>0.35191697483416551</v>
      </c>
      <c r="K220" s="81">
        <v>0.35191697483416551</v>
      </c>
      <c r="M220" s="81">
        <f t="shared" si="15"/>
        <v>0</v>
      </c>
      <c r="N220" s="52">
        <f t="shared" si="14"/>
        <v>3.451249138648288E-2</v>
      </c>
    </row>
    <row r="221" spans="1:14" ht="15.75" x14ac:dyDescent="0.25">
      <c r="A221" s="124" t="s">
        <v>200</v>
      </c>
      <c r="B221" s="80">
        <v>74.126994044869832</v>
      </c>
      <c r="C221" s="80">
        <v>82.187079446597053</v>
      </c>
      <c r="D221" s="80">
        <v>82.187079446597053</v>
      </c>
      <c r="E221" s="80"/>
      <c r="F221" s="80">
        <f t="shared" si="12"/>
        <v>0</v>
      </c>
      <c r="G221" s="80">
        <f t="shared" si="13"/>
        <v>10.873347159940639</v>
      </c>
      <c r="H221" s="80"/>
      <c r="I221" s="80">
        <v>0.31740448344768263</v>
      </c>
      <c r="J221" s="80">
        <v>0.35191697483416551</v>
      </c>
      <c r="K221" s="80">
        <v>0.35191697483416551</v>
      </c>
      <c r="M221" s="80">
        <f t="shared" si="15"/>
        <v>0</v>
      </c>
      <c r="N221" s="21">
        <f t="shared" si="14"/>
        <v>3.451249138648288E-2</v>
      </c>
    </row>
    <row r="222" spans="1:14" s="91" customFormat="1" ht="15.75" x14ac:dyDescent="0.25">
      <c r="A222" s="121" t="s">
        <v>133</v>
      </c>
      <c r="B222" s="81">
        <v>100.08487654320989</v>
      </c>
      <c r="C222" s="81">
        <v>100.08487654320987</v>
      </c>
      <c r="D222" s="81">
        <v>100.08487654320987</v>
      </c>
      <c r="E222" s="81"/>
      <c r="F222" s="81">
        <f t="shared" si="12"/>
        <v>0</v>
      </c>
      <c r="G222" s="81">
        <f t="shared" si="13"/>
        <v>-1.1102230246251565E-14</v>
      </c>
      <c r="H222" s="81"/>
      <c r="I222" s="81">
        <v>1.6147683857537469</v>
      </c>
      <c r="J222" s="81">
        <v>1.6147683857537465</v>
      </c>
      <c r="K222" s="81">
        <v>1.6147683857537465</v>
      </c>
      <c r="M222" s="81">
        <f t="shared" si="15"/>
        <v>0</v>
      </c>
      <c r="N222" s="52">
        <f t="shared" si="14"/>
        <v>0</v>
      </c>
    </row>
    <row r="223" spans="1:14" ht="15.75" x14ac:dyDescent="0.25">
      <c r="A223" s="122" t="s">
        <v>186</v>
      </c>
      <c r="B223" s="80">
        <v>100.08487654320989</v>
      </c>
      <c r="C223" s="80">
        <v>100.08487654320987</v>
      </c>
      <c r="D223" s="80">
        <v>100.08487654320987</v>
      </c>
      <c r="E223" s="80"/>
      <c r="F223" s="80">
        <f t="shared" si="12"/>
        <v>0</v>
      </c>
      <c r="G223" s="80">
        <f t="shared" si="13"/>
        <v>-1.1102230246251565E-14</v>
      </c>
      <c r="H223" s="80"/>
      <c r="I223" s="80">
        <v>1.6147683857537469</v>
      </c>
      <c r="J223" s="80">
        <v>1.6147683857537465</v>
      </c>
      <c r="K223" s="80">
        <v>1.6147683857537465</v>
      </c>
      <c r="M223" s="80">
        <f t="shared" si="15"/>
        <v>0</v>
      </c>
      <c r="N223" s="21">
        <f t="shared" si="14"/>
        <v>0</v>
      </c>
    </row>
    <row r="224" spans="1:14" s="91" customFormat="1" ht="15.75" x14ac:dyDescent="0.25">
      <c r="A224" s="123" t="s">
        <v>133</v>
      </c>
      <c r="B224" s="81">
        <v>100.08487654320989</v>
      </c>
      <c r="C224" s="81">
        <v>100.08487654320987</v>
      </c>
      <c r="D224" s="81">
        <v>100.08487654320987</v>
      </c>
      <c r="E224" s="81"/>
      <c r="F224" s="81">
        <f t="shared" si="12"/>
        <v>0</v>
      </c>
      <c r="G224" s="81">
        <f t="shared" si="13"/>
        <v>-1.1102230246251565E-14</v>
      </c>
      <c r="H224" s="81"/>
      <c r="I224" s="81">
        <v>1.6147683857537469</v>
      </c>
      <c r="J224" s="81">
        <v>1.6147683857537465</v>
      </c>
      <c r="K224" s="81">
        <v>1.6147683857537465</v>
      </c>
      <c r="M224" s="81">
        <f t="shared" si="15"/>
        <v>0</v>
      </c>
      <c r="N224" s="52">
        <f t="shared" si="14"/>
        <v>0</v>
      </c>
    </row>
    <row r="225" spans="1:14" ht="7.5" customHeight="1" x14ac:dyDescent="0.25">
      <c r="A225" s="113"/>
      <c r="B225" s="113"/>
      <c r="C225" s="76"/>
      <c r="D225" s="76"/>
      <c r="E225" s="76"/>
      <c r="F225" s="76"/>
      <c r="G225" s="76"/>
      <c r="H225" s="76"/>
      <c r="I225" s="76"/>
      <c r="J225" s="76"/>
      <c r="K225" s="76"/>
      <c r="L225" s="72"/>
      <c r="M225" s="76"/>
      <c r="N225" s="118"/>
    </row>
    <row r="226" spans="1:14" x14ac:dyDescent="0.25">
      <c r="A226" s="204" t="s">
        <v>54</v>
      </c>
      <c r="B226" s="205"/>
      <c r="C226" s="205"/>
      <c r="D226" s="205"/>
    </row>
    <row r="227" spans="1:14" x14ac:dyDescent="0.25">
      <c r="A227" s="114"/>
      <c r="B227" s="114"/>
      <c r="C227" s="84"/>
      <c r="D227" s="84"/>
    </row>
  </sheetData>
  <mergeCells count="6">
    <mergeCell ref="M3:N3"/>
    <mergeCell ref="A3:A4"/>
    <mergeCell ref="A226:D226"/>
    <mergeCell ref="B3:D3"/>
    <mergeCell ref="F3:G3"/>
    <mergeCell ref="J3:K3"/>
  </mergeCells>
  <pageMargins left="0.70866141732283505" right="0.70866141732283505" top="0.74803149606299202" bottom="0.74803149606299202" header="0.31496062992126" footer="0.31496062992126"/>
  <pageSetup paperSize="9" scale="53"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S227"/>
  <sheetViews>
    <sheetView tabSelected="1" view="pageBreakPreview" zoomScaleSheetLayoutView="100" workbookViewId="0">
      <selection activeCell="K17" sqref="K17"/>
    </sheetView>
  </sheetViews>
  <sheetFormatPr defaultRowHeight="15" x14ac:dyDescent="0.25"/>
  <cols>
    <col min="1" max="1" width="57.42578125" style="115" customWidth="1"/>
    <col min="2" max="2" width="9.7109375" style="115" customWidth="1"/>
    <col min="3" max="4" width="9.7109375" style="85" bestFit="1" customWidth="1"/>
    <col min="5" max="5" width="1.85546875" style="73" customWidth="1"/>
    <col min="6" max="7" width="9.7109375" style="73" customWidth="1"/>
    <col min="8" max="8" width="1.85546875" style="73" customWidth="1"/>
    <col min="9" max="9" width="9.7109375" style="73" customWidth="1"/>
    <col min="10" max="11" width="9.7109375" style="73" bestFit="1" customWidth="1"/>
    <col min="12" max="12" width="1.85546875" style="73" customWidth="1"/>
    <col min="13" max="13" width="9.7109375" style="73" customWidth="1"/>
    <col min="14" max="14" width="10.42578125" style="73" customWidth="1"/>
    <col min="15" max="16384" width="9.140625" style="73"/>
  </cols>
  <sheetData>
    <row r="1" spans="1:19" ht="20.25" customHeight="1" x14ac:dyDescent="0.25">
      <c r="A1" s="117" t="s">
        <v>256</v>
      </c>
      <c r="B1" s="105"/>
      <c r="C1" s="74"/>
      <c r="D1" s="74"/>
      <c r="E1" s="75"/>
    </row>
    <row r="2" spans="1:19" ht="6.75" customHeight="1" x14ac:dyDescent="0.25">
      <c r="A2" s="106"/>
      <c r="B2" s="106"/>
      <c r="C2" s="76"/>
      <c r="D2" s="76"/>
      <c r="E2" s="72"/>
      <c r="F2" s="72"/>
      <c r="G2" s="72"/>
      <c r="H2" s="72"/>
      <c r="I2" s="72"/>
      <c r="J2" s="72"/>
      <c r="K2" s="72"/>
      <c r="L2" s="72"/>
      <c r="M2" s="72"/>
      <c r="N2" s="72"/>
    </row>
    <row r="3" spans="1:19" ht="47.25" customHeight="1" x14ac:dyDescent="0.25">
      <c r="A3" s="206" t="s">
        <v>56</v>
      </c>
      <c r="B3" s="197" t="s">
        <v>242</v>
      </c>
      <c r="C3" s="197"/>
      <c r="D3" s="197"/>
      <c r="E3" s="90"/>
      <c r="F3" s="194" t="s">
        <v>243</v>
      </c>
      <c r="G3" s="194"/>
      <c r="H3" s="77"/>
      <c r="I3" s="194" t="s">
        <v>244</v>
      </c>
      <c r="J3" s="194"/>
      <c r="K3" s="194"/>
      <c r="L3" s="190"/>
      <c r="M3" s="194" t="s">
        <v>245</v>
      </c>
      <c r="N3" s="194"/>
    </row>
    <row r="4" spans="1:19" ht="41.25" customHeight="1" x14ac:dyDescent="0.25">
      <c r="A4" s="203"/>
      <c r="B4" s="156">
        <v>43221</v>
      </c>
      <c r="C4" s="157">
        <v>43556</v>
      </c>
      <c r="D4" s="156">
        <v>43586</v>
      </c>
      <c r="E4" s="158"/>
      <c r="F4" s="159" t="s">
        <v>263</v>
      </c>
      <c r="G4" s="159" t="s">
        <v>264</v>
      </c>
      <c r="H4" s="158"/>
      <c r="I4" s="156">
        <v>43221</v>
      </c>
      <c r="J4" s="156">
        <v>43556</v>
      </c>
      <c r="K4" s="156">
        <v>43586</v>
      </c>
      <c r="L4" s="158"/>
      <c r="M4" s="159" t="s">
        <v>263</v>
      </c>
      <c r="N4" s="159" t="s">
        <v>265</v>
      </c>
    </row>
    <row r="5" spans="1:19" s="91" customFormat="1" ht="15.75" x14ac:dyDescent="0.25">
      <c r="A5" s="119" t="s">
        <v>241</v>
      </c>
      <c r="B5" s="79">
        <v>106.26546632106161</v>
      </c>
      <c r="C5" s="79">
        <v>106.80600252400818</v>
      </c>
      <c r="D5" s="79">
        <v>107.23320666387359</v>
      </c>
      <c r="E5" s="79"/>
      <c r="F5" s="79">
        <f>((D5/C5-1)*100)</f>
        <v>0.39998139596075788</v>
      </c>
      <c r="G5" s="79">
        <f>((D5/B5-1)*100)</f>
        <v>0.91068187654503863</v>
      </c>
      <c r="H5" s="79"/>
      <c r="I5" s="79">
        <v>106.26546632106161</v>
      </c>
      <c r="J5" s="79">
        <v>106.80600252400818</v>
      </c>
      <c r="K5" s="79">
        <v>107.23320666387359</v>
      </c>
      <c r="M5" s="79">
        <f>K5-J5</f>
        <v>0.42720413986540962</v>
      </c>
      <c r="N5" s="79">
        <f>K5-I5</f>
        <v>0.96774034281197885</v>
      </c>
    </row>
    <row r="6" spans="1:19" ht="6" customHeight="1" x14ac:dyDescent="0.25">
      <c r="A6" s="116"/>
      <c r="B6" s="116"/>
      <c r="C6" s="116"/>
      <c r="D6" s="116"/>
      <c r="E6" s="116"/>
      <c r="F6" s="116"/>
      <c r="G6" s="116"/>
      <c r="H6" s="116"/>
      <c r="I6" s="116"/>
      <c r="J6" s="116"/>
      <c r="K6" s="116"/>
      <c r="L6" s="116"/>
      <c r="M6" s="116"/>
      <c r="N6" s="116"/>
    </row>
    <row r="7" spans="1:19" ht="15.75" x14ac:dyDescent="0.25">
      <c r="A7" s="120" t="s">
        <v>127</v>
      </c>
      <c r="B7" s="78">
        <v>111.58017366001557</v>
      </c>
      <c r="C7" s="78">
        <v>112.34459795255547</v>
      </c>
      <c r="D7" s="78">
        <v>113.48855589964182</v>
      </c>
      <c r="E7" s="78"/>
      <c r="F7" s="78">
        <f t="shared" ref="F7:F70" si="0">((D7/C7-1)*100)</f>
        <v>1.0182580808820507</v>
      </c>
      <c r="G7" s="78">
        <f t="shared" ref="G7:G70" si="1">((D7/B7-1)*100)</f>
        <v>1.7103237761944001</v>
      </c>
      <c r="H7" s="78"/>
      <c r="I7" s="78">
        <v>36.167118632951322</v>
      </c>
      <c r="J7" s="78">
        <v>36.414895842533717</v>
      </c>
      <c r="K7" s="78">
        <v>36.785693462095104</v>
      </c>
      <c r="M7" s="78">
        <f>K7-J7</f>
        <v>0.37079761956138668</v>
      </c>
      <c r="N7" s="78">
        <f t="shared" ref="N7:N70" si="2">K7-I7</f>
        <v>0.61857482914378181</v>
      </c>
    </row>
    <row r="8" spans="1:19" s="91" customFormat="1" ht="15.75" x14ac:dyDescent="0.25">
      <c r="A8" s="121" t="s">
        <v>57</v>
      </c>
      <c r="B8" s="81">
        <v>111.86633457015857</v>
      </c>
      <c r="C8" s="81">
        <v>112.58702612135943</v>
      </c>
      <c r="D8" s="81">
        <v>113.8271931776227</v>
      </c>
      <c r="E8" s="81"/>
      <c r="F8" s="81">
        <f t="shared" si="0"/>
        <v>1.1015186198509941</v>
      </c>
      <c r="G8" s="81">
        <f t="shared" si="1"/>
        <v>1.7528585476574765</v>
      </c>
      <c r="H8" s="81"/>
      <c r="I8" s="81">
        <v>33.5259211635843</v>
      </c>
      <c r="J8" s="81">
        <v>33.741909720120638</v>
      </c>
      <c r="K8" s="81">
        <v>34.113583138381088</v>
      </c>
      <c r="M8" s="81">
        <f t="shared" ref="M8:M71" si="3">K8-J8</f>
        <v>0.37167341826044975</v>
      </c>
      <c r="N8" s="81">
        <f t="shared" si="2"/>
        <v>0.58766197479678794</v>
      </c>
    </row>
    <row r="9" spans="1:19" ht="15.75" x14ac:dyDescent="0.25">
      <c r="A9" s="122" t="s">
        <v>58</v>
      </c>
      <c r="B9" s="80">
        <v>113.42843422561042</v>
      </c>
      <c r="C9" s="80">
        <v>113.4923717820857</v>
      </c>
      <c r="D9" s="80">
        <v>113.49012241493242</v>
      </c>
      <c r="E9" s="80"/>
      <c r="F9" s="80">
        <f t="shared" si="0"/>
        <v>-1.9819544855415039E-3</v>
      </c>
      <c r="G9" s="80">
        <f t="shared" si="1"/>
        <v>5.4385119342570398E-2</v>
      </c>
      <c r="H9" s="80"/>
      <c r="I9" s="80">
        <v>5.7862736828738663</v>
      </c>
      <c r="J9" s="80">
        <v>5.7895353006763655</v>
      </c>
      <c r="K9" s="80">
        <v>5.7894205547217821</v>
      </c>
      <c r="M9" s="80">
        <f>K9-J9</f>
        <v>-1.1474595458338399E-4</v>
      </c>
      <c r="N9" s="80">
        <f t="shared" si="2"/>
        <v>3.1468718479157332E-3</v>
      </c>
    </row>
    <row r="10" spans="1:19" s="91" customFormat="1" ht="15.75" x14ac:dyDescent="0.25">
      <c r="A10" s="123" t="s">
        <v>6</v>
      </c>
      <c r="B10" s="81">
        <v>117.92852852748328</v>
      </c>
      <c r="C10" s="81">
        <v>117.91223200306817</v>
      </c>
      <c r="D10" s="81">
        <v>117.90532713628622</v>
      </c>
      <c r="E10" s="81"/>
      <c r="F10" s="81">
        <f t="shared" si="0"/>
        <v>-5.8559376450162404E-3</v>
      </c>
      <c r="G10" s="81">
        <f t="shared" si="1"/>
        <v>-1.9674112351575346E-2</v>
      </c>
      <c r="H10" s="81"/>
      <c r="I10" s="81">
        <v>1.9597512893320983</v>
      </c>
      <c r="J10" s="81">
        <v>1.9594804716162071</v>
      </c>
      <c r="K10" s="81">
        <v>1.959365725661623</v>
      </c>
      <c r="M10" s="81">
        <f t="shared" si="3"/>
        <v>-1.1474595458405012E-4</v>
      </c>
      <c r="N10" s="81">
        <f t="shared" si="2"/>
        <v>-3.8556367047526408E-4</v>
      </c>
    </row>
    <row r="11" spans="1:19" ht="15.75" x14ac:dyDescent="0.25">
      <c r="A11" s="124" t="s">
        <v>7</v>
      </c>
      <c r="B11" s="80">
        <v>135.29622172689747</v>
      </c>
      <c r="C11" s="80">
        <v>135.29958437317427</v>
      </c>
      <c r="D11" s="80">
        <v>135.29958437317427</v>
      </c>
      <c r="E11" s="80"/>
      <c r="F11" s="80">
        <f t="shared" si="0"/>
        <v>0</v>
      </c>
      <c r="G11" s="80">
        <f t="shared" si="1"/>
        <v>2.4853955519876791E-3</v>
      </c>
      <c r="H11" s="80"/>
      <c r="I11" s="80">
        <v>0.23776398543987043</v>
      </c>
      <c r="J11" s="80">
        <v>0.23776989481538863</v>
      </c>
      <c r="K11" s="80">
        <v>0.23776989481538863</v>
      </c>
      <c r="M11" s="80">
        <f t="shared" si="3"/>
        <v>0</v>
      </c>
      <c r="N11" s="80">
        <f t="shared" si="2"/>
        <v>5.9093755181982566E-6</v>
      </c>
    </row>
    <row r="12" spans="1:19" s="91" customFormat="1" ht="15.75" x14ac:dyDescent="0.25">
      <c r="A12" s="123" t="s">
        <v>59</v>
      </c>
      <c r="B12" s="81">
        <v>103.99211472831465</v>
      </c>
      <c r="C12" s="81">
        <v>103.33059706286016</v>
      </c>
      <c r="D12" s="81">
        <v>103.33059706286016</v>
      </c>
      <c r="E12" s="81"/>
      <c r="F12" s="81">
        <f t="shared" si="0"/>
        <v>0</v>
      </c>
      <c r="G12" s="81">
        <f t="shared" si="1"/>
        <v>-0.63612290910972646</v>
      </c>
      <c r="H12" s="81"/>
      <c r="I12" s="81">
        <v>0.56989051698249327</v>
      </c>
      <c r="J12" s="81">
        <v>0.56626531284712345</v>
      </c>
      <c r="K12" s="81">
        <v>0.56626531284712345</v>
      </c>
      <c r="M12" s="81">
        <f t="shared" si="3"/>
        <v>0</v>
      </c>
      <c r="N12" s="81">
        <f t="shared" si="2"/>
        <v>-3.6252041353698194E-3</v>
      </c>
    </row>
    <row r="13" spans="1:19" ht="21" x14ac:dyDescent="0.35">
      <c r="A13" s="124" t="s">
        <v>60</v>
      </c>
      <c r="B13" s="80">
        <v>104.57012454416039</v>
      </c>
      <c r="C13" s="80">
        <v>104.43077999275518</v>
      </c>
      <c r="D13" s="80">
        <v>104.43077999275518</v>
      </c>
      <c r="E13" s="80"/>
      <c r="F13" s="80">
        <f t="shared" si="0"/>
        <v>0</v>
      </c>
      <c r="G13" s="80">
        <f t="shared" si="1"/>
        <v>-0.13325464802939058</v>
      </c>
      <c r="H13" s="80"/>
      <c r="I13" s="80">
        <v>0.419117301082088</v>
      </c>
      <c r="J13" s="80">
        <v>0.41855880779770049</v>
      </c>
      <c r="K13" s="80">
        <v>0.41855880779770055</v>
      </c>
      <c r="M13" s="80">
        <f t="shared" si="3"/>
        <v>0</v>
      </c>
      <c r="N13" s="80">
        <f t="shared" si="2"/>
        <v>-5.5849328438745127E-4</v>
      </c>
      <c r="S13" s="153"/>
    </row>
    <row r="14" spans="1:19" s="91" customFormat="1" ht="15.75" x14ac:dyDescent="0.25">
      <c r="A14" s="123" t="s">
        <v>61</v>
      </c>
      <c r="B14" s="81">
        <v>112.30543273292486</v>
      </c>
      <c r="C14" s="81">
        <v>112.63850314244316</v>
      </c>
      <c r="D14" s="81">
        <v>112.63850314244316</v>
      </c>
      <c r="E14" s="81"/>
      <c r="F14" s="81">
        <f t="shared" si="0"/>
        <v>0</v>
      </c>
      <c r="G14" s="81">
        <f t="shared" si="1"/>
        <v>0.29657550967314705</v>
      </c>
      <c r="H14" s="81"/>
      <c r="I14" s="81">
        <v>2.5997505900373152</v>
      </c>
      <c r="J14" s="81">
        <v>2.6074608135999466</v>
      </c>
      <c r="K14" s="81">
        <v>2.6074608135999466</v>
      </c>
      <c r="M14" s="81">
        <f t="shared" si="3"/>
        <v>0</v>
      </c>
      <c r="N14" s="81">
        <f t="shared" si="2"/>
        <v>7.710223562631402E-3</v>
      </c>
    </row>
    <row r="15" spans="1:19" ht="15.75" x14ac:dyDescent="0.25">
      <c r="A15" s="122" t="s">
        <v>62</v>
      </c>
      <c r="B15" s="80">
        <v>88.371846700261827</v>
      </c>
      <c r="C15" s="80">
        <v>85.353125563259198</v>
      </c>
      <c r="D15" s="80">
        <v>84.936045545218789</v>
      </c>
      <c r="E15" s="80"/>
      <c r="F15" s="80">
        <f t="shared" si="0"/>
        <v>-0.48865230802976889</v>
      </c>
      <c r="G15" s="80">
        <f t="shared" si="1"/>
        <v>-3.8878910912618303</v>
      </c>
      <c r="H15" s="80"/>
      <c r="I15" s="80">
        <v>0.73203442697901222</v>
      </c>
      <c r="J15" s="80">
        <v>0.70702863746291944</v>
      </c>
      <c r="K15" s="80">
        <v>0.70357372570752541</v>
      </c>
      <c r="M15" s="80">
        <f t="shared" si="3"/>
        <v>-3.4549117553940301E-3</v>
      </c>
      <c r="N15" s="80">
        <f t="shared" si="2"/>
        <v>-2.846070127148681E-2</v>
      </c>
    </row>
    <row r="16" spans="1:19" s="91" customFormat="1" ht="15.75" x14ac:dyDescent="0.25">
      <c r="A16" s="123" t="s">
        <v>188</v>
      </c>
      <c r="B16" s="81">
        <v>115.28528733779886</v>
      </c>
      <c r="C16" s="81">
        <v>111.30601908246663</v>
      </c>
      <c r="D16" s="81">
        <v>111.30601908246663</v>
      </c>
      <c r="E16" s="81"/>
      <c r="F16" s="81">
        <f t="shared" si="0"/>
        <v>0</v>
      </c>
      <c r="G16" s="81">
        <f t="shared" si="1"/>
        <v>-3.4516705012605176</v>
      </c>
      <c r="H16" s="81"/>
      <c r="I16" s="81">
        <v>3.53134518278959E-2</v>
      </c>
      <c r="J16" s="81">
        <v>3.4094547828175566E-2</v>
      </c>
      <c r="K16" s="81">
        <v>3.4094547828175573E-2</v>
      </c>
      <c r="M16" s="81">
        <f t="shared" si="3"/>
        <v>0</v>
      </c>
      <c r="N16" s="81">
        <f t="shared" si="2"/>
        <v>-1.2189039997203277E-3</v>
      </c>
    </row>
    <row r="17" spans="1:17" ht="15.75" x14ac:dyDescent="0.25">
      <c r="A17" s="124" t="s">
        <v>187</v>
      </c>
      <c r="B17" s="80">
        <v>85.107515860032294</v>
      </c>
      <c r="C17" s="80">
        <v>80.604777380001224</v>
      </c>
      <c r="D17" s="80">
        <v>80.04231013833413</v>
      </c>
      <c r="E17" s="80"/>
      <c r="F17" s="80">
        <f t="shared" si="0"/>
        <v>-0.69780881474978962</v>
      </c>
      <c r="G17" s="80">
        <f t="shared" si="1"/>
        <v>-5.9515374999646209</v>
      </c>
      <c r="H17" s="80"/>
      <c r="I17" s="80">
        <v>0.49544814558110972</v>
      </c>
      <c r="J17" s="80">
        <v>0.46923573170174093</v>
      </c>
      <c r="K17" s="80">
        <v>0.46596136340397054</v>
      </c>
      <c r="M17" s="80">
        <f>K17-J17</f>
        <v>-3.2743682977703914E-3</v>
      </c>
      <c r="N17" s="80">
        <f t="shared" si="2"/>
        <v>-2.9486782177139181E-2</v>
      </c>
    </row>
    <row r="18" spans="1:17" s="91" customFormat="1" ht="15.75" x14ac:dyDescent="0.25">
      <c r="A18" s="123" t="s">
        <v>189</v>
      </c>
      <c r="B18" s="81">
        <v>93.362594380643799</v>
      </c>
      <c r="C18" s="81">
        <v>94.487702132132142</v>
      </c>
      <c r="D18" s="81">
        <v>94.403955082725631</v>
      </c>
      <c r="E18" s="81"/>
      <c r="F18" s="81">
        <f t="shared" si="0"/>
        <v>-8.8632750629702439E-2</v>
      </c>
      <c r="G18" s="81">
        <f t="shared" si="1"/>
        <v>1.1153939208631503</v>
      </c>
      <c r="H18" s="81"/>
      <c r="I18" s="81">
        <v>0.20127282957000645</v>
      </c>
      <c r="J18" s="81">
        <v>0.20369835793300298</v>
      </c>
      <c r="K18" s="81">
        <v>0.20351781447537942</v>
      </c>
      <c r="M18" s="81">
        <f t="shared" si="3"/>
        <v>-1.8054345762355539E-4</v>
      </c>
      <c r="N18" s="81">
        <f t="shared" si="2"/>
        <v>2.2449849053729765E-3</v>
      </c>
    </row>
    <row r="19" spans="1:17" ht="15.75" x14ac:dyDescent="0.25">
      <c r="A19" s="122" t="s">
        <v>63</v>
      </c>
      <c r="B19" s="80">
        <v>113.77474316096459</v>
      </c>
      <c r="C19" s="80">
        <v>110.14551937245075</v>
      </c>
      <c r="D19" s="80">
        <v>112.31816952821171</v>
      </c>
      <c r="E19" s="80"/>
      <c r="F19" s="80">
        <f t="shared" si="0"/>
        <v>1.9725270425338559</v>
      </c>
      <c r="G19" s="80">
        <f t="shared" si="1"/>
        <v>-1.28022581487367</v>
      </c>
      <c r="H19" s="80"/>
      <c r="I19" s="80">
        <v>10.813809553687854</v>
      </c>
      <c r="J19" s="80">
        <v>10.468867136888203</v>
      </c>
      <c r="K19" s="80">
        <v>10.675368372210261</v>
      </c>
      <c r="M19" s="80">
        <f t="shared" si="3"/>
        <v>0.20650123532205811</v>
      </c>
      <c r="N19" s="80">
        <f t="shared" si="2"/>
        <v>-0.13844118147759232</v>
      </c>
    </row>
    <row r="20" spans="1:17" s="91" customFormat="1" ht="15.75" x14ac:dyDescent="0.25">
      <c r="A20" s="123" t="s">
        <v>190</v>
      </c>
      <c r="B20" s="81">
        <v>133.28079229844926</v>
      </c>
      <c r="C20" s="81">
        <v>123.04499655772116</v>
      </c>
      <c r="D20" s="81">
        <v>128.63522280806947</v>
      </c>
      <c r="E20" s="81"/>
      <c r="F20" s="81">
        <f t="shared" si="0"/>
        <v>4.5432373576652418</v>
      </c>
      <c r="G20" s="81">
        <f t="shared" si="1"/>
        <v>-3.4855506260625946</v>
      </c>
      <c r="H20" s="81"/>
      <c r="I20" s="81">
        <v>5.3001591931713818</v>
      </c>
      <c r="J20" s="81">
        <v>4.8931136920224798</v>
      </c>
      <c r="K20" s="81">
        <v>5.1154194612314789</v>
      </c>
      <c r="M20" s="81">
        <f t="shared" si="3"/>
        <v>0.22230576920899914</v>
      </c>
      <c r="N20" s="81">
        <f t="shared" si="2"/>
        <v>-0.1847397319399029</v>
      </c>
    </row>
    <row r="21" spans="1:17" ht="15.75" x14ac:dyDescent="0.25">
      <c r="A21" s="124" t="s">
        <v>191</v>
      </c>
      <c r="B21" s="80">
        <v>113.75579742647918</v>
      </c>
      <c r="C21" s="80">
        <v>112.73930488008122</v>
      </c>
      <c r="D21" s="80">
        <v>112.8047651422504</v>
      </c>
      <c r="E21" s="80"/>
      <c r="F21" s="80">
        <f t="shared" si="0"/>
        <v>5.8063389905416152E-2</v>
      </c>
      <c r="G21" s="80">
        <f t="shared" si="1"/>
        <v>-0.83602972836916978</v>
      </c>
      <c r="H21" s="80"/>
      <c r="I21" s="80">
        <v>0.82086570966844463</v>
      </c>
      <c r="J21" s="80">
        <v>0.81353066482371061</v>
      </c>
      <c r="K21" s="80">
        <v>0.81400302830562743</v>
      </c>
      <c r="M21" s="80">
        <f t="shared" si="3"/>
        <v>4.7236348191681543E-4</v>
      </c>
      <c r="N21" s="80">
        <f t="shared" si="2"/>
        <v>-6.8626813628172023E-3</v>
      </c>
    </row>
    <row r="22" spans="1:17" s="91" customFormat="1" ht="15.75" x14ac:dyDescent="0.25">
      <c r="A22" s="123" t="s">
        <v>192</v>
      </c>
      <c r="B22" s="81">
        <v>97.638431232136682</v>
      </c>
      <c r="C22" s="81">
        <v>99.083166183051233</v>
      </c>
      <c r="D22" s="81">
        <v>98.744507829287969</v>
      </c>
      <c r="E22" s="81"/>
      <c r="F22" s="81">
        <f t="shared" si="0"/>
        <v>-0.34179201857317265</v>
      </c>
      <c r="G22" s="81">
        <f t="shared" si="1"/>
        <v>1.1328291362256548</v>
      </c>
      <c r="H22" s="81"/>
      <c r="I22" s="81">
        <v>4.6927846508480258</v>
      </c>
      <c r="J22" s="81">
        <v>4.7622227800420127</v>
      </c>
      <c r="K22" s="81">
        <v>4.7459458826731549</v>
      </c>
      <c r="M22" s="81">
        <f t="shared" si="3"/>
        <v>-1.6276897368857846E-2</v>
      </c>
      <c r="N22" s="81">
        <f t="shared" si="2"/>
        <v>5.3161231825129107E-2</v>
      </c>
    </row>
    <row r="23" spans="1:17" ht="18.75" x14ac:dyDescent="0.3">
      <c r="A23" s="122" t="s">
        <v>152</v>
      </c>
      <c r="B23" s="80">
        <v>103.63585338726188</v>
      </c>
      <c r="C23" s="80">
        <v>103.67175716211923</v>
      </c>
      <c r="D23" s="80">
        <v>103.61438639894131</v>
      </c>
      <c r="E23" s="80"/>
      <c r="F23" s="80">
        <f t="shared" si="0"/>
        <v>-5.5338854812903016E-2</v>
      </c>
      <c r="G23" s="80">
        <f t="shared" si="1"/>
        <v>-2.0713862643995107E-2</v>
      </c>
      <c r="H23" s="80"/>
      <c r="I23" s="80">
        <v>6.2181286391412902</v>
      </c>
      <c r="J23" s="80">
        <v>6.2202828578155875</v>
      </c>
      <c r="K23" s="80">
        <v>6.2168406245159495</v>
      </c>
      <c r="M23" s="80">
        <f t="shared" si="3"/>
        <v>-3.4422332996379978E-3</v>
      </c>
      <c r="N23" s="80">
        <f t="shared" si="2"/>
        <v>-1.2880146253406721E-3</v>
      </c>
      <c r="Q23" s="154"/>
    </row>
    <row r="24" spans="1:17" s="91" customFormat="1" ht="15.75" x14ac:dyDescent="0.25">
      <c r="A24" s="123" t="s">
        <v>64</v>
      </c>
      <c r="B24" s="81">
        <v>94.84945295029425</v>
      </c>
      <c r="C24" s="81">
        <v>96.238179122716872</v>
      </c>
      <c r="D24" s="81">
        <v>96.238179122716872</v>
      </c>
      <c r="E24" s="81"/>
      <c r="F24" s="81">
        <f t="shared" si="0"/>
        <v>0</v>
      </c>
      <c r="G24" s="81">
        <f t="shared" si="1"/>
        <v>1.4641372503754857</v>
      </c>
      <c r="H24" s="81"/>
      <c r="I24" s="81">
        <v>7.4013666778679252E-2</v>
      </c>
      <c r="J24" s="81">
        <v>7.5097328444354614E-2</v>
      </c>
      <c r="K24" s="81">
        <v>7.5097328444354627E-2</v>
      </c>
      <c r="M24" s="81">
        <f t="shared" si="3"/>
        <v>0</v>
      </c>
      <c r="N24" s="81">
        <f t="shared" si="2"/>
        <v>1.0836616656753756E-3</v>
      </c>
    </row>
    <row r="25" spans="1:17" ht="15.75" x14ac:dyDescent="0.25">
      <c r="A25" s="124" t="s">
        <v>65</v>
      </c>
      <c r="B25" s="80">
        <v>102.68399177416083</v>
      </c>
      <c r="C25" s="80">
        <v>102.36716175454308</v>
      </c>
      <c r="D25" s="80">
        <v>102.27790717818962</v>
      </c>
      <c r="E25" s="80"/>
      <c r="F25" s="80">
        <f t="shared" si="0"/>
        <v>-8.7190633034717191E-2</v>
      </c>
      <c r="G25" s="80">
        <f t="shared" si="1"/>
        <v>-0.395470208116111</v>
      </c>
      <c r="H25" s="80"/>
      <c r="I25" s="80">
        <v>3.9601583500337116</v>
      </c>
      <c r="J25" s="80">
        <v>3.9479393368647431</v>
      </c>
      <c r="K25" s="80">
        <v>3.9444971035651046</v>
      </c>
      <c r="M25" s="80">
        <f t="shared" si="3"/>
        <v>-3.4422332996384419E-3</v>
      </c>
      <c r="N25" s="80">
        <f t="shared" si="2"/>
        <v>-1.5661246468607004E-2</v>
      </c>
    </row>
    <row r="26" spans="1:17" s="91" customFormat="1" ht="15.75" x14ac:dyDescent="0.25">
      <c r="A26" s="123" t="s">
        <v>193</v>
      </c>
      <c r="B26" s="81">
        <v>103.93086889638806</v>
      </c>
      <c r="C26" s="81">
        <v>95.759660096948792</v>
      </c>
      <c r="D26" s="81">
        <v>95.759660096948792</v>
      </c>
      <c r="E26" s="81"/>
      <c r="F26" s="81">
        <f t="shared" si="0"/>
        <v>0</v>
      </c>
      <c r="G26" s="81">
        <f t="shared" si="1"/>
        <v>-7.8621576882854765</v>
      </c>
      <c r="H26" s="81"/>
      <c r="I26" s="81">
        <v>0.28712316372198576</v>
      </c>
      <c r="J26" s="81">
        <v>0.26454908783056913</v>
      </c>
      <c r="K26" s="81">
        <v>0.26454908783056919</v>
      </c>
      <c r="M26" s="81">
        <f t="shared" si="3"/>
        <v>0</v>
      </c>
      <c r="N26" s="81">
        <f t="shared" si="2"/>
        <v>-2.2574075891416578E-2</v>
      </c>
    </row>
    <row r="27" spans="1:17" ht="15.75" x14ac:dyDescent="0.25">
      <c r="A27" s="124" t="s">
        <v>194</v>
      </c>
      <c r="B27" s="80">
        <v>100.89897605287184</v>
      </c>
      <c r="C27" s="80">
        <v>103.1399136236388</v>
      </c>
      <c r="D27" s="80">
        <v>103.1399136236388</v>
      </c>
      <c r="E27" s="80"/>
      <c r="F27" s="80">
        <f t="shared" si="0"/>
        <v>0</v>
      </c>
      <c r="G27" s="80">
        <f t="shared" si="1"/>
        <v>2.2209715682274922</v>
      </c>
      <c r="H27" s="80"/>
      <c r="I27" s="80">
        <v>2.834758469672807E-2</v>
      </c>
      <c r="J27" s="80">
        <v>2.8977176493121603E-2</v>
      </c>
      <c r="K27" s="80">
        <v>2.8977176493121606E-2</v>
      </c>
      <c r="M27" s="80">
        <f t="shared" si="3"/>
        <v>0</v>
      </c>
      <c r="N27" s="80">
        <f t="shared" si="2"/>
        <v>6.2959179639353671E-4</v>
      </c>
    </row>
    <row r="28" spans="1:17" s="91" customFormat="1" ht="15.75" x14ac:dyDescent="0.25">
      <c r="A28" s="123" t="s">
        <v>66</v>
      </c>
      <c r="B28" s="81">
        <v>99.027771455115641</v>
      </c>
      <c r="C28" s="81">
        <v>99.948228673470965</v>
      </c>
      <c r="D28" s="81">
        <v>99.948228673470965</v>
      </c>
      <c r="E28" s="81"/>
      <c r="F28" s="81">
        <f t="shared" si="0"/>
        <v>0</v>
      </c>
      <c r="G28" s="81">
        <f t="shared" si="1"/>
        <v>0.92949402458533115</v>
      </c>
      <c r="H28" s="81"/>
      <c r="I28" s="81">
        <v>1.0177318524410659</v>
      </c>
      <c r="J28" s="81">
        <v>1.0271916091958071</v>
      </c>
      <c r="K28" s="81">
        <v>1.0271916091958069</v>
      </c>
      <c r="M28" s="81">
        <f t="shared" si="3"/>
        <v>0</v>
      </c>
      <c r="N28" s="81">
        <f t="shared" si="2"/>
        <v>9.4597567547409778E-3</v>
      </c>
    </row>
    <row r="29" spans="1:17" ht="15.75" x14ac:dyDescent="0.25">
      <c r="A29" s="124" t="s">
        <v>8</v>
      </c>
      <c r="B29" s="80">
        <v>116.03033949477847</v>
      </c>
      <c r="C29" s="80">
        <v>119.54557470468549</v>
      </c>
      <c r="D29" s="80">
        <v>119.54557470468549</v>
      </c>
      <c r="E29" s="80"/>
      <c r="F29" s="80">
        <f t="shared" si="0"/>
        <v>0</v>
      </c>
      <c r="G29" s="80">
        <f t="shared" si="1"/>
        <v>3.029582801544084</v>
      </c>
      <c r="H29" s="80"/>
      <c r="I29" s="80">
        <v>0.85075402146912005</v>
      </c>
      <c r="J29" s="80">
        <v>0.87652831898699279</v>
      </c>
      <c r="K29" s="80">
        <v>0.87652831898699302</v>
      </c>
      <c r="M29" s="80">
        <f t="shared" si="3"/>
        <v>0</v>
      </c>
      <c r="N29" s="80">
        <f t="shared" si="2"/>
        <v>2.5774297517872968E-2</v>
      </c>
    </row>
    <row r="30" spans="1:17" s="91" customFormat="1" ht="15.75" x14ac:dyDescent="0.25">
      <c r="A30" s="125" t="s">
        <v>153</v>
      </c>
      <c r="B30" s="81">
        <v>83.874267823814563</v>
      </c>
      <c r="C30" s="81">
        <v>83.199771047959828</v>
      </c>
      <c r="D30" s="81">
        <v>83.17332355285258</v>
      </c>
      <c r="E30" s="81"/>
      <c r="F30" s="81">
        <f t="shared" si="0"/>
        <v>-3.1787942171146444E-2</v>
      </c>
      <c r="G30" s="81">
        <f t="shared" si="1"/>
        <v>-0.83570836342128363</v>
      </c>
      <c r="H30" s="81"/>
      <c r="I30" s="81">
        <v>1.0418806137568675</v>
      </c>
      <c r="J30" s="81">
        <v>1.0335020593678055</v>
      </c>
      <c r="K30" s="81">
        <v>1.0331735303308363</v>
      </c>
      <c r="M30" s="81">
        <f t="shared" si="3"/>
        <v>-3.2852903696922731E-4</v>
      </c>
      <c r="N30" s="81">
        <f t="shared" si="2"/>
        <v>-8.7070834260312147E-3</v>
      </c>
    </row>
    <row r="31" spans="1:17" ht="15.75" x14ac:dyDescent="0.25">
      <c r="A31" s="124" t="s">
        <v>195</v>
      </c>
      <c r="B31" s="80">
        <v>98.325326103026683</v>
      </c>
      <c r="C31" s="80">
        <v>97.5295234578725</v>
      </c>
      <c r="D31" s="80">
        <v>96.83659821156364</v>
      </c>
      <c r="E31" s="80"/>
      <c r="F31" s="80">
        <f t="shared" si="0"/>
        <v>-0.71047742441617823</v>
      </c>
      <c r="G31" s="80">
        <f t="shared" si="1"/>
        <v>-1.5140838586216621</v>
      </c>
      <c r="H31" s="80"/>
      <c r="I31" s="80">
        <v>4.6617907005709593E-2</v>
      </c>
      <c r="J31" s="80">
        <v>4.6240601837478315E-2</v>
      </c>
      <c r="K31" s="80">
        <v>4.5912072800508873E-2</v>
      </c>
      <c r="M31" s="80">
        <f t="shared" si="3"/>
        <v>-3.2852903696944241E-4</v>
      </c>
      <c r="N31" s="80">
        <f t="shared" si="2"/>
        <v>-7.0583420520071993E-4</v>
      </c>
    </row>
    <row r="32" spans="1:17" s="91" customFormat="1" ht="15.75" x14ac:dyDescent="0.25">
      <c r="A32" s="123" t="s">
        <v>67</v>
      </c>
      <c r="B32" s="81">
        <v>111.30886966585469</v>
      </c>
      <c r="C32" s="81">
        <v>107.91928567496656</v>
      </c>
      <c r="D32" s="81">
        <v>107.91928567496656</v>
      </c>
      <c r="E32" s="81"/>
      <c r="F32" s="81">
        <f t="shared" si="0"/>
        <v>0</v>
      </c>
      <c r="G32" s="81">
        <f t="shared" si="1"/>
        <v>-3.0452056525805515</v>
      </c>
      <c r="H32" s="81"/>
      <c r="I32" s="81">
        <v>9.1507407399109026E-3</v>
      </c>
      <c r="J32" s="81">
        <v>8.8720818656461403E-3</v>
      </c>
      <c r="K32" s="81">
        <v>8.8720818656461403E-3</v>
      </c>
      <c r="M32" s="81">
        <f t="shared" si="3"/>
        <v>0</v>
      </c>
      <c r="N32" s="81">
        <f t="shared" si="2"/>
        <v>-2.7865887426476235E-4</v>
      </c>
    </row>
    <row r="33" spans="1:14" ht="15.75" x14ac:dyDescent="0.25">
      <c r="A33" s="124" t="s">
        <v>68</v>
      </c>
      <c r="B33" s="80">
        <v>83.106761236101008</v>
      </c>
      <c r="C33" s="80">
        <v>82.45592289909932</v>
      </c>
      <c r="D33" s="80">
        <v>82.45592289909932</v>
      </c>
      <c r="E33" s="80"/>
      <c r="F33" s="80">
        <f t="shared" si="0"/>
        <v>0</v>
      </c>
      <c r="G33" s="80">
        <f t="shared" si="1"/>
        <v>-0.78313524353655906</v>
      </c>
      <c r="H33" s="80"/>
      <c r="I33" s="80">
        <v>0.98611196601124707</v>
      </c>
      <c r="J33" s="80">
        <v>0.9783893756646812</v>
      </c>
      <c r="K33" s="80">
        <v>0.9783893756646812</v>
      </c>
      <c r="M33" s="80">
        <f t="shared" si="3"/>
        <v>0</v>
      </c>
      <c r="N33" s="80">
        <f t="shared" si="2"/>
        <v>-7.7225903465658607E-3</v>
      </c>
    </row>
    <row r="34" spans="1:14" s="91" customFormat="1" ht="15.75" x14ac:dyDescent="0.25">
      <c r="A34" s="125" t="s">
        <v>69</v>
      </c>
      <c r="B34" s="81">
        <v>130.49910685513939</v>
      </c>
      <c r="C34" s="81">
        <v>167.3330532791941</v>
      </c>
      <c r="D34" s="81">
        <v>174.99161236088582</v>
      </c>
      <c r="E34" s="81"/>
      <c r="F34" s="81">
        <f t="shared" si="0"/>
        <v>4.5768357964002915</v>
      </c>
      <c r="G34" s="81">
        <f t="shared" si="1"/>
        <v>34.094107291581224</v>
      </c>
      <c r="H34" s="81"/>
      <c r="I34" s="81">
        <v>2.64474008768528</v>
      </c>
      <c r="J34" s="81">
        <v>3.3912296004716489</v>
      </c>
      <c r="K34" s="81">
        <v>3.5464406107641575</v>
      </c>
      <c r="M34" s="81">
        <f t="shared" si="3"/>
        <v>0.15521101029250861</v>
      </c>
      <c r="N34" s="81">
        <f t="shared" si="2"/>
        <v>0.90170052307887749</v>
      </c>
    </row>
    <row r="35" spans="1:14" ht="15.75" x14ac:dyDescent="0.25">
      <c r="A35" s="124" t="s">
        <v>70</v>
      </c>
      <c r="B35" s="80">
        <v>170.36187214386393</v>
      </c>
      <c r="C35" s="80">
        <v>138.45015236206524</v>
      </c>
      <c r="D35" s="80">
        <v>162.68743234364041</v>
      </c>
      <c r="E35" s="80"/>
      <c r="F35" s="80">
        <f t="shared" si="0"/>
        <v>17.506141790434082</v>
      </c>
      <c r="G35" s="80">
        <f t="shared" si="1"/>
        <v>-4.5047871942512803</v>
      </c>
      <c r="H35" s="80"/>
      <c r="I35" s="80">
        <v>0.44645511322185644</v>
      </c>
      <c r="J35" s="80">
        <v>0.36282636290936898</v>
      </c>
      <c r="K35" s="80">
        <v>0.42634326045335807</v>
      </c>
      <c r="M35" s="80">
        <f t="shared" si="3"/>
        <v>6.3516897543989093E-2</v>
      </c>
      <c r="N35" s="80">
        <f t="shared" si="2"/>
        <v>-2.0111852768498362E-2</v>
      </c>
    </row>
    <row r="36" spans="1:14" s="91" customFormat="1" ht="15.75" x14ac:dyDescent="0.25">
      <c r="A36" s="123" t="s">
        <v>9</v>
      </c>
      <c r="B36" s="81">
        <v>112.75219011302593</v>
      </c>
      <c r="C36" s="81">
        <v>131.06396077183058</v>
      </c>
      <c r="D36" s="81">
        <v>147.21664751167566</v>
      </c>
      <c r="E36" s="81"/>
      <c r="F36" s="81">
        <f t="shared" si="0"/>
        <v>12.324277890521952</v>
      </c>
      <c r="G36" s="81">
        <f t="shared" si="1"/>
        <v>30.566552511398303</v>
      </c>
      <c r="H36" s="81"/>
      <c r="I36" s="81">
        <v>0.31036289278023466</v>
      </c>
      <c r="J36" s="81">
        <v>0.36076806990271665</v>
      </c>
      <c r="K36" s="81">
        <v>0.40523012937779995</v>
      </c>
      <c r="M36" s="81">
        <f t="shared" si="3"/>
        <v>4.4462059475083304E-2</v>
      </c>
      <c r="N36" s="81">
        <f t="shared" si="2"/>
        <v>9.4867236597565296E-2</v>
      </c>
    </row>
    <row r="37" spans="1:14" ht="15.75" x14ac:dyDescent="0.25">
      <c r="A37" s="124" t="s">
        <v>10</v>
      </c>
      <c r="B37" s="80">
        <v>101.04540085427061</v>
      </c>
      <c r="C37" s="80">
        <v>92.506864884634638</v>
      </c>
      <c r="D37" s="80">
        <v>95.765120110663659</v>
      </c>
      <c r="E37" s="80"/>
      <c r="F37" s="80">
        <f t="shared" si="0"/>
        <v>3.5221766839600432</v>
      </c>
      <c r="G37" s="80">
        <f t="shared" si="1"/>
        <v>-5.2256517357205272</v>
      </c>
      <c r="H37" s="80"/>
      <c r="I37" s="80">
        <v>0.15793776140119234</v>
      </c>
      <c r="J37" s="80">
        <v>0.14459170858447098</v>
      </c>
      <c r="K37" s="80">
        <v>0.14968448403117271</v>
      </c>
      <c r="M37" s="80">
        <f t="shared" si="3"/>
        <v>5.092775446701725E-3</v>
      </c>
      <c r="N37" s="80">
        <f t="shared" si="2"/>
        <v>-8.2532773700196294E-3</v>
      </c>
    </row>
    <row r="38" spans="1:14" s="91" customFormat="1" ht="15.75" x14ac:dyDescent="0.25">
      <c r="A38" s="123" t="s">
        <v>196</v>
      </c>
      <c r="B38" s="81">
        <v>80.959244778763093</v>
      </c>
      <c r="C38" s="81">
        <v>86.967509439011508</v>
      </c>
      <c r="D38" s="81">
        <v>83.415407188114727</v>
      </c>
      <c r="E38" s="81"/>
      <c r="F38" s="81">
        <f t="shared" si="0"/>
        <v>-4.0844014894870551</v>
      </c>
      <c r="G38" s="81">
        <f t="shared" si="1"/>
        <v>3.0338257428951687</v>
      </c>
      <c r="H38" s="81"/>
      <c r="I38" s="81">
        <v>0.45458122320962818</v>
      </c>
      <c r="J38" s="81">
        <v>0.4883172629427871</v>
      </c>
      <c r="K38" s="81">
        <v>0.46837242538172946</v>
      </c>
      <c r="M38" s="81">
        <f t="shared" si="3"/>
        <v>-1.9944837561057638E-2</v>
      </c>
      <c r="N38" s="81">
        <f t="shared" si="2"/>
        <v>1.379120217210128E-2</v>
      </c>
    </row>
    <row r="39" spans="1:14" ht="15.75" x14ac:dyDescent="0.25">
      <c r="A39" s="124" t="s">
        <v>71</v>
      </c>
      <c r="B39" s="80">
        <v>184.16986325135983</v>
      </c>
      <c r="C39" s="80">
        <v>315.1897180975559</v>
      </c>
      <c r="D39" s="80">
        <v>325.85609534263006</v>
      </c>
      <c r="E39" s="80"/>
      <c r="F39" s="80">
        <f t="shared" si="0"/>
        <v>3.3841133237007215</v>
      </c>
      <c r="G39" s="80">
        <f t="shared" si="1"/>
        <v>76.932365366364607</v>
      </c>
      <c r="H39" s="80"/>
      <c r="I39" s="80">
        <v>1.0719687461206004</v>
      </c>
      <c r="J39" s="80">
        <v>1.8345755431115442</v>
      </c>
      <c r="K39" s="80">
        <v>1.8966596584993369</v>
      </c>
      <c r="M39" s="80">
        <f t="shared" si="3"/>
        <v>6.2084115387792682E-2</v>
      </c>
      <c r="N39" s="80">
        <f t="shared" si="2"/>
        <v>0.82469091237873648</v>
      </c>
    </row>
    <row r="40" spans="1:14" s="91" customFormat="1" ht="15.75" x14ac:dyDescent="0.25">
      <c r="A40" s="123" t="s">
        <v>197</v>
      </c>
      <c r="B40" s="81">
        <v>107.37662150834835</v>
      </c>
      <c r="C40" s="81">
        <v>105.6434216419745</v>
      </c>
      <c r="D40" s="81">
        <v>105.6434216419745</v>
      </c>
      <c r="E40" s="81"/>
      <c r="F40" s="81">
        <f t="shared" si="0"/>
        <v>0</v>
      </c>
      <c r="G40" s="81">
        <f t="shared" si="1"/>
        <v>-1.6141314953172503</v>
      </c>
      <c r="H40" s="81"/>
      <c r="I40" s="81">
        <v>0.20343435095176771</v>
      </c>
      <c r="J40" s="81">
        <v>0.2001506530207609</v>
      </c>
      <c r="K40" s="81">
        <v>0.2001506530207609</v>
      </c>
      <c r="M40" s="81">
        <f t="shared" si="3"/>
        <v>0</v>
      </c>
      <c r="N40" s="81">
        <f t="shared" si="2"/>
        <v>-3.2836979310068015E-3</v>
      </c>
    </row>
    <row r="41" spans="1:14" ht="15.75" x14ac:dyDescent="0.25">
      <c r="A41" s="122" t="s">
        <v>72</v>
      </c>
      <c r="B41" s="80">
        <v>127.66726472710782</v>
      </c>
      <c r="C41" s="80">
        <v>119.01365112203423</v>
      </c>
      <c r="D41" s="80">
        <v>120.47552550716659</v>
      </c>
      <c r="E41" s="80"/>
      <c r="F41" s="80">
        <f t="shared" si="0"/>
        <v>1.2283249621788173</v>
      </c>
      <c r="G41" s="80">
        <f t="shared" si="1"/>
        <v>-5.6331897102313233</v>
      </c>
      <c r="H41" s="80"/>
      <c r="I41" s="80">
        <v>2.3479231871947537</v>
      </c>
      <c r="J41" s="80">
        <v>2.188774950723904</v>
      </c>
      <c r="K41" s="80">
        <v>2.2156602198095627</v>
      </c>
      <c r="M41" s="80">
        <f t="shared" si="3"/>
        <v>2.6885269085658692E-2</v>
      </c>
      <c r="N41" s="80">
        <f t="shared" si="2"/>
        <v>-0.13226296738519094</v>
      </c>
    </row>
    <row r="42" spans="1:14" s="91" customFormat="1" ht="15.75" x14ac:dyDescent="0.25">
      <c r="A42" s="123" t="s">
        <v>11</v>
      </c>
      <c r="B42" s="81">
        <v>135.22376202415842</v>
      </c>
      <c r="C42" s="81">
        <v>102.87863310345986</v>
      </c>
      <c r="D42" s="81">
        <v>116.80059999933258</v>
      </c>
      <c r="E42" s="81"/>
      <c r="F42" s="81">
        <f t="shared" si="0"/>
        <v>13.53241822514506</v>
      </c>
      <c r="G42" s="81">
        <f t="shared" si="1"/>
        <v>-13.624204613930536</v>
      </c>
      <c r="H42" s="81"/>
      <c r="I42" s="81">
        <v>7.3394960516877494E-2</v>
      </c>
      <c r="J42" s="81">
        <v>5.5839100329938843E-2</v>
      </c>
      <c r="K42" s="81">
        <v>6.3395480919744535E-2</v>
      </c>
      <c r="M42" s="81">
        <f t="shared" si="3"/>
        <v>7.5563805898056918E-3</v>
      </c>
      <c r="N42" s="81">
        <f t="shared" si="2"/>
        <v>-9.9994795971329598E-3</v>
      </c>
    </row>
    <row r="43" spans="1:14" ht="15.75" x14ac:dyDescent="0.25">
      <c r="A43" s="124" t="s">
        <v>198</v>
      </c>
      <c r="B43" s="80">
        <v>144.42126473983933</v>
      </c>
      <c r="C43" s="80">
        <v>138.56105486350495</v>
      </c>
      <c r="D43" s="80">
        <v>148.75501344126999</v>
      </c>
      <c r="E43" s="80"/>
      <c r="F43" s="80">
        <f t="shared" si="0"/>
        <v>7.357015712536974</v>
      </c>
      <c r="G43" s="80">
        <f t="shared" si="1"/>
        <v>3.0007691105859546</v>
      </c>
      <c r="H43" s="80"/>
      <c r="I43" s="80">
        <v>0.64668196075523976</v>
      </c>
      <c r="J43" s="80">
        <v>0.62044142048513506</v>
      </c>
      <c r="K43" s="80">
        <v>0.66608739327731414</v>
      </c>
      <c r="M43" s="80">
        <f t="shared" si="3"/>
        <v>4.5645972792179079E-2</v>
      </c>
      <c r="N43" s="80">
        <f t="shared" si="2"/>
        <v>1.9405432522074384E-2</v>
      </c>
    </row>
    <row r="44" spans="1:14" s="91" customFormat="1" ht="15.75" x14ac:dyDescent="0.25">
      <c r="A44" s="123" t="s">
        <v>199</v>
      </c>
      <c r="B44" s="81">
        <v>133.90860444940279</v>
      </c>
      <c r="C44" s="81">
        <v>118.81556950324261</v>
      </c>
      <c r="D44" s="81">
        <v>115.88595244679493</v>
      </c>
      <c r="E44" s="81"/>
      <c r="F44" s="81">
        <f t="shared" si="0"/>
        <v>-2.46568447948039</v>
      </c>
      <c r="G44" s="81">
        <f t="shared" si="1"/>
        <v>-13.458920042302204</v>
      </c>
      <c r="H44" s="81"/>
      <c r="I44" s="81">
        <v>0.98323012059080939</v>
      </c>
      <c r="J44" s="81">
        <v>0.87240881354177868</v>
      </c>
      <c r="K44" s="81">
        <v>0.85089796482866031</v>
      </c>
      <c r="M44" s="81">
        <f t="shared" si="3"/>
        <v>-2.1510848713118369E-2</v>
      </c>
      <c r="N44" s="81">
        <f t="shared" si="2"/>
        <v>-0.13233215576214907</v>
      </c>
    </row>
    <row r="45" spans="1:14" ht="15.75" x14ac:dyDescent="0.25">
      <c r="A45" s="124" t="s">
        <v>73</v>
      </c>
      <c r="B45" s="80">
        <v>110.04618501471292</v>
      </c>
      <c r="C45" s="80">
        <v>110.50114315727446</v>
      </c>
      <c r="D45" s="80">
        <v>110.50114315727446</v>
      </c>
      <c r="E45" s="80"/>
      <c r="F45" s="80">
        <f t="shared" si="0"/>
        <v>0</v>
      </c>
      <c r="G45" s="80">
        <f t="shared" si="1"/>
        <v>0.4134247293540616</v>
      </c>
      <c r="H45" s="80"/>
      <c r="I45" s="80">
        <v>9.0262482560652349E-2</v>
      </c>
      <c r="J45" s="80">
        <v>9.0635649984886907E-2</v>
      </c>
      <c r="K45" s="80">
        <v>9.0635649984886921E-2</v>
      </c>
      <c r="M45" s="80">
        <f t="shared" si="3"/>
        <v>0</v>
      </c>
      <c r="N45" s="80">
        <f t="shared" si="2"/>
        <v>3.7316742423457172E-4</v>
      </c>
    </row>
    <row r="46" spans="1:14" s="91" customFormat="1" ht="15.75" x14ac:dyDescent="0.25">
      <c r="A46" s="123" t="s">
        <v>240</v>
      </c>
      <c r="B46" s="81">
        <v>103.89948578477654</v>
      </c>
      <c r="C46" s="81">
        <v>102.65223254350173</v>
      </c>
      <c r="D46" s="81">
        <v>102.68070168190063</v>
      </c>
      <c r="E46" s="81"/>
      <c r="F46" s="81">
        <f t="shared" si="0"/>
        <v>2.7733579381084006E-2</v>
      </c>
      <c r="G46" s="81">
        <f t="shared" si="1"/>
        <v>-1.1730415157208518</v>
      </c>
      <c r="H46" s="81"/>
      <c r="I46" s="81">
        <v>0.39663495264064275</v>
      </c>
      <c r="J46" s="81">
        <v>0.39187357941008888</v>
      </c>
      <c r="K46" s="81">
        <v>0.39198225998030811</v>
      </c>
      <c r="M46" s="81">
        <f t="shared" si="3"/>
        <v>1.0868057021923283E-4</v>
      </c>
      <c r="N46" s="81">
        <f t="shared" si="2"/>
        <v>-4.6526926603346341E-3</v>
      </c>
    </row>
    <row r="47" spans="1:14" ht="15.75" x14ac:dyDescent="0.25">
      <c r="A47" s="124" t="s">
        <v>12</v>
      </c>
      <c r="B47" s="80">
        <v>113.45153452252922</v>
      </c>
      <c r="C47" s="80">
        <v>113.34915744430148</v>
      </c>
      <c r="D47" s="80">
        <v>109.81371907307491</v>
      </c>
      <c r="E47" s="80"/>
      <c r="F47" s="80">
        <f t="shared" si="0"/>
        <v>-3.1190689467311183</v>
      </c>
      <c r="G47" s="80">
        <f t="shared" si="1"/>
        <v>-3.2064929441143031</v>
      </c>
      <c r="H47" s="80"/>
      <c r="I47" s="80">
        <v>0.15771871013053237</v>
      </c>
      <c r="J47" s="80">
        <v>0.15757638697207554</v>
      </c>
      <c r="K47" s="80">
        <v>0.15266147081864867</v>
      </c>
      <c r="M47" s="80">
        <f t="shared" si="3"/>
        <v>-4.9149161534268737E-3</v>
      </c>
      <c r="N47" s="80">
        <f t="shared" si="2"/>
        <v>-5.0572393118837045E-3</v>
      </c>
    </row>
    <row r="48" spans="1:14" s="91" customFormat="1" ht="15.75" x14ac:dyDescent="0.25">
      <c r="A48" s="125" t="s">
        <v>154</v>
      </c>
      <c r="B48" s="81">
        <v>113.07938323884511</v>
      </c>
      <c r="C48" s="81">
        <v>112.92920056449428</v>
      </c>
      <c r="D48" s="81">
        <v>112.58963471099938</v>
      </c>
      <c r="E48" s="81"/>
      <c r="F48" s="81">
        <f t="shared" si="0"/>
        <v>-0.30068915019103581</v>
      </c>
      <c r="G48" s="81">
        <f t="shared" si="1"/>
        <v>-0.43310152020487047</v>
      </c>
      <c r="H48" s="81"/>
      <c r="I48" s="81">
        <v>1.5569673299112827</v>
      </c>
      <c r="J48" s="81">
        <v>1.5548994948136226</v>
      </c>
      <c r="K48" s="81">
        <v>1.550224080736343</v>
      </c>
      <c r="M48" s="81">
        <f t="shared" si="3"/>
        <v>-4.6754140772795605E-3</v>
      </c>
      <c r="N48" s="81">
        <f t="shared" si="2"/>
        <v>-6.7432491749397361E-3</v>
      </c>
    </row>
    <row r="49" spans="1:14" ht="15.75" x14ac:dyDescent="0.25">
      <c r="A49" s="124" t="s">
        <v>239</v>
      </c>
      <c r="B49" s="80">
        <v>118.47116675566197</v>
      </c>
      <c r="C49" s="80">
        <v>118.50268019342624</v>
      </c>
      <c r="D49" s="80">
        <v>117.9803551927474</v>
      </c>
      <c r="E49" s="80"/>
      <c r="F49" s="80">
        <f t="shared" si="0"/>
        <v>-0.44077062208743856</v>
      </c>
      <c r="G49" s="80">
        <f t="shared" si="1"/>
        <v>-0.41428777681141726</v>
      </c>
      <c r="H49" s="80"/>
      <c r="I49" s="80">
        <v>1.0604542384172349</v>
      </c>
      <c r="J49" s="80">
        <v>1.0607363202060729</v>
      </c>
      <c r="K49" s="80">
        <v>1.0560609061287933</v>
      </c>
      <c r="M49" s="80">
        <f t="shared" si="3"/>
        <v>-4.6754140772795605E-3</v>
      </c>
      <c r="N49" s="80">
        <f t="shared" si="2"/>
        <v>-4.3933322884415205E-3</v>
      </c>
    </row>
    <row r="50" spans="1:14" s="91" customFormat="1" ht="15.75" x14ac:dyDescent="0.25">
      <c r="A50" s="123" t="s">
        <v>238</v>
      </c>
      <c r="B50" s="81">
        <v>108.64072494958427</v>
      </c>
      <c r="C50" s="81">
        <v>108.76624680709449</v>
      </c>
      <c r="D50" s="81">
        <v>108.76624680709449</v>
      </c>
      <c r="E50" s="81"/>
      <c r="F50" s="81">
        <f t="shared" si="0"/>
        <v>0</v>
      </c>
      <c r="G50" s="81">
        <f t="shared" si="1"/>
        <v>0.11553849403018734</v>
      </c>
      <c r="H50" s="81"/>
      <c r="I50" s="81">
        <v>2.4591897151231907E-2</v>
      </c>
      <c r="J50" s="81">
        <v>2.4620310258853882E-2</v>
      </c>
      <c r="K50" s="81">
        <v>2.4620310258853882E-2</v>
      </c>
      <c r="M50" s="81">
        <f t="shared" si="3"/>
        <v>0</v>
      </c>
      <c r="N50" s="81">
        <f t="shared" si="2"/>
        <v>2.841310762197527E-5</v>
      </c>
    </row>
    <row r="51" spans="1:14" ht="15.75" x14ac:dyDescent="0.25">
      <c r="A51" s="124" t="s">
        <v>237</v>
      </c>
      <c r="B51" s="80">
        <v>97.407658283968416</v>
      </c>
      <c r="C51" s="80">
        <v>94.800558229844398</v>
      </c>
      <c r="D51" s="80">
        <v>94.800558229844398</v>
      </c>
      <c r="E51" s="80"/>
      <c r="F51" s="80">
        <f t="shared" si="0"/>
        <v>0</v>
      </c>
      <c r="G51" s="80">
        <f t="shared" si="1"/>
        <v>-2.6764836564735495</v>
      </c>
      <c r="H51" s="80"/>
      <c r="I51" s="80">
        <v>0.10826861921913444</v>
      </c>
      <c r="J51" s="80">
        <v>0.10537082732064466</v>
      </c>
      <c r="K51" s="80">
        <v>0.10537082732064468</v>
      </c>
      <c r="M51" s="80">
        <f t="shared" si="3"/>
        <v>0</v>
      </c>
      <c r="N51" s="80">
        <f t="shared" si="2"/>
        <v>-2.8977918984897655E-3</v>
      </c>
    </row>
    <row r="52" spans="1:14" s="91" customFormat="1" ht="15.75" x14ac:dyDescent="0.25">
      <c r="A52" s="123" t="s">
        <v>74</v>
      </c>
      <c r="B52" s="81">
        <v>104.86297394030902</v>
      </c>
      <c r="C52" s="81">
        <v>106.13430309453643</v>
      </c>
      <c r="D52" s="81">
        <v>106.13430309453643</v>
      </c>
      <c r="E52" s="81"/>
      <c r="F52" s="81">
        <f t="shared" si="0"/>
        <v>0</v>
      </c>
      <c r="G52" s="81">
        <f t="shared" si="1"/>
        <v>1.2123718281641382</v>
      </c>
      <c r="H52" s="81"/>
      <c r="I52" s="81">
        <v>0.12688888525207184</v>
      </c>
      <c r="J52" s="81">
        <v>0.12842725034993938</v>
      </c>
      <c r="K52" s="81">
        <v>0.12842725034993938</v>
      </c>
      <c r="M52" s="81">
        <f t="shared" si="3"/>
        <v>0</v>
      </c>
      <c r="N52" s="81">
        <f t="shared" si="2"/>
        <v>1.5383650978675334E-3</v>
      </c>
    </row>
    <row r="53" spans="1:14" ht="15.75" x14ac:dyDescent="0.25">
      <c r="A53" s="124" t="s">
        <v>236</v>
      </c>
      <c r="B53" s="80">
        <v>99.09119982902871</v>
      </c>
      <c r="C53" s="80">
        <v>98.396171943333371</v>
      </c>
      <c r="D53" s="80">
        <v>98.396171943333371</v>
      </c>
      <c r="E53" s="80"/>
      <c r="F53" s="80">
        <f t="shared" si="0"/>
        <v>0</v>
      </c>
      <c r="G53" s="80">
        <f t="shared" si="1"/>
        <v>-0.70140223036407878</v>
      </c>
      <c r="H53" s="80"/>
      <c r="I53" s="80">
        <v>0.14526660301158795</v>
      </c>
      <c r="J53" s="80">
        <v>0.14424769981809044</v>
      </c>
      <c r="K53" s="80">
        <v>0.14424769981809044</v>
      </c>
      <c r="M53" s="80">
        <f t="shared" si="3"/>
        <v>0</v>
      </c>
      <c r="N53" s="80">
        <f t="shared" si="2"/>
        <v>-1.0189031934975112E-3</v>
      </c>
    </row>
    <row r="54" spans="1:14" s="91" customFormat="1" ht="15.75" x14ac:dyDescent="0.25">
      <c r="A54" s="123" t="s">
        <v>75</v>
      </c>
      <c r="B54" s="81">
        <v>113.83819313657817</v>
      </c>
      <c r="C54" s="81">
        <v>113.83819313657817</v>
      </c>
      <c r="D54" s="81">
        <v>113.83819313657817</v>
      </c>
      <c r="E54" s="81"/>
      <c r="F54" s="81">
        <f t="shared" si="0"/>
        <v>0</v>
      </c>
      <c r="G54" s="81">
        <f t="shared" si="1"/>
        <v>0</v>
      </c>
      <c r="H54" s="81"/>
      <c r="I54" s="81">
        <v>9.1497086860021615E-2</v>
      </c>
      <c r="J54" s="81">
        <v>9.1497086860021587E-2</v>
      </c>
      <c r="K54" s="81">
        <v>9.1497086860021573E-2</v>
      </c>
      <c r="M54" s="81">
        <f t="shared" si="3"/>
        <v>0</v>
      </c>
      <c r="N54" s="81">
        <f t="shared" si="2"/>
        <v>0</v>
      </c>
    </row>
    <row r="55" spans="1:14" ht="15.75" x14ac:dyDescent="0.25">
      <c r="A55" s="122" t="s">
        <v>155</v>
      </c>
      <c r="B55" s="80">
        <v>116.26363588044708</v>
      </c>
      <c r="C55" s="80">
        <v>116.44045954054775</v>
      </c>
      <c r="D55" s="80">
        <v>116.20110834310212</v>
      </c>
      <c r="E55" s="80"/>
      <c r="F55" s="80">
        <f t="shared" si="0"/>
        <v>-0.2055567269229841</v>
      </c>
      <c r="G55" s="80">
        <f t="shared" si="1"/>
        <v>-5.378082052178712E-2</v>
      </c>
      <c r="H55" s="80"/>
      <c r="I55" s="80">
        <v>2.3841636423541028</v>
      </c>
      <c r="J55" s="80">
        <v>2.3877896819005819</v>
      </c>
      <c r="K55" s="80">
        <v>2.3828814195846624</v>
      </c>
      <c r="M55" s="80">
        <f t="shared" si="3"/>
        <v>-4.9082623159195649E-3</v>
      </c>
      <c r="N55" s="80">
        <f t="shared" si="2"/>
        <v>-1.2822227694404553E-3</v>
      </c>
    </row>
    <row r="56" spans="1:14" s="91" customFormat="1" ht="15.75" x14ac:dyDescent="0.25">
      <c r="A56" s="123" t="s">
        <v>235</v>
      </c>
      <c r="B56" s="81">
        <v>106.6190962211158</v>
      </c>
      <c r="C56" s="81">
        <v>110.23769594145334</v>
      </c>
      <c r="D56" s="81">
        <v>109.95916711486629</v>
      </c>
      <c r="E56" s="81"/>
      <c r="F56" s="81">
        <f t="shared" si="0"/>
        <v>-0.25266205376333062</v>
      </c>
      <c r="G56" s="81">
        <f t="shared" si="1"/>
        <v>3.1327135683307361</v>
      </c>
      <c r="H56" s="81"/>
      <c r="I56" s="81">
        <v>0.83147948344902312</v>
      </c>
      <c r="J56" s="81">
        <v>0.85969948842857302</v>
      </c>
      <c r="K56" s="81">
        <v>0.85752735404491665</v>
      </c>
      <c r="M56" s="81">
        <f t="shared" si="3"/>
        <v>-2.1721343836563767E-3</v>
      </c>
      <c r="N56" s="81">
        <f t="shared" si="2"/>
        <v>2.604787059589353E-2</v>
      </c>
    </row>
    <row r="57" spans="1:14" ht="15.75" x14ac:dyDescent="0.25">
      <c r="A57" s="124" t="s">
        <v>234</v>
      </c>
      <c r="B57" s="80">
        <v>122.1822931728851</v>
      </c>
      <c r="C57" s="80">
        <v>120.24696905845207</v>
      </c>
      <c r="D57" s="80">
        <v>120.03166037299857</v>
      </c>
      <c r="E57" s="80"/>
      <c r="F57" s="80">
        <f t="shared" si="0"/>
        <v>-0.17905539502524048</v>
      </c>
      <c r="G57" s="80">
        <f t="shared" si="1"/>
        <v>-1.7601836927740644</v>
      </c>
      <c r="H57" s="80"/>
      <c r="I57" s="80">
        <v>1.5526841589050797</v>
      </c>
      <c r="J57" s="80">
        <v>1.528090193472009</v>
      </c>
      <c r="K57" s="80">
        <v>1.525354065539746</v>
      </c>
      <c r="M57" s="80">
        <f t="shared" si="3"/>
        <v>-2.7361279322630772E-3</v>
      </c>
      <c r="N57" s="80">
        <f t="shared" si="2"/>
        <v>-2.7330093365333763E-2</v>
      </c>
    </row>
    <row r="58" spans="1:14" s="91" customFormat="1" ht="15.75" x14ac:dyDescent="0.25">
      <c r="A58" s="121" t="s">
        <v>76</v>
      </c>
      <c r="B58" s="81">
        <v>108.07103868832577</v>
      </c>
      <c r="C58" s="81">
        <v>109.37174898849673</v>
      </c>
      <c r="D58" s="81">
        <v>109.33591354787291</v>
      </c>
      <c r="E58" s="81"/>
      <c r="F58" s="81">
        <f t="shared" si="0"/>
        <v>-3.2764805313301171E-2</v>
      </c>
      <c r="G58" s="81">
        <f t="shared" si="1"/>
        <v>1.1704105696578093</v>
      </c>
      <c r="H58" s="81"/>
      <c r="I58" s="81">
        <v>2.6411974693670177</v>
      </c>
      <c r="J58" s="81">
        <v>2.6729861224130813</v>
      </c>
      <c r="K58" s="81">
        <v>2.6721103237140218</v>
      </c>
      <c r="M58" s="81">
        <f t="shared" si="3"/>
        <v>-8.7579869905951568E-4</v>
      </c>
      <c r="N58" s="81">
        <f t="shared" si="2"/>
        <v>3.0912854347004082E-2</v>
      </c>
    </row>
    <row r="59" spans="1:14" ht="15.75" x14ac:dyDescent="0.25">
      <c r="A59" s="122" t="s">
        <v>156</v>
      </c>
      <c r="B59" s="80">
        <v>107.06450500437127</v>
      </c>
      <c r="C59" s="80">
        <v>107.05160663799585</v>
      </c>
      <c r="D59" s="80">
        <v>106.93554737116123</v>
      </c>
      <c r="E59" s="80"/>
      <c r="F59" s="80">
        <f t="shared" si="0"/>
        <v>-0.10841431574873939</v>
      </c>
      <c r="G59" s="80">
        <f t="shared" si="1"/>
        <v>-0.12044854006916239</v>
      </c>
      <c r="H59" s="80"/>
      <c r="I59" s="80">
        <v>0.80792302722327092</v>
      </c>
      <c r="J59" s="80">
        <v>0.80782569443115748</v>
      </c>
      <c r="K59" s="80">
        <v>0.80694989573209741</v>
      </c>
      <c r="M59" s="80">
        <f t="shared" si="3"/>
        <v>-8.757986990600708E-4</v>
      </c>
      <c r="N59" s="80">
        <f t="shared" si="2"/>
        <v>-9.7313149117350672E-4</v>
      </c>
    </row>
    <row r="60" spans="1:14" s="91" customFormat="1" ht="15.75" x14ac:dyDescent="0.25">
      <c r="A60" s="123" t="s">
        <v>13</v>
      </c>
      <c r="B60" s="81">
        <v>109.6544840189179</v>
      </c>
      <c r="C60" s="81">
        <v>109.0675693035174</v>
      </c>
      <c r="D60" s="81">
        <v>108.91654927565325</v>
      </c>
      <c r="E60" s="81"/>
      <c r="F60" s="81">
        <f t="shared" si="0"/>
        <v>-0.138464649784098</v>
      </c>
      <c r="G60" s="81">
        <f t="shared" si="1"/>
        <v>-0.67296358180604088</v>
      </c>
      <c r="H60" s="81"/>
      <c r="I60" s="81">
        <v>0.63591071865168936</v>
      </c>
      <c r="J60" s="81">
        <v>0.63250706980142246</v>
      </c>
      <c r="K60" s="81">
        <v>0.63163127110236239</v>
      </c>
      <c r="M60" s="81">
        <f t="shared" si="3"/>
        <v>-8.757986990600708E-4</v>
      </c>
      <c r="N60" s="81">
        <f t="shared" si="2"/>
        <v>-4.2794475493269646E-3</v>
      </c>
    </row>
    <row r="61" spans="1:14" ht="15.75" x14ac:dyDescent="0.25">
      <c r="A61" s="124" t="s">
        <v>14</v>
      </c>
      <c r="B61" s="80">
        <v>98.466549562507325</v>
      </c>
      <c r="C61" s="80">
        <v>100.35921373702487</v>
      </c>
      <c r="D61" s="80">
        <v>100.35921373702487</v>
      </c>
      <c r="E61" s="80"/>
      <c r="F61" s="80">
        <f t="shared" si="0"/>
        <v>0</v>
      </c>
      <c r="G61" s="80">
        <f t="shared" si="1"/>
        <v>1.9221392269016979</v>
      </c>
      <c r="H61" s="80"/>
      <c r="I61" s="80">
        <v>0.17201230857158159</v>
      </c>
      <c r="J61" s="80">
        <v>0.17531862462973508</v>
      </c>
      <c r="K61" s="80">
        <v>0.17531862462973508</v>
      </c>
      <c r="M61" s="80">
        <f t="shared" si="3"/>
        <v>0</v>
      </c>
      <c r="N61" s="80">
        <f t="shared" si="2"/>
        <v>3.3063160581534856E-3</v>
      </c>
    </row>
    <row r="62" spans="1:14" s="91" customFormat="1" ht="15.75" x14ac:dyDescent="0.25">
      <c r="A62" s="125" t="s">
        <v>157</v>
      </c>
      <c r="B62" s="81">
        <v>108.52065047787629</v>
      </c>
      <c r="C62" s="81">
        <v>110.4081408856088</v>
      </c>
      <c r="D62" s="81">
        <v>110.4081408856088</v>
      </c>
      <c r="E62" s="81"/>
      <c r="F62" s="81">
        <f t="shared" si="0"/>
        <v>0</v>
      </c>
      <c r="G62" s="81">
        <f t="shared" si="1"/>
        <v>1.7392914615060429</v>
      </c>
      <c r="H62" s="81"/>
      <c r="I62" s="81">
        <v>1.8332744421437466</v>
      </c>
      <c r="J62" s="81">
        <v>1.8651604279819241</v>
      </c>
      <c r="K62" s="81">
        <v>1.8651604279819241</v>
      </c>
      <c r="M62" s="81">
        <f t="shared" si="3"/>
        <v>0</v>
      </c>
      <c r="N62" s="81">
        <f t="shared" si="2"/>
        <v>3.1885985838177477E-2</v>
      </c>
    </row>
    <row r="63" spans="1:14" ht="15.75" x14ac:dyDescent="0.25">
      <c r="A63" s="124" t="s">
        <v>233</v>
      </c>
      <c r="B63" s="80">
        <v>115.61200420043571</v>
      </c>
      <c r="C63" s="80">
        <v>116.38636226498656</v>
      </c>
      <c r="D63" s="80">
        <v>116.38636226498656</v>
      </c>
      <c r="E63" s="80"/>
      <c r="F63" s="80">
        <f t="shared" si="0"/>
        <v>0</v>
      </c>
      <c r="G63" s="80">
        <f t="shared" si="1"/>
        <v>0.66979036468250985</v>
      </c>
      <c r="H63" s="80"/>
      <c r="I63" s="80">
        <v>0.42284143732527946</v>
      </c>
      <c r="J63" s="80">
        <v>0.42567358853036891</v>
      </c>
      <c r="K63" s="80">
        <v>0.42567358853036896</v>
      </c>
      <c r="M63" s="80">
        <f t="shared" si="3"/>
        <v>0</v>
      </c>
      <c r="N63" s="80">
        <f t="shared" si="2"/>
        <v>2.8321512050895059E-3</v>
      </c>
    </row>
    <row r="64" spans="1:14" s="91" customFormat="1" ht="15.75" x14ac:dyDescent="0.25">
      <c r="A64" s="123" t="s">
        <v>77</v>
      </c>
      <c r="B64" s="81">
        <v>110.8921819828374</v>
      </c>
      <c r="C64" s="81">
        <v>116.96904668124483</v>
      </c>
      <c r="D64" s="81">
        <v>116.96904668124483</v>
      </c>
      <c r="E64" s="81"/>
      <c r="F64" s="81">
        <f t="shared" si="0"/>
        <v>0</v>
      </c>
      <c r="G64" s="81">
        <f t="shared" si="1"/>
        <v>5.4799757654222514</v>
      </c>
      <c r="H64" s="81"/>
      <c r="I64" s="81">
        <v>0.62445323613363768</v>
      </c>
      <c r="J64" s="81">
        <v>0.65867312214015583</v>
      </c>
      <c r="K64" s="81">
        <v>0.65867312214015583</v>
      </c>
      <c r="M64" s="81">
        <f t="shared" si="3"/>
        <v>0</v>
      </c>
      <c r="N64" s="81">
        <f t="shared" si="2"/>
        <v>3.4219886006518152E-2</v>
      </c>
    </row>
    <row r="65" spans="1:14" ht="15.75" x14ac:dyDescent="0.25">
      <c r="A65" s="124" t="s">
        <v>232</v>
      </c>
      <c r="B65" s="80">
        <v>103.35405681726992</v>
      </c>
      <c r="C65" s="80">
        <v>102.67473606571446</v>
      </c>
      <c r="D65" s="80">
        <v>102.67473606571446</v>
      </c>
      <c r="E65" s="80"/>
      <c r="F65" s="80">
        <f t="shared" si="0"/>
        <v>0</v>
      </c>
      <c r="G65" s="80">
        <f t="shared" si="1"/>
        <v>-0.65727536245288043</v>
      </c>
      <c r="H65" s="80"/>
      <c r="I65" s="80">
        <v>0.78597976868482955</v>
      </c>
      <c r="J65" s="80">
        <v>0.78081371731139937</v>
      </c>
      <c r="K65" s="80">
        <v>0.78081371731139937</v>
      </c>
      <c r="M65" s="80">
        <f t="shared" si="3"/>
        <v>0</v>
      </c>
      <c r="N65" s="80">
        <f t="shared" si="2"/>
        <v>-5.1660513734301805E-3</v>
      </c>
    </row>
    <row r="66" spans="1:14" s="91" customFormat="1" ht="15.75" x14ac:dyDescent="0.25">
      <c r="A66" s="126" t="s">
        <v>247</v>
      </c>
      <c r="B66" s="82">
        <v>163.9272676891195</v>
      </c>
      <c r="C66" s="82">
        <v>166.42410425162302</v>
      </c>
      <c r="D66" s="82">
        <v>165.79581123484832</v>
      </c>
      <c r="E66" s="82"/>
      <c r="F66" s="82">
        <f t="shared" si="0"/>
        <v>-0.37752525068409648</v>
      </c>
      <c r="G66" s="82">
        <f t="shared" si="1"/>
        <v>1.1398613373294397</v>
      </c>
      <c r="H66" s="82"/>
      <c r="I66" s="82">
        <v>5.0959534846720018</v>
      </c>
      <c r="J66" s="82">
        <v>5.1735718282258976</v>
      </c>
      <c r="K66" s="82">
        <v>5.1540402882120668</v>
      </c>
      <c r="M66" s="82">
        <f t="shared" si="3"/>
        <v>-1.9531540013830728E-2</v>
      </c>
      <c r="N66" s="82">
        <f t="shared" si="2"/>
        <v>5.8086803540065013E-2</v>
      </c>
    </row>
    <row r="67" spans="1:14" ht="15.75" x14ac:dyDescent="0.25">
      <c r="A67" s="127" t="s">
        <v>1</v>
      </c>
      <c r="B67" s="80">
        <v>172.08510541451196</v>
      </c>
      <c r="C67" s="80">
        <v>170.05946853688121</v>
      </c>
      <c r="D67" s="80">
        <v>170.05946853688121</v>
      </c>
      <c r="E67" s="80"/>
      <c r="F67" s="80">
        <f t="shared" si="0"/>
        <v>0</v>
      </c>
      <c r="G67" s="80">
        <f t="shared" si="1"/>
        <v>-1.1771134246345571</v>
      </c>
      <c r="H67" s="80"/>
      <c r="I67" s="80">
        <v>4.0381137088916095</v>
      </c>
      <c r="J67" s="80">
        <v>3.990580530322235</v>
      </c>
      <c r="K67" s="80">
        <v>3.9905805303222355</v>
      </c>
      <c r="M67" s="80">
        <f t="shared" si="3"/>
        <v>0</v>
      </c>
      <c r="N67" s="80">
        <f t="shared" si="2"/>
        <v>-4.7533178569374002E-2</v>
      </c>
    </row>
    <row r="68" spans="1:14" s="91" customFormat="1" ht="15.75" x14ac:dyDescent="0.25">
      <c r="A68" s="125" t="s">
        <v>78</v>
      </c>
      <c r="B68" s="81">
        <v>172.08510541451196</v>
      </c>
      <c r="C68" s="81">
        <v>170.05946853688121</v>
      </c>
      <c r="D68" s="81">
        <v>170.05946853688121</v>
      </c>
      <c r="E68" s="81"/>
      <c r="F68" s="81">
        <f t="shared" si="0"/>
        <v>0</v>
      </c>
      <c r="G68" s="81">
        <f t="shared" si="1"/>
        <v>-1.1771134246345571</v>
      </c>
      <c r="H68" s="81"/>
      <c r="I68" s="81">
        <v>4.0381137088916095</v>
      </c>
      <c r="J68" s="81">
        <v>3.990580530322235</v>
      </c>
      <c r="K68" s="81">
        <v>3.9905805303222355</v>
      </c>
      <c r="M68" s="81">
        <f t="shared" si="3"/>
        <v>0</v>
      </c>
      <c r="N68" s="81">
        <f t="shared" si="2"/>
        <v>-4.7533178569374002E-2</v>
      </c>
    </row>
    <row r="69" spans="1:14" ht="15.75" x14ac:dyDescent="0.25">
      <c r="A69" s="124" t="s">
        <v>15</v>
      </c>
      <c r="B69" s="80">
        <v>172.08510541451196</v>
      </c>
      <c r="C69" s="80">
        <v>170.05946853688121</v>
      </c>
      <c r="D69" s="80">
        <v>170.05946853688121</v>
      </c>
      <c r="E69" s="80"/>
      <c r="F69" s="80">
        <f t="shared" si="0"/>
        <v>0</v>
      </c>
      <c r="G69" s="80">
        <f t="shared" si="1"/>
        <v>-1.1771134246345571</v>
      </c>
      <c r="H69" s="80"/>
      <c r="I69" s="80">
        <v>4.0381137088916095</v>
      </c>
      <c r="J69" s="80">
        <v>3.990580530322235</v>
      </c>
      <c r="K69" s="80">
        <v>3.9905805303222355</v>
      </c>
      <c r="M69" s="80">
        <f t="shared" si="3"/>
        <v>0</v>
      </c>
      <c r="N69" s="80">
        <f t="shared" si="2"/>
        <v>-4.7533178569374002E-2</v>
      </c>
    </row>
    <row r="70" spans="1:14" s="91" customFormat="1" ht="15.75" x14ac:dyDescent="0.25">
      <c r="A70" s="121" t="s">
        <v>16</v>
      </c>
      <c r="B70" s="81">
        <v>138.80810021649717</v>
      </c>
      <c r="C70" s="81">
        <v>155.23028949588814</v>
      </c>
      <c r="D70" s="81">
        <v>152.66739100625409</v>
      </c>
      <c r="E70" s="81"/>
      <c r="F70" s="81">
        <f t="shared" si="0"/>
        <v>-1.6510298975522697</v>
      </c>
      <c r="G70" s="81">
        <f t="shared" si="1"/>
        <v>9.9844971353550527</v>
      </c>
      <c r="H70" s="81"/>
      <c r="I70" s="81">
        <v>1.0578397757803919</v>
      </c>
      <c r="J70" s="81">
        <v>1.1829912979036619</v>
      </c>
      <c r="K70" s="81">
        <v>1.1634597578898309</v>
      </c>
      <c r="M70" s="81">
        <f t="shared" si="3"/>
        <v>-1.953154001383095E-2</v>
      </c>
      <c r="N70" s="81">
        <f t="shared" si="2"/>
        <v>0.10561998210943901</v>
      </c>
    </row>
    <row r="71" spans="1:14" ht="15.75" x14ac:dyDescent="0.25">
      <c r="A71" s="122" t="s">
        <v>16</v>
      </c>
      <c r="B71" s="80">
        <v>138.80810021649717</v>
      </c>
      <c r="C71" s="80">
        <v>155.23028949588814</v>
      </c>
      <c r="D71" s="80">
        <v>152.66739100625409</v>
      </c>
      <c r="E71" s="80"/>
      <c r="F71" s="80">
        <f t="shared" ref="F71:F134" si="4">((D71/C71-1)*100)</f>
        <v>-1.6510298975522697</v>
      </c>
      <c r="G71" s="80">
        <f t="shared" ref="G71:G134" si="5">((D71/B71-1)*100)</f>
        <v>9.9844971353550527</v>
      </c>
      <c r="H71" s="80"/>
      <c r="I71" s="80">
        <v>1.0578397757803919</v>
      </c>
      <c r="J71" s="80">
        <v>1.1829912979036619</v>
      </c>
      <c r="K71" s="80">
        <v>1.1634597578898309</v>
      </c>
      <c r="M71" s="80">
        <f t="shared" si="3"/>
        <v>-1.953154001383095E-2</v>
      </c>
      <c r="N71" s="80">
        <f t="shared" ref="N71:N134" si="6">K71-I71</f>
        <v>0.10561998210943901</v>
      </c>
    </row>
    <row r="72" spans="1:14" s="91" customFormat="1" ht="15.75" x14ac:dyDescent="0.25">
      <c r="A72" s="123" t="s">
        <v>16</v>
      </c>
      <c r="B72" s="81">
        <v>138.80810021649717</v>
      </c>
      <c r="C72" s="81">
        <v>155.23028949588814</v>
      </c>
      <c r="D72" s="81">
        <v>152.66739100625409</v>
      </c>
      <c r="E72" s="81"/>
      <c r="F72" s="81">
        <f t="shared" si="4"/>
        <v>-1.6510298975522697</v>
      </c>
      <c r="G72" s="81">
        <f t="shared" si="5"/>
        <v>9.9844971353550527</v>
      </c>
      <c r="H72" s="81"/>
      <c r="I72" s="81">
        <v>1.0578397757803919</v>
      </c>
      <c r="J72" s="81">
        <v>1.1829912979036619</v>
      </c>
      <c r="K72" s="81">
        <v>1.1634597578898309</v>
      </c>
      <c r="M72" s="81">
        <f t="shared" ref="M72:M135" si="7">K72-J72</f>
        <v>-1.953154001383095E-2</v>
      </c>
      <c r="N72" s="81">
        <f t="shared" si="6"/>
        <v>0.10561998210943901</v>
      </c>
    </row>
    <row r="73" spans="1:14" ht="15.75" x14ac:dyDescent="0.25">
      <c r="A73" s="120" t="s">
        <v>128</v>
      </c>
      <c r="B73" s="83">
        <v>99.350871017898001</v>
      </c>
      <c r="C73" s="83">
        <v>99.767748681354846</v>
      </c>
      <c r="D73" s="83">
        <v>99.794078720471163</v>
      </c>
      <c r="E73" s="83"/>
      <c r="F73" s="83">
        <f t="shared" si="4"/>
        <v>2.6391333335995526E-2</v>
      </c>
      <c r="G73" s="83">
        <f t="shared" si="5"/>
        <v>0.44610348961442448</v>
      </c>
      <c r="H73" s="83"/>
      <c r="I73" s="83">
        <v>4.345249088283933</v>
      </c>
      <c r="J73" s="83">
        <v>4.3634818150683348</v>
      </c>
      <c r="K73" s="83">
        <v>4.3646333960992054</v>
      </c>
      <c r="M73" s="83">
        <f t="shared" si="7"/>
        <v>1.151581030870652E-3</v>
      </c>
      <c r="N73" s="83">
        <f t="shared" si="6"/>
        <v>1.938430781527245E-2</v>
      </c>
    </row>
    <row r="74" spans="1:14" s="91" customFormat="1" ht="15.75" x14ac:dyDescent="0.25">
      <c r="A74" s="121" t="s">
        <v>79</v>
      </c>
      <c r="B74" s="81">
        <v>98.784141831806721</v>
      </c>
      <c r="C74" s="81">
        <v>98.644372813678302</v>
      </c>
      <c r="D74" s="81">
        <v>98.583795375565799</v>
      </c>
      <c r="E74" s="81"/>
      <c r="F74" s="81">
        <f t="shared" si="4"/>
        <v>-6.1409927788702579E-2</v>
      </c>
      <c r="G74" s="81">
        <f t="shared" si="5"/>
        <v>-0.20281236697083926</v>
      </c>
      <c r="H74" s="81"/>
      <c r="I74" s="81">
        <v>3.2237248678065082</v>
      </c>
      <c r="J74" s="81">
        <v>3.2191636411649203</v>
      </c>
      <c r="K74" s="81">
        <v>3.2171867550974809</v>
      </c>
      <c r="M74" s="81">
        <f t="shared" si="7"/>
        <v>-1.9768860674393984E-3</v>
      </c>
      <c r="N74" s="81">
        <f t="shared" si="6"/>
        <v>-6.5381127090273772E-3</v>
      </c>
    </row>
    <row r="75" spans="1:14" ht="15.75" x14ac:dyDescent="0.25">
      <c r="A75" s="122" t="s">
        <v>80</v>
      </c>
      <c r="B75" s="80">
        <v>95.103003894754451</v>
      </c>
      <c r="C75" s="80">
        <v>94.723357065762102</v>
      </c>
      <c r="D75" s="80">
        <v>94.723357065762102</v>
      </c>
      <c r="E75" s="80"/>
      <c r="F75" s="80">
        <f t="shared" si="4"/>
        <v>0</v>
      </c>
      <c r="G75" s="80">
        <f t="shared" si="5"/>
        <v>-0.39919541280997173</v>
      </c>
      <c r="H75" s="80"/>
      <c r="I75" s="80">
        <v>0.55921226882332753</v>
      </c>
      <c r="J75" s="80">
        <v>0.55697991909831412</v>
      </c>
      <c r="K75" s="80">
        <v>0.55697991909831424</v>
      </c>
      <c r="M75" s="80">
        <f t="shared" si="7"/>
        <v>0</v>
      </c>
      <c r="N75" s="80">
        <f t="shared" si="6"/>
        <v>-2.232349725013294E-3</v>
      </c>
    </row>
    <row r="76" spans="1:14" s="91" customFormat="1" ht="15.75" x14ac:dyDescent="0.25">
      <c r="A76" s="123" t="s">
        <v>81</v>
      </c>
      <c r="B76" s="81">
        <v>95.103003894754451</v>
      </c>
      <c r="C76" s="81">
        <v>94.723357065762102</v>
      </c>
      <c r="D76" s="81">
        <v>94.723357065762102</v>
      </c>
      <c r="E76" s="81"/>
      <c r="F76" s="81">
        <f t="shared" si="4"/>
        <v>0</v>
      </c>
      <c r="G76" s="81">
        <f t="shared" si="5"/>
        <v>-0.39919541280997173</v>
      </c>
      <c r="H76" s="81"/>
      <c r="I76" s="81">
        <v>0.55921226882332753</v>
      </c>
      <c r="J76" s="81">
        <v>0.55697991909831412</v>
      </c>
      <c r="K76" s="81">
        <v>0.55697991909831424</v>
      </c>
      <c r="M76" s="81">
        <f t="shared" si="7"/>
        <v>0</v>
      </c>
      <c r="N76" s="81">
        <f t="shared" si="6"/>
        <v>-2.232349725013294E-3</v>
      </c>
    </row>
    <row r="77" spans="1:14" ht="15.75" x14ac:dyDescent="0.25">
      <c r="A77" s="122" t="s">
        <v>82</v>
      </c>
      <c r="B77" s="80">
        <v>101.72546359826029</v>
      </c>
      <c r="C77" s="80">
        <v>101.70399887767761</v>
      </c>
      <c r="D77" s="80">
        <v>101.61757289670206</v>
      </c>
      <c r="E77" s="80"/>
      <c r="F77" s="80">
        <f t="shared" si="4"/>
        <v>-8.4977957532916815E-2</v>
      </c>
      <c r="G77" s="80">
        <f t="shared" si="5"/>
        <v>-0.1060606634188721</v>
      </c>
      <c r="H77" s="80"/>
      <c r="I77" s="80">
        <v>2.3268425700388717</v>
      </c>
      <c r="J77" s="80">
        <v>2.3263515914398147</v>
      </c>
      <c r="K77" s="80">
        <v>2.3243747053723749</v>
      </c>
      <c r="M77" s="80">
        <f t="shared" si="7"/>
        <v>-1.9768860674398425E-3</v>
      </c>
      <c r="N77" s="80">
        <f t="shared" si="6"/>
        <v>-2.467864666496844E-3</v>
      </c>
    </row>
    <row r="78" spans="1:14" s="91" customFormat="1" ht="15.75" x14ac:dyDescent="0.25">
      <c r="A78" s="123" t="s">
        <v>231</v>
      </c>
      <c r="B78" s="81">
        <v>98.287080912267314</v>
      </c>
      <c r="C78" s="81">
        <v>98.188565777892052</v>
      </c>
      <c r="D78" s="81">
        <v>97.79639632615887</v>
      </c>
      <c r="E78" s="81"/>
      <c r="F78" s="81">
        <f t="shared" si="4"/>
        <v>-0.39940439971420938</v>
      </c>
      <c r="G78" s="81">
        <f t="shared" si="5"/>
        <v>-0.49923609649821232</v>
      </c>
      <c r="H78" s="81"/>
      <c r="I78" s="81">
        <v>1.0686168523359496</v>
      </c>
      <c r="J78" s="81">
        <v>1.0675457559942281</v>
      </c>
      <c r="K78" s="81">
        <v>1.0632819312758248</v>
      </c>
      <c r="M78" s="81">
        <f t="shared" si="7"/>
        <v>-4.2638247184032529E-3</v>
      </c>
      <c r="N78" s="81">
        <f t="shared" si="6"/>
        <v>-5.3349210601247865E-3</v>
      </c>
    </row>
    <row r="79" spans="1:14" ht="15.75" x14ac:dyDescent="0.25">
      <c r="A79" s="124" t="s">
        <v>230</v>
      </c>
      <c r="B79" s="80">
        <v>102.69110838386651</v>
      </c>
      <c r="C79" s="80">
        <v>102.89087175267152</v>
      </c>
      <c r="D79" s="80">
        <v>103.2645569732026</v>
      </c>
      <c r="E79" s="80"/>
      <c r="F79" s="80">
        <f t="shared" si="4"/>
        <v>0.36318597963611587</v>
      </c>
      <c r="G79" s="80">
        <f t="shared" si="5"/>
        <v>0.55842087826387665</v>
      </c>
      <c r="H79" s="80"/>
      <c r="I79" s="80">
        <v>0.6284654890540764</v>
      </c>
      <c r="J79" s="80">
        <v>0.62968803290667352</v>
      </c>
      <c r="K79" s="80">
        <v>0.63197497155763704</v>
      </c>
      <c r="M79" s="80">
        <f t="shared" si="7"/>
        <v>2.2869386509635214E-3</v>
      </c>
      <c r="N79" s="80">
        <f t="shared" si="6"/>
        <v>3.5094825035606458E-3</v>
      </c>
    </row>
    <row r="80" spans="1:14" s="91" customFormat="1" ht="15.75" x14ac:dyDescent="0.25">
      <c r="A80" s="123" t="s">
        <v>229</v>
      </c>
      <c r="B80" s="81">
        <v>107.0768879301062</v>
      </c>
      <c r="C80" s="81">
        <v>106.96765748739598</v>
      </c>
      <c r="D80" s="81">
        <v>106.96765748739598</v>
      </c>
      <c r="E80" s="81"/>
      <c r="F80" s="81">
        <f t="shared" si="4"/>
        <v>0</v>
      </c>
      <c r="G80" s="81">
        <f t="shared" si="5"/>
        <v>-0.10201122279676067</v>
      </c>
      <c r="H80" s="81"/>
      <c r="I80" s="81">
        <v>0.62976022864884551</v>
      </c>
      <c r="J80" s="81">
        <v>0.62911780253891281</v>
      </c>
      <c r="K80" s="81">
        <v>0.62911780253891281</v>
      </c>
      <c r="M80" s="81">
        <f t="shared" si="7"/>
        <v>0</v>
      </c>
      <c r="N80" s="81">
        <f t="shared" si="6"/>
        <v>-6.4242610993270333E-4</v>
      </c>
    </row>
    <row r="81" spans="1:14" ht="15.75" x14ac:dyDescent="0.25">
      <c r="A81" s="122" t="s">
        <v>158</v>
      </c>
      <c r="B81" s="80">
        <v>87.023530181682261</v>
      </c>
      <c r="C81" s="80">
        <v>86.549871325415509</v>
      </c>
      <c r="D81" s="80">
        <v>86.549871325415509</v>
      </c>
      <c r="E81" s="80"/>
      <c r="F81" s="80">
        <f t="shared" si="4"/>
        <v>0</v>
      </c>
      <c r="G81" s="80">
        <f t="shared" si="5"/>
        <v>-0.54428825775957312</v>
      </c>
      <c r="H81" s="80"/>
      <c r="I81" s="80">
        <v>0.33767002894430875</v>
      </c>
      <c r="J81" s="80">
        <v>0.3358321306267914</v>
      </c>
      <c r="K81" s="80">
        <v>0.3358321306267914</v>
      </c>
      <c r="M81" s="80">
        <f t="shared" si="7"/>
        <v>0</v>
      </c>
      <c r="N81" s="80">
        <f t="shared" si="6"/>
        <v>-1.8378983175173502E-3</v>
      </c>
    </row>
    <row r="82" spans="1:14" s="91" customFormat="1" ht="15.75" x14ac:dyDescent="0.25">
      <c r="A82" s="123" t="s">
        <v>228</v>
      </c>
      <c r="B82" s="81">
        <v>87.023530181682261</v>
      </c>
      <c r="C82" s="81">
        <v>86.549871325415509</v>
      </c>
      <c r="D82" s="81">
        <v>86.549871325415509</v>
      </c>
      <c r="E82" s="81"/>
      <c r="F82" s="81">
        <f t="shared" si="4"/>
        <v>0</v>
      </c>
      <c r="G82" s="81">
        <f t="shared" si="5"/>
        <v>-0.54428825775957312</v>
      </c>
      <c r="H82" s="81"/>
      <c r="I82" s="81">
        <v>0.33767002894430875</v>
      </c>
      <c r="J82" s="81">
        <v>0.3358321306267914</v>
      </c>
      <c r="K82" s="81">
        <v>0.3358321306267914</v>
      </c>
      <c r="M82" s="81">
        <f t="shared" si="7"/>
        <v>0</v>
      </c>
      <c r="N82" s="81">
        <f t="shared" si="6"/>
        <v>-1.8378983175173502E-3</v>
      </c>
    </row>
    <row r="83" spans="1:14" ht="15.75" x14ac:dyDescent="0.25">
      <c r="A83" s="127" t="s">
        <v>83</v>
      </c>
      <c r="B83" s="80">
        <v>101.01670165078389</v>
      </c>
      <c r="C83" s="80">
        <v>103.06977366709303</v>
      </c>
      <c r="D83" s="80">
        <v>103.35155753027144</v>
      </c>
      <c r="E83" s="80"/>
      <c r="F83" s="80">
        <f t="shared" si="4"/>
        <v>0.27339136698654176</v>
      </c>
      <c r="G83" s="80">
        <f t="shared" si="5"/>
        <v>2.3113562820128219</v>
      </c>
      <c r="H83" s="80"/>
      <c r="I83" s="80">
        <v>1.1215242204774247</v>
      </c>
      <c r="J83" s="80">
        <v>1.1443181739034147</v>
      </c>
      <c r="K83" s="80">
        <v>1.1474466410017248</v>
      </c>
      <c r="M83" s="80">
        <f t="shared" si="7"/>
        <v>3.1284670983100504E-3</v>
      </c>
      <c r="N83" s="80">
        <f t="shared" si="6"/>
        <v>2.5922420524300049E-2</v>
      </c>
    </row>
    <row r="84" spans="1:14" s="91" customFormat="1" ht="15.75" x14ac:dyDescent="0.25">
      <c r="A84" s="125" t="s">
        <v>159</v>
      </c>
      <c r="B84" s="81">
        <v>101.01670165078389</v>
      </c>
      <c r="C84" s="81">
        <v>103.06977366709303</v>
      </c>
      <c r="D84" s="81">
        <v>103.35155753027144</v>
      </c>
      <c r="E84" s="81"/>
      <c r="F84" s="81">
        <f t="shared" si="4"/>
        <v>0.27339136698654176</v>
      </c>
      <c r="G84" s="81">
        <f t="shared" si="5"/>
        <v>2.3113562820128219</v>
      </c>
      <c r="H84" s="81"/>
      <c r="I84" s="81">
        <v>1.1215242204774247</v>
      </c>
      <c r="J84" s="81">
        <v>1.1443181739034147</v>
      </c>
      <c r="K84" s="81">
        <v>1.1474466410017248</v>
      </c>
      <c r="M84" s="81">
        <f t="shared" si="7"/>
        <v>3.1284670983100504E-3</v>
      </c>
      <c r="N84" s="81">
        <f t="shared" si="6"/>
        <v>2.5922420524300049E-2</v>
      </c>
    </row>
    <row r="85" spans="1:14" ht="15.75" x14ac:dyDescent="0.25">
      <c r="A85" s="124" t="s">
        <v>159</v>
      </c>
      <c r="B85" s="80">
        <v>101.01670165078389</v>
      </c>
      <c r="C85" s="80">
        <v>103.06977366709303</v>
      </c>
      <c r="D85" s="80">
        <v>103.35155753027144</v>
      </c>
      <c r="E85" s="80"/>
      <c r="F85" s="80">
        <f t="shared" si="4"/>
        <v>0.27339136698654176</v>
      </c>
      <c r="G85" s="80">
        <f t="shared" si="5"/>
        <v>2.3113562820128219</v>
      </c>
      <c r="H85" s="80"/>
      <c r="I85" s="80">
        <v>1.1215242204774247</v>
      </c>
      <c r="J85" s="80">
        <v>1.1443181739034147</v>
      </c>
      <c r="K85" s="80">
        <v>1.1474466410017248</v>
      </c>
      <c r="M85" s="80">
        <f t="shared" si="7"/>
        <v>3.1284670983100504E-3</v>
      </c>
      <c r="N85" s="80">
        <f t="shared" si="6"/>
        <v>2.5922420524300049E-2</v>
      </c>
    </row>
    <row r="86" spans="1:14" s="91" customFormat="1" ht="15.75" x14ac:dyDescent="0.25">
      <c r="A86" s="126" t="s">
        <v>129</v>
      </c>
      <c r="B86" s="82">
        <v>87.527876709128279</v>
      </c>
      <c r="C86" s="82">
        <v>88.052332510000625</v>
      </c>
      <c r="D86" s="82">
        <v>88.476602297025693</v>
      </c>
      <c r="E86" s="82"/>
      <c r="F86" s="82">
        <f t="shared" si="4"/>
        <v>0.48183821476492916</v>
      </c>
      <c r="G86" s="82">
        <f t="shared" si="5"/>
        <v>1.0839124900175579</v>
      </c>
      <c r="H86" s="82"/>
      <c r="I86" s="82">
        <v>12.926994521061653</v>
      </c>
      <c r="J86" s="82">
        <v>13.004451412732243</v>
      </c>
      <c r="K86" s="82">
        <v>13.067111829259325</v>
      </c>
      <c r="M86" s="82">
        <f t="shared" si="7"/>
        <v>6.2660416527082319E-2</v>
      </c>
      <c r="N86" s="82">
        <f t="shared" si="6"/>
        <v>0.14011730819767187</v>
      </c>
    </row>
    <row r="87" spans="1:14" ht="15.75" x14ac:dyDescent="0.25">
      <c r="A87" s="127" t="s">
        <v>149</v>
      </c>
      <c r="B87" s="80">
        <v>111.95000764594712</v>
      </c>
      <c r="C87" s="80">
        <v>111.95000764594712</v>
      </c>
      <c r="D87" s="80">
        <v>111.95000764594712</v>
      </c>
      <c r="E87" s="80"/>
      <c r="F87" s="80">
        <f t="shared" si="4"/>
        <v>0</v>
      </c>
      <c r="G87" s="80">
        <f t="shared" si="5"/>
        <v>0</v>
      </c>
      <c r="H87" s="80"/>
      <c r="I87" s="80">
        <v>1.2652305733947857</v>
      </c>
      <c r="J87" s="80">
        <v>1.2652305733947853</v>
      </c>
      <c r="K87" s="80">
        <v>1.2652305733947853</v>
      </c>
      <c r="M87" s="80">
        <f t="shared" si="7"/>
        <v>0</v>
      </c>
      <c r="N87" s="80">
        <f t="shared" si="6"/>
        <v>0</v>
      </c>
    </row>
    <row r="88" spans="1:14" s="91" customFormat="1" ht="15.75" x14ac:dyDescent="0.25">
      <c r="A88" s="125" t="s">
        <v>160</v>
      </c>
      <c r="B88" s="81">
        <v>111.95000764594712</v>
      </c>
      <c r="C88" s="81">
        <v>111.950007645947</v>
      </c>
      <c r="D88" s="81">
        <v>111.950007645947</v>
      </c>
      <c r="E88" s="81"/>
      <c r="F88" s="81">
        <f t="shared" si="4"/>
        <v>0</v>
      </c>
      <c r="G88" s="81">
        <f t="shared" si="5"/>
        <v>-1.1102230246251565E-13</v>
      </c>
      <c r="H88" s="81"/>
      <c r="I88" s="81">
        <v>1.2652305733947857</v>
      </c>
      <c r="J88" s="81">
        <v>1.2652305733947853</v>
      </c>
      <c r="K88" s="81">
        <v>1.2652305733947853</v>
      </c>
      <c r="M88" s="81">
        <f t="shared" si="7"/>
        <v>0</v>
      </c>
      <c r="N88" s="81">
        <f t="shared" si="6"/>
        <v>0</v>
      </c>
    </row>
    <row r="89" spans="1:14" ht="15.75" x14ac:dyDescent="0.25">
      <c r="A89" s="124" t="s">
        <v>160</v>
      </c>
      <c r="B89" s="80">
        <v>111.95000764594712</v>
      </c>
      <c r="C89" s="80">
        <v>111.95000764594712</v>
      </c>
      <c r="D89" s="80">
        <v>111.95000764594712</v>
      </c>
      <c r="E89" s="80"/>
      <c r="F89" s="80">
        <f t="shared" si="4"/>
        <v>0</v>
      </c>
      <c r="G89" s="80">
        <f t="shared" si="5"/>
        <v>0</v>
      </c>
      <c r="H89" s="80"/>
      <c r="I89" s="80">
        <v>1.2652305733947857</v>
      </c>
      <c r="J89" s="80">
        <v>1.2652305733947853</v>
      </c>
      <c r="K89" s="80">
        <v>1.2652305733947853</v>
      </c>
      <c r="M89" s="80">
        <f t="shared" si="7"/>
        <v>0</v>
      </c>
      <c r="N89" s="80">
        <f t="shared" si="6"/>
        <v>0</v>
      </c>
    </row>
    <row r="90" spans="1:14" s="91" customFormat="1" ht="15.75" x14ac:dyDescent="0.25">
      <c r="A90" s="121" t="s">
        <v>148</v>
      </c>
      <c r="B90" s="81">
        <v>107.27331336203534</v>
      </c>
      <c r="C90" s="81">
        <v>107.85875018339831</v>
      </c>
      <c r="D90" s="81">
        <v>109.18451945588136</v>
      </c>
      <c r="E90" s="81"/>
      <c r="F90" s="81">
        <f t="shared" si="4"/>
        <v>1.2291717363948296</v>
      </c>
      <c r="G90" s="81">
        <f t="shared" si="5"/>
        <v>1.7816230653712628</v>
      </c>
      <c r="H90" s="81"/>
      <c r="I90" s="81">
        <v>5.0701058148045952</v>
      </c>
      <c r="J90" s="81">
        <v>5.0977755729127958</v>
      </c>
      <c r="K90" s="81">
        <v>5.1604359894398808</v>
      </c>
      <c r="M90" s="81">
        <f t="shared" si="7"/>
        <v>6.2660416527084983E-2</v>
      </c>
      <c r="N90" s="81">
        <f t="shared" si="6"/>
        <v>9.0330174635285587E-2</v>
      </c>
    </row>
    <row r="91" spans="1:14" ht="15.75" x14ac:dyDescent="0.25">
      <c r="A91" s="122" t="s">
        <v>161</v>
      </c>
      <c r="B91" s="80">
        <v>104.5645826634421</v>
      </c>
      <c r="C91" s="80">
        <v>105.23581389755472</v>
      </c>
      <c r="D91" s="80">
        <v>105.23581389755472</v>
      </c>
      <c r="E91" s="80"/>
      <c r="F91" s="80">
        <f t="shared" si="4"/>
        <v>0</v>
      </c>
      <c r="G91" s="80">
        <f t="shared" si="5"/>
        <v>0.64192981697550611</v>
      </c>
      <c r="H91" s="80"/>
      <c r="I91" s="80">
        <v>4.3104023799009283</v>
      </c>
      <c r="J91" s="80">
        <v>4.3380721380091298</v>
      </c>
      <c r="K91" s="80">
        <v>4.3380721380091298</v>
      </c>
      <c r="M91" s="80">
        <f t="shared" si="7"/>
        <v>0</v>
      </c>
      <c r="N91" s="80">
        <f t="shared" si="6"/>
        <v>2.7669758108201492E-2</v>
      </c>
    </row>
    <row r="92" spans="1:14" s="91" customFormat="1" ht="15.75" x14ac:dyDescent="0.25">
      <c r="A92" s="123" t="s">
        <v>227</v>
      </c>
      <c r="B92" s="81">
        <v>104.5645826634421</v>
      </c>
      <c r="C92" s="81">
        <v>105.23581389755472</v>
      </c>
      <c r="D92" s="81">
        <v>105.23581389755472</v>
      </c>
      <c r="E92" s="81"/>
      <c r="F92" s="81">
        <f t="shared" si="4"/>
        <v>0</v>
      </c>
      <c r="G92" s="81">
        <f t="shared" si="5"/>
        <v>0.64192981697550611</v>
      </c>
      <c r="H92" s="81"/>
      <c r="I92" s="81">
        <v>4.3104023799009283</v>
      </c>
      <c r="J92" s="81">
        <v>4.3380721380091298</v>
      </c>
      <c r="K92" s="81">
        <v>4.3380721380091298</v>
      </c>
      <c r="M92" s="81">
        <f t="shared" si="7"/>
        <v>0</v>
      </c>
      <c r="N92" s="81">
        <f t="shared" si="6"/>
        <v>2.7669758108201492E-2</v>
      </c>
    </row>
    <row r="93" spans="1:14" ht="15.75" x14ac:dyDescent="0.25">
      <c r="A93" s="122" t="s">
        <v>162</v>
      </c>
      <c r="B93" s="80">
        <v>125.75692598073286</v>
      </c>
      <c r="C93" s="80">
        <v>125.75692598073286</v>
      </c>
      <c r="D93" s="80">
        <v>136.12937001755307</v>
      </c>
      <c r="E93" s="80"/>
      <c r="F93" s="80">
        <f t="shared" si="4"/>
        <v>8.2480101639963443</v>
      </c>
      <c r="G93" s="80">
        <f t="shared" si="5"/>
        <v>8.2480101639963443</v>
      </c>
      <c r="H93" s="80"/>
      <c r="I93" s="80">
        <v>0.75970343490366687</v>
      </c>
      <c r="J93" s="80">
        <v>0.75970343490366654</v>
      </c>
      <c r="K93" s="80">
        <v>0.8223638514307503</v>
      </c>
      <c r="M93" s="80">
        <f t="shared" si="7"/>
        <v>6.2660416527083762E-2</v>
      </c>
      <c r="N93" s="80">
        <f t="shared" si="6"/>
        <v>6.2660416527083429E-2</v>
      </c>
    </row>
    <row r="94" spans="1:14" s="91" customFormat="1" ht="15.75" x14ac:dyDescent="0.25">
      <c r="A94" s="123" t="s">
        <v>226</v>
      </c>
      <c r="B94" s="81">
        <v>125.75692598073286</v>
      </c>
      <c r="C94" s="81">
        <v>125.75692598073286</v>
      </c>
      <c r="D94" s="81">
        <v>136.12937001755307</v>
      </c>
      <c r="E94" s="81"/>
      <c r="F94" s="81">
        <f t="shared" si="4"/>
        <v>8.2480101639963443</v>
      </c>
      <c r="G94" s="81">
        <f t="shared" si="5"/>
        <v>8.2480101639963443</v>
      </c>
      <c r="H94" s="81"/>
      <c r="I94" s="81">
        <v>0.75970343490366687</v>
      </c>
      <c r="J94" s="81">
        <v>0.75970343490366654</v>
      </c>
      <c r="K94" s="81">
        <v>0.8223638514307503</v>
      </c>
      <c r="M94" s="81">
        <f t="shared" si="7"/>
        <v>6.2660416527083762E-2</v>
      </c>
      <c r="N94" s="81">
        <f t="shared" si="6"/>
        <v>6.2660416527083429E-2</v>
      </c>
    </row>
    <row r="95" spans="1:14" ht="15.75" x14ac:dyDescent="0.25">
      <c r="A95" s="127" t="s">
        <v>147</v>
      </c>
      <c r="B95" s="80">
        <v>108.48689886243125</v>
      </c>
      <c r="C95" s="80">
        <v>108.48689886243125</v>
      </c>
      <c r="D95" s="80">
        <v>108.48689886243125</v>
      </c>
      <c r="E95" s="80"/>
      <c r="F95" s="80">
        <f t="shared" si="4"/>
        <v>0</v>
      </c>
      <c r="G95" s="80">
        <f t="shared" si="5"/>
        <v>0</v>
      </c>
      <c r="H95" s="80"/>
      <c r="I95" s="80">
        <v>0.35246204551742616</v>
      </c>
      <c r="J95" s="80">
        <v>0.35246204551742599</v>
      </c>
      <c r="K95" s="80">
        <v>0.35246204551742599</v>
      </c>
      <c r="M95" s="80">
        <f t="shared" si="7"/>
        <v>0</v>
      </c>
      <c r="N95" s="80">
        <f t="shared" si="6"/>
        <v>0</v>
      </c>
    </row>
    <row r="96" spans="1:14" s="91" customFormat="1" ht="15.75" x14ac:dyDescent="0.25">
      <c r="A96" s="125" t="s">
        <v>84</v>
      </c>
      <c r="B96" s="81">
        <v>99.999999999999986</v>
      </c>
      <c r="C96" s="81">
        <v>99.999999999999986</v>
      </c>
      <c r="D96" s="81">
        <v>99.999999999999986</v>
      </c>
      <c r="E96" s="81"/>
      <c r="F96" s="81">
        <f t="shared" si="4"/>
        <v>0</v>
      </c>
      <c r="G96" s="81">
        <f t="shared" si="5"/>
        <v>0</v>
      </c>
      <c r="H96" s="81"/>
      <c r="I96" s="81">
        <v>0.20600390916610056</v>
      </c>
      <c r="J96" s="81">
        <v>0.20600390916610045</v>
      </c>
      <c r="K96" s="81">
        <v>0.20600390916610048</v>
      </c>
      <c r="M96" s="81">
        <f t="shared" si="7"/>
        <v>0</v>
      </c>
      <c r="N96" s="81">
        <f t="shared" si="6"/>
        <v>0</v>
      </c>
    </row>
    <row r="97" spans="1:14" ht="15.75" x14ac:dyDescent="0.25">
      <c r="A97" s="124" t="s">
        <v>85</v>
      </c>
      <c r="B97" s="80">
        <v>99.999999999999986</v>
      </c>
      <c r="C97" s="80">
        <v>99.999999999999986</v>
      </c>
      <c r="D97" s="80">
        <v>99.999999999999986</v>
      </c>
      <c r="E97" s="80"/>
      <c r="F97" s="80">
        <f t="shared" si="4"/>
        <v>0</v>
      </c>
      <c r="G97" s="80">
        <f t="shared" si="5"/>
        <v>0</v>
      </c>
      <c r="H97" s="80"/>
      <c r="I97" s="80">
        <v>0.20600390916610056</v>
      </c>
      <c r="J97" s="80">
        <v>0.20600390916610045</v>
      </c>
      <c r="K97" s="80">
        <v>0.20600390916610048</v>
      </c>
      <c r="M97" s="80">
        <f t="shared" si="7"/>
        <v>0</v>
      </c>
      <c r="N97" s="80">
        <f t="shared" si="6"/>
        <v>0</v>
      </c>
    </row>
    <row r="98" spans="1:14" s="91" customFormat="1" ht="15.75" x14ac:dyDescent="0.25">
      <c r="A98" s="125" t="s">
        <v>86</v>
      </c>
      <c r="B98" s="81">
        <v>123.19297953692291</v>
      </c>
      <c r="C98" s="81">
        <v>123.19297953692291</v>
      </c>
      <c r="D98" s="81">
        <v>123.19297953692291</v>
      </c>
      <c r="E98" s="81"/>
      <c r="F98" s="81">
        <f t="shared" si="4"/>
        <v>0</v>
      </c>
      <c r="G98" s="81">
        <f t="shared" si="5"/>
        <v>0</v>
      </c>
      <c r="H98" s="81"/>
      <c r="I98" s="81">
        <v>0.1464581363513256</v>
      </c>
      <c r="J98" s="81">
        <v>0.14645813635132551</v>
      </c>
      <c r="K98" s="81">
        <v>0.14645813635132554</v>
      </c>
      <c r="M98" s="81">
        <f t="shared" si="7"/>
        <v>0</v>
      </c>
      <c r="N98" s="81">
        <f t="shared" si="6"/>
        <v>0</v>
      </c>
    </row>
    <row r="99" spans="1:14" ht="15.75" x14ac:dyDescent="0.25">
      <c r="A99" s="124" t="s">
        <v>87</v>
      </c>
      <c r="B99" s="80">
        <v>123.19297953692291</v>
      </c>
      <c r="C99" s="80">
        <v>123.19297953692291</v>
      </c>
      <c r="D99" s="80">
        <v>123.19297953692291</v>
      </c>
      <c r="E99" s="80"/>
      <c r="F99" s="80">
        <f t="shared" si="4"/>
        <v>0</v>
      </c>
      <c r="G99" s="80">
        <f t="shared" si="5"/>
        <v>0</v>
      </c>
      <c r="H99" s="80"/>
      <c r="I99" s="80">
        <v>0.1464581363513256</v>
      </c>
      <c r="J99" s="80">
        <v>0.14645813635132551</v>
      </c>
      <c r="K99" s="80">
        <v>0.14645813635132554</v>
      </c>
      <c r="M99" s="80">
        <f t="shared" si="7"/>
        <v>0</v>
      </c>
      <c r="N99" s="80">
        <f t="shared" si="6"/>
        <v>0</v>
      </c>
    </row>
    <row r="100" spans="1:14" s="91" customFormat="1" ht="15.75" x14ac:dyDescent="0.25">
      <c r="A100" s="121" t="s">
        <v>146</v>
      </c>
      <c r="B100" s="81">
        <v>72.653589553562043</v>
      </c>
      <c r="C100" s="81">
        <v>73.233345970294536</v>
      </c>
      <c r="D100" s="81">
        <v>73.233345970294536</v>
      </c>
      <c r="E100" s="81"/>
      <c r="F100" s="81">
        <f t="shared" si="4"/>
        <v>0</v>
      </c>
      <c r="G100" s="81">
        <f t="shared" si="5"/>
        <v>0.79797353481769751</v>
      </c>
      <c r="H100" s="81"/>
      <c r="I100" s="81">
        <v>6.2391960873448449</v>
      </c>
      <c r="J100" s="81">
        <v>6.2889832209072356</v>
      </c>
      <c r="K100" s="81">
        <v>6.2889832209072365</v>
      </c>
      <c r="M100" s="81">
        <f t="shared" si="7"/>
        <v>0</v>
      </c>
      <c r="N100" s="81">
        <f t="shared" si="6"/>
        <v>4.9787133562391617E-2</v>
      </c>
    </row>
    <row r="101" spans="1:14" ht="15.75" x14ac:dyDescent="0.25">
      <c r="A101" s="122" t="s">
        <v>17</v>
      </c>
      <c r="B101" s="80">
        <v>55.184358857463906</v>
      </c>
      <c r="C101" s="80">
        <v>55.184358857463906</v>
      </c>
      <c r="D101" s="80">
        <v>55.184358857463906</v>
      </c>
      <c r="E101" s="80"/>
      <c r="F101" s="80">
        <f t="shared" si="4"/>
        <v>0</v>
      </c>
      <c r="G101" s="80">
        <f t="shared" si="5"/>
        <v>0</v>
      </c>
      <c r="H101" s="80"/>
      <c r="I101" s="80">
        <v>3.1318760128782288</v>
      </c>
      <c r="J101" s="80">
        <v>3.131876012878227</v>
      </c>
      <c r="K101" s="80">
        <v>3.131876012878227</v>
      </c>
      <c r="M101" s="80">
        <f t="shared" si="7"/>
        <v>0</v>
      </c>
      <c r="N101" s="80">
        <f t="shared" si="6"/>
        <v>0</v>
      </c>
    </row>
    <row r="102" spans="1:14" s="91" customFormat="1" ht="15.75" x14ac:dyDescent="0.25">
      <c r="A102" s="123" t="s">
        <v>17</v>
      </c>
      <c r="B102" s="81">
        <v>55.184358857463906</v>
      </c>
      <c r="C102" s="81">
        <v>55.184358857463906</v>
      </c>
      <c r="D102" s="81">
        <v>55.184358857463906</v>
      </c>
      <c r="E102" s="81"/>
      <c r="F102" s="81">
        <f t="shared" si="4"/>
        <v>0</v>
      </c>
      <c r="G102" s="81">
        <f t="shared" si="5"/>
        <v>0</v>
      </c>
      <c r="H102" s="81"/>
      <c r="I102" s="81">
        <v>3.1318760128782288</v>
      </c>
      <c r="J102" s="81">
        <v>3.131876012878227</v>
      </c>
      <c r="K102" s="81">
        <v>3.131876012878227</v>
      </c>
      <c r="M102" s="81">
        <f t="shared" si="7"/>
        <v>0</v>
      </c>
      <c r="N102" s="81">
        <f t="shared" si="6"/>
        <v>0</v>
      </c>
    </row>
    <row r="103" spans="1:14" ht="15.75" x14ac:dyDescent="0.25">
      <c r="A103" s="122" t="s">
        <v>88</v>
      </c>
      <c r="B103" s="80">
        <v>99.234262503497348</v>
      </c>
      <c r="C103" s="80">
        <v>101.40901133922274</v>
      </c>
      <c r="D103" s="80">
        <v>101.40901133922274</v>
      </c>
      <c r="E103" s="80"/>
      <c r="F103" s="80">
        <f t="shared" si="4"/>
        <v>0</v>
      </c>
      <c r="G103" s="80">
        <f t="shared" si="5"/>
        <v>2.1915302042464946</v>
      </c>
      <c r="H103" s="80"/>
      <c r="I103" s="80">
        <v>2.2717977359345567</v>
      </c>
      <c r="J103" s="80">
        <v>2.3215848694969496</v>
      </c>
      <c r="K103" s="80">
        <v>2.3215848694969501</v>
      </c>
      <c r="M103" s="80">
        <f t="shared" si="7"/>
        <v>0</v>
      </c>
      <c r="N103" s="80">
        <f t="shared" si="6"/>
        <v>4.9787133562393393E-2</v>
      </c>
    </row>
    <row r="104" spans="1:14" s="91" customFormat="1" ht="15.75" x14ac:dyDescent="0.25">
      <c r="A104" s="123" t="s">
        <v>89</v>
      </c>
      <c r="B104" s="81">
        <v>99.234262503497348</v>
      </c>
      <c r="C104" s="81">
        <v>101.40901133922274</v>
      </c>
      <c r="D104" s="81">
        <v>101.40901133922274</v>
      </c>
      <c r="E104" s="81"/>
      <c r="F104" s="81">
        <f t="shared" si="4"/>
        <v>0</v>
      </c>
      <c r="G104" s="81">
        <f t="shared" si="5"/>
        <v>2.1915302042464946</v>
      </c>
      <c r="H104" s="81"/>
      <c r="I104" s="81">
        <v>2.2717977359345567</v>
      </c>
      <c r="J104" s="81">
        <v>2.3215848694969496</v>
      </c>
      <c r="K104" s="81">
        <v>2.3215848694969501</v>
      </c>
      <c r="M104" s="81">
        <f t="shared" si="7"/>
        <v>0</v>
      </c>
      <c r="N104" s="81">
        <f t="shared" si="6"/>
        <v>4.9787133562393393E-2</v>
      </c>
    </row>
    <row r="105" spans="1:14" ht="15.75" x14ac:dyDescent="0.25">
      <c r="A105" s="122" t="s">
        <v>90</v>
      </c>
      <c r="B105" s="80">
        <v>134.11907242766719</v>
      </c>
      <c r="C105" s="80">
        <v>134.11907242766719</v>
      </c>
      <c r="D105" s="80">
        <v>134.11907242766719</v>
      </c>
      <c r="E105" s="80"/>
      <c r="F105" s="80">
        <f t="shared" si="4"/>
        <v>0</v>
      </c>
      <c r="G105" s="80">
        <f t="shared" si="5"/>
        <v>0</v>
      </c>
      <c r="H105" s="80"/>
      <c r="I105" s="80">
        <v>0.83552233853205982</v>
      </c>
      <c r="J105" s="80">
        <v>0.83552233853205937</v>
      </c>
      <c r="K105" s="80">
        <v>0.83552233853205937</v>
      </c>
      <c r="M105" s="80">
        <f t="shared" si="7"/>
        <v>0</v>
      </c>
      <c r="N105" s="80">
        <f t="shared" si="6"/>
        <v>0</v>
      </c>
    </row>
    <row r="106" spans="1:14" s="91" customFormat="1" ht="15.75" x14ac:dyDescent="0.25">
      <c r="A106" s="123" t="s">
        <v>91</v>
      </c>
      <c r="B106" s="81">
        <v>134.11907242766719</v>
      </c>
      <c r="C106" s="81">
        <v>134.11907242766719</v>
      </c>
      <c r="D106" s="81">
        <v>134.11907242766719</v>
      </c>
      <c r="E106" s="81"/>
      <c r="F106" s="81">
        <f t="shared" si="4"/>
        <v>0</v>
      </c>
      <c r="G106" s="81">
        <f t="shared" si="5"/>
        <v>0</v>
      </c>
      <c r="H106" s="81"/>
      <c r="I106" s="81">
        <v>0.83552233853205982</v>
      </c>
      <c r="J106" s="81">
        <v>0.83552233853205937</v>
      </c>
      <c r="K106" s="81">
        <v>0.83552233853205937</v>
      </c>
      <c r="M106" s="81">
        <f t="shared" si="7"/>
        <v>0</v>
      </c>
      <c r="N106" s="81">
        <f t="shared" si="6"/>
        <v>0</v>
      </c>
    </row>
    <row r="107" spans="1:14" ht="15.75" x14ac:dyDescent="0.25">
      <c r="A107" s="120" t="s">
        <v>250</v>
      </c>
      <c r="B107" s="83">
        <v>95.317629960640076</v>
      </c>
      <c r="C107" s="83">
        <v>97.760663895864795</v>
      </c>
      <c r="D107" s="83">
        <v>97.742097021878934</v>
      </c>
      <c r="E107" s="83"/>
      <c r="F107" s="83">
        <f t="shared" si="4"/>
        <v>-1.8992172563025989E-2</v>
      </c>
      <c r="G107" s="83">
        <f t="shared" si="5"/>
        <v>2.5435662450272956</v>
      </c>
      <c r="H107" s="83"/>
      <c r="I107" s="83">
        <v>9.3948791647594945</v>
      </c>
      <c r="J107" s="83">
        <v>9.6356741638202195</v>
      </c>
      <c r="K107" s="83">
        <v>9.633844139955416</v>
      </c>
      <c r="M107" s="83">
        <f t="shared" si="7"/>
        <v>-1.830023864803465E-3</v>
      </c>
      <c r="N107" s="83">
        <f t="shared" si="6"/>
        <v>0.23896497519592153</v>
      </c>
    </row>
    <row r="108" spans="1:14" s="91" customFormat="1" ht="15.75" x14ac:dyDescent="0.25">
      <c r="A108" s="121" t="s">
        <v>145</v>
      </c>
      <c r="B108" s="81">
        <v>89.058212124300468</v>
      </c>
      <c r="C108" s="81">
        <v>101.72946566715633</v>
      </c>
      <c r="D108" s="81">
        <v>101.91908481598317</v>
      </c>
      <c r="E108" s="81"/>
      <c r="F108" s="81">
        <f t="shared" si="4"/>
        <v>0.18639550260417526</v>
      </c>
      <c r="G108" s="81">
        <f t="shared" si="5"/>
        <v>14.44097336440182</v>
      </c>
      <c r="H108" s="81"/>
      <c r="I108" s="81">
        <v>1.7531360598947696</v>
      </c>
      <c r="J108" s="81">
        <v>2.0025732648438734</v>
      </c>
      <c r="K108" s="81">
        <v>2.0063059713458959</v>
      </c>
      <c r="M108" s="81">
        <f t="shared" si="7"/>
        <v>3.7327065020225092E-3</v>
      </c>
      <c r="N108" s="81">
        <f t="shared" si="6"/>
        <v>0.25316991145112633</v>
      </c>
    </row>
    <row r="109" spans="1:14" ht="15.75" x14ac:dyDescent="0.25">
      <c r="A109" s="122" t="s">
        <v>163</v>
      </c>
      <c r="B109" s="80">
        <v>89.058212124300468</v>
      </c>
      <c r="C109" s="80">
        <v>101.72946566715633</v>
      </c>
      <c r="D109" s="80">
        <v>101.91908481598317</v>
      </c>
      <c r="E109" s="80"/>
      <c r="F109" s="80">
        <f t="shared" si="4"/>
        <v>0.18639550260417526</v>
      </c>
      <c r="G109" s="80">
        <f t="shared" si="5"/>
        <v>14.44097336440182</v>
      </c>
      <c r="H109" s="80"/>
      <c r="I109" s="80">
        <v>1.7531360598947696</v>
      </c>
      <c r="J109" s="80">
        <v>2.0025732648438734</v>
      </c>
      <c r="K109" s="80">
        <v>2.0063059713458959</v>
      </c>
      <c r="M109" s="80">
        <f t="shared" si="7"/>
        <v>3.7327065020225092E-3</v>
      </c>
      <c r="N109" s="80">
        <f t="shared" si="6"/>
        <v>0.25316991145112633</v>
      </c>
    </row>
    <row r="110" spans="1:14" s="91" customFormat="1" ht="15.75" x14ac:dyDescent="0.25">
      <c r="A110" s="123" t="s">
        <v>225</v>
      </c>
      <c r="B110" s="81">
        <v>89.058212124300468</v>
      </c>
      <c r="C110" s="81">
        <v>101.72946566715633</v>
      </c>
      <c r="D110" s="81">
        <v>101.91908481598317</v>
      </c>
      <c r="E110" s="81"/>
      <c r="F110" s="81">
        <f t="shared" si="4"/>
        <v>0.18639550260417526</v>
      </c>
      <c r="G110" s="81">
        <f t="shared" si="5"/>
        <v>14.44097336440182</v>
      </c>
      <c r="H110" s="81"/>
      <c r="I110" s="81">
        <v>1.7531360598947696</v>
      </c>
      <c r="J110" s="81">
        <v>2.0025732648438734</v>
      </c>
      <c r="K110" s="81">
        <v>2.0063059713458959</v>
      </c>
      <c r="M110" s="81">
        <f t="shared" si="7"/>
        <v>3.7327065020225092E-3</v>
      </c>
      <c r="N110" s="81">
        <f t="shared" si="6"/>
        <v>0.25316991145112633</v>
      </c>
    </row>
    <row r="111" spans="1:14" ht="15.75" x14ac:dyDescent="0.25">
      <c r="A111" s="127" t="s">
        <v>92</v>
      </c>
      <c r="B111" s="80">
        <v>99.076779612701344</v>
      </c>
      <c r="C111" s="80">
        <v>99.076779612701344</v>
      </c>
      <c r="D111" s="80">
        <v>98.958137673647343</v>
      </c>
      <c r="E111" s="80"/>
      <c r="F111" s="80">
        <f t="shared" si="4"/>
        <v>-0.11974747212998293</v>
      </c>
      <c r="G111" s="80">
        <f t="shared" si="5"/>
        <v>-0.11974747212998293</v>
      </c>
      <c r="H111" s="80"/>
      <c r="I111" s="80">
        <v>0.3038164340365373</v>
      </c>
      <c r="J111" s="80">
        <v>0.30381643403653713</v>
      </c>
      <c r="K111" s="80">
        <v>0.30345262153686298</v>
      </c>
      <c r="M111" s="80">
        <f t="shared" si="7"/>
        <v>-3.638124996741543E-4</v>
      </c>
      <c r="N111" s="80">
        <f t="shared" si="6"/>
        <v>-3.6381249967432083E-4</v>
      </c>
    </row>
    <row r="112" spans="1:14" s="91" customFormat="1" ht="15.75" x14ac:dyDescent="0.25">
      <c r="A112" s="125" t="s">
        <v>93</v>
      </c>
      <c r="B112" s="81">
        <v>99.076779612701344</v>
      </c>
      <c r="C112" s="81">
        <v>99.076779612701344</v>
      </c>
      <c r="D112" s="81">
        <v>98.958137673647343</v>
      </c>
      <c r="E112" s="81"/>
      <c r="F112" s="81">
        <f t="shared" si="4"/>
        <v>-0.11974747212998293</v>
      </c>
      <c r="G112" s="81">
        <f t="shared" si="5"/>
        <v>-0.11974747212998293</v>
      </c>
      <c r="H112" s="81"/>
      <c r="I112" s="81">
        <v>0.3038164340365373</v>
      </c>
      <c r="J112" s="81">
        <v>0.30381643403653713</v>
      </c>
      <c r="K112" s="81">
        <v>0.30345262153686298</v>
      </c>
      <c r="M112" s="81">
        <f t="shared" si="7"/>
        <v>-3.638124996741543E-4</v>
      </c>
      <c r="N112" s="81">
        <f t="shared" si="6"/>
        <v>-3.6381249967432083E-4</v>
      </c>
    </row>
    <row r="113" spans="1:14" ht="15.75" x14ac:dyDescent="0.25">
      <c r="A113" s="124" t="s">
        <v>92</v>
      </c>
      <c r="B113" s="80">
        <v>99.076779612701344</v>
      </c>
      <c r="C113" s="80">
        <v>99.076779612701344</v>
      </c>
      <c r="D113" s="80">
        <v>98.958137673647343</v>
      </c>
      <c r="E113" s="80"/>
      <c r="F113" s="80">
        <f t="shared" si="4"/>
        <v>-0.11974747212998293</v>
      </c>
      <c r="G113" s="80">
        <f t="shared" si="5"/>
        <v>-0.11974747212998293</v>
      </c>
      <c r="H113" s="80"/>
      <c r="I113" s="80">
        <v>0.3038164340365373</v>
      </c>
      <c r="J113" s="80">
        <v>0.30381643403653713</v>
      </c>
      <c r="K113" s="80">
        <v>0.30345262153686298</v>
      </c>
      <c r="M113" s="80">
        <f t="shared" si="7"/>
        <v>-3.638124996741543E-4</v>
      </c>
      <c r="N113" s="80">
        <f t="shared" si="6"/>
        <v>-3.6381249967432083E-4</v>
      </c>
    </row>
    <row r="114" spans="1:14" s="91" customFormat="1" ht="15.75" x14ac:dyDescent="0.25">
      <c r="A114" s="121" t="s">
        <v>94</v>
      </c>
      <c r="B114" s="81">
        <v>87.925314454582264</v>
      </c>
      <c r="C114" s="81">
        <v>87.470792050600124</v>
      </c>
      <c r="D114" s="81">
        <v>87.287000115074534</v>
      </c>
      <c r="E114" s="81"/>
      <c r="F114" s="81">
        <f t="shared" si="4"/>
        <v>-0.21011806480415451</v>
      </c>
      <c r="G114" s="81">
        <f t="shared" si="5"/>
        <v>-0.72597333710696654</v>
      </c>
      <c r="H114" s="81"/>
      <c r="I114" s="81">
        <v>2.4871411631083178</v>
      </c>
      <c r="J114" s="81">
        <v>2.4742840992750921</v>
      </c>
      <c r="K114" s="81">
        <v>2.4690851814079386</v>
      </c>
      <c r="M114" s="81">
        <f t="shared" si="7"/>
        <v>-5.1989178671534297E-3</v>
      </c>
      <c r="N114" s="81">
        <f t="shared" si="6"/>
        <v>-1.8055981700379142E-2</v>
      </c>
    </row>
    <row r="115" spans="1:14" ht="15.75" x14ac:dyDescent="0.25">
      <c r="A115" s="122" t="s">
        <v>164</v>
      </c>
      <c r="B115" s="80">
        <v>86.997727004390384</v>
      </c>
      <c r="C115" s="80">
        <v>86.611994912563631</v>
      </c>
      <c r="D115" s="80">
        <v>86.539911124341273</v>
      </c>
      <c r="E115" s="80"/>
      <c r="F115" s="80">
        <f t="shared" si="4"/>
        <v>-8.322610314556167E-2</v>
      </c>
      <c r="G115" s="80">
        <f t="shared" si="5"/>
        <v>-0.52623889820249126</v>
      </c>
      <c r="H115" s="80"/>
      <c r="I115" s="80">
        <v>2.1950974349053509</v>
      </c>
      <c r="J115" s="80">
        <v>2.1853647722889247</v>
      </c>
      <c r="K115" s="80">
        <v>2.1835459783494326</v>
      </c>
      <c r="M115" s="80">
        <f t="shared" si="7"/>
        <v>-1.8187939394920249E-3</v>
      </c>
      <c r="N115" s="80">
        <f t="shared" si="6"/>
        <v>-1.1551456555918271E-2</v>
      </c>
    </row>
    <row r="116" spans="1:14" s="91" customFormat="1" ht="15.75" x14ac:dyDescent="0.25">
      <c r="A116" s="123" t="s">
        <v>224</v>
      </c>
      <c r="B116" s="81">
        <v>74.713272675520358</v>
      </c>
      <c r="C116" s="81">
        <v>76.267429321481345</v>
      </c>
      <c r="D116" s="81">
        <v>75.965790454506944</v>
      </c>
      <c r="E116" s="81"/>
      <c r="F116" s="81">
        <f t="shared" si="4"/>
        <v>-0.39550155244244545</v>
      </c>
      <c r="G116" s="81">
        <f t="shared" si="5"/>
        <v>1.6764327597136086</v>
      </c>
      <c r="H116" s="81"/>
      <c r="I116" s="81">
        <v>0.45049913131183744</v>
      </c>
      <c r="J116" s="81">
        <v>0.45987024027086609</v>
      </c>
      <c r="K116" s="81">
        <v>0.45805144633137407</v>
      </c>
      <c r="M116" s="81">
        <f t="shared" si="7"/>
        <v>-1.8187939394920249E-3</v>
      </c>
      <c r="N116" s="81">
        <f t="shared" si="6"/>
        <v>7.5523150195366262E-3</v>
      </c>
    </row>
    <row r="117" spans="1:14" ht="15.75" x14ac:dyDescent="0.25">
      <c r="A117" s="124" t="s">
        <v>223</v>
      </c>
      <c r="B117" s="80">
        <v>81.880597968748162</v>
      </c>
      <c r="C117" s="80">
        <v>81.655182088264695</v>
      </c>
      <c r="D117" s="80">
        <v>81.655182088264695</v>
      </c>
      <c r="E117" s="80"/>
      <c r="F117" s="80">
        <f t="shared" si="4"/>
        <v>0</v>
      </c>
      <c r="G117" s="80">
        <f t="shared" si="5"/>
        <v>-0.27529828320196348</v>
      </c>
      <c r="H117" s="80"/>
      <c r="I117" s="80">
        <v>0.69825744563410796</v>
      </c>
      <c r="J117" s="80">
        <v>0.69633515487394704</v>
      </c>
      <c r="K117" s="80">
        <v>0.69633515487394715</v>
      </c>
      <c r="M117" s="80">
        <f t="shared" si="7"/>
        <v>0</v>
      </c>
      <c r="N117" s="80">
        <f t="shared" si="6"/>
        <v>-1.9222907601608163E-3</v>
      </c>
    </row>
    <row r="118" spans="1:14" s="91" customFormat="1" ht="15.75" x14ac:dyDescent="0.25">
      <c r="A118" s="123" t="s">
        <v>18</v>
      </c>
      <c r="B118" s="81">
        <v>95.718555937086194</v>
      </c>
      <c r="C118" s="81">
        <v>95.718555937086194</v>
      </c>
      <c r="D118" s="81">
        <v>95.718555937086194</v>
      </c>
      <c r="E118" s="81"/>
      <c r="F118" s="81">
        <f t="shared" si="4"/>
        <v>0</v>
      </c>
      <c r="G118" s="81">
        <f t="shared" si="5"/>
        <v>0</v>
      </c>
      <c r="H118" s="81"/>
      <c r="I118" s="81">
        <v>0.26418091778576031</v>
      </c>
      <c r="J118" s="81">
        <v>0.26418091778576025</v>
      </c>
      <c r="K118" s="81">
        <v>0.26418091778576019</v>
      </c>
      <c r="M118" s="81">
        <f t="shared" si="7"/>
        <v>0</v>
      </c>
      <c r="N118" s="81">
        <f t="shared" si="6"/>
        <v>0</v>
      </c>
    </row>
    <row r="119" spans="1:14" ht="15.75" x14ac:dyDescent="0.25">
      <c r="A119" s="124" t="s">
        <v>95</v>
      </c>
      <c r="B119" s="80">
        <v>91.471304982983739</v>
      </c>
      <c r="C119" s="80">
        <v>89.761946388759355</v>
      </c>
      <c r="D119" s="80">
        <v>89.761946388759355</v>
      </c>
      <c r="E119" s="80"/>
      <c r="F119" s="80">
        <f t="shared" si="4"/>
        <v>0</v>
      </c>
      <c r="G119" s="80">
        <f t="shared" si="5"/>
        <v>-1.8687375177848131</v>
      </c>
      <c r="H119" s="80"/>
      <c r="I119" s="80">
        <v>0.38847561020181953</v>
      </c>
      <c r="J119" s="80">
        <v>0.38121602072653449</v>
      </c>
      <c r="K119" s="80">
        <v>0.38121602072653454</v>
      </c>
      <c r="M119" s="80">
        <f t="shared" si="7"/>
        <v>0</v>
      </c>
      <c r="N119" s="80">
        <f t="shared" si="6"/>
        <v>-7.2595894752849888E-3</v>
      </c>
    </row>
    <row r="120" spans="1:14" s="91" customFormat="1" ht="15.75" x14ac:dyDescent="0.25">
      <c r="A120" s="123" t="s">
        <v>96</v>
      </c>
      <c r="B120" s="81">
        <v>107.35101643030168</v>
      </c>
      <c r="C120" s="81">
        <v>104.64548552858361</v>
      </c>
      <c r="D120" s="81">
        <v>104.64548552858361</v>
      </c>
      <c r="E120" s="81"/>
      <c r="F120" s="81">
        <f t="shared" si="4"/>
        <v>0</v>
      </c>
      <c r="G120" s="81">
        <f t="shared" si="5"/>
        <v>-2.5202657521875116</v>
      </c>
      <c r="H120" s="81"/>
      <c r="I120" s="81">
        <v>0.39368432997182568</v>
      </c>
      <c r="J120" s="81">
        <v>0.38376243863181669</v>
      </c>
      <c r="K120" s="81">
        <v>0.38376243863181669</v>
      </c>
      <c r="M120" s="81">
        <f t="shared" si="7"/>
        <v>0</v>
      </c>
      <c r="N120" s="81">
        <f t="shared" si="6"/>
        <v>-9.9218913400089814E-3</v>
      </c>
    </row>
    <row r="121" spans="1:14" ht="15.75" x14ac:dyDescent="0.25">
      <c r="A121" s="122" t="s">
        <v>97</v>
      </c>
      <c r="B121" s="80">
        <v>95.58560744864667</v>
      </c>
      <c r="C121" s="80">
        <v>94.562994191177594</v>
      </c>
      <c r="D121" s="80">
        <v>93.456683157328726</v>
      </c>
      <c r="E121" s="80"/>
      <c r="F121" s="80">
        <f t="shared" si="4"/>
        <v>-1.1699196322107142</v>
      </c>
      <c r="G121" s="80">
        <f t="shared" si="5"/>
        <v>-2.2272435653680422</v>
      </c>
      <c r="H121" s="80"/>
      <c r="I121" s="80">
        <v>0.29204372820296726</v>
      </c>
      <c r="J121" s="80">
        <v>0.28891932698616779</v>
      </c>
      <c r="K121" s="80">
        <v>0.2855392030585055</v>
      </c>
      <c r="M121" s="80">
        <f t="shared" si="7"/>
        <v>-3.380123927662293E-3</v>
      </c>
      <c r="N121" s="80">
        <f t="shared" si="6"/>
        <v>-6.5045251444617591E-3</v>
      </c>
    </row>
    <row r="122" spans="1:14" s="91" customFormat="1" ht="15.75" x14ac:dyDescent="0.25">
      <c r="A122" s="123" t="s">
        <v>98</v>
      </c>
      <c r="B122" s="81">
        <v>95.58560744864667</v>
      </c>
      <c r="C122" s="81">
        <v>94.562994191177594</v>
      </c>
      <c r="D122" s="81">
        <v>93.456683157328726</v>
      </c>
      <c r="E122" s="81"/>
      <c r="F122" s="81">
        <f t="shared" si="4"/>
        <v>-1.1699196322107142</v>
      </c>
      <c r="G122" s="81">
        <f t="shared" si="5"/>
        <v>-2.2272435653680422</v>
      </c>
      <c r="H122" s="81"/>
      <c r="I122" s="81">
        <v>0.29204372820296726</v>
      </c>
      <c r="J122" s="81">
        <v>0.28891932698616779</v>
      </c>
      <c r="K122" s="81">
        <v>0.2855392030585055</v>
      </c>
      <c r="M122" s="81">
        <f t="shared" si="7"/>
        <v>-3.380123927662293E-3</v>
      </c>
      <c r="N122" s="81">
        <f t="shared" si="6"/>
        <v>-6.5045251444617591E-3</v>
      </c>
    </row>
    <row r="123" spans="1:14" ht="15.75" x14ac:dyDescent="0.25">
      <c r="A123" s="127" t="s">
        <v>144</v>
      </c>
      <c r="B123" s="80">
        <v>88.155597529746998</v>
      </c>
      <c r="C123" s="80">
        <v>90.917183609093854</v>
      </c>
      <c r="D123" s="80">
        <v>90.917183609093854</v>
      </c>
      <c r="E123" s="80"/>
      <c r="F123" s="80">
        <f t="shared" si="4"/>
        <v>0</v>
      </c>
      <c r="G123" s="80">
        <f t="shared" si="5"/>
        <v>3.132627033030988</v>
      </c>
      <c r="H123" s="80"/>
      <c r="I123" s="80">
        <v>0.87876640739257017</v>
      </c>
      <c r="J123" s="80">
        <v>0.90629488142774473</v>
      </c>
      <c r="K123" s="80">
        <v>0.90629488142774473</v>
      </c>
      <c r="M123" s="80">
        <f t="shared" si="7"/>
        <v>0</v>
      </c>
      <c r="N123" s="80">
        <f t="shared" si="6"/>
        <v>2.7528474035174555E-2</v>
      </c>
    </row>
    <row r="124" spans="1:14" s="91" customFormat="1" ht="15.75" x14ac:dyDescent="0.25">
      <c r="A124" s="125" t="s">
        <v>165</v>
      </c>
      <c r="B124" s="81">
        <v>88.155597529746998</v>
      </c>
      <c r="C124" s="81">
        <v>90.917183609093854</v>
      </c>
      <c r="D124" s="81">
        <v>90.917183609093854</v>
      </c>
      <c r="E124" s="81"/>
      <c r="F124" s="81">
        <f t="shared" si="4"/>
        <v>0</v>
      </c>
      <c r="G124" s="81">
        <f t="shared" si="5"/>
        <v>3.132627033030988</v>
      </c>
      <c r="H124" s="81"/>
      <c r="I124" s="81">
        <v>0.87876640739257017</v>
      </c>
      <c r="J124" s="81">
        <v>0.90629488142774473</v>
      </c>
      <c r="K124" s="81">
        <v>0.90629488142774473</v>
      </c>
      <c r="M124" s="81">
        <f t="shared" si="7"/>
        <v>0</v>
      </c>
      <c r="N124" s="81">
        <f t="shared" si="6"/>
        <v>2.7528474035174555E-2</v>
      </c>
    </row>
    <row r="125" spans="1:14" ht="15.75" x14ac:dyDescent="0.25">
      <c r="A125" s="124" t="s">
        <v>222</v>
      </c>
      <c r="B125" s="80">
        <v>88.155597529746998</v>
      </c>
      <c r="C125" s="80">
        <v>90.917183609093854</v>
      </c>
      <c r="D125" s="80">
        <v>90.917183609093854</v>
      </c>
      <c r="E125" s="80"/>
      <c r="F125" s="80">
        <f t="shared" si="4"/>
        <v>0</v>
      </c>
      <c r="G125" s="80">
        <f t="shared" si="5"/>
        <v>3.132627033030988</v>
      </c>
      <c r="H125" s="80"/>
      <c r="I125" s="80">
        <v>0.87876640739257017</v>
      </c>
      <c r="J125" s="80">
        <v>0.90629488142774473</v>
      </c>
      <c r="K125" s="80">
        <v>0.90629488142774473</v>
      </c>
      <c r="M125" s="80">
        <f t="shared" si="7"/>
        <v>0</v>
      </c>
      <c r="N125" s="80">
        <f t="shared" si="6"/>
        <v>2.7528474035174555E-2</v>
      </c>
    </row>
    <row r="126" spans="1:14" s="91" customFormat="1" ht="15.75" x14ac:dyDescent="0.25">
      <c r="A126" s="121" t="s">
        <v>143</v>
      </c>
      <c r="B126" s="81">
        <v>96.059449855218048</v>
      </c>
      <c r="C126" s="81">
        <v>91.596399830228762</v>
      </c>
      <c r="D126" s="81">
        <v>91.596399830228762</v>
      </c>
      <c r="E126" s="81"/>
      <c r="F126" s="81">
        <f t="shared" si="4"/>
        <v>0</v>
      </c>
      <c r="G126" s="81">
        <f t="shared" si="5"/>
        <v>-4.6461332349040596</v>
      </c>
      <c r="H126" s="81"/>
      <c r="I126" s="81">
        <v>0.75830155490589635</v>
      </c>
      <c r="J126" s="81">
        <v>0.72306985434261883</v>
      </c>
      <c r="K126" s="81">
        <v>0.72306985434261883</v>
      </c>
      <c r="M126" s="81">
        <f t="shared" si="7"/>
        <v>0</v>
      </c>
      <c r="N126" s="81">
        <f t="shared" si="6"/>
        <v>-3.5231700563277513E-2</v>
      </c>
    </row>
    <row r="127" spans="1:14" ht="15.75" x14ac:dyDescent="0.25">
      <c r="A127" s="122" t="s">
        <v>166</v>
      </c>
      <c r="B127" s="80">
        <v>96.059449855218048</v>
      </c>
      <c r="C127" s="80">
        <v>91.596399830228762</v>
      </c>
      <c r="D127" s="80">
        <v>91.596399830228762</v>
      </c>
      <c r="E127" s="80"/>
      <c r="F127" s="80">
        <f t="shared" si="4"/>
        <v>0</v>
      </c>
      <c r="G127" s="80">
        <f t="shared" si="5"/>
        <v>-4.6461332349040596</v>
      </c>
      <c r="H127" s="80"/>
      <c r="I127" s="80">
        <v>0.75830155490589635</v>
      </c>
      <c r="J127" s="80">
        <v>0.72306985434261883</v>
      </c>
      <c r="K127" s="80">
        <v>0.72306985434261883</v>
      </c>
      <c r="M127" s="80">
        <f t="shared" si="7"/>
        <v>0</v>
      </c>
      <c r="N127" s="80">
        <f t="shared" si="6"/>
        <v>-3.5231700563277513E-2</v>
      </c>
    </row>
    <row r="128" spans="1:14" s="91" customFormat="1" ht="15.75" x14ac:dyDescent="0.25">
      <c r="A128" s="123" t="s">
        <v>221</v>
      </c>
      <c r="B128" s="81">
        <v>96.059449855218048</v>
      </c>
      <c r="C128" s="81">
        <v>91.596399830228762</v>
      </c>
      <c r="D128" s="81">
        <v>91.596399830228762</v>
      </c>
      <c r="E128" s="81"/>
      <c r="F128" s="81">
        <f t="shared" si="4"/>
        <v>0</v>
      </c>
      <c r="G128" s="81">
        <f t="shared" si="5"/>
        <v>-4.6461332349040596</v>
      </c>
      <c r="H128" s="81"/>
      <c r="I128" s="81">
        <v>0.75830155490589635</v>
      </c>
      <c r="J128" s="81">
        <v>0.72306985434261883</v>
      </c>
      <c r="K128" s="81">
        <v>0.72306985434261883</v>
      </c>
      <c r="M128" s="81">
        <f t="shared" si="7"/>
        <v>0</v>
      </c>
      <c r="N128" s="81">
        <f t="shared" si="6"/>
        <v>-3.5231700563277513E-2</v>
      </c>
    </row>
    <row r="129" spans="1:14" ht="15.75" x14ac:dyDescent="0.25">
      <c r="A129" s="127" t="s">
        <v>142</v>
      </c>
      <c r="B129" s="80">
        <v>108.34188035318095</v>
      </c>
      <c r="C129" s="80">
        <v>108.74366665323943</v>
      </c>
      <c r="D129" s="80">
        <v>108.74366665323943</v>
      </c>
      <c r="E129" s="80"/>
      <c r="F129" s="80">
        <f t="shared" si="4"/>
        <v>0</v>
      </c>
      <c r="G129" s="80">
        <f t="shared" si="5"/>
        <v>0.37085040313931117</v>
      </c>
      <c r="H129" s="80"/>
      <c r="I129" s="80">
        <v>3.2137175454214026</v>
      </c>
      <c r="J129" s="80">
        <v>3.2256356298943536</v>
      </c>
      <c r="K129" s="80">
        <v>3.225635629894354</v>
      </c>
      <c r="M129" s="80">
        <f t="shared" si="7"/>
        <v>0</v>
      </c>
      <c r="N129" s="80">
        <f t="shared" si="6"/>
        <v>1.1918084472951396E-2</v>
      </c>
    </row>
    <row r="130" spans="1:14" s="91" customFormat="1" ht="15.75" x14ac:dyDescent="0.25">
      <c r="A130" s="125" t="s">
        <v>99</v>
      </c>
      <c r="B130" s="81">
        <v>98.506150959648281</v>
      </c>
      <c r="C130" s="81">
        <v>98.816559777745042</v>
      </c>
      <c r="D130" s="81">
        <v>98.816559777745042</v>
      </c>
      <c r="E130" s="81"/>
      <c r="F130" s="81">
        <f t="shared" si="4"/>
        <v>0</v>
      </c>
      <c r="G130" s="81">
        <f t="shared" si="5"/>
        <v>0.31511617809929504</v>
      </c>
      <c r="H130" s="81"/>
      <c r="I130" s="81">
        <v>2.2631025802170575</v>
      </c>
      <c r="J130" s="81">
        <v>2.270233982574303</v>
      </c>
      <c r="K130" s="81">
        <v>2.2702339825743025</v>
      </c>
      <c r="M130" s="81">
        <f t="shared" si="7"/>
        <v>0</v>
      </c>
      <c r="N130" s="81">
        <f t="shared" si="6"/>
        <v>7.1314023572450758E-3</v>
      </c>
    </row>
    <row r="131" spans="1:14" ht="15.75" x14ac:dyDescent="0.25">
      <c r="A131" s="124" t="s">
        <v>220</v>
      </c>
      <c r="B131" s="80">
        <v>95.443771337087441</v>
      </c>
      <c r="C131" s="80">
        <v>95.89773876738623</v>
      </c>
      <c r="D131" s="80">
        <v>95.89773876738623</v>
      </c>
      <c r="E131" s="80"/>
      <c r="F131" s="80">
        <f t="shared" si="4"/>
        <v>0</v>
      </c>
      <c r="G131" s="80">
        <f t="shared" si="5"/>
        <v>0.47563861312172051</v>
      </c>
      <c r="H131" s="80"/>
      <c r="I131" s="80">
        <v>1.4993320896385072</v>
      </c>
      <c r="J131" s="80">
        <v>1.5064634919957525</v>
      </c>
      <c r="K131" s="80">
        <v>1.5064634919957525</v>
      </c>
      <c r="M131" s="80">
        <f t="shared" si="7"/>
        <v>0</v>
      </c>
      <c r="N131" s="80">
        <f t="shared" si="6"/>
        <v>7.1314023572452978E-3</v>
      </c>
    </row>
    <row r="132" spans="1:14" s="91" customFormat="1" ht="15.75" x14ac:dyDescent="0.25">
      <c r="A132" s="123" t="s">
        <v>100</v>
      </c>
      <c r="B132" s="81">
        <v>105.1277644220617</v>
      </c>
      <c r="C132" s="81">
        <v>105.1277644220617</v>
      </c>
      <c r="D132" s="81">
        <v>105.1277644220617</v>
      </c>
      <c r="E132" s="81"/>
      <c r="F132" s="81">
        <f t="shared" si="4"/>
        <v>0</v>
      </c>
      <c r="G132" s="81">
        <f t="shared" si="5"/>
        <v>0</v>
      </c>
      <c r="H132" s="81"/>
      <c r="I132" s="81">
        <v>0.76377049057855073</v>
      </c>
      <c r="J132" s="81">
        <v>0.7637704905785504</v>
      </c>
      <c r="K132" s="81">
        <v>0.7637704905785504</v>
      </c>
      <c r="M132" s="81">
        <f t="shared" si="7"/>
        <v>0</v>
      </c>
      <c r="N132" s="81">
        <f t="shared" si="6"/>
        <v>0</v>
      </c>
    </row>
    <row r="133" spans="1:14" ht="15.75" x14ac:dyDescent="0.25">
      <c r="A133" s="122" t="s">
        <v>167</v>
      </c>
      <c r="B133" s="80">
        <v>142.12638183391462</v>
      </c>
      <c r="C133" s="80">
        <v>142.84203836678674</v>
      </c>
      <c r="D133" s="80">
        <v>142.84203836678674</v>
      </c>
      <c r="E133" s="80"/>
      <c r="F133" s="80">
        <f t="shared" si="4"/>
        <v>0</v>
      </c>
      <c r="G133" s="80">
        <f t="shared" si="5"/>
        <v>0.50353532091489406</v>
      </c>
      <c r="H133" s="80"/>
      <c r="I133" s="80">
        <v>0.95061496520434463</v>
      </c>
      <c r="J133" s="80">
        <v>0.95540164732005106</v>
      </c>
      <c r="K133" s="80">
        <v>0.95540164732005106</v>
      </c>
      <c r="M133" s="80">
        <f t="shared" si="7"/>
        <v>0</v>
      </c>
      <c r="N133" s="80">
        <f t="shared" si="6"/>
        <v>4.786682115706431E-3</v>
      </c>
    </row>
    <row r="134" spans="1:14" s="91" customFormat="1" ht="15.75" x14ac:dyDescent="0.25">
      <c r="A134" s="123" t="s">
        <v>101</v>
      </c>
      <c r="B134" s="81">
        <v>142.12638183391462</v>
      </c>
      <c r="C134" s="81">
        <v>142.84203836678674</v>
      </c>
      <c r="D134" s="81">
        <v>142.84203836678674</v>
      </c>
      <c r="E134" s="81"/>
      <c r="F134" s="81">
        <f t="shared" si="4"/>
        <v>0</v>
      </c>
      <c r="G134" s="81">
        <f t="shared" si="5"/>
        <v>0.50353532091489406</v>
      </c>
      <c r="H134" s="81"/>
      <c r="I134" s="81">
        <v>0.95061496520434463</v>
      </c>
      <c r="J134" s="81">
        <v>0.95540164732005106</v>
      </c>
      <c r="K134" s="81">
        <v>0.95540164732005106</v>
      </c>
      <c r="M134" s="81">
        <f t="shared" si="7"/>
        <v>0</v>
      </c>
      <c r="N134" s="81">
        <f t="shared" si="6"/>
        <v>4.786682115706431E-3</v>
      </c>
    </row>
    <row r="135" spans="1:14" s="128" customFormat="1" ht="15.75" x14ac:dyDescent="0.25">
      <c r="A135" s="120" t="s">
        <v>2</v>
      </c>
      <c r="B135" s="83">
        <v>124.64592803174286</v>
      </c>
      <c r="C135" s="83">
        <v>124.48672404269715</v>
      </c>
      <c r="D135" s="83">
        <v>124.48673344376182</v>
      </c>
      <c r="E135" s="83"/>
      <c r="F135" s="83">
        <f t="shared" ref="F135:F198" si="8">((D135/C135-1)*100)</f>
        <v>7.5518612474567703E-6</v>
      </c>
      <c r="G135" s="83">
        <f t="shared" ref="G135:G198" si="9">((D135/B135-1)*100)</f>
        <v>-0.12771743970688698</v>
      </c>
      <c r="H135" s="83"/>
      <c r="I135" s="83">
        <v>8.9680576053819259</v>
      </c>
      <c r="J135" s="83">
        <v>8.9566031554266452</v>
      </c>
      <c r="K135" s="83">
        <v>8.9566038318168886</v>
      </c>
      <c r="M135" s="83">
        <f t="shared" si="7"/>
        <v>6.763902433704061E-7</v>
      </c>
      <c r="N135" s="83">
        <f t="shared" ref="N135:N198" si="10">K135-I135</f>
        <v>-1.1453773565037295E-2</v>
      </c>
    </row>
    <row r="136" spans="1:14" s="91" customFormat="1" ht="15.75" x14ac:dyDescent="0.25">
      <c r="A136" s="121" t="s">
        <v>141</v>
      </c>
      <c r="B136" s="81">
        <v>104.61234040141757</v>
      </c>
      <c r="C136" s="81">
        <v>104.16073263574057</v>
      </c>
      <c r="D136" s="81">
        <v>104.16074830520073</v>
      </c>
      <c r="E136" s="81"/>
      <c r="F136" s="81">
        <f t="shared" si="8"/>
        <v>1.5043538725834082E-5</v>
      </c>
      <c r="G136" s="81">
        <f t="shared" si="9"/>
        <v>-0.4316814770456312</v>
      </c>
      <c r="H136" s="81"/>
      <c r="I136" s="81">
        <v>4.5157118207482663</v>
      </c>
      <c r="J136" s="81">
        <v>4.4962176528710902</v>
      </c>
      <c r="K136" s="81">
        <v>4.4962183292613345</v>
      </c>
      <c r="M136" s="81">
        <f t="shared" ref="M136:M199" si="11">K136-J136</f>
        <v>6.7639024425858452E-7</v>
      </c>
      <c r="N136" s="81">
        <f t="shared" si="10"/>
        <v>-1.9493491486931802E-2</v>
      </c>
    </row>
    <row r="137" spans="1:14" ht="15.75" x14ac:dyDescent="0.25">
      <c r="A137" s="122" t="s">
        <v>102</v>
      </c>
      <c r="B137" s="80">
        <v>107.25787546559614</v>
      </c>
      <c r="C137" s="80">
        <v>106.69218106231537</v>
      </c>
      <c r="D137" s="80">
        <v>106.69218106231537</v>
      </c>
      <c r="E137" s="80"/>
      <c r="F137" s="80">
        <f t="shared" si="8"/>
        <v>0</v>
      </c>
      <c r="G137" s="80">
        <f t="shared" si="9"/>
        <v>-0.52741526048800669</v>
      </c>
      <c r="H137" s="80"/>
      <c r="I137" s="80">
        <v>3.6961706149982323</v>
      </c>
      <c r="J137" s="80">
        <v>3.6766764471210562</v>
      </c>
      <c r="K137" s="80">
        <v>3.6766764471210562</v>
      </c>
      <c r="M137" s="80">
        <f t="shared" si="11"/>
        <v>0</v>
      </c>
      <c r="N137" s="80">
        <f t="shared" si="10"/>
        <v>-1.9494167877176061E-2</v>
      </c>
    </row>
    <row r="138" spans="1:14" s="91" customFormat="1" ht="15.75" x14ac:dyDescent="0.25">
      <c r="A138" s="123" t="s">
        <v>103</v>
      </c>
      <c r="B138" s="81">
        <v>107.25787546559614</v>
      </c>
      <c r="C138" s="81">
        <v>106.69218106231537</v>
      </c>
      <c r="D138" s="81">
        <v>106.69218106231537</v>
      </c>
      <c r="E138" s="81"/>
      <c r="F138" s="81">
        <f t="shared" si="8"/>
        <v>0</v>
      </c>
      <c r="G138" s="81">
        <f t="shared" si="9"/>
        <v>-0.52741526048800669</v>
      </c>
      <c r="H138" s="81"/>
      <c r="I138" s="81">
        <v>3.6961706149982323</v>
      </c>
      <c r="J138" s="81">
        <v>3.6766764471210562</v>
      </c>
      <c r="K138" s="81">
        <v>3.6766764471210562</v>
      </c>
      <c r="M138" s="81">
        <f t="shared" si="11"/>
        <v>0</v>
      </c>
      <c r="N138" s="81">
        <f t="shared" si="10"/>
        <v>-1.9494167877176061E-2</v>
      </c>
    </row>
    <row r="139" spans="1:14" ht="15.75" x14ac:dyDescent="0.25">
      <c r="A139" s="122" t="s">
        <v>168</v>
      </c>
      <c r="B139" s="80">
        <v>94.140086994291096</v>
      </c>
      <c r="C139" s="80">
        <v>94.140086994291096</v>
      </c>
      <c r="D139" s="80">
        <v>94.140164690733911</v>
      </c>
      <c r="E139" s="80"/>
      <c r="F139" s="80">
        <f t="shared" si="8"/>
        <v>8.2532792666789589E-5</v>
      </c>
      <c r="G139" s="80">
        <f t="shared" si="9"/>
        <v>8.2532792666789589E-5</v>
      </c>
      <c r="H139" s="80"/>
      <c r="I139" s="80">
        <v>0.81954120575003397</v>
      </c>
      <c r="J139" s="80">
        <v>0.81954120575003364</v>
      </c>
      <c r="K139" s="80">
        <v>0.81954188214027768</v>
      </c>
      <c r="M139" s="80">
        <f t="shared" si="11"/>
        <v>6.7639024403653991E-7</v>
      </c>
      <c r="N139" s="80">
        <f t="shared" si="10"/>
        <v>6.76390243703473E-7</v>
      </c>
    </row>
    <row r="140" spans="1:14" s="91" customFormat="1" ht="15.75" x14ac:dyDescent="0.25">
      <c r="A140" s="123" t="s">
        <v>219</v>
      </c>
      <c r="B140" s="81">
        <v>94.140086994291096</v>
      </c>
      <c r="C140" s="81">
        <v>94.140086994291096</v>
      </c>
      <c r="D140" s="81">
        <v>94.140164690733911</v>
      </c>
      <c r="E140" s="81"/>
      <c r="F140" s="81">
        <f t="shared" si="8"/>
        <v>8.2532792666789589E-5</v>
      </c>
      <c r="G140" s="81">
        <f t="shared" si="9"/>
        <v>8.2532792666789589E-5</v>
      </c>
      <c r="H140" s="81"/>
      <c r="I140" s="81">
        <v>0.81954120575003397</v>
      </c>
      <c r="J140" s="81">
        <v>0.81954120575003364</v>
      </c>
      <c r="K140" s="81">
        <v>0.81954188214027768</v>
      </c>
      <c r="M140" s="81">
        <f t="shared" si="11"/>
        <v>6.7639024403653991E-7</v>
      </c>
      <c r="N140" s="81">
        <f t="shared" si="10"/>
        <v>6.76390243703473E-7</v>
      </c>
    </row>
    <row r="141" spans="1:14" ht="15.75" x14ac:dyDescent="0.25">
      <c r="A141" s="127" t="s">
        <v>104</v>
      </c>
      <c r="B141" s="80">
        <v>154.69142439904226</v>
      </c>
      <c r="C141" s="80">
        <v>154.97075477391954</v>
      </c>
      <c r="D141" s="80">
        <v>154.97075477391954</v>
      </c>
      <c r="E141" s="80"/>
      <c r="F141" s="80">
        <f t="shared" si="8"/>
        <v>0</v>
      </c>
      <c r="G141" s="80">
        <f t="shared" si="9"/>
        <v>0.18057263094088949</v>
      </c>
      <c r="H141" s="80"/>
      <c r="I141" s="80">
        <v>4.4523457846336587</v>
      </c>
      <c r="J141" s="80">
        <v>4.460385502555555</v>
      </c>
      <c r="K141" s="80">
        <v>4.4603855025555541</v>
      </c>
      <c r="M141" s="80">
        <f t="shared" si="11"/>
        <v>0</v>
      </c>
      <c r="N141" s="80">
        <f t="shared" si="10"/>
        <v>8.0397179218953951E-3</v>
      </c>
    </row>
    <row r="142" spans="1:14" s="91" customFormat="1" ht="15.75" x14ac:dyDescent="0.25">
      <c r="A142" s="125" t="s">
        <v>19</v>
      </c>
      <c r="B142" s="81">
        <v>160.90089003441557</v>
      </c>
      <c r="C142" s="81">
        <v>160.90089003441557</v>
      </c>
      <c r="D142" s="81">
        <v>160.90089003441557</v>
      </c>
      <c r="E142" s="81"/>
      <c r="F142" s="81">
        <f t="shared" si="8"/>
        <v>0</v>
      </c>
      <c r="G142" s="81">
        <f t="shared" si="9"/>
        <v>0</v>
      </c>
      <c r="H142" s="81"/>
      <c r="I142" s="81">
        <v>3.5920135893946701</v>
      </c>
      <c r="J142" s="81">
        <v>3.5920135893946687</v>
      </c>
      <c r="K142" s="81">
        <v>3.5920135893946687</v>
      </c>
      <c r="M142" s="81">
        <f t="shared" si="11"/>
        <v>0</v>
      </c>
      <c r="N142" s="81">
        <f t="shared" si="10"/>
        <v>0</v>
      </c>
    </row>
    <row r="143" spans="1:14" ht="15.75" x14ac:dyDescent="0.25">
      <c r="A143" s="124" t="s">
        <v>105</v>
      </c>
      <c r="B143" s="80">
        <v>160.90089003441557</v>
      </c>
      <c r="C143" s="80">
        <v>160.90089003441557</v>
      </c>
      <c r="D143" s="80">
        <v>160.90089003441557</v>
      </c>
      <c r="E143" s="80"/>
      <c r="F143" s="80">
        <f t="shared" si="8"/>
        <v>0</v>
      </c>
      <c r="G143" s="80">
        <f t="shared" si="9"/>
        <v>0</v>
      </c>
      <c r="H143" s="80"/>
      <c r="I143" s="80">
        <v>3.5920135893946701</v>
      </c>
      <c r="J143" s="80">
        <v>3.5920135893946687</v>
      </c>
      <c r="K143" s="80">
        <v>3.5920135893946687</v>
      </c>
      <c r="M143" s="80">
        <f t="shared" si="11"/>
        <v>0</v>
      </c>
      <c r="N143" s="80">
        <f t="shared" si="10"/>
        <v>0</v>
      </c>
    </row>
    <row r="144" spans="1:14" s="91" customFormat="1" ht="15.75" x14ac:dyDescent="0.25">
      <c r="A144" s="125" t="s">
        <v>106</v>
      </c>
      <c r="B144" s="81">
        <v>146.66666666666669</v>
      </c>
      <c r="C144" s="81">
        <v>187.21568627450984</v>
      </c>
      <c r="D144" s="81">
        <v>187.21568627450984</v>
      </c>
      <c r="E144" s="81"/>
      <c r="F144" s="81">
        <f t="shared" si="8"/>
        <v>0</v>
      </c>
      <c r="G144" s="81">
        <f>((D144/B144-1)*100)</f>
        <v>27.647058823529424</v>
      </c>
      <c r="H144" s="81"/>
      <c r="I144" s="81">
        <v>7.3648347879621129E-2</v>
      </c>
      <c r="J144" s="81">
        <v>9.4009949940457527E-2</v>
      </c>
      <c r="K144" s="81">
        <v>9.4009949940457541E-2</v>
      </c>
      <c r="M144" s="81">
        <f t="shared" si="11"/>
        <v>0</v>
      </c>
      <c r="N144" s="81">
        <f t="shared" si="10"/>
        <v>2.0361602060836412E-2</v>
      </c>
    </row>
    <row r="145" spans="1:14" ht="15.75" x14ac:dyDescent="0.25">
      <c r="A145" s="124" t="s">
        <v>107</v>
      </c>
      <c r="B145" s="80">
        <v>146.66666666666669</v>
      </c>
      <c r="C145" s="80">
        <v>187.21568627450984</v>
      </c>
      <c r="D145" s="80">
        <v>187.21568627450984</v>
      </c>
      <c r="E145" s="80"/>
      <c r="F145" s="80">
        <f t="shared" si="8"/>
        <v>0</v>
      </c>
      <c r="G145" s="80">
        <f t="shared" si="9"/>
        <v>27.647058823529424</v>
      </c>
      <c r="H145" s="80"/>
      <c r="I145" s="80">
        <v>7.3648347879621129E-2</v>
      </c>
      <c r="J145" s="80">
        <v>9.4009949940457527E-2</v>
      </c>
      <c r="K145" s="80">
        <v>9.4009949940457541E-2</v>
      </c>
      <c r="M145" s="80">
        <f t="shared" si="11"/>
        <v>0</v>
      </c>
      <c r="N145" s="80">
        <f t="shared" si="10"/>
        <v>2.0361602060836412E-2</v>
      </c>
    </row>
    <row r="146" spans="1:14" s="91" customFormat="1" ht="15.75" x14ac:dyDescent="0.25">
      <c r="A146" s="125" t="s">
        <v>108</v>
      </c>
      <c r="B146" s="81">
        <v>132.09195402298857</v>
      </c>
      <c r="C146" s="81">
        <v>130.02298850574718</v>
      </c>
      <c r="D146" s="81">
        <v>130.02298850574718</v>
      </c>
      <c r="E146" s="81"/>
      <c r="F146" s="81">
        <f t="shared" si="8"/>
        <v>0</v>
      </c>
      <c r="G146" s="81">
        <f t="shared" si="9"/>
        <v>-1.5663069961712628</v>
      </c>
      <c r="H146" s="81"/>
      <c r="I146" s="81">
        <v>0.78668384735936769</v>
      </c>
      <c r="J146" s="81">
        <v>0.7743619632204285</v>
      </c>
      <c r="K146" s="81">
        <v>0.7743619632204285</v>
      </c>
      <c r="M146" s="81">
        <f t="shared" si="11"/>
        <v>0</v>
      </c>
      <c r="N146" s="81">
        <f t="shared" si="10"/>
        <v>-1.2321884138939199E-2</v>
      </c>
    </row>
    <row r="147" spans="1:14" ht="15.75" x14ac:dyDescent="0.25">
      <c r="A147" s="124" t="s">
        <v>218</v>
      </c>
      <c r="B147" s="80">
        <v>132.09195402298857</v>
      </c>
      <c r="C147" s="80">
        <v>130.02298850574718</v>
      </c>
      <c r="D147" s="80">
        <v>130.02298850574718</v>
      </c>
      <c r="E147" s="80"/>
      <c r="F147" s="80">
        <f t="shared" si="8"/>
        <v>0</v>
      </c>
      <c r="G147" s="80">
        <f t="shared" si="9"/>
        <v>-1.5663069961712628</v>
      </c>
      <c r="H147" s="80"/>
      <c r="I147" s="80">
        <v>0.78668384735936769</v>
      </c>
      <c r="J147" s="80">
        <v>0.7743619632204285</v>
      </c>
      <c r="K147" s="80">
        <v>0.7743619632204285</v>
      </c>
      <c r="M147" s="80">
        <f t="shared" si="11"/>
        <v>0</v>
      </c>
      <c r="N147" s="80">
        <f t="shared" si="10"/>
        <v>-1.2321884138939199E-2</v>
      </c>
    </row>
    <row r="148" spans="1:14" s="91" customFormat="1" ht="15.75" x14ac:dyDescent="0.25">
      <c r="A148" s="126" t="s">
        <v>3</v>
      </c>
      <c r="B148" s="82">
        <v>101.32303681216348</v>
      </c>
      <c r="C148" s="82">
        <v>101.36156544214488</v>
      </c>
      <c r="D148" s="82">
        <v>101.78077686623918</v>
      </c>
      <c r="E148" s="82"/>
      <c r="F148" s="82">
        <f t="shared" si="8"/>
        <v>0.41358025822280098</v>
      </c>
      <c r="G148" s="82">
        <f t="shared" si="9"/>
        <v>0.45176306245564568</v>
      </c>
      <c r="H148" s="82"/>
      <c r="I148" s="82">
        <v>5.8678409554721407</v>
      </c>
      <c r="J148" s="82">
        <v>5.8700722335711397</v>
      </c>
      <c r="K148" s="82">
        <v>5.8943496934726083</v>
      </c>
      <c r="M148" s="82">
        <f t="shared" si="11"/>
        <v>2.4277459901468568E-2</v>
      </c>
      <c r="N148" s="82">
        <f t="shared" si="10"/>
        <v>2.6508738000467602E-2</v>
      </c>
    </row>
    <row r="149" spans="1:14" ht="15.75" x14ac:dyDescent="0.25">
      <c r="A149" s="127" t="s">
        <v>150</v>
      </c>
      <c r="B149" s="80">
        <v>90.111853811889915</v>
      </c>
      <c r="C149" s="80">
        <v>90.142513615201892</v>
      </c>
      <c r="D149" s="80">
        <v>91.182053470921971</v>
      </c>
      <c r="E149" s="80"/>
      <c r="F149" s="80">
        <f t="shared" si="8"/>
        <v>1.1532181808881381</v>
      </c>
      <c r="G149" s="80">
        <f t="shared" si="9"/>
        <v>1.1876347159232914</v>
      </c>
      <c r="H149" s="80"/>
      <c r="I149" s="80">
        <v>2.1044762310241443</v>
      </c>
      <c r="J149" s="80">
        <v>2.105192261430672</v>
      </c>
      <c r="K149" s="80">
        <v>2.1294697213321405</v>
      </c>
      <c r="M149" s="80">
        <f t="shared" si="11"/>
        <v>2.4277459901468568E-2</v>
      </c>
      <c r="N149" s="80">
        <f t="shared" si="10"/>
        <v>2.4993490307996247E-2</v>
      </c>
    </row>
    <row r="150" spans="1:14" s="91" customFormat="1" ht="15.75" x14ac:dyDescent="0.25">
      <c r="A150" s="125" t="s">
        <v>109</v>
      </c>
      <c r="B150" s="81">
        <v>99.050434474380737</v>
      </c>
      <c r="C150" s="81">
        <v>100.67102693375224</v>
      </c>
      <c r="D150" s="81">
        <v>100.67102693375224</v>
      </c>
      <c r="E150" s="81"/>
      <c r="F150" s="81">
        <f t="shared" si="8"/>
        <v>0</v>
      </c>
      <c r="G150" s="81">
        <f t="shared" si="9"/>
        <v>1.6361285722483965</v>
      </c>
      <c r="H150" s="81"/>
      <c r="I150" s="81">
        <v>1.2519483216122376</v>
      </c>
      <c r="J150" s="81">
        <v>1.2724318058119188</v>
      </c>
      <c r="K150" s="81">
        <v>1.2724318058119188</v>
      </c>
      <c r="M150" s="81">
        <f t="shared" si="11"/>
        <v>0</v>
      </c>
      <c r="N150" s="81">
        <f t="shared" si="10"/>
        <v>2.0483484199681268E-2</v>
      </c>
    </row>
    <row r="151" spans="1:14" ht="15.75" x14ac:dyDescent="0.25">
      <c r="A151" s="124" t="s">
        <v>110</v>
      </c>
      <c r="B151" s="80">
        <v>99.050434474380737</v>
      </c>
      <c r="C151" s="80">
        <v>100.67102693375224</v>
      </c>
      <c r="D151" s="80">
        <v>100.67102693375224</v>
      </c>
      <c r="E151" s="80"/>
      <c r="F151" s="80">
        <f t="shared" si="8"/>
        <v>0</v>
      </c>
      <c r="G151" s="80">
        <f t="shared" si="9"/>
        <v>1.6361285722483965</v>
      </c>
      <c r="H151" s="80"/>
      <c r="I151" s="80">
        <v>1.2519483216122376</v>
      </c>
      <c r="J151" s="80">
        <v>1.2724318058119188</v>
      </c>
      <c r="K151" s="80">
        <v>1.2724318058119188</v>
      </c>
      <c r="M151" s="80">
        <f t="shared" si="11"/>
        <v>0</v>
      </c>
      <c r="N151" s="80">
        <f t="shared" si="10"/>
        <v>2.0483484199681268E-2</v>
      </c>
    </row>
    <row r="152" spans="1:14" s="91" customFormat="1" ht="15.75" x14ac:dyDescent="0.25">
      <c r="A152" s="125" t="s">
        <v>169</v>
      </c>
      <c r="B152" s="81">
        <v>72.061331455904352</v>
      </c>
      <c r="C152" s="81">
        <v>69.87205625702515</v>
      </c>
      <c r="D152" s="81">
        <v>72.560821406559924</v>
      </c>
      <c r="E152" s="81"/>
      <c r="F152" s="81">
        <f t="shared" si="8"/>
        <v>3.8481265524004549</v>
      </c>
      <c r="G152" s="81">
        <f t="shared" si="9"/>
        <v>0.69314560328548325</v>
      </c>
      <c r="H152" s="81"/>
      <c r="I152" s="81">
        <v>0.65065782527338756</v>
      </c>
      <c r="J152" s="81">
        <v>0.63089037148023386</v>
      </c>
      <c r="K152" s="81">
        <v>0.65516783138170254</v>
      </c>
      <c r="M152" s="81">
        <f t="shared" si="11"/>
        <v>2.4277459901468679E-2</v>
      </c>
      <c r="N152" s="81">
        <f t="shared" si="10"/>
        <v>4.5100061083149789E-3</v>
      </c>
    </row>
    <row r="153" spans="1:14" ht="15.75" x14ac:dyDescent="0.25">
      <c r="A153" s="124" t="s">
        <v>217</v>
      </c>
      <c r="B153" s="80">
        <v>72.061331455904352</v>
      </c>
      <c r="C153" s="80">
        <v>69.87205625702515</v>
      </c>
      <c r="D153" s="80">
        <v>72.560821406559924</v>
      </c>
      <c r="E153" s="80"/>
      <c r="F153" s="80">
        <f t="shared" si="8"/>
        <v>3.8481265524004549</v>
      </c>
      <c r="G153" s="80">
        <f t="shared" si="9"/>
        <v>0.69314560328548325</v>
      </c>
      <c r="H153" s="80"/>
      <c r="I153" s="80">
        <v>0.65065782527338756</v>
      </c>
      <c r="J153" s="80">
        <v>0.63089037148023386</v>
      </c>
      <c r="K153" s="80">
        <v>0.65516783138170254</v>
      </c>
      <c r="M153" s="80">
        <f t="shared" si="11"/>
        <v>2.4277459901468679E-2</v>
      </c>
      <c r="N153" s="80">
        <f t="shared" si="10"/>
        <v>4.5100061083149789E-3</v>
      </c>
    </row>
    <row r="154" spans="1:14" s="91" customFormat="1" ht="15.75" x14ac:dyDescent="0.25">
      <c r="A154" s="125" t="s">
        <v>170</v>
      </c>
      <c r="B154" s="81">
        <v>119.78160871574715</v>
      </c>
      <c r="C154" s="81">
        <v>119.78160871574715</v>
      </c>
      <c r="D154" s="81">
        <v>119.78160871574715</v>
      </c>
      <c r="E154" s="81"/>
      <c r="F154" s="81">
        <f t="shared" si="8"/>
        <v>0</v>
      </c>
      <c r="G154" s="81">
        <f t="shared" si="9"/>
        <v>0</v>
      </c>
      <c r="H154" s="81"/>
      <c r="I154" s="81">
        <v>0.20187008413851901</v>
      </c>
      <c r="J154" s="81">
        <v>0.20187008413851892</v>
      </c>
      <c r="K154" s="81">
        <v>0.20187008413851892</v>
      </c>
      <c r="M154" s="81">
        <f t="shared" si="11"/>
        <v>0</v>
      </c>
      <c r="N154" s="81">
        <f t="shared" si="10"/>
        <v>0</v>
      </c>
    </row>
    <row r="155" spans="1:14" ht="15.75" x14ac:dyDescent="0.25">
      <c r="A155" s="124" t="s">
        <v>216</v>
      </c>
      <c r="B155" s="80">
        <v>119.78160871574715</v>
      </c>
      <c r="C155" s="80">
        <v>119.78160871574715</v>
      </c>
      <c r="D155" s="80">
        <v>119.78160871574715</v>
      </c>
      <c r="E155" s="80"/>
      <c r="F155" s="80">
        <f t="shared" si="8"/>
        <v>0</v>
      </c>
      <c r="G155" s="80">
        <f t="shared" si="9"/>
        <v>0</v>
      </c>
      <c r="H155" s="80"/>
      <c r="I155" s="80">
        <v>0.20187008413851901</v>
      </c>
      <c r="J155" s="80">
        <v>0.20187008413851892</v>
      </c>
      <c r="K155" s="80">
        <v>0.20187008413851892</v>
      </c>
      <c r="M155" s="80">
        <f t="shared" si="11"/>
        <v>0</v>
      </c>
      <c r="N155" s="80">
        <f t="shared" si="10"/>
        <v>0</v>
      </c>
    </row>
    <row r="156" spans="1:14" s="91" customFormat="1" ht="15.75" x14ac:dyDescent="0.25">
      <c r="A156" s="121" t="s">
        <v>111</v>
      </c>
      <c r="B156" s="81">
        <v>108.89943626722145</v>
      </c>
      <c r="C156" s="81">
        <v>108.94328256743354</v>
      </c>
      <c r="D156" s="81">
        <v>108.94328256743354</v>
      </c>
      <c r="E156" s="81"/>
      <c r="F156" s="81">
        <f t="shared" si="8"/>
        <v>0</v>
      </c>
      <c r="G156" s="81">
        <f t="shared" si="9"/>
        <v>4.0263110365890142E-2</v>
      </c>
      <c r="H156" s="81"/>
      <c r="I156" s="81">
        <v>3.7633647244479951</v>
      </c>
      <c r="J156" s="81">
        <v>3.7648799721404678</v>
      </c>
      <c r="K156" s="81">
        <v>3.7648799721404687</v>
      </c>
      <c r="M156" s="81">
        <f t="shared" si="11"/>
        <v>0</v>
      </c>
      <c r="N156" s="81">
        <f t="shared" si="10"/>
        <v>1.5152476924735758E-3</v>
      </c>
    </row>
    <row r="157" spans="1:14" ht="15.75" x14ac:dyDescent="0.25">
      <c r="A157" s="122" t="s">
        <v>171</v>
      </c>
      <c r="B157" s="80">
        <v>105.43928279974524</v>
      </c>
      <c r="C157" s="80">
        <v>106.62558214668248</v>
      </c>
      <c r="D157" s="80">
        <v>106.62558214668248</v>
      </c>
      <c r="E157" s="80"/>
      <c r="F157" s="80">
        <f t="shared" si="8"/>
        <v>0</v>
      </c>
      <c r="G157" s="80">
        <f t="shared" si="9"/>
        <v>1.1251018742135299</v>
      </c>
      <c r="H157" s="80"/>
      <c r="I157" s="80">
        <v>1.2409922718129207</v>
      </c>
      <c r="J157" s="80">
        <v>1.2549546991219325</v>
      </c>
      <c r="K157" s="80">
        <v>1.2549546991219325</v>
      </c>
      <c r="M157" s="80">
        <f t="shared" si="11"/>
        <v>0</v>
      </c>
      <c r="N157" s="80">
        <f t="shared" si="10"/>
        <v>1.396242730901176E-2</v>
      </c>
    </row>
    <row r="158" spans="1:14" s="91" customFormat="1" ht="15.75" x14ac:dyDescent="0.25">
      <c r="A158" s="123" t="s">
        <v>215</v>
      </c>
      <c r="B158" s="81">
        <v>105.43928279974524</v>
      </c>
      <c r="C158" s="81">
        <v>106.62558214668248</v>
      </c>
      <c r="D158" s="81">
        <v>106.62558214668248</v>
      </c>
      <c r="E158" s="81"/>
      <c r="F158" s="81">
        <f t="shared" si="8"/>
        <v>0</v>
      </c>
      <c r="G158" s="81">
        <f t="shared" si="9"/>
        <v>1.1251018742135299</v>
      </c>
      <c r="H158" s="81"/>
      <c r="I158" s="81">
        <v>1.2409922718129207</v>
      </c>
      <c r="J158" s="81">
        <v>1.2549546991219325</v>
      </c>
      <c r="K158" s="81">
        <v>1.2549546991219325</v>
      </c>
      <c r="M158" s="81">
        <f t="shared" si="11"/>
        <v>0</v>
      </c>
      <c r="N158" s="81">
        <f t="shared" si="10"/>
        <v>1.396242730901176E-2</v>
      </c>
    </row>
    <row r="159" spans="1:14" ht="15.75" x14ac:dyDescent="0.25">
      <c r="A159" s="122" t="s">
        <v>172</v>
      </c>
      <c r="B159" s="80">
        <v>98.570119037208485</v>
      </c>
      <c r="C159" s="80">
        <v>95.663660600133539</v>
      </c>
      <c r="D159" s="80">
        <v>95.663660600133539</v>
      </c>
      <c r="E159" s="80"/>
      <c r="F159" s="80">
        <f t="shared" si="8"/>
        <v>0</v>
      </c>
      <c r="G159" s="80">
        <f t="shared" si="9"/>
        <v>-2.9486201959214475</v>
      </c>
      <c r="H159" s="80"/>
      <c r="I159" s="80">
        <v>0.42213573771744267</v>
      </c>
      <c r="J159" s="80">
        <v>0.40968855810090388</v>
      </c>
      <c r="K159" s="80">
        <v>0.40968855810090388</v>
      </c>
      <c r="M159" s="80">
        <f t="shared" si="11"/>
        <v>0</v>
      </c>
      <c r="N159" s="80">
        <f t="shared" si="10"/>
        <v>-1.2447179616538795E-2</v>
      </c>
    </row>
    <row r="160" spans="1:14" s="91" customFormat="1" ht="15.75" x14ac:dyDescent="0.25">
      <c r="A160" s="123" t="s">
        <v>214</v>
      </c>
      <c r="B160" s="81">
        <v>98.570119037208485</v>
      </c>
      <c r="C160" s="81">
        <v>95.663660600133539</v>
      </c>
      <c r="D160" s="81">
        <v>95.663660600133539</v>
      </c>
      <c r="E160" s="81"/>
      <c r="F160" s="81">
        <f t="shared" si="8"/>
        <v>0</v>
      </c>
      <c r="G160" s="81">
        <f t="shared" si="9"/>
        <v>-2.9486201959214475</v>
      </c>
      <c r="H160" s="81"/>
      <c r="I160" s="81">
        <v>0.42213573771744267</v>
      </c>
      <c r="J160" s="81">
        <v>0.40968855810090388</v>
      </c>
      <c r="K160" s="81">
        <v>0.40968855810090388</v>
      </c>
      <c r="M160" s="81">
        <f t="shared" si="11"/>
        <v>0</v>
      </c>
      <c r="N160" s="81">
        <f t="shared" si="10"/>
        <v>-1.2447179616538795E-2</v>
      </c>
    </row>
    <row r="161" spans="1:14" ht="15.75" x14ac:dyDescent="0.25">
      <c r="A161" s="122" t="s">
        <v>173</v>
      </c>
      <c r="B161" s="80">
        <v>113.49049279677361</v>
      </c>
      <c r="C161" s="80">
        <v>113.49049279677361</v>
      </c>
      <c r="D161" s="80">
        <v>113.49049279677361</v>
      </c>
      <c r="E161" s="80"/>
      <c r="F161" s="80">
        <f t="shared" si="8"/>
        <v>0</v>
      </c>
      <c r="G161" s="80">
        <f t="shared" si="9"/>
        <v>0</v>
      </c>
      <c r="H161" s="80"/>
      <c r="I161" s="80">
        <v>2.1002367149176324</v>
      </c>
      <c r="J161" s="80">
        <v>2.1002367149176315</v>
      </c>
      <c r="K161" s="80">
        <v>2.1002367149176315</v>
      </c>
      <c r="M161" s="80">
        <f t="shared" si="11"/>
        <v>0</v>
      </c>
      <c r="N161" s="80">
        <f t="shared" si="10"/>
        <v>0</v>
      </c>
    </row>
    <row r="162" spans="1:14" s="91" customFormat="1" ht="15.75" x14ac:dyDescent="0.25">
      <c r="A162" s="123" t="s">
        <v>213</v>
      </c>
      <c r="B162" s="81">
        <v>113.49049279677361</v>
      </c>
      <c r="C162" s="81">
        <v>113.49049279677361</v>
      </c>
      <c r="D162" s="81">
        <v>113.49049279677361</v>
      </c>
      <c r="E162" s="81"/>
      <c r="F162" s="81">
        <f t="shared" si="8"/>
        <v>0</v>
      </c>
      <c r="G162" s="81">
        <f t="shared" si="9"/>
        <v>0</v>
      </c>
      <c r="H162" s="81"/>
      <c r="I162" s="81">
        <v>2.1002367149176324</v>
      </c>
      <c r="J162" s="81">
        <v>2.1002367149176315</v>
      </c>
      <c r="K162" s="81">
        <v>2.1002367149176315</v>
      </c>
      <c r="M162" s="81">
        <f t="shared" si="11"/>
        <v>0</v>
      </c>
      <c r="N162" s="81">
        <f t="shared" si="10"/>
        <v>0</v>
      </c>
    </row>
    <row r="163" spans="1:14" ht="15.75" x14ac:dyDescent="0.25">
      <c r="A163" s="120" t="s">
        <v>4</v>
      </c>
      <c r="B163" s="83">
        <v>103.53539633280566</v>
      </c>
      <c r="C163" s="83">
        <v>103.53539633280566</v>
      </c>
      <c r="D163" s="83">
        <v>103.53539633280566</v>
      </c>
      <c r="E163" s="83"/>
      <c r="F163" s="83">
        <f t="shared" si="8"/>
        <v>0</v>
      </c>
      <c r="G163" s="83">
        <f t="shared" si="9"/>
        <v>0</v>
      </c>
      <c r="H163" s="83"/>
      <c r="I163" s="83">
        <v>4.7428570211024903</v>
      </c>
      <c r="J163" s="83">
        <v>4.7428570211024876</v>
      </c>
      <c r="K163" s="83">
        <v>4.7428570211024876</v>
      </c>
      <c r="M163" s="83">
        <f t="shared" si="11"/>
        <v>0</v>
      </c>
      <c r="N163" s="83">
        <f t="shared" si="10"/>
        <v>0</v>
      </c>
    </row>
    <row r="164" spans="1:14" s="91" customFormat="1" ht="15.75" x14ac:dyDescent="0.25">
      <c r="A164" s="121" t="s">
        <v>140</v>
      </c>
      <c r="B164" s="81">
        <v>94.062279060784689</v>
      </c>
      <c r="C164" s="81">
        <v>94.062279060784689</v>
      </c>
      <c r="D164" s="81">
        <v>94.062279060784689</v>
      </c>
      <c r="E164" s="81"/>
      <c r="F164" s="81">
        <f t="shared" si="8"/>
        <v>0</v>
      </c>
      <c r="G164" s="81">
        <f t="shared" si="9"/>
        <v>0</v>
      </c>
      <c r="H164" s="81"/>
      <c r="I164" s="81">
        <v>0.94151045958009649</v>
      </c>
      <c r="J164" s="81">
        <v>0.94151045958009605</v>
      </c>
      <c r="K164" s="81">
        <v>0.94151045958009616</v>
      </c>
      <c r="M164" s="81">
        <f t="shared" si="11"/>
        <v>0</v>
      </c>
      <c r="N164" s="81">
        <f t="shared" si="10"/>
        <v>0</v>
      </c>
    </row>
    <row r="165" spans="1:14" ht="15.75" x14ac:dyDescent="0.25">
      <c r="A165" s="122" t="s">
        <v>174</v>
      </c>
      <c r="B165" s="80">
        <v>94.062279060784689</v>
      </c>
      <c r="C165" s="80">
        <v>94.062279060784689</v>
      </c>
      <c r="D165" s="80">
        <v>94.062279060784689</v>
      </c>
      <c r="E165" s="80"/>
      <c r="F165" s="80">
        <f t="shared" si="8"/>
        <v>0</v>
      </c>
      <c r="G165" s="80">
        <f t="shared" si="9"/>
        <v>0</v>
      </c>
      <c r="H165" s="80"/>
      <c r="I165" s="80">
        <v>0.94151045958009649</v>
      </c>
      <c r="J165" s="80">
        <v>0.94151045958009605</v>
      </c>
      <c r="K165" s="80">
        <v>0.94151045958009616</v>
      </c>
      <c r="M165" s="80">
        <f t="shared" si="11"/>
        <v>0</v>
      </c>
      <c r="N165" s="80">
        <f t="shared" si="10"/>
        <v>0</v>
      </c>
    </row>
    <row r="166" spans="1:14" s="91" customFormat="1" ht="15.75" x14ac:dyDescent="0.25">
      <c r="A166" s="123" t="s">
        <v>140</v>
      </c>
      <c r="B166" s="81">
        <v>94.062279060784689</v>
      </c>
      <c r="C166" s="81">
        <v>94.062279060784689</v>
      </c>
      <c r="D166" s="81">
        <v>94.062279060784689</v>
      </c>
      <c r="E166" s="81"/>
      <c r="F166" s="81">
        <f t="shared" si="8"/>
        <v>0</v>
      </c>
      <c r="G166" s="81">
        <f t="shared" si="9"/>
        <v>0</v>
      </c>
      <c r="H166" s="81"/>
      <c r="I166" s="81">
        <v>0.94151045958009649</v>
      </c>
      <c r="J166" s="81">
        <v>0.94151045958009605</v>
      </c>
      <c r="K166" s="81">
        <v>0.94151045958009616</v>
      </c>
      <c r="M166" s="81">
        <f t="shared" si="11"/>
        <v>0</v>
      </c>
      <c r="N166" s="81">
        <f t="shared" si="10"/>
        <v>0</v>
      </c>
    </row>
    <row r="167" spans="1:14" ht="15.75" x14ac:dyDescent="0.25">
      <c r="A167" s="127" t="s">
        <v>139</v>
      </c>
      <c r="B167" s="80">
        <v>106.18404506983349</v>
      </c>
      <c r="C167" s="80">
        <v>106.18404506983349</v>
      </c>
      <c r="D167" s="80">
        <v>106.18404506983349</v>
      </c>
      <c r="E167" s="80"/>
      <c r="F167" s="80">
        <f t="shared" si="8"/>
        <v>0</v>
      </c>
      <c r="G167" s="80">
        <f t="shared" si="9"/>
        <v>0</v>
      </c>
      <c r="H167" s="80"/>
      <c r="I167" s="80">
        <v>3.8013465615223931</v>
      </c>
      <c r="J167" s="80">
        <v>3.8013465615223918</v>
      </c>
      <c r="K167" s="80">
        <v>3.8013465615223918</v>
      </c>
      <c r="M167" s="80">
        <f t="shared" si="11"/>
        <v>0</v>
      </c>
      <c r="N167" s="80">
        <f t="shared" si="10"/>
        <v>0</v>
      </c>
    </row>
    <row r="168" spans="1:14" s="91" customFormat="1" ht="15.75" x14ac:dyDescent="0.25">
      <c r="A168" s="125" t="s">
        <v>175</v>
      </c>
      <c r="B168" s="81">
        <v>106.18404506983349</v>
      </c>
      <c r="C168" s="81">
        <v>106.18404506983349</v>
      </c>
      <c r="D168" s="81">
        <v>106.18404506983349</v>
      </c>
      <c r="E168" s="81"/>
      <c r="F168" s="81">
        <f t="shared" si="8"/>
        <v>0</v>
      </c>
      <c r="G168" s="81">
        <f t="shared" si="9"/>
        <v>0</v>
      </c>
      <c r="H168" s="81"/>
      <c r="I168" s="81">
        <v>3.8013465615223931</v>
      </c>
      <c r="J168" s="81">
        <v>3.8013465615223918</v>
      </c>
      <c r="K168" s="81">
        <v>3.8013465615223918</v>
      </c>
      <c r="M168" s="81">
        <f t="shared" si="11"/>
        <v>0</v>
      </c>
      <c r="N168" s="81">
        <f t="shared" si="10"/>
        <v>0</v>
      </c>
    </row>
    <row r="169" spans="1:14" ht="15.75" x14ac:dyDescent="0.25">
      <c r="A169" s="124" t="s">
        <v>212</v>
      </c>
      <c r="B169" s="80">
        <v>106.18404506983349</v>
      </c>
      <c r="C169" s="80">
        <v>106.18404506983349</v>
      </c>
      <c r="D169" s="80">
        <v>106.18404506983349</v>
      </c>
      <c r="E169" s="80"/>
      <c r="F169" s="80">
        <f t="shared" si="8"/>
        <v>0</v>
      </c>
      <c r="G169" s="80">
        <f t="shared" si="9"/>
        <v>0</v>
      </c>
      <c r="H169" s="80"/>
      <c r="I169" s="80">
        <v>3.8013465615223931</v>
      </c>
      <c r="J169" s="80">
        <v>3.8013465615223918</v>
      </c>
      <c r="K169" s="80">
        <v>3.8013465615223918</v>
      </c>
      <c r="M169" s="80">
        <f t="shared" si="11"/>
        <v>0</v>
      </c>
      <c r="N169" s="80">
        <f t="shared" si="10"/>
        <v>0</v>
      </c>
    </row>
    <row r="170" spans="1:14" s="91" customFormat="1" ht="15.75" x14ac:dyDescent="0.25">
      <c r="A170" s="126" t="s">
        <v>130</v>
      </c>
      <c r="B170" s="82">
        <v>98.791645167335005</v>
      </c>
      <c r="C170" s="82">
        <v>96.41666194925655</v>
      </c>
      <c r="D170" s="82">
        <v>96.183125579910495</v>
      </c>
      <c r="E170" s="82"/>
      <c r="F170" s="82">
        <f t="shared" si="8"/>
        <v>-0.24221577953918993</v>
      </c>
      <c r="G170" s="82">
        <f t="shared" si="9"/>
        <v>-2.6404252940682937</v>
      </c>
      <c r="H170" s="82"/>
      <c r="I170" s="82">
        <v>6.078509076734691</v>
      </c>
      <c r="J170" s="82">
        <v>5.9323797454159299</v>
      </c>
      <c r="K170" s="82">
        <v>5.9180105855703458</v>
      </c>
      <c r="M170" s="82">
        <f t="shared" si="11"/>
        <v>-1.4369159845584178E-2</v>
      </c>
      <c r="N170" s="82">
        <f t="shared" si="10"/>
        <v>-0.16049849116434523</v>
      </c>
    </row>
    <row r="171" spans="1:14" ht="15.75" x14ac:dyDescent="0.25">
      <c r="A171" s="127" t="s">
        <v>138</v>
      </c>
      <c r="B171" s="80">
        <v>88.41480848317137</v>
      </c>
      <c r="C171" s="80">
        <v>84.805669487566874</v>
      </c>
      <c r="D171" s="80">
        <v>84.36481360979765</v>
      </c>
      <c r="E171" s="80"/>
      <c r="F171" s="80">
        <f t="shared" si="8"/>
        <v>-0.51984245915758232</v>
      </c>
      <c r="G171" s="80">
        <f t="shared" si="9"/>
        <v>-4.5806748245624362</v>
      </c>
      <c r="H171" s="80"/>
      <c r="I171" s="80">
        <v>2.8817728874115587</v>
      </c>
      <c r="J171" s="80">
        <v>2.7641374021024143</v>
      </c>
      <c r="K171" s="80">
        <v>2.7497682422568301</v>
      </c>
      <c r="M171" s="80">
        <f t="shared" si="11"/>
        <v>-1.4369159845584178E-2</v>
      </c>
      <c r="N171" s="80">
        <f t="shared" si="10"/>
        <v>-0.13200464515472854</v>
      </c>
    </row>
    <row r="172" spans="1:14" s="91" customFormat="1" ht="15.75" x14ac:dyDescent="0.25">
      <c r="A172" s="125" t="s">
        <v>176</v>
      </c>
      <c r="B172" s="81">
        <v>70.717159019434177</v>
      </c>
      <c r="C172" s="81">
        <v>62.094232190768302</v>
      </c>
      <c r="D172" s="81">
        <v>61.404725624794381</v>
      </c>
      <c r="E172" s="81"/>
      <c r="F172" s="81">
        <f t="shared" si="8"/>
        <v>-1.1104196664443733</v>
      </c>
      <c r="G172" s="81">
        <f t="shared" si="9"/>
        <v>-13.168562656880201</v>
      </c>
      <c r="H172" s="81"/>
      <c r="I172" s="81">
        <v>0.94089100350085908</v>
      </c>
      <c r="J172" s="81">
        <v>0.82616305925880762</v>
      </c>
      <c r="K172" s="81">
        <v>0.81698918217189931</v>
      </c>
      <c r="M172" s="81">
        <f t="shared" si="11"/>
        <v>-9.1738770869083108E-3</v>
      </c>
      <c r="N172" s="81">
        <f t="shared" si="10"/>
        <v>-0.12390182132895977</v>
      </c>
    </row>
    <row r="173" spans="1:14" ht="15.75" x14ac:dyDescent="0.25">
      <c r="A173" s="124" t="s">
        <v>211</v>
      </c>
      <c r="B173" s="80">
        <v>83.299340546092807</v>
      </c>
      <c r="C173" s="80">
        <v>67.844557255961135</v>
      </c>
      <c r="D173" s="80">
        <v>67.844557255961135</v>
      </c>
      <c r="E173" s="80"/>
      <c r="F173" s="80">
        <f t="shared" si="8"/>
        <v>0</v>
      </c>
      <c r="G173" s="80">
        <f t="shared" si="9"/>
        <v>-18.553308092012966</v>
      </c>
      <c r="H173" s="80"/>
      <c r="I173" s="80">
        <v>0.22319615882970104</v>
      </c>
      <c r="J173" s="80">
        <v>0.18178588783248792</v>
      </c>
      <c r="K173" s="80">
        <v>0.18178588783248795</v>
      </c>
      <c r="M173" s="80">
        <f t="shared" si="11"/>
        <v>0</v>
      </c>
      <c r="N173" s="80">
        <f t="shared" si="10"/>
        <v>-4.1410270997213089E-2</v>
      </c>
    </row>
    <row r="174" spans="1:14" s="91" customFormat="1" ht="15.75" x14ac:dyDescent="0.25">
      <c r="A174" s="123" t="s">
        <v>210</v>
      </c>
      <c r="B174" s="81">
        <v>67.544305563566866</v>
      </c>
      <c r="C174" s="81">
        <v>60.644170552665173</v>
      </c>
      <c r="D174" s="81">
        <v>59.780790856180602</v>
      </c>
      <c r="E174" s="81"/>
      <c r="F174" s="81">
        <f t="shared" si="8"/>
        <v>-1.4236812683171007</v>
      </c>
      <c r="G174" s="81">
        <f t="shared" si="9"/>
        <v>-11.493958880190004</v>
      </c>
      <c r="H174" s="81"/>
      <c r="I174" s="81">
        <v>0.71769484467115807</v>
      </c>
      <c r="J174" s="81">
        <v>0.64437717142631956</v>
      </c>
      <c r="K174" s="81">
        <v>0.63520329433941158</v>
      </c>
      <c r="M174" s="81">
        <f t="shared" si="11"/>
        <v>-9.1738770869079778E-3</v>
      </c>
      <c r="N174" s="81">
        <f t="shared" si="10"/>
        <v>-8.2491550331746488E-2</v>
      </c>
    </row>
    <row r="175" spans="1:14" ht="15.75" x14ac:dyDescent="0.25">
      <c r="A175" s="122" t="s">
        <v>177</v>
      </c>
      <c r="B175" s="80">
        <v>99.262187476460824</v>
      </c>
      <c r="C175" s="80">
        <v>93.019379760728725</v>
      </c>
      <c r="D175" s="80">
        <v>93.019379760728725</v>
      </c>
      <c r="E175" s="80"/>
      <c r="F175" s="80">
        <f t="shared" si="8"/>
        <v>0</v>
      </c>
      <c r="G175" s="80">
        <f t="shared" si="9"/>
        <v>-6.2892102969346002</v>
      </c>
      <c r="H175" s="80"/>
      <c r="I175" s="80">
        <v>0.13008285012995838</v>
      </c>
      <c r="J175" s="80">
        <v>0.12190166612503898</v>
      </c>
      <c r="K175" s="80">
        <v>0.12190166612503897</v>
      </c>
      <c r="M175" s="80">
        <f t="shared" si="11"/>
        <v>0</v>
      </c>
      <c r="N175" s="80">
        <f t="shared" si="10"/>
        <v>-8.1811840049194062E-3</v>
      </c>
    </row>
    <row r="176" spans="1:14" s="91" customFormat="1" ht="15.75" x14ac:dyDescent="0.25">
      <c r="A176" s="123" t="s">
        <v>209</v>
      </c>
      <c r="B176" s="81">
        <v>99.262187476460824</v>
      </c>
      <c r="C176" s="81">
        <v>93.019379760728725</v>
      </c>
      <c r="D176" s="81">
        <v>93.019379760728725</v>
      </c>
      <c r="E176" s="81"/>
      <c r="F176" s="81">
        <f t="shared" si="8"/>
        <v>0</v>
      </c>
      <c r="G176" s="81">
        <f t="shared" si="9"/>
        <v>-6.2892102969346002</v>
      </c>
      <c r="H176" s="81"/>
      <c r="I176" s="81">
        <v>0.13008285012995838</v>
      </c>
      <c r="J176" s="81">
        <v>0.12190166612503898</v>
      </c>
      <c r="K176" s="81">
        <v>0.12190166612503897</v>
      </c>
      <c r="M176" s="81">
        <f t="shared" si="11"/>
        <v>0</v>
      </c>
      <c r="N176" s="81">
        <f t="shared" si="10"/>
        <v>-8.1811840049194062E-3</v>
      </c>
    </row>
    <row r="177" spans="1:14" ht="15.75" x14ac:dyDescent="0.25">
      <c r="A177" s="122" t="s">
        <v>112</v>
      </c>
      <c r="B177" s="80">
        <v>100.78341784885605</v>
      </c>
      <c r="C177" s="80">
        <v>101.13968149722156</v>
      </c>
      <c r="D177" s="80">
        <v>100.84364932190539</v>
      </c>
      <c r="E177" s="80"/>
      <c r="F177" s="80">
        <f t="shared" si="8"/>
        <v>-0.29269636895613571</v>
      </c>
      <c r="G177" s="80">
        <f t="shared" si="9"/>
        <v>5.976327687127192E-2</v>
      </c>
      <c r="H177" s="80"/>
      <c r="I177" s="80">
        <v>1.7687210944260487</v>
      </c>
      <c r="J177" s="80">
        <v>1.7749734228694658</v>
      </c>
      <c r="K177" s="80">
        <v>1.7697781401107906</v>
      </c>
      <c r="M177" s="80">
        <f t="shared" si="11"/>
        <v>-5.1952827586752015E-3</v>
      </c>
      <c r="N177" s="80">
        <f t="shared" si="10"/>
        <v>1.057045684741853E-3</v>
      </c>
    </row>
    <row r="178" spans="1:14" s="91" customFormat="1" ht="15.75" x14ac:dyDescent="0.25">
      <c r="A178" s="123" t="s">
        <v>113</v>
      </c>
      <c r="B178" s="81">
        <v>100.78341784885605</v>
      </c>
      <c r="C178" s="81">
        <v>101.13968149722156</v>
      </c>
      <c r="D178" s="81">
        <v>100.84364932190539</v>
      </c>
      <c r="E178" s="81"/>
      <c r="F178" s="81">
        <f t="shared" si="8"/>
        <v>-0.29269636895613571</v>
      </c>
      <c r="G178" s="81">
        <f t="shared" si="9"/>
        <v>5.976327687127192E-2</v>
      </c>
      <c r="H178" s="81"/>
      <c r="I178" s="81">
        <v>1.7687210944260487</v>
      </c>
      <c r="J178" s="81">
        <v>1.7749734228694658</v>
      </c>
      <c r="K178" s="81">
        <v>1.7697781401107906</v>
      </c>
      <c r="M178" s="81">
        <f t="shared" si="11"/>
        <v>-5.1952827586752015E-3</v>
      </c>
      <c r="N178" s="81">
        <f t="shared" si="10"/>
        <v>1.057045684741853E-3</v>
      </c>
    </row>
    <row r="179" spans="1:14" ht="15.75" x14ac:dyDescent="0.25">
      <c r="A179" s="122" t="s">
        <v>178</v>
      </c>
      <c r="B179" s="80">
        <v>98.181892359425817</v>
      </c>
      <c r="C179" s="80">
        <v>95.898292058715697</v>
      </c>
      <c r="D179" s="80">
        <v>95.898292058715697</v>
      </c>
      <c r="E179" s="80"/>
      <c r="F179" s="80">
        <f t="shared" si="8"/>
        <v>0</v>
      </c>
      <c r="G179" s="80">
        <f t="shared" si="9"/>
        <v>-2.3258874379302852</v>
      </c>
      <c r="H179" s="80"/>
      <c r="I179" s="80">
        <v>4.207793935469218E-2</v>
      </c>
      <c r="J179" s="80">
        <v>4.1099253849101458E-2</v>
      </c>
      <c r="K179" s="80">
        <v>4.1099253849101458E-2</v>
      </c>
      <c r="M179" s="80">
        <f t="shared" si="11"/>
        <v>0</v>
      </c>
      <c r="N179" s="80">
        <f t="shared" si="10"/>
        <v>-9.7868550559072204E-4</v>
      </c>
    </row>
    <row r="180" spans="1:14" s="91" customFormat="1" ht="15.75" x14ac:dyDescent="0.25">
      <c r="A180" s="123" t="s">
        <v>208</v>
      </c>
      <c r="B180" s="81">
        <v>98.181892359425817</v>
      </c>
      <c r="C180" s="81">
        <v>95.898292058715697</v>
      </c>
      <c r="D180" s="81">
        <v>95.898292058715697</v>
      </c>
      <c r="E180" s="81"/>
      <c r="F180" s="81">
        <f t="shared" si="8"/>
        <v>0</v>
      </c>
      <c r="G180" s="81">
        <f t="shared" si="9"/>
        <v>-2.3258874379302852</v>
      </c>
      <c r="H180" s="81"/>
      <c r="I180" s="81">
        <v>4.207793935469218E-2</v>
      </c>
      <c r="J180" s="81">
        <v>4.1099253849101458E-2</v>
      </c>
      <c r="K180" s="81">
        <v>4.1099253849101458E-2</v>
      </c>
      <c r="M180" s="81">
        <f t="shared" si="11"/>
        <v>0</v>
      </c>
      <c r="N180" s="81">
        <f t="shared" si="10"/>
        <v>-9.7868550559072204E-4</v>
      </c>
    </row>
    <row r="181" spans="1:14" ht="15.75" x14ac:dyDescent="0.25">
      <c r="A181" s="127" t="s">
        <v>137</v>
      </c>
      <c r="B181" s="80">
        <v>112.45262386481691</v>
      </c>
      <c r="C181" s="80">
        <v>110.20202036502165</v>
      </c>
      <c r="D181" s="80">
        <v>110.20202036502165</v>
      </c>
      <c r="E181" s="80"/>
      <c r="F181" s="80">
        <f t="shared" si="8"/>
        <v>0</v>
      </c>
      <c r="G181" s="80">
        <f t="shared" si="9"/>
        <v>-2.0013792675044995</v>
      </c>
      <c r="H181" s="80"/>
      <c r="I181" s="80">
        <v>0.97556985271723662</v>
      </c>
      <c r="J181" s="80">
        <v>0.95604499994492931</v>
      </c>
      <c r="K181" s="80">
        <v>0.95604499994492942</v>
      </c>
      <c r="M181" s="80">
        <f t="shared" si="11"/>
        <v>0</v>
      </c>
      <c r="N181" s="80">
        <f t="shared" si="10"/>
        <v>-1.95248527723072E-2</v>
      </c>
    </row>
    <row r="182" spans="1:14" s="91" customFormat="1" ht="15.75" x14ac:dyDescent="0.25">
      <c r="A182" s="125" t="s">
        <v>179</v>
      </c>
      <c r="B182" s="81">
        <v>112.45262386481691</v>
      </c>
      <c r="C182" s="81">
        <v>110.20202036502165</v>
      </c>
      <c r="D182" s="81">
        <v>110.20202036502165</v>
      </c>
      <c r="E182" s="81"/>
      <c r="F182" s="81">
        <f t="shared" si="8"/>
        <v>0</v>
      </c>
      <c r="G182" s="81">
        <f t="shared" si="9"/>
        <v>-2.0013792675044995</v>
      </c>
      <c r="H182" s="81"/>
      <c r="I182" s="81">
        <v>0.97556985271723662</v>
      </c>
      <c r="J182" s="81">
        <v>0.95604499994492931</v>
      </c>
      <c r="K182" s="81">
        <v>0.95604499994492942</v>
      </c>
      <c r="M182" s="81">
        <f t="shared" si="11"/>
        <v>0</v>
      </c>
      <c r="N182" s="81">
        <f t="shared" si="10"/>
        <v>-1.95248527723072E-2</v>
      </c>
    </row>
    <row r="183" spans="1:14" ht="15.75" x14ac:dyDescent="0.25">
      <c r="A183" s="124" t="s">
        <v>207</v>
      </c>
      <c r="B183" s="80">
        <v>112.45262386481691</v>
      </c>
      <c r="C183" s="80">
        <v>110.20202036502165</v>
      </c>
      <c r="D183" s="80">
        <v>110.20202036502165</v>
      </c>
      <c r="E183" s="80"/>
      <c r="F183" s="80">
        <f t="shared" si="8"/>
        <v>0</v>
      </c>
      <c r="G183" s="80">
        <f t="shared" si="9"/>
        <v>-2.0013792675044995</v>
      </c>
      <c r="H183" s="80"/>
      <c r="I183" s="80">
        <v>0.97556985271723662</v>
      </c>
      <c r="J183" s="80">
        <v>0.95604499994492931</v>
      </c>
      <c r="K183" s="80">
        <v>0.95604499994492942</v>
      </c>
      <c r="M183" s="80">
        <f t="shared" si="11"/>
        <v>0</v>
      </c>
      <c r="N183" s="80">
        <f t="shared" si="10"/>
        <v>-1.95248527723072E-2</v>
      </c>
    </row>
    <row r="184" spans="1:14" s="91" customFormat="1" ht="15.75" x14ac:dyDescent="0.25">
      <c r="A184" s="121" t="s">
        <v>136</v>
      </c>
      <c r="B184" s="81">
        <v>111.61978998342744</v>
      </c>
      <c r="C184" s="81">
        <v>111.66541646312453</v>
      </c>
      <c r="D184" s="81">
        <v>111.66541646312453</v>
      </c>
      <c r="E184" s="81"/>
      <c r="F184" s="81">
        <f t="shared" si="8"/>
        <v>0</v>
      </c>
      <c r="G184" s="81">
        <f t="shared" si="9"/>
        <v>4.0876693733138403E-2</v>
      </c>
      <c r="H184" s="81"/>
      <c r="I184" s="81">
        <v>1.1218894352727424</v>
      </c>
      <c r="J184" s="81">
        <v>1.1223480265812225</v>
      </c>
      <c r="K184" s="81">
        <v>1.1223480265812227</v>
      </c>
      <c r="M184" s="81">
        <f t="shared" si="11"/>
        <v>0</v>
      </c>
      <c r="N184" s="81">
        <f t="shared" si="10"/>
        <v>4.5859130848024954E-4</v>
      </c>
    </row>
    <row r="185" spans="1:14" ht="15.75" x14ac:dyDescent="0.25">
      <c r="A185" s="122" t="s">
        <v>180</v>
      </c>
      <c r="B185" s="80">
        <v>131.27868056662001</v>
      </c>
      <c r="C185" s="80">
        <v>131.2786805666201</v>
      </c>
      <c r="D185" s="80">
        <v>131.2786805666201</v>
      </c>
      <c r="E185" s="80"/>
      <c r="F185" s="80">
        <f t="shared" si="8"/>
        <v>0</v>
      </c>
      <c r="G185" s="80">
        <f t="shared" si="9"/>
        <v>6.6613381477509392E-14</v>
      </c>
      <c r="H185" s="80"/>
      <c r="I185" s="80">
        <v>8.4353585272818041E-2</v>
      </c>
      <c r="J185" s="80">
        <v>8.4353585272818027E-2</v>
      </c>
      <c r="K185" s="80">
        <v>8.4353585272818027E-2</v>
      </c>
      <c r="M185" s="80">
        <f t="shared" si="11"/>
        <v>0</v>
      </c>
      <c r="N185" s="80">
        <f t="shared" si="10"/>
        <v>0</v>
      </c>
    </row>
    <row r="186" spans="1:14" s="91" customFormat="1" ht="15.75" x14ac:dyDescent="0.25">
      <c r="A186" s="123" t="s">
        <v>206</v>
      </c>
      <c r="B186" s="81">
        <v>131.27868056662001</v>
      </c>
      <c r="C186" s="81">
        <v>131.2786805666201</v>
      </c>
      <c r="D186" s="81">
        <v>131.2786805666201</v>
      </c>
      <c r="E186" s="81"/>
      <c r="F186" s="81">
        <f t="shared" si="8"/>
        <v>0</v>
      </c>
      <c r="G186" s="81">
        <f t="shared" si="9"/>
        <v>6.6613381477509392E-14</v>
      </c>
      <c r="H186" s="81"/>
      <c r="I186" s="81">
        <v>8.4353585272818041E-2</v>
      </c>
      <c r="J186" s="81">
        <v>8.4353585272818027E-2</v>
      </c>
      <c r="K186" s="81">
        <v>8.4353585272818027E-2</v>
      </c>
      <c r="M186" s="81">
        <f t="shared" si="11"/>
        <v>0</v>
      </c>
      <c r="N186" s="81">
        <f t="shared" si="10"/>
        <v>0</v>
      </c>
    </row>
    <row r="187" spans="1:14" ht="15.75" x14ac:dyDescent="0.25">
      <c r="A187" s="122" t="s">
        <v>114</v>
      </c>
      <c r="B187" s="80">
        <v>110.2771768960513</v>
      </c>
      <c r="C187" s="80">
        <v>110.32591945742723</v>
      </c>
      <c r="D187" s="80">
        <v>110.32591945742723</v>
      </c>
      <c r="E187" s="80"/>
      <c r="F187" s="80">
        <f t="shared" si="8"/>
        <v>0</v>
      </c>
      <c r="G187" s="80">
        <f t="shared" si="9"/>
        <v>4.420004460385929E-2</v>
      </c>
      <c r="H187" s="80"/>
      <c r="I187" s="80">
        <v>1.0375358499999243</v>
      </c>
      <c r="J187" s="80">
        <v>1.0379944413084048</v>
      </c>
      <c r="K187" s="80">
        <v>1.0379944413084048</v>
      </c>
      <c r="M187" s="80">
        <f t="shared" si="11"/>
        <v>0</v>
      </c>
      <c r="N187" s="80">
        <f t="shared" si="10"/>
        <v>4.5859130848047158E-4</v>
      </c>
    </row>
    <row r="188" spans="1:14" s="91" customFormat="1" ht="15.75" x14ac:dyDescent="0.25">
      <c r="A188" s="123" t="s">
        <v>205</v>
      </c>
      <c r="B188" s="81">
        <v>101.62236199535778</v>
      </c>
      <c r="C188" s="81">
        <v>101.68209002535949</v>
      </c>
      <c r="D188" s="81">
        <v>101.68209002535949</v>
      </c>
      <c r="E188" s="81"/>
      <c r="F188" s="81">
        <f t="shared" si="8"/>
        <v>0</v>
      </c>
      <c r="G188" s="81">
        <f t="shared" si="9"/>
        <v>5.8774494932944954E-2</v>
      </c>
      <c r="H188" s="81"/>
      <c r="I188" s="81">
        <v>0.78025563470038706</v>
      </c>
      <c r="J188" s="81">
        <v>0.78071422600886764</v>
      </c>
      <c r="K188" s="81">
        <v>0.78071422600886775</v>
      </c>
      <c r="M188" s="81">
        <f t="shared" si="11"/>
        <v>0</v>
      </c>
      <c r="N188" s="81">
        <f t="shared" si="10"/>
        <v>4.5859130848069363E-4</v>
      </c>
    </row>
    <row r="189" spans="1:14" ht="15.75" x14ac:dyDescent="0.25">
      <c r="A189" s="124" t="s">
        <v>115</v>
      </c>
      <c r="B189" s="80">
        <v>148.67861982628793</v>
      </c>
      <c r="C189" s="80">
        <v>148.67861982628793</v>
      </c>
      <c r="D189" s="80">
        <v>148.67861982628793</v>
      </c>
      <c r="E189" s="80"/>
      <c r="F189" s="80">
        <f t="shared" si="8"/>
        <v>0</v>
      </c>
      <c r="G189" s="80">
        <f t="shared" si="9"/>
        <v>0</v>
      </c>
      <c r="H189" s="80"/>
      <c r="I189" s="80">
        <v>0.25728021529953715</v>
      </c>
      <c r="J189" s="80">
        <v>0.2572802152995371</v>
      </c>
      <c r="K189" s="80">
        <v>0.2572802152995371</v>
      </c>
      <c r="M189" s="80">
        <f t="shared" si="11"/>
        <v>0</v>
      </c>
      <c r="N189" s="80">
        <f t="shared" si="10"/>
        <v>0</v>
      </c>
    </row>
    <row r="190" spans="1:14" s="91" customFormat="1" ht="15.75" x14ac:dyDescent="0.25">
      <c r="A190" s="121" t="s">
        <v>151</v>
      </c>
      <c r="B190" s="81">
        <v>107.68337822199568</v>
      </c>
      <c r="C190" s="81">
        <v>106.759867365784</v>
      </c>
      <c r="D190" s="81">
        <v>106.759867365784</v>
      </c>
      <c r="E190" s="81"/>
      <c r="F190" s="81">
        <f t="shared" si="8"/>
        <v>0</v>
      </c>
      <c r="G190" s="81">
        <f t="shared" si="9"/>
        <v>-0.85761690565446802</v>
      </c>
      <c r="H190" s="81"/>
      <c r="I190" s="81">
        <v>1.099276901333152</v>
      </c>
      <c r="J190" s="81">
        <v>1.089849316787364</v>
      </c>
      <c r="K190" s="81">
        <v>1.089849316787364</v>
      </c>
      <c r="M190" s="81">
        <f t="shared" si="11"/>
        <v>0</v>
      </c>
      <c r="N190" s="81">
        <f t="shared" si="10"/>
        <v>-9.4275845457880703E-3</v>
      </c>
    </row>
    <row r="191" spans="1:14" ht="15.75" x14ac:dyDescent="0.25">
      <c r="A191" s="122" t="s">
        <v>116</v>
      </c>
      <c r="B191" s="80">
        <v>109.77278188004401</v>
      </c>
      <c r="C191" s="80">
        <v>109.77278188004401</v>
      </c>
      <c r="D191" s="80">
        <v>109.77278188004401</v>
      </c>
      <c r="E191" s="80"/>
      <c r="F191" s="80">
        <f t="shared" si="8"/>
        <v>0</v>
      </c>
      <c r="G191" s="80">
        <f t="shared" si="9"/>
        <v>0</v>
      </c>
      <c r="H191" s="80"/>
      <c r="I191" s="80">
        <v>0.37791636603414525</v>
      </c>
      <c r="J191" s="80">
        <v>0.37791636603414508</v>
      </c>
      <c r="K191" s="80">
        <v>0.37791636603414508</v>
      </c>
      <c r="M191" s="80">
        <f t="shared" si="11"/>
        <v>0</v>
      </c>
      <c r="N191" s="80">
        <f t="shared" si="10"/>
        <v>0</v>
      </c>
    </row>
    <row r="192" spans="1:14" s="91" customFormat="1" ht="15.75" x14ac:dyDescent="0.25">
      <c r="A192" s="123" t="s">
        <v>20</v>
      </c>
      <c r="B192" s="81">
        <v>109.77278188004401</v>
      </c>
      <c r="C192" s="81">
        <v>109.77278188004401</v>
      </c>
      <c r="D192" s="81">
        <v>109.77278188004401</v>
      </c>
      <c r="E192" s="81"/>
      <c r="F192" s="81">
        <f t="shared" si="8"/>
        <v>0</v>
      </c>
      <c r="G192" s="81">
        <f t="shared" si="9"/>
        <v>0</v>
      </c>
      <c r="H192" s="81"/>
      <c r="I192" s="81">
        <v>0.37791636603414525</v>
      </c>
      <c r="J192" s="81">
        <v>0.37791636603414508</v>
      </c>
      <c r="K192" s="81">
        <v>0.37791636603414508</v>
      </c>
      <c r="M192" s="81">
        <f t="shared" si="11"/>
        <v>0</v>
      </c>
      <c r="N192" s="81">
        <f t="shared" si="10"/>
        <v>0</v>
      </c>
    </row>
    <row r="193" spans="1:14" ht="15.75" x14ac:dyDescent="0.25">
      <c r="A193" s="122" t="s">
        <v>181</v>
      </c>
      <c r="B193" s="80">
        <v>106.62018928106568</v>
      </c>
      <c r="C193" s="80">
        <v>105.22675174248658</v>
      </c>
      <c r="D193" s="80">
        <v>105.22675174248658</v>
      </c>
      <c r="E193" s="80"/>
      <c r="F193" s="80">
        <f t="shared" si="8"/>
        <v>0</v>
      </c>
      <c r="G193" s="80">
        <f t="shared" si="9"/>
        <v>-1.3069171495332821</v>
      </c>
      <c r="H193" s="80"/>
      <c r="I193" s="80">
        <v>0.72136053529900701</v>
      </c>
      <c r="J193" s="80">
        <v>0.71193295075321894</v>
      </c>
      <c r="K193" s="80">
        <v>0.71193295075321894</v>
      </c>
      <c r="M193" s="80">
        <f t="shared" si="11"/>
        <v>0</v>
      </c>
      <c r="N193" s="80">
        <f t="shared" si="10"/>
        <v>-9.4275845457880703E-3</v>
      </c>
    </row>
    <row r="194" spans="1:14" s="91" customFormat="1" ht="15.75" x14ac:dyDescent="0.25">
      <c r="A194" s="123" t="s">
        <v>204</v>
      </c>
      <c r="B194" s="81">
        <v>106.62018928106568</v>
      </c>
      <c r="C194" s="81">
        <v>105.22675174248658</v>
      </c>
      <c r="D194" s="81">
        <v>105.22675174248658</v>
      </c>
      <c r="E194" s="81"/>
      <c r="F194" s="81">
        <f t="shared" si="8"/>
        <v>0</v>
      </c>
      <c r="G194" s="81">
        <f t="shared" si="9"/>
        <v>-1.3069171495332821</v>
      </c>
      <c r="H194" s="81"/>
      <c r="I194" s="81">
        <v>0.72136053529900701</v>
      </c>
      <c r="J194" s="81">
        <v>0.71193295075321894</v>
      </c>
      <c r="K194" s="81">
        <v>0.71193295075321894</v>
      </c>
      <c r="M194" s="81">
        <f t="shared" si="11"/>
        <v>0</v>
      </c>
      <c r="N194" s="81">
        <f t="shared" si="10"/>
        <v>-9.4275845457880703E-3</v>
      </c>
    </row>
    <row r="195" spans="1:14" ht="15.75" x14ac:dyDescent="0.25">
      <c r="A195" s="120" t="s">
        <v>117</v>
      </c>
      <c r="B195" s="83">
        <v>133.24140936751891</v>
      </c>
      <c r="C195" s="83">
        <v>133.24140936751891</v>
      </c>
      <c r="D195" s="83">
        <v>133.24140936751891</v>
      </c>
      <c r="E195" s="83"/>
      <c r="F195" s="83">
        <f t="shared" si="8"/>
        <v>0</v>
      </c>
      <c r="G195" s="83">
        <f t="shared" si="9"/>
        <v>0</v>
      </c>
      <c r="H195" s="83"/>
      <c r="I195" s="83">
        <v>2.5889702379055088</v>
      </c>
      <c r="J195" s="83">
        <v>2.5889702379055075</v>
      </c>
      <c r="K195" s="83">
        <v>2.588970237905508</v>
      </c>
      <c r="M195" s="83">
        <f t="shared" si="11"/>
        <v>0</v>
      </c>
      <c r="N195" s="83">
        <f t="shared" si="10"/>
        <v>0</v>
      </c>
    </row>
    <row r="196" spans="1:14" s="91" customFormat="1" ht="15.75" x14ac:dyDescent="0.25">
      <c r="A196" s="121" t="s">
        <v>135</v>
      </c>
      <c r="B196" s="81">
        <v>123.26409156748828</v>
      </c>
      <c r="C196" s="81">
        <v>123.26409156748828</v>
      </c>
      <c r="D196" s="81">
        <v>123.26409156748828</v>
      </c>
      <c r="E196" s="81"/>
      <c r="F196" s="81">
        <f t="shared" si="8"/>
        <v>0</v>
      </c>
      <c r="G196" s="81">
        <f t="shared" si="9"/>
        <v>0</v>
      </c>
      <c r="H196" s="81"/>
      <c r="I196" s="81">
        <v>0.76194371852981291</v>
      </c>
      <c r="J196" s="81">
        <v>0.76194371852981246</v>
      </c>
      <c r="K196" s="81">
        <v>0.76194371852981257</v>
      </c>
      <c r="M196" s="81">
        <f t="shared" si="11"/>
        <v>0</v>
      </c>
      <c r="N196" s="81">
        <f t="shared" si="10"/>
        <v>0</v>
      </c>
    </row>
    <row r="197" spans="1:14" ht="15.75" x14ac:dyDescent="0.25">
      <c r="A197" s="122" t="s">
        <v>182</v>
      </c>
      <c r="B197" s="80">
        <v>123.26409156748828</v>
      </c>
      <c r="C197" s="80">
        <v>123.26409156748828</v>
      </c>
      <c r="D197" s="80">
        <v>123.26409156748828</v>
      </c>
      <c r="E197" s="80"/>
      <c r="F197" s="80">
        <f t="shared" si="8"/>
        <v>0</v>
      </c>
      <c r="G197" s="80">
        <f t="shared" si="9"/>
        <v>0</v>
      </c>
      <c r="H197" s="80"/>
      <c r="I197" s="80">
        <v>0.76194371852981291</v>
      </c>
      <c r="J197" s="80">
        <v>0.76194371852981246</v>
      </c>
      <c r="K197" s="80">
        <v>0.76194371852981257</v>
      </c>
      <c r="M197" s="80">
        <f t="shared" si="11"/>
        <v>0</v>
      </c>
      <c r="N197" s="80">
        <f t="shared" si="10"/>
        <v>0</v>
      </c>
    </row>
    <row r="198" spans="1:14" s="91" customFormat="1" ht="15.75" x14ac:dyDescent="0.25">
      <c r="A198" s="123" t="s">
        <v>135</v>
      </c>
      <c r="B198" s="81">
        <v>123.26409156748828</v>
      </c>
      <c r="C198" s="81">
        <v>123.26409156748828</v>
      </c>
      <c r="D198" s="81">
        <v>123.26409156748828</v>
      </c>
      <c r="E198" s="81"/>
      <c r="F198" s="81">
        <f t="shared" si="8"/>
        <v>0</v>
      </c>
      <c r="G198" s="81">
        <f t="shared" si="9"/>
        <v>0</v>
      </c>
      <c r="H198" s="81"/>
      <c r="I198" s="81">
        <v>0.76194371852981291</v>
      </c>
      <c r="J198" s="81">
        <v>0.76194371852981246</v>
      </c>
      <c r="K198" s="81">
        <v>0.76194371852981257</v>
      </c>
      <c r="M198" s="81">
        <f t="shared" si="11"/>
        <v>0</v>
      </c>
      <c r="N198" s="81">
        <f t="shared" si="10"/>
        <v>0</v>
      </c>
    </row>
    <row r="199" spans="1:14" ht="15.75" x14ac:dyDescent="0.25">
      <c r="A199" s="127" t="s">
        <v>118</v>
      </c>
      <c r="B199" s="80">
        <v>139.88714267147293</v>
      </c>
      <c r="C199" s="80">
        <v>139.88714267147293</v>
      </c>
      <c r="D199" s="80">
        <v>139.88714267147293</v>
      </c>
      <c r="E199" s="80"/>
      <c r="F199" s="80">
        <f t="shared" ref="F199:F224" si="12">((D199/C199-1)*100)</f>
        <v>0</v>
      </c>
      <c r="G199" s="80">
        <f t="shared" ref="G199:G225" si="13">((D199/B199-1)*100)</f>
        <v>0</v>
      </c>
      <c r="H199" s="80"/>
      <c r="I199" s="80">
        <v>1.6970980145401511</v>
      </c>
      <c r="J199" s="80">
        <v>1.6970980145401504</v>
      </c>
      <c r="K199" s="80">
        <v>1.6970980145401504</v>
      </c>
      <c r="M199" s="80">
        <f t="shared" si="11"/>
        <v>0</v>
      </c>
      <c r="N199" s="80">
        <f t="shared" ref="N199:N225" si="14">K199-I199</f>
        <v>0</v>
      </c>
    </row>
    <row r="200" spans="1:14" s="91" customFormat="1" ht="15.75" x14ac:dyDescent="0.25">
      <c r="A200" s="125" t="s">
        <v>119</v>
      </c>
      <c r="B200" s="81">
        <v>139.88714267147293</v>
      </c>
      <c r="C200" s="81">
        <v>139.88714267147293</v>
      </c>
      <c r="D200" s="81">
        <v>139.88714267147293</v>
      </c>
      <c r="E200" s="81"/>
      <c r="F200" s="81">
        <f t="shared" si="12"/>
        <v>0</v>
      </c>
      <c r="G200" s="81">
        <f t="shared" si="13"/>
        <v>0</v>
      </c>
      <c r="H200" s="81"/>
      <c r="I200" s="81">
        <v>1.6970980145401511</v>
      </c>
      <c r="J200" s="81">
        <v>1.6970980145401504</v>
      </c>
      <c r="K200" s="81">
        <v>1.6970980145401504</v>
      </c>
      <c r="M200" s="81">
        <f t="shared" ref="M200:M224" si="15">K200-J200</f>
        <v>0</v>
      </c>
      <c r="N200" s="81">
        <f t="shared" si="14"/>
        <v>0</v>
      </c>
    </row>
    <row r="201" spans="1:14" ht="15.75" x14ac:dyDescent="0.25">
      <c r="A201" s="124" t="s">
        <v>118</v>
      </c>
      <c r="B201" s="80">
        <v>139.88714267147293</v>
      </c>
      <c r="C201" s="80">
        <v>139.88714267147293</v>
      </c>
      <c r="D201" s="80">
        <v>139.88714267147293</v>
      </c>
      <c r="E201" s="80"/>
      <c r="F201" s="80">
        <f t="shared" si="12"/>
        <v>0</v>
      </c>
      <c r="G201" s="80">
        <f t="shared" si="13"/>
        <v>0</v>
      </c>
      <c r="H201" s="80"/>
      <c r="I201" s="80">
        <v>1.6970980145401511</v>
      </c>
      <c r="J201" s="80">
        <v>1.6970980145401504</v>
      </c>
      <c r="K201" s="80">
        <v>1.6970980145401504</v>
      </c>
      <c r="M201" s="80">
        <f t="shared" si="15"/>
        <v>0</v>
      </c>
      <c r="N201" s="80">
        <f t="shared" si="14"/>
        <v>0</v>
      </c>
    </row>
    <row r="202" spans="1:14" s="91" customFormat="1" ht="15.75" x14ac:dyDescent="0.25">
      <c r="A202" s="121" t="s">
        <v>120</v>
      </c>
      <c r="B202" s="81">
        <v>116.28043992448846</v>
      </c>
      <c r="C202" s="81">
        <v>116.28043992448846</v>
      </c>
      <c r="D202" s="81">
        <v>116.28043992448846</v>
      </c>
      <c r="E202" s="81"/>
      <c r="F202" s="81">
        <f t="shared" si="12"/>
        <v>0</v>
      </c>
      <c r="G202" s="81">
        <f t="shared" si="13"/>
        <v>0</v>
      </c>
      <c r="H202" s="81"/>
      <c r="I202" s="81">
        <v>0.12992850483554472</v>
      </c>
      <c r="J202" s="81">
        <v>0.12992850483554469</v>
      </c>
      <c r="K202" s="81">
        <v>0.12992850483554469</v>
      </c>
      <c r="M202" s="81">
        <f t="shared" si="15"/>
        <v>0</v>
      </c>
      <c r="N202" s="81">
        <f t="shared" si="14"/>
        <v>0</v>
      </c>
    </row>
    <row r="203" spans="1:14" ht="15.75" x14ac:dyDescent="0.25">
      <c r="A203" s="122" t="s">
        <v>121</v>
      </c>
      <c r="B203" s="80">
        <v>116.28043992448846</v>
      </c>
      <c r="C203" s="80">
        <v>116.28043992448846</v>
      </c>
      <c r="D203" s="80">
        <v>116.28043992448846</v>
      </c>
      <c r="E203" s="80"/>
      <c r="F203" s="80">
        <f t="shared" si="12"/>
        <v>0</v>
      </c>
      <c r="G203" s="80">
        <f t="shared" si="13"/>
        <v>0</v>
      </c>
      <c r="H203" s="80"/>
      <c r="I203" s="80">
        <v>0.12992850483554472</v>
      </c>
      <c r="J203" s="80">
        <v>0.12992850483554469</v>
      </c>
      <c r="K203" s="80">
        <v>0.12992850483554469</v>
      </c>
      <c r="M203" s="80">
        <f t="shared" si="15"/>
        <v>0</v>
      </c>
      <c r="N203" s="80">
        <f t="shared" si="14"/>
        <v>0</v>
      </c>
    </row>
    <row r="204" spans="1:14" s="91" customFormat="1" ht="15.75" x14ac:dyDescent="0.25">
      <c r="A204" s="123" t="s">
        <v>120</v>
      </c>
      <c r="B204" s="81">
        <v>116.28043992448846</v>
      </c>
      <c r="C204" s="81">
        <v>116.28043992448846</v>
      </c>
      <c r="D204" s="81">
        <v>116.28043992448846</v>
      </c>
      <c r="E204" s="81"/>
      <c r="F204" s="81">
        <f t="shared" si="12"/>
        <v>0</v>
      </c>
      <c r="G204" s="81">
        <f t="shared" si="13"/>
        <v>0</v>
      </c>
      <c r="H204" s="81"/>
      <c r="I204" s="81">
        <v>0.12992850483554472</v>
      </c>
      <c r="J204" s="81">
        <v>0.12992850483554469</v>
      </c>
      <c r="K204" s="81">
        <v>0.12992850483554469</v>
      </c>
      <c r="M204" s="81">
        <f t="shared" si="15"/>
        <v>0</v>
      </c>
      <c r="N204" s="81">
        <f t="shared" si="14"/>
        <v>0</v>
      </c>
    </row>
    <row r="205" spans="1:14" ht="15.75" x14ac:dyDescent="0.25">
      <c r="A205" s="120" t="s">
        <v>131</v>
      </c>
      <c r="B205" s="83">
        <v>122.09628234310532</v>
      </c>
      <c r="C205" s="83">
        <v>125.13737722936388</v>
      </c>
      <c r="D205" s="83">
        <v>125.13737722936388</v>
      </c>
      <c r="E205" s="83"/>
      <c r="F205" s="83">
        <f t="shared" si="12"/>
        <v>0</v>
      </c>
      <c r="G205" s="83">
        <f t="shared" si="13"/>
        <v>2.4907350395098282</v>
      </c>
      <c r="H205" s="83"/>
      <c r="I205" s="83">
        <v>2.5778554631311805</v>
      </c>
      <c r="J205" s="83">
        <v>2.6420630124193063</v>
      </c>
      <c r="K205" s="83">
        <v>2.6420630124193067</v>
      </c>
      <c r="M205" s="83">
        <f t="shared" si="15"/>
        <v>0</v>
      </c>
      <c r="N205" s="83">
        <f t="shared" si="14"/>
        <v>6.420754928812622E-2</v>
      </c>
    </row>
    <row r="206" spans="1:14" s="91" customFormat="1" ht="15.75" x14ac:dyDescent="0.25">
      <c r="A206" s="121" t="s">
        <v>122</v>
      </c>
      <c r="B206" s="81">
        <v>122.06181280219265</v>
      </c>
      <c r="C206" s="81">
        <v>125.22221054185579</v>
      </c>
      <c r="D206" s="81">
        <v>125.22221054185579</v>
      </c>
      <c r="E206" s="81"/>
      <c r="F206" s="81">
        <f t="shared" si="12"/>
        <v>0</v>
      </c>
      <c r="G206" s="81">
        <f t="shared" si="13"/>
        <v>2.5891781115726431</v>
      </c>
      <c r="H206" s="81"/>
      <c r="I206" s="81">
        <v>2.4798428891833786</v>
      </c>
      <c r="J206" s="81">
        <v>2.5440504384715039</v>
      </c>
      <c r="K206" s="81">
        <v>2.5440504384715039</v>
      </c>
      <c r="M206" s="81">
        <f t="shared" si="15"/>
        <v>0</v>
      </c>
      <c r="N206" s="81">
        <f t="shared" si="14"/>
        <v>6.4207549288125332E-2</v>
      </c>
    </row>
    <row r="207" spans="1:14" ht="15.75" x14ac:dyDescent="0.25">
      <c r="A207" s="122" t="s">
        <v>183</v>
      </c>
      <c r="B207" s="80">
        <v>122.06181280219265</v>
      </c>
      <c r="C207" s="80">
        <v>125.22221054185579</v>
      </c>
      <c r="D207" s="80">
        <v>125.22221054185579</v>
      </c>
      <c r="E207" s="80"/>
      <c r="F207" s="80">
        <f t="shared" si="12"/>
        <v>0</v>
      </c>
      <c r="G207" s="80">
        <f t="shared" si="13"/>
        <v>2.5891781115726431</v>
      </c>
      <c r="H207" s="80"/>
      <c r="I207" s="80">
        <v>2.4798428891833786</v>
      </c>
      <c r="J207" s="80">
        <v>2.5440504384715039</v>
      </c>
      <c r="K207" s="80">
        <v>2.5440504384715039</v>
      </c>
      <c r="M207" s="80">
        <f t="shared" si="15"/>
        <v>0</v>
      </c>
      <c r="N207" s="80">
        <f t="shared" si="14"/>
        <v>6.4207549288125332E-2</v>
      </c>
    </row>
    <row r="208" spans="1:14" s="91" customFormat="1" ht="15.75" x14ac:dyDescent="0.25">
      <c r="A208" s="123" t="s">
        <v>21</v>
      </c>
      <c r="B208" s="81">
        <v>115.34650139580486</v>
      </c>
      <c r="C208" s="81">
        <v>118.73144465746324</v>
      </c>
      <c r="D208" s="81">
        <v>118.73144465746324</v>
      </c>
      <c r="E208" s="81"/>
      <c r="F208" s="81">
        <f t="shared" si="12"/>
        <v>0</v>
      </c>
      <c r="G208" s="81">
        <f t="shared" si="13"/>
        <v>2.9345868497936856</v>
      </c>
      <c r="H208" s="81"/>
      <c r="I208" s="81">
        <v>0.58688709159955621</v>
      </c>
      <c r="J208" s="81">
        <v>0.60410980301277306</v>
      </c>
      <c r="K208" s="81">
        <v>0.60410980301277306</v>
      </c>
      <c r="M208" s="81">
        <f t="shared" si="15"/>
        <v>0</v>
      </c>
      <c r="N208" s="81">
        <f t="shared" si="14"/>
        <v>1.7222711413216851E-2</v>
      </c>
    </row>
    <row r="209" spans="1:14" ht="15.75" x14ac:dyDescent="0.25">
      <c r="A209" s="124" t="s">
        <v>203</v>
      </c>
      <c r="B209" s="80">
        <v>124.30552025542433</v>
      </c>
      <c r="C209" s="80">
        <v>127.39089325970274</v>
      </c>
      <c r="D209" s="80">
        <v>127.39089325970274</v>
      </c>
      <c r="E209" s="80"/>
      <c r="F209" s="80">
        <f t="shared" si="12"/>
        <v>0</v>
      </c>
      <c r="G209" s="80">
        <f t="shared" si="13"/>
        <v>2.4820884848384406</v>
      </c>
      <c r="H209" s="80"/>
      <c r="I209" s="80">
        <v>1.8929557975838225</v>
      </c>
      <c r="J209" s="80">
        <v>1.939940635458731</v>
      </c>
      <c r="K209" s="80">
        <v>1.9399406354587312</v>
      </c>
      <c r="M209" s="80">
        <f t="shared" si="15"/>
        <v>0</v>
      </c>
      <c r="N209" s="80">
        <f t="shared" si="14"/>
        <v>4.6984837874908703E-2</v>
      </c>
    </row>
    <row r="210" spans="1:14" s="91" customFormat="1" ht="15.75" x14ac:dyDescent="0.25">
      <c r="A210" s="121" t="s">
        <v>123</v>
      </c>
      <c r="B210" s="81">
        <v>122.97492976527282</v>
      </c>
      <c r="C210" s="81">
        <v>122.97492976527282</v>
      </c>
      <c r="D210" s="81">
        <v>122.97492976527282</v>
      </c>
      <c r="E210" s="81"/>
      <c r="F210" s="81">
        <f t="shared" si="12"/>
        <v>0</v>
      </c>
      <c r="G210" s="81">
        <f t="shared" si="13"/>
        <v>0</v>
      </c>
      <c r="H210" s="81"/>
      <c r="I210" s="81">
        <v>9.8012573947802703E-2</v>
      </c>
      <c r="J210" s="81">
        <v>9.8012573947802648E-2</v>
      </c>
      <c r="K210" s="81">
        <v>9.8012573947802648E-2</v>
      </c>
      <c r="M210" s="81">
        <f t="shared" si="15"/>
        <v>0</v>
      </c>
      <c r="N210" s="81">
        <f t="shared" si="14"/>
        <v>0</v>
      </c>
    </row>
    <row r="211" spans="1:14" ht="15.75" x14ac:dyDescent="0.25">
      <c r="A211" s="122" t="s">
        <v>124</v>
      </c>
      <c r="B211" s="80">
        <v>122.97492976527282</v>
      </c>
      <c r="C211" s="80">
        <v>122.97492976527282</v>
      </c>
      <c r="D211" s="80">
        <v>122.97492976527282</v>
      </c>
      <c r="E211" s="80"/>
      <c r="F211" s="80">
        <f t="shared" si="12"/>
        <v>0</v>
      </c>
      <c r="G211" s="80">
        <f t="shared" si="13"/>
        <v>0</v>
      </c>
      <c r="H211" s="80"/>
      <c r="I211" s="80">
        <v>9.8012573947802703E-2</v>
      </c>
      <c r="J211" s="80">
        <v>9.8012573947802648E-2</v>
      </c>
      <c r="K211" s="80">
        <v>9.8012573947802648E-2</v>
      </c>
      <c r="M211" s="80">
        <f t="shared" si="15"/>
        <v>0</v>
      </c>
      <c r="N211" s="80">
        <f t="shared" si="14"/>
        <v>0</v>
      </c>
    </row>
    <row r="212" spans="1:14" s="91" customFormat="1" ht="15.75" x14ac:dyDescent="0.25">
      <c r="A212" s="123" t="s">
        <v>123</v>
      </c>
      <c r="B212" s="81">
        <v>122.97492976527282</v>
      </c>
      <c r="C212" s="81">
        <v>122.97492976527282</v>
      </c>
      <c r="D212" s="81">
        <v>122.97492976527282</v>
      </c>
      <c r="E212" s="81"/>
      <c r="F212" s="81">
        <f t="shared" si="12"/>
        <v>0</v>
      </c>
      <c r="G212" s="81">
        <f t="shared" si="13"/>
        <v>0</v>
      </c>
      <c r="H212" s="81"/>
      <c r="I212" s="81">
        <v>9.8012573947802703E-2</v>
      </c>
      <c r="J212" s="81">
        <v>9.8012573947802648E-2</v>
      </c>
      <c r="K212" s="81">
        <v>9.8012573947802648E-2</v>
      </c>
      <c r="M212" s="81">
        <f t="shared" si="15"/>
        <v>0</v>
      </c>
      <c r="N212" s="81">
        <f t="shared" si="14"/>
        <v>0</v>
      </c>
    </row>
    <row r="213" spans="1:14" ht="15.75" x14ac:dyDescent="0.25">
      <c r="A213" s="120" t="s">
        <v>132</v>
      </c>
      <c r="B213" s="83">
        <v>97.49055398876304</v>
      </c>
      <c r="C213" s="83">
        <v>97.098589188580576</v>
      </c>
      <c r="D213" s="83">
        <v>97.151118212938485</v>
      </c>
      <c r="E213" s="83"/>
      <c r="F213" s="83">
        <f t="shared" si="12"/>
        <v>5.4098648391165405E-2</v>
      </c>
      <c r="G213" s="83">
        <f t="shared" si="13"/>
        <v>-0.34817298900945426</v>
      </c>
      <c r="H213" s="83"/>
      <c r="I213" s="83">
        <v>7.5111810696052634</v>
      </c>
      <c r="J213" s="83">
        <v>7.4809820557867379</v>
      </c>
      <c r="K213" s="83">
        <v>7.4850291659653054</v>
      </c>
      <c r="M213" s="83">
        <f t="shared" si="15"/>
        <v>4.0471101785675145E-3</v>
      </c>
      <c r="N213" s="83">
        <f t="shared" si="14"/>
        <v>-2.6151903639958007E-2</v>
      </c>
    </row>
    <row r="214" spans="1:14" s="91" customFormat="1" ht="15.75" x14ac:dyDescent="0.25">
      <c r="A214" s="121" t="s">
        <v>125</v>
      </c>
      <c r="B214" s="81">
        <v>98.52451478442137</v>
      </c>
      <c r="C214" s="81">
        <v>98.453559624090531</v>
      </c>
      <c r="D214" s="81">
        <v>98.522656739366852</v>
      </c>
      <c r="E214" s="81"/>
      <c r="F214" s="81">
        <f t="shared" si="12"/>
        <v>7.0182444941702116E-2</v>
      </c>
      <c r="G214" s="81">
        <f t="shared" si="13"/>
        <v>-1.8858707993452128E-3</v>
      </c>
      <c r="H214" s="81"/>
      <c r="I214" s="81">
        <v>5.7707122074174277</v>
      </c>
      <c r="J214" s="81">
        <v>5.7665562690624235</v>
      </c>
      <c r="K214" s="81">
        <v>5.7706033792409901</v>
      </c>
      <c r="M214" s="81">
        <f t="shared" si="15"/>
        <v>4.0471101785666264E-3</v>
      </c>
      <c r="N214" s="81">
        <f t="shared" si="14"/>
        <v>-1.0882817643764753E-4</v>
      </c>
    </row>
    <row r="215" spans="1:14" ht="15.75" x14ac:dyDescent="0.25">
      <c r="A215" s="122" t="s">
        <v>184</v>
      </c>
      <c r="B215" s="80">
        <v>121.92711574326775</v>
      </c>
      <c r="C215" s="80">
        <v>130.270316498423</v>
      </c>
      <c r="D215" s="80">
        <v>130.270316498423</v>
      </c>
      <c r="E215" s="80"/>
      <c r="F215" s="80">
        <f t="shared" si="12"/>
        <v>0</v>
      </c>
      <c r="G215" s="80">
        <f t="shared" si="13"/>
        <v>6.8427771003152893</v>
      </c>
      <c r="H215" s="80"/>
      <c r="I215" s="80">
        <v>9.5948105722564028E-2</v>
      </c>
      <c r="J215" s="80">
        <v>0.10251362072913388</v>
      </c>
      <c r="K215" s="80">
        <v>0.10251362072913389</v>
      </c>
      <c r="M215" s="80">
        <f t="shared" si="15"/>
        <v>0</v>
      </c>
      <c r="N215" s="80">
        <f t="shared" si="14"/>
        <v>6.5655150065698636E-3</v>
      </c>
    </row>
    <row r="216" spans="1:14" s="91" customFormat="1" ht="15.75" x14ac:dyDescent="0.25">
      <c r="A216" s="123" t="s">
        <v>202</v>
      </c>
      <c r="B216" s="81">
        <v>121.92711574326775</v>
      </c>
      <c r="C216" s="81">
        <v>130.270316498423</v>
      </c>
      <c r="D216" s="81">
        <v>130.270316498423</v>
      </c>
      <c r="E216" s="81"/>
      <c r="F216" s="81">
        <f t="shared" si="12"/>
        <v>0</v>
      </c>
      <c r="G216" s="81">
        <f t="shared" si="13"/>
        <v>6.8427771003152893</v>
      </c>
      <c r="H216" s="81"/>
      <c r="I216" s="81">
        <v>9.5948105722564028E-2</v>
      </c>
      <c r="J216" s="81">
        <v>0.10251362072913388</v>
      </c>
      <c r="K216" s="81">
        <v>0.10251362072913389</v>
      </c>
      <c r="M216" s="81">
        <f t="shared" si="15"/>
        <v>0</v>
      </c>
      <c r="N216" s="81">
        <f t="shared" si="14"/>
        <v>6.5655150065698636E-3</v>
      </c>
    </row>
    <row r="217" spans="1:14" ht="15.75" x14ac:dyDescent="0.25">
      <c r="A217" s="122" t="s">
        <v>185</v>
      </c>
      <c r="B217" s="80">
        <v>98.205809255254948</v>
      </c>
      <c r="C217" s="80">
        <v>98.020266916419928</v>
      </c>
      <c r="D217" s="80">
        <v>98.090305022517171</v>
      </c>
      <c r="E217" s="80"/>
      <c r="F217" s="80">
        <f t="shared" si="12"/>
        <v>7.1452678410843795E-2</v>
      </c>
      <c r="G217" s="80">
        <f t="shared" si="13"/>
        <v>-0.11761446050260194</v>
      </c>
      <c r="H217" s="80"/>
      <c r="I217" s="80">
        <v>5.6747641016948629</v>
      </c>
      <c r="J217" s="80">
        <v>5.6640426483332904</v>
      </c>
      <c r="K217" s="80">
        <v>5.6680897585118561</v>
      </c>
      <c r="M217" s="80">
        <f t="shared" si="15"/>
        <v>4.0471101785657382E-3</v>
      </c>
      <c r="N217" s="80">
        <f t="shared" si="14"/>
        <v>-6.6743431830067479E-3</v>
      </c>
    </row>
    <row r="218" spans="1:14" s="91" customFormat="1" ht="15.75" x14ac:dyDescent="0.25">
      <c r="A218" s="123" t="s">
        <v>201</v>
      </c>
      <c r="B218" s="81">
        <v>98.205809255254948</v>
      </c>
      <c r="C218" s="81">
        <v>98.020266916419928</v>
      </c>
      <c r="D218" s="81">
        <v>98.090305022517171</v>
      </c>
      <c r="E218" s="81"/>
      <c r="F218" s="81">
        <f t="shared" si="12"/>
        <v>7.1452678410843795E-2</v>
      </c>
      <c r="G218" s="81">
        <f t="shared" si="13"/>
        <v>-0.11761446050260194</v>
      </c>
      <c r="H218" s="81"/>
      <c r="I218" s="81">
        <v>5.6747641016948629</v>
      </c>
      <c r="J218" s="81">
        <v>5.6640426483332904</v>
      </c>
      <c r="K218" s="81">
        <v>5.6680897585118561</v>
      </c>
      <c r="M218" s="81">
        <f t="shared" si="15"/>
        <v>4.0471101785657382E-3</v>
      </c>
      <c r="N218" s="81">
        <f t="shared" si="14"/>
        <v>-6.6743431830067479E-3</v>
      </c>
    </row>
    <row r="219" spans="1:14" ht="15.75" x14ac:dyDescent="0.25">
      <c r="A219" s="127" t="s">
        <v>134</v>
      </c>
      <c r="B219" s="80">
        <v>78.469320031940555</v>
      </c>
      <c r="C219" s="80">
        <v>73.280384582531369</v>
      </c>
      <c r="D219" s="80">
        <v>73.280384582531369</v>
      </c>
      <c r="E219" s="80"/>
      <c r="F219" s="80">
        <f t="shared" si="12"/>
        <v>0</v>
      </c>
      <c r="G219" s="80">
        <f t="shared" si="13"/>
        <v>-6.6126932759160599</v>
      </c>
      <c r="H219" s="80"/>
      <c r="I219" s="80">
        <v>0.39383462043174505</v>
      </c>
      <c r="J219" s="80">
        <v>0.3677915449682253</v>
      </c>
      <c r="K219" s="80">
        <v>0.36779154496822536</v>
      </c>
      <c r="M219" s="80">
        <f t="shared" si="15"/>
        <v>0</v>
      </c>
      <c r="N219" s="80">
        <f t="shared" si="14"/>
        <v>-2.6043075463519694E-2</v>
      </c>
    </row>
    <row r="220" spans="1:14" s="91" customFormat="1" ht="15.75" x14ac:dyDescent="0.25">
      <c r="A220" s="125" t="s">
        <v>126</v>
      </c>
      <c r="B220" s="81">
        <v>78.469320031940555</v>
      </c>
      <c r="C220" s="81">
        <v>73.280384582531369</v>
      </c>
      <c r="D220" s="81">
        <v>73.280384582531369</v>
      </c>
      <c r="E220" s="81"/>
      <c r="F220" s="81">
        <f t="shared" si="12"/>
        <v>0</v>
      </c>
      <c r="G220" s="81">
        <f t="shared" si="13"/>
        <v>-6.6126932759160599</v>
      </c>
      <c r="H220" s="81"/>
      <c r="I220" s="81">
        <v>0.39383462043174505</v>
      </c>
      <c r="J220" s="81">
        <v>0.3677915449682253</v>
      </c>
      <c r="K220" s="81">
        <v>0.36779154496822536</v>
      </c>
      <c r="M220" s="81">
        <f t="shared" si="15"/>
        <v>0</v>
      </c>
      <c r="N220" s="81">
        <f t="shared" si="14"/>
        <v>-2.6043075463519694E-2</v>
      </c>
    </row>
    <row r="221" spans="1:14" ht="15.75" x14ac:dyDescent="0.25">
      <c r="A221" s="124" t="s">
        <v>200</v>
      </c>
      <c r="B221" s="80">
        <v>78.469320031940555</v>
      </c>
      <c r="C221" s="80">
        <v>73.280384582531369</v>
      </c>
      <c r="D221" s="80">
        <v>73.280384582531369</v>
      </c>
      <c r="E221" s="80"/>
      <c r="F221" s="80">
        <f t="shared" si="12"/>
        <v>0</v>
      </c>
      <c r="G221" s="80">
        <f t="shared" si="13"/>
        <v>-6.6126932759160599</v>
      </c>
      <c r="H221" s="80"/>
      <c r="I221" s="80">
        <v>0.39383462043174505</v>
      </c>
      <c r="J221" s="80">
        <v>0.3677915449682253</v>
      </c>
      <c r="K221" s="80">
        <v>0.36779154496822536</v>
      </c>
      <c r="M221" s="80">
        <f t="shared" si="15"/>
        <v>0</v>
      </c>
      <c r="N221" s="80">
        <f t="shared" si="14"/>
        <v>-2.6043075463519694E-2</v>
      </c>
    </row>
    <row r="222" spans="1:14" s="91" customFormat="1" ht="15.75" x14ac:dyDescent="0.25">
      <c r="A222" s="121" t="s">
        <v>133</v>
      </c>
      <c r="B222" s="81">
        <v>100.08487654320987</v>
      </c>
      <c r="C222" s="81">
        <v>100.08487654320986</v>
      </c>
      <c r="D222" s="81">
        <v>100.08487654320986</v>
      </c>
      <c r="E222" s="81"/>
      <c r="F222" s="81">
        <f t="shared" si="12"/>
        <v>0</v>
      </c>
      <c r="G222" s="81">
        <f t="shared" si="13"/>
        <v>-1.1102230246251565E-14</v>
      </c>
      <c r="H222" s="81"/>
      <c r="I222" s="81">
        <v>1.346634241756091</v>
      </c>
      <c r="J222" s="81">
        <v>1.3466342417560901</v>
      </c>
      <c r="K222" s="81">
        <v>1.3466342417560901</v>
      </c>
      <c r="M222" s="81">
        <f t="shared" si="15"/>
        <v>0</v>
      </c>
      <c r="N222" s="81">
        <f t="shared" si="14"/>
        <v>0</v>
      </c>
    </row>
    <row r="223" spans="1:14" ht="15.75" x14ac:dyDescent="0.25">
      <c r="A223" s="122" t="s">
        <v>186</v>
      </c>
      <c r="B223" s="80">
        <v>100.08487654320987</v>
      </c>
      <c r="C223" s="80">
        <v>100.08487654320986</v>
      </c>
      <c r="D223" s="80">
        <v>100.08487654320986</v>
      </c>
      <c r="E223" s="80"/>
      <c r="F223" s="80">
        <f t="shared" si="12"/>
        <v>0</v>
      </c>
      <c r="G223" s="80">
        <f t="shared" si="13"/>
        <v>-1.1102230246251565E-14</v>
      </c>
      <c r="H223" s="80"/>
      <c r="I223" s="80">
        <v>1.346634241756091</v>
      </c>
      <c r="J223" s="80">
        <v>1.3466342417560901</v>
      </c>
      <c r="K223" s="80">
        <v>1.3466342417560901</v>
      </c>
      <c r="M223" s="80">
        <f t="shared" si="15"/>
        <v>0</v>
      </c>
      <c r="N223" s="80">
        <f t="shared" si="14"/>
        <v>0</v>
      </c>
    </row>
    <row r="224" spans="1:14" s="91" customFormat="1" ht="15.75" x14ac:dyDescent="0.25">
      <c r="A224" s="123" t="s">
        <v>133</v>
      </c>
      <c r="B224" s="81">
        <v>100.08487654320987</v>
      </c>
      <c r="C224" s="81">
        <v>100.08487654320986</v>
      </c>
      <c r="D224" s="81">
        <v>100.08487654320986</v>
      </c>
      <c r="E224" s="81"/>
      <c r="F224" s="81">
        <f t="shared" si="12"/>
        <v>0</v>
      </c>
      <c r="G224" s="81">
        <f t="shared" si="13"/>
        <v>-1.1102230246251565E-14</v>
      </c>
      <c r="H224" s="81"/>
      <c r="I224" s="81">
        <v>1.346634241756091</v>
      </c>
      <c r="J224" s="81">
        <v>1.3466342417560901</v>
      </c>
      <c r="K224" s="81">
        <v>1.3466342417560901</v>
      </c>
      <c r="M224" s="81">
        <f t="shared" si="15"/>
        <v>0</v>
      </c>
      <c r="N224" s="81">
        <f t="shared" si="14"/>
        <v>0</v>
      </c>
    </row>
    <row r="225" spans="1:14" ht="6.75" customHeight="1" x14ac:dyDescent="0.25">
      <c r="A225" s="113"/>
      <c r="B225" s="113"/>
      <c r="C225" s="76"/>
      <c r="D225" s="76"/>
      <c r="E225" s="76"/>
      <c r="F225" s="76"/>
      <c r="G225" s="76"/>
      <c r="H225" s="76"/>
      <c r="I225" s="76"/>
      <c r="J225" s="76"/>
      <c r="K225" s="76"/>
      <c r="L225" s="72"/>
      <c r="M225" s="76"/>
      <c r="N225" s="118"/>
    </row>
    <row r="226" spans="1:14" x14ac:dyDescent="0.25">
      <c r="A226" s="207" t="s">
        <v>54</v>
      </c>
      <c r="B226" s="208"/>
      <c r="C226" s="208"/>
      <c r="D226" s="208"/>
    </row>
    <row r="227" spans="1:14" x14ac:dyDescent="0.25">
      <c r="A227" s="114"/>
      <c r="B227" s="114"/>
      <c r="C227" s="84"/>
      <c r="D227" s="84"/>
    </row>
  </sheetData>
  <mergeCells count="6">
    <mergeCell ref="M3:N3"/>
    <mergeCell ref="A3:A4"/>
    <mergeCell ref="A226:D226"/>
    <mergeCell ref="F3:G3"/>
    <mergeCell ref="B3:D3"/>
    <mergeCell ref="I3:K3"/>
  </mergeCells>
  <pageMargins left="0" right="0" top="0.75" bottom="0.75" header="0.3" footer="0.3"/>
  <pageSetup paperSize="9" scale="58" orientation="portrait" horizontalDpi="4294967295" verticalDpi="4294967295" r:id="rId1"/>
  <rowBreaks count="3" manualBreakCount="3">
    <brk id="69" max="13" man="1"/>
    <brk id="145" max="13" man="1"/>
    <brk id="228"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498"/>
  <sheetViews>
    <sheetView zoomScale="85" zoomScaleNormal="85" workbookViewId="0">
      <pane xSplit="1" ySplit="4" topLeftCell="B5" activePane="bottomRight" state="frozen"/>
      <selection activeCell="T36" sqref="T36"/>
      <selection pane="topRight" activeCell="T36" sqref="T36"/>
      <selection pane="bottomLeft" activeCell="T36" sqref="T36"/>
      <selection pane="bottomRight" activeCell="M17" sqref="M17"/>
    </sheetView>
  </sheetViews>
  <sheetFormatPr defaultRowHeight="15" x14ac:dyDescent="0.25"/>
  <cols>
    <col min="1" max="1" width="53.85546875" bestFit="1" customWidth="1"/>
    <col min="2" max="3" width="9.7109375" bestFit="1" customWidth="1"/>
    <col min="4" max="4" width="1.85546875" customWidth="1"/>
    <col min="5" max="5" width="10.7109375" customWidth="1"/>
    <col min="6" max="6" width="1.85546875" customWidth="1"/>
    <col min="7" max="8" width="9.7109375" bestFit="1" customWidth="1"/>
    <col min="9" max="9" width="11.7109375" customWidth="1"/>
    <col min="10" max="10" width="26.7109375" customWidth="1"/>
  </cols>
  <sheetData>
    <row r="1" spans="1:16" ht="15.75" x14ac:dyDescent="0.25">
      <c r="A1" s="99" t="s">
        <v>258</v>
      </c>
      <c r="B1" s="69"/>
      <c r="C1" s="69"/>
      <c r="D1" s="35"/>
      <c r="E1" s="35"/>
      <c r="F1" s="35"/>
      <c r="G1" s="35"/>
      <c r="H1" s="35"/>
      <c r="I1" s="35"/>
    </row>
    <row r="2" spans="1:16" ht="6" customHeight="1" x14ac:dyDescent="0.25">
      <c r="A2" s="23"/>
      <c r="B2" s="23"/>
      <c r="C2" s="23"/>
      <c r="D2" s="23"/>
      <c r="E2" s="23"/>
      <c r="F2" s="23"/>
      <c r="G2" s="23"/>
      <c r="H2" s="23"/>
      <c r="I2" s="23"/>
    </row>
    <row r="3" spans="1:16" ht="60" customHeight="1" x14ac:dyDescent="0.25">
      <c r="A3" s="210"/>
      <c r="B3" s="209" t="s">
        <v>242</v>
      </c>
      <c r="C3" s="209"/>
      <c r="D3" s="23"/>
      <c r="E3" s="39" t="s">
        <v>243</v>
      </c>
      <c r="F3" s="35"/>
      <c r="G3" s="212" t="s">
        <v>244</v>
      </c>
      <c r="H3" s="212"/>
      <c r="I3" s="193" t="s">
        <v>245</v>
      </c>
    </row>
    <row r="4" spans="1:16" ht="30" x14ac:dyDescent="0.25">
      <c r="A4" s="211"/>
      <c r="B4" s="100">
        <v>43556</v>
      </c>
      <c r="C4" s="100">
        <v>43586</v>
      </c>
      <c r="D4" s="106"/>
      <c r="E4" s="130" t="s">
        <v>266</v>
      </c>
      <c r="F4" s="106"/>
      <c r="G4" s="100">
        <v>43556</v>
      </c>
      <c r="H4" s="100">
        <v>43586</v>
      </c>
      <c r="I4" s="130" t="s">
        <v>266</v>
      </c>
    </row>
    <row r="5" spans="1:16" ht="15.75" x14ac:dyDescent="0.25">
      <c r="A5" s="40" t="s">
        <v>38</v>
      </c>
      <c r="B5" s="96"/>
      <c r="C5" s="96"/>
      <c r="D5" s="96"/>
      <c r="E5" s="96"/>
      <c r="F5" s="96"/>
      <c r="G5" s="21"/>
      <c r="H5" s="21"/>
    </row>
    <row r="6" spans="1:16" ht="7.5" customHeight="1" x14ac:dyDescent="0.25">
      <c r="A6" s="41"/>
      <c r="B6" s="96"/>
      <c r="C6" s="96"/>
      <c r="D6" s="96"/>
      <c r="E6" s="96"/>
      <c r="F6" s="96"/>
      <c r="G6" s="21"/>
      <c r="H6" s="21"/>
    </row>
    <row r="7" spans="1:16" ht="15.75" x14ac:dyDescent="0.25">
      <c r="A7" s="33" t="s">
        <v>241</v>
      </c>
      <c r="B7" s="103">
        <v>109.83904520277112</v>
      </c>
      <c r="C7" s="103">
        <v>110.18516792603768</v>
      </c>
      <c r="D7" s="80"/>
      <c r="E7" s="80">
        <f>((C7/B7-1)*100)</f>
        <v>0.31511810998319234</v>
      </c>
      <c r="F7" s="143"/>
      <c r="G7" s="103">
        <v>109.83904520277112</v>
      </c>
      <c r="H7" s="103">
        <v>110.18516792603768</v>
      </c>
      <c r="I7" s="80">
        <f t="shared" ref="I7:I21" si="0">H7-G7</f>
        <v>0.34612272326656068</v>
      </c>
      <c r="J7" s="1"/>
      <c r="K7" s="1"/>
      <c r="L7" s="1"/>
      <c r="N7" s="1"/>
      <c r="P7" s="1"/>
    </row>
    <row r="8" spans="1:16" x14ac:dyDescent="0.25">
      <c r="A8" s="12" t="s">
        <v>0</v>
      </c>
      <c r="B8" s="103">
        <v>104.82887983441707</v>
      </c>
      <c r="C8" s="103">
        <v>105.67369244613458</v>
      </c>
      <c r="D8" s="144"/>
      <c r="E8" s="80">
        <f>((C8/B8-1)*100)</f>
        <v>0.80589682256639872</v>
      </c>
      <c r="F8" s="145"/>
      <c r="G8" s="146">
        <v>9.0638549966055617</v>
      </c>
      <c r="H8" s="146">
        <v>9.1369003160252316</v>
      </c>
      <c r="I8" s="80">
        <f t="shared" si="0"/>
        <v>7.3045319419669852E-2</v>
      </c>
      <c r="K8" s="1"/>
      <c r="L8" s="1"/>
      <c r="N8" s="1"/>
      <c r="P8" s="1"/>
    </row>
    <row r="9" spans="1:16" x14ac:dyDescent="0.25">
      <c r="A9" s="12" t="s">
        <v>246</v>
      </c>
      <c r="B9" s="103">
        <v>134.00227801738487</v>
      </c>
      <c r="C9" s="103">
        <v>134.44691574018836</v>
      </c>
      <c r="D9" s="144"/>
      <c r="E9" s="80">
        <f>((C9/B9-1)*100)</f>
        <v>0.33181355524851686</v>
      </c>
      <c r="F9" s="145"/>
      <c r="G9" s="103">
        <v>15.651999948702459</v>
      </c>
      <c r="H9" s="103">
        <v>15.703935406199742</v>
      </c>
      <c r="I9" s="80">
        <f t="shared" si="0"/>
        <v>5.1935457497283011E-2</v>
      </c>
      <c r="K9" s="1"/>
      <c r="L9" s="1"/>
      <c r="N9" s="1"/>
      <c r="P9" s="1"/>
    </row>
    <row r="10" spans="1:16" x14ac:dyDescent="0.25">
      <c r="A10" s="34" t="s">
        <v>22</v>
      </c>
      <c r="B10" s="146">
        <v>110.31324141881852</v>
      </c>
      <c r="C10" s="146">
        <v>110.61216473034946</v>
      </c>
      <c r="D10" s="21"/>
      <c r="E10" s="21">
        <f>((C10/B10-1)*100)</f>
        <v>0.27097681809207241</v>
      </c>
      <c r="F10" s="21"/>
      <c r="G10" s="146">
        <v>100.77519020616555</v>
      </c>
      <c r="H10" s="146">
        <v>101.04826761001245</v>
      </c>
      <c r="I10" s="98">
        <f t="shared" si="0"/>
        <v>0.27307740384689794</v>
      </c>
      <c r="J10" s="1"/>
      <c r="K10" s="1"/>
      <c r="L10" s="1"/>
      <c r="M10" s="97"/>
      <c r="N10" s="1"/>
      <c r="O10" s="1"/>
      <c r="P10" s="1"/>
    </row>
    <row r="11" spans="1:16" ht="15.75" x14ac:dyDescent="0.25">
      <c r="A11" s="34" t="s">
        <v>23</v>
      </c>
      <c r="B11" s="146">
        <v>112.02667431029714</v>
      </c>
      <c r="C11" s="146">
        <v>113.14300535906079</v>
      </c>
      <c r="D11" s="21"/>
      <c r="E11" s="21">
        <f t="shared" ref="E11:E22" si="1">((C11/B11-1)*100)</f>
        <v>0.99648682390729437</v>
      </c>
      <c r="F11" s="21"/>
      <c r="G11" s="146">
        <v>22.168912891354807</v>
      </c>
      <c r="H11" s="146">
        <v>22.389823187320644</v>
      </c>
      <c r="I11" s="98">
        <f t="shared" si="0"/>
        <v>0.22091029596583667</v>
      </c>
      <c r="J11" s="1"/>
      <c r="K11" s="1"/>
      <c r="L11" s="129"/>
      <c r="M11" s="97"/>
      <c r="N11" s="1"/>
      <c r="O11" s="1"/>
      <c r="P11" s="1"/>
    </row>
    <row r="12" spans="1:16" ht="15.75" x14ac:dyDescent="0.25">
      <c r="A12" s="34" t="s">
        <v>24</v>
      </c>
      <c r="B12" s="146">
        <v>109.83944567371752</v>
      </c>
      <c r="C12" s="146">
        <v>109.91234069441805</v>
      </c>
      <c r="D12" s="21"/>
      <c r="E12" s="21">
        <f>((C12/B12-1)*100)</f>
        <v>6.6365066077511692E-2</v>
      </c>
      <c r="F12" s="21"/>
      <c r="G12" s="146">
        <v>78.60627731481074</v>
      </c>
      <c r="H12" s="146">
        <v>78.658444422691801</v>
      </c>
      <c r="I12" s="98">
        <f t="shared" si="0"/>
        <v>5.216710788106127E-2</v>
      </c>
      <c r="J12" s="1"/>
      <c r="K12" s="1"/>
      <c r="L12" s="129"/>
      <c r="M12" s="97"/>
      <c r="N12" s="1"/>
      <c r="O12" s="1"/>
      <c r="P12" s="1"/>
    </row>
    <row r="13" spans="1:16" ht="15.75" x14ac:dyDescent="0.25">
      <c r="A13" s="34" t="s">
        <v>248</v>
      </c>
      <c r="B13" s="146">
        <v>108.53897807835803</v>
      </c>
      <c r="C13" s="146">
        <v>108.90363721062728</v>
      </c>
      <c r="D13" s="21"/>
      <c r="E13" s="21">
        <f t="shared" si="1"/>
        <v>0.33597067037611783</v>
      </c>
      <c r="F13" s="21"/>
      <c r="G13" s="146">
        <v>106.09233143987484</v>
      </c>
      <c r="H13" s="146">
        <v>106.44877055703101</v>
      </c>
      <c r="I13" s="98">
        <f t="shared" si="0"/>
        <v>0.35643911715617094</v>
      </c>
      <c r="J13" s="1"/>
      <c r="K13" s="1"/>
      <c r="L13" s="129"/>
      <c r="M13" s="97"/>
      <c r="N13" s="1"/>
      <c r="O13" s="1"/>
      <c r="P13" s="1"/>
    </row>
    <row r="14" spans="1:16" ht="15.75" x14ac:dyDescent="0.25">
      <c r="A14" s="34" t="s">
        <v>25</v>
      </c>
      <c r="B14" s="146">
        <v>110.41544578195477</v>
      </c>
      <c r="C14" s="146">
        <v>110.77549160318223</v>
      </c>
      <c r="D14" s="21"/>
      <c r="E14" s="21">
        <f t="shared" si="1"/>
        <v>0.3260828398397031</v>
      </c>
      <c r="F14" s="21"/>
      <c r="G14" s="146">
        <v>106.1199392038282</v>
      </c>
      <c r="H14" s="146">
        <v>106.4659781152202</v>
      </c>
      <c r="I14" s="98">
        <f t="shared" si="0"/>
        <v>0.34603891139200016</v>
      </c>
      <c r="J14" s="1"/>
      <c r="K14" s="1"/>
      <c r="L14" s="129"/>
      <c r="M14" s="97"/>
      <c r="N14" s="1"/>
      <c r="O14" s="1"/>
      <c r="P14" s="1"/>
    </row>
    <row r="15" spans="1:16" ht="15.75" x14ac:dyDescent="0.25">
      <c r="A15" s="34" t="s">
        <v>26</v>
      </c>
      <c r="B15" s="146">
        <v>109.45251682059941</v>
      </c>
      <c r="C15" s="146">
        <v>109.79231279485278</v>
      </c>
      <c r="D15" s="21"/>
      <c r="E15" s="21">
        <f t="shared" si="1"/>
        <v>0.31045058087637578</v>
      </c>
      <c r="F15" s="21"/>
      <c r="G15" s="146">
        <v>83.96051223092411</v>
      </c>
      <c r="H15" s="146">
        <v>84.221168128851787</v>
      </c>
      <c r="I15" s="98">
        <f>H15-G15</f>
        <v>0.26065589792767696</v>
      </c>
      <c r="J15" s="1"/>
      <c r="K15" s="1"/>
      <c r="L15" s="129"/>
      <c r="M15" s="97"/>
      <c r="N15" s="1"/>
      <c r="O15" s="1"/>
      <c r="P15" s="1"/>
    </row>
    <row r="16" spans="1:16" ht="15.75" x14ac:dyDescent="0.25">
      <c r="A16" s="34" t="s">
        <v>27</v>
      </c>
      <c r="B16" s="146">
        <v>111.06027152932214</v>
      </c>
      <c r="C16" s="146">
        <v>111.46673961478207</v>
      </c>
      <c r="D16" s="21"/>
      <c r="E16" s="21">
        <f>((C16/B16-1)*100)</f>
        <v>0.36598873734305926</v>
      </c>
      <c r="F16" s="21"/>
      <c r="G16" s="146">
        <v>101.38229627014931</v>
      </c>
      <c r="H16" s="146">
        <v>101.75334405615783</v>
      </c>
      <c r="I16" s="98">
        <f t="shared" si="0"/>
        <v>0.37104778600851773</v>
      </c>
      <c r="J16" s="1"/>
      <c r="K16" s="1"/>
      <c r="L16" s="129"/>
      <c r="M16" s="97"/>
      <c r="N16" s="1"/>
      <c r="O16" s="1"/>
      <c r="P16" s="1"/>
    </row>
    <row r="17" spans="1:16" ht="15.75" x14ac:dyDescent="0.25">
      <c r="A17" s="34" t="s">
        <v>28</v>
      </c>
      <c r="B17" s="146">
        <v>108.74714284649609</v>
      </c>
      <c r="C17" s="146">
        <v>109.11309870307085</v>
      </c>
      <c r="D17" s="21"/>
      <c r="E17" s="21">
        <f t="shared" si="1"/>
        <v>0.3365199737627389</v>
      </c>
      <c r="F17" s="21"/>
      <c r="G17" s="146">
        <v>102.85334276133712</v>
      </c>
      <c r="H17" s="146">
        <v>103.19946480341167</v>
      </c>
      <c r="I17" s="98">
        <f t="shared" si="0"/>
        <v>0.34612204207455477</v>
      </c>
      <c r="J17" s="1"/>
      <c r="K17" s="1"/>
      <c r="L17" s="129"/>
      <c r="M17" s="97"/>
      <c r="N17" s="1"/>
      <c r="O17" s="1"/>
      <c r="P17" s="1"/>
    </row>
    <row r="18" spans="1:16" ht="15.75" x14ac:dyDescent="0.25">
      <c r="A18" s="34" t="s">
        <v>29</v>
      </c>
      <c r="B18" s="146">
        <v>110.15379096137468</v>
      </c>
      <c r="C18" s="146">
        <v>110.50476866097532</v>
      </c>
      <c r="D18" s="21"/>
      <c r="E18" s="21">
        <f t="shared" si="1"/>
        <v>0.31862516626750548</v>
      </c>
      <c r="F18" s="21"/>
      <c r="G18" s="146">
        <v>104.16376846976617</v>
      </c>
      <c r="H18" s="146">
        <v>104.49566045024345</v>
      </c>
      <c r="I18" s="98">
        <f>H18-G18</f>
        <v>0.33189198047728041</v>
      </c>
      <c r="J18" s="1"/>
      <c r="K18" s="1"/>
      <c r="L18" s="129"/>
      <c r="M18" s="97"/>
      <c r="N18" s="1"/>
      <c r="O18" s="1"/>
      <c r="P18" s="1"/>
    </row>
    <row r="19" spans="1:16" ht="15.75" x14ac:dyDescent="0.25">
      <c r="A19" s="34" t="s">
        <v>30</v>
      </c>
      <c r="B19" s="146">
        <v>110.2713928404501</v>
      </c>
      <c r="C19" s="146">
        <v>110.63919060063834</v>
      </c>
      <c r="D19" s="21"/>
      <c r="E19" s="21">
        <f t="shared" si="1"/>
        <v>0.3335386909643967</v>
      </c>
      <c r="F19" s="21"/>
      <c r="G19" s="146">
        <v>105.03236508144815</v>
      </c>
      <c r="H19" s="146">
        <v>105.38268865702976</v>
      </c>
      <c r="I19" s="98">
        <f t="shared" si="0"/>
        <v>0.35032357558161209</v>
      </c>
      <c r="J19" s="1"/>
      <c r="K19" s="1"/>
      <c r="L19" s="129"/>
      <c r="M19" s="97"/>
      <c r="N19" s="1"/>
      <c r="O19" s="1"/>
      <c r="P19" s="1"/>
    </row>
    <row r="20" spans="1:16" ht="15.75" x14ac:dyDescent="0.25">
      <c r="A20" s="34" t="s">
        <v>31</v>
      </c>
      <c r="B20" s="146">
        <v>110.53741712970947</v>
      </c>
      <c r="C20" s="146">
        <v>110.91390133203309</v>
      </c>
      <c r="D20" s="21"/>
      <c r="E20" s="21">
        <f t="shared" si="1"/>
        <v>0.34059435447260089</v>
      </c>
      <c r="F20" s="21"/>
      <c r="G20" s="146">
        <v>104.89647231740085</v>
      </c>
      <c r="H20" s="146">
        <v>105.25374378015482</v>
      </c>
      <c r="I20" s="98">
        <f t="shared" si="0"/>
        <v>0.35727146275397104</v>
      </c>
      <c r="J20" s="1"/>
      <c r="K20" s="1"/>
      <c r="L20" s="129"/>
      <c r="M20" s="97"/>
      <c r="N20" s="1"/>
      <c r="O20" s="1"/>
      <c r="P20" s="1"/>
    </row>
    <row r="21" spans="1:16" ht="15.75" x14ac:dyDescent="0.25">
      <c r="A21" s="34" t="s">
        <v>32</v>
      </c>
      <c r="B21" s="146">
        <v>109.24252432253542</v>
      </c>
      <c r="C21" s="146">
        <v>109.59751596573822</v>
      </c>
      <c r="D21" s="21"/>
      <c r="E21" s="21">
        <f>((C21/B21-1)*100)</f>
        <v>0.32495737846069961</v>
      </c>
      <c r="F21" s="21"/>
      <c r="G21" s="146">
        <v>106.51326795720647</v>
      </c>
      <c r="H21" s="146">
        <v>106.85939068047303</v>
      </c>
      <c r="I21" s="98">
        <f t="shared" si="0"/>
        <v>0.34612272326656068</v>
      </c>
      <c r="J21" s="1"/>
      <c r="K21" s="1"/>
      <c r="L21" s="129"/>
      <c r="M21" s="97"/>
      <c r="N21" s="1"/>
      <c r="O21" s="1"/>
      <c r="P21" s="1"/>
    </row>
    <row r="22" spans="1:16" ht="15.75" x14ac:dyDescent="0.25">
      <c r="A22" s="34" t="s">
        <v>33</v>
      </c>
      <c r="B22" s="146">
        <v>109.05846103956452</v>
      </c>
      <c r="C22" s="146">
        <v>109.41537817708341</v>
      </c>
      <c r="D22" s="21"/>
      <c r="E22" s="21">
        <f t="shared" si="1"/>
        <v>0.32727138648087628</v>
      </c>
      <c r="F22" s="21"/>
      <c r="G22" s="146">
        <v>105.76015428308179</v>
      </c>
      <c r="H22" s="146">
        <v>106.10627700634835</v>
      </c>
      <c r="I22" s="98">
        <f>H22-G22</f>
        <v>0.34612272326656068</v>
      </c>
      <c r="J22" s="1"/>
      <c r="K22" s="1"/>
      <c r="L22" s="129"/>
      <c r="M22" s="97"/>
      <c r="N22" s="1"/>
      <c r="O22" s="1"/>
      <c r="P22" s="1"/>
    </row>
    <row r="23" spans="1:16" ht="15.75" x14ac:dyDescent="0.25">
      <c r="A23" s="34" t="s">
        <v>34</v>
      </c>
      <c r="B23" s="146">
        <v>110.80581406214493</v>
      </c>
      <c r="C23" s="146">
        <v>111.17550872656483</v>
      </c>
      <c r="D23" s="21"/>
      <c r="E23" s="21">
        <f>((C23/B23-1)*100)</f>
        <v>0.33364193706708622</v>
      </c>
      <c r="F23" s="21"/>
      <c r="G23" s="146">
        <v>102.84876990065457</v>
      </c>
      <c r="H23" s="146">
        <v>103.19191652880079</v>
      </c>
      <c r="I23" s="98">
        <f>H23-G23</f>
        <v>0.34314662814621499</v>
      </c>
      <c r="J23" s="1"/>
      <c r="K23" s="1"/>
      <c r="L23" s="129"/>
      <c r="M23" s="97"/>
      <c r="N23" s="1"/>
      <c r="O23" s="1"/>
      <c r="P23" s="1"/>
    </row>
    <row r="24" spans="1:16" ht="7.5" customHeight="1" x14ac:dyDescent="0.25">
      <c r="A24" s="12"/>
      <c r="B24" s="80"/>
      <c r="C24" s="80"/>
      <c r="D24" s="21"/>
      <c r="E24" s="21"/>
      <c r="F24" s="21"/>
      <c r="G24" s="80"/>
      <c r="H24" s="80"/>
      <c r="L24" s="129"/>
    </row>
    <row r="25" spans="1:16" ht="15.75" x14ac:dyDescent="0.25">
      <c r="A25" s="13" t="s">
        <v>36</v>
      </c>
      <c r="B25" s="80"/>
      <c r="C25" s="80"/>
      <c r="D25" s="21"/>
      <c r="E25" s="21"/>
      <c r="F25" s="21"/>
      <c r="G25" s="185"/>
      <c r="H25" s="185"/>
      <c r="I25" s="104"/>
      <c r="K25" s="73"/>
    </row>
    <row r="26" spans="1:16" ht="7.5" customHeight="1" x14ac:dyDescent="0.25">
      <c r="A26" s="41"/>
      <c r="B26" s="80"/>
      <c r="C26" s="80"/>
      <c r="D26" s="21"/>
      <c r="E26" s="21"/>
      <c r="F26" s="21"/>
      <c r="G26" s="80"/>
      <c r="H26" s="80"/>
    </row>
    <row r="27" spans="1:16" ht="15.75" x14ac:dyDescent="0.25">
      <c r="A27" s="33" t="s">
        <v>241</v>
      </c>
      <c r="B27" s="146">
        <v>113.38510963079342</v>
      </c>
      <c r="C27" s="146">
        <v>113.63643648152313</v>
      </c>
      <c r="D27" s="73"/>
      <c r="E27" s="80">
        <f>((C27/B27-1)*100)</f>
        <v>0.22165772167799247</v>
      </c>
      <c r="F27" s="147"/>
      <c r="G27" s="146">
        <v>113.38510963079342</v>
      </c>
      <c r="H27" s="146">
        <v>113.63643648152313</v>
      </c>
      <c r="I27" s="80">
        <f>H27-G27</f>
        <v>0.25132685072971128</v>
      </c>
      <c r="K27" s="1"/>
      <c r="L27" s="1"/>
      <c r="N27" s="1"/>
      <c r="P27" s="1"/>
    </row>
    <row r="28" spans="1:16" x14ac:dyDescent="0.25">
      <c r="A28" s="12" t="s">
        <v>0</v>
      </c>
      <c r="B28" s="103">
        <v>97.098893639772925</v>
      </c>
      <c r="C28" s="103">
        <v>96.013132284465229</v>
      </c>
      <c r="D28" s="80"/>
      <c r="E28" s="80">
        <f t="shared" ref="E28:E43" si="2">((C28/B28-1)*100)</f>
        <v>-1.1182015722401184</v>
      </c>
      <c r="F28" s="143"/>
      <c r="G28" s="103">
        <v>7.4211931222834986</v>
      </c>
      <c r="H28" s="103">
        <v>7.3382092241111483</v>
      </c>
      <c r="I28" s="80">
        <f t="shared" ref="I28:I43" si="3">H28-G28</f>
        <v>-8.2983898172350301E-2</v>
      </c>
      <c r="K28" s="1"/>
      <c r="L28" s="1"/>
      <c r="N28" s="1"/>
      <c r="P28" s="1"/>
    </row>
    <row r="29" spans="1:16" x14ac:dyDescent="0.25">
      <c r="A29" s="12" t="s">
        <v>246</v>
      </c>
      <c r="B29" s="103">
        <v>135.21561652769208</v>
      </c>
      <c r="C29" s="103">
        <v>135.68471867357425</v>
      </c>
      <c r="D29" s="80"/>
      <c r="E29" s="80">
        <f>((C29/B29-1)*100)</f>
        <v>0.346928970135707</v>
      </c>
      <c r="F29" s="143"/>
      <c r="G29" s="103">
        <v>32.472208735459489</v>
      </c>
      <c r="H29" s="103">
        <v>32.584864234805728</v>
      </c>
      <c r="I29" s="80">
        <f t="shared" si="3"/>
        <v>0.1126554993462392</v>
      </c>
      <c r="K29" s="1"/>
      <c r="L29" s="1"/>
      <c r="N29" s="1"/>
      <c r="P29" s="1"/>
    </row>
    <row r="30" spans="1:16" x14ac:dyDescent="0.25">
      <c r="A30" s="34" t="s">
        <v>22</v>
      </c>
      <c r="B30" s="103">
        <v>114.7328600013218</v>
      </c>
      <c r="C30" s="103">
        <v>115.09483631943606</v>
      </c>
      <c r="D30" s="96"/>
      <c r="E30" s="96">
        <f>((C30/B30-1)*100)</f>
        <v>0.31549489667570541</v>
      </c>
      <c r="F30" s="96"/>
      <c r="G30" s="146">
        <v>105.96391650850994</v>
      </c>
      <c r="H30" s="146">
        <v>106.29822725741198</v>
      </c>
      <c r="I30" s="98">
        <f>H30-G30</f>
        <v>0.33431074890204115</v>
      </c>
      <c r="J30" s="1"/>
      <c r="K30" s="1"/>
      <c r="L30" s="1"/>
      <c r="N30" s="1"/>
      <c r="P30" s="1"/>
    </row>
    <row r="31" spans="1:16" x14ac:dyDescent="0.25">
      <c r="A31" s="34" t="s">
        <v>23</v>
      </c>
      <c r="B31" s="146">
        <v>109.98519583392778</v>
      </c>
      <c r="C31" s="146">
        <v>111.76387585992903</v>
      </c>
      <c r="D31" s="96"/>
      <c r="E31" s="96">
        <f>((C31/B31-1)*100)</f>
        <v>1.617199489908594</v>
      </c>
      <c r="F31" s="96"/>
      <c r="G31" s="146">
        <v>17.752919630409625</v>
      </c>
      <c r="H31" s="146">
        <v>18.040019756116497</v>
      </c>
      <c r="I31" s="98">
        <f t="shared" si="3"/>
        <v>0.28710012570687127</v>
      </c>
      <c r="J31" s="1"/>
      <c r="K31" s="1"/>
      <c r="L31" s="1"/>
      <c r="N31" s="1"/>
      <c r="P31" s="1"/>
    </row>
    <row r="32" spans="1:16" x14ac:dyDescent="0.25">
      <c r="A32" s="34" t="s">
        <v>24</v>
      </c>
      <c r="B32" s="146">
        <v>115.73833212619346</v>
      </c>
      <c r="C32" s="146">
        <v>115.80027540969132</v>
      </c>
      <c r="D32" s="96"/>
      <c r="E32" s="96">
        <f>((C32/B32-1)*100)</f>
        <v>5.3520110718663361E-2</v>
      </c>
      <c r="F32" s="96"/>
      <c r="G32" s="146">
        <v>88.210996878100289</v>
      </c>
      <c r="H32" s="146">
        <v>88.258207501295487</v>
      </c>
      <c r="I32" s="98">
        <f t="shared" si="3"/>
        <v>4.7210623195198309E-2</v>
      </c>
      <c r="J32" s="1"/>
      <c r="K32" s="1"/>
      <c r="L32" s="1"/>
      <c r="N32" s="1"/>
      <c r="P32" s="1"/>
    </row>
    <row r="33" spans="1:16" x14ac:dyDescent="0.25">
      <c r="A33" s="34" t="s">
        <v>248</v>
      </c>
      <c r="B33" s="146">
        <v>112.72139479547508</v>
      </c>
      <c r="C33" s="146">
        <v>112.97545295604355</v>
      </c>
      <c r="D33" s="96"/>
      <c r="E33" s="96">
        <f t="shared" si="2"/>
        <v>0.22538592698346793</v>
      </c>
      <c r="F33" s="96"/>
      <c r="G33" s="146">
        <v>111.30659878001887</v>
      </c>
      <c r="H33" s="146">
        <v>111.55746818947298</v>
      </c>
      <c r="I33" s="98">
        <f t="shared" si="3"/>
        <v>0.25086940945411129</v>
      </c>
      <c r="J33" s="1"/>
      <c r="K33" s="1"/>
      <c r="L33" s="1"/>
      <c r="N33" s="1"/>
      <c r="P33" s="1"/>
    </row>
    <row r="34" spans="1:16" x14ac:dyDescent="0.25">
      <c r="A34" s="34" t="s">
        <v>25</v>
      </c>
      <c r="B34" s="146">
        <v>114.21736744167731</v>
      </c>
      <c r="C34" s="146">
        <v>114.47854357613654</v>
      </c>
      <c r="D34" s="96"/>
      <c r="E34" s="96">
        <f t="shared" si="2"/>
        <v>0.22866586781786769</v>
      </c>
      <c r="F34" s="96"/>
      <c r="G34" s="146">
        <v>110.41937191639177</v>
      </c>
      <c r="H34" s="146">
        <v>110.67186333142342</v>
      </c>
      <c r="I34" s="98">
        <f t="shared" si="3"/>
        <v>0.25249141503165617</v>
      </c>
      <c r="J34" s="1"/>
      <c r="K34" s="1"/>
      <c r="L34" s="1"/>
      <c r="N34" s="1"/>
      <c r="P34" s="1"/>
    </row>
    <row r="35" spans="1:16" x14ac:dyDescent="0.25">
      <c r="A35" s="34" t="s">
        <v>26</v>
      </c>
      <c r="B35" s="146">
        <v>108.55204826851048</v>
      </c>
      <c r="C35" s="146">
        <v>108.76059195362178</v>
      </c>
      <c r="D35" s="96"/>
      <c r="E35" s="96">
        <f t="shared" si="2"/>
        <v>0.1921140028564583</v>
      </c>
      <c r="F35" s="96"/>
      <c r="G35" s="146">
        <v>72.454918144581868</v>
      </c>
      <c r="H35" s="146">
        <v>72.594114188095773</v>
      </c>
      <c r="I35" s="98">
        <f t="shared" si="3"/>
        <v>0.13919604351390547</v>
      </c>
      <c r="J35" s="1"/>
      <c r="K35" s="1"/>
      <c r="L35" s="1"/>
      <c r="N35" s="1"/>
      <c r="P35" s="1"/>
    </row>
    <row r="36" spans="1:16" x14ac:dyDescent="0.25">
      <c r="A36" s="34" t="s">
        <v>27</v>
      </c>
      <c r="B36" s="146">
        <v>114.77569056122101</v>
      </c>
      <c r="C36" s="146">
        <v>115.10310279388941</v>
      </c>
      <c r="D36" s="96"/>
      <c r="E36" s="96">
        <f t="shared" si="2"/>
        <v>0.28526269898045964</v>
      </c>
      <c r="F36" s="96"/>
      <c r="G36" s="146">
        <v>106.30669436123618</v>
      </c>
      <c r="H36" s="146">
        <v>106.60994770676797</v>
      </c>
      <c r="I36" s="98">
        <f t="shared" si="3"/>
        <v>0.30325334553178607</v>
      </c>
      <c r="J36" s="1"/>
      <c r="K36" s="1"/>
      <c r="L36" s="1"/>
      <c r="N36" s="1"/>
      <c r="P36" s="1"/>
    </row>
    <row r="37" spans="1:16" x14ac:dyDescent="0.25">
      <c r="A37" s="34" t="s">
        <v>28</v>
      </c>
      <c r="B37" s="146">
        <v>112.46493353052057</v>
      </c>
      <c r="C37" s="146">
        <v>112.72495583856029</v>
      </c>
      <c r="D37" s="96"/>
      <c r="E37" s="96">
        <f t="shared" si="2"/>
        <v>0.23120300690806506</v>
      </c>
      <c r="F37" s="96"/>
      <c r="G37" s="146">
        <v>108.7036744395332</v>
      </c>
      <c r="H37" s="146">
        <v>108.95500060345695</v>
      </c>
      <c r="I37" s="98">
        <f t="shared" si="3"/>
        <v>0.25132616392374985</v>
      </c>
      <c r="J37" s="1"/>
      <c r="K37" s="1"/>
      <c r="L37" s="1"/>
      <c r="N37" s="1"/>
      <c r="P37" s="1"/>
    </row>
    <row r="38" spans="1:16" x14ac:dyDescent="0.25">
      <c r="A38" s="34" t="s">
        <v>29</v>
      </c>
      <c r="B38" s="146">
        <v>113.64811843220633</v>
      </c>
      <c r="C38" s="146">
        <v>113.91012583646823</v>
      </c>
      <c r="D38" s="96"/>
      <c r="E38" s="96">
        <f t="shared" si="2"/>
        <v>0.23054266790891731</v>
      </c>
      <c r="F38" s="96"/>
      <c r="G38" s="146">
        <v>107.93757693849489</v>
      </c>
      <c r="H38" s="146">
        <v>108.18641910804511</v>
      </c>
      <c r="I38" s="98">
        <f t="shared" si="3"/>
        <v>0.24884216955022964</v>
      </c>
      <c r="J38" s="1"/>
      <c r="K38" s="1"/>
      <c r="L38" s="1"/>
      <c r="N38" s="1"/>
      <c r="P38" s="1"/>
    </row>
    <row r="39" spans="1:16" x14ac:dyDescent="0.25">
      <c r="A39" s="34" t="s">
        <v>30</v>
      </c>
      <c r="B39" s="146">
        <v>114.15437686271042</v>
      </c>
      <c r="C39" s="146">
        <v>114.42837888611284</v>
      </c>
      <c r="D39" s="96"/>
      <c r="E39" s="96">
        <f>((C39/B39-1)*100)</f>
        <v>0.24002761079582324</v>
      </c>
      <c r="F39" s="96"/>
      <c r="G39" s="146">
        <v>108.50381109840664</v>
      </c>
      <c r="H39" s="146">
        <v>108.76425020380857</v>
      </c>
      <c r="I39" s="98">
        <f t="shared" si="3"/>
        <v>0.26043910540192883</v>
      </c>
      <c r="J39" s="1"/>
      <c r="K39" s="1"/>
      <c r="L39" s="1"/>
      <c r="N39" s="1"/>
      <c r="P39" s="1"/>
    </row>
    <row r="40" spans="1:16" x14ac:dyDescent="0.25">
      <c r="A40" s="34" t="s">
        <v>31</v>
      </c>
      <c r="B40" s="146">
        <v>114.01914318158708</v>
      </c>
      <c r="C40" s="146">
        <v>114.28828558952941</v>
      </c>
      <c r="D40" s="96"/>
      <c r="E40" s="96">
        <f t="shared" si="2"/>
        <v>0.23605019335541932</v>
      </c>
      <c r="F40" s="96"/>
      <c r="G40" s="146">
        <v>109.59976375102923</v>
      </c>
      <c r="H40" s="146">
        <v>109.85847420528061</v>
      </c>
      <c r="I40" s="98">
        <f t="shared" si="3"/>
        <v>0.25871045425138561</v>
      </c>
      <c r="J40" s="1"/>
      <c r="K40" s="1"/>
      <c r="L40" s="1"/>
      <c r="N40" s="1"/>
      <c r="P40" s="1"/>
    </row>
    <row r="41" spans="1:16" x14ac:dyDescent="0.25">
      <c r="A41" s="34" t="s">
        <v>32</v>
      </c>
      <c r="B41" s="146">
        <v>112.74665278727142</v>
      </c>
      <c r="C41" s="146">
        <v>113.00614735183404</v>
      </c>
      <c r="D41" s="96"/>
      <c r="E41" s="96">
        <f t="shared" si="2"/>
        <v>0.23015722254056126</v>
      </c>
      <c r="F41" s="96"/>
      <c r="G41" s="146">
        <v>109.19789870397138</v>
      </c>
      <c r="H41" s="146">
        <v>109.44922555470109</v>
      </c>
      <c r="I41" s="98">
        <f t="shared" si="3"/>
        <v>0.25132685072971128</v>
      </c>
      <c r="J41" s="1"/>
      <c r="K41" s="1"/>
      <c r="L41" s="1"/>
      <c r="N41" s="1"/>
      <c r="P41" s="1"/>
    </row>
    <row r="42" spans="1:16" x14ac:dyDescent="0.25">
      <c r="A42" s="34" t="s">
        <v>33</v>
      </c>
      <c r="B42" s="146">
        <v>112.2180957010673</v>
      </c>
      <c r="C42" s="146">
        <v>112.4801450790095</v>
      </c>
      <c r="D42" s="96"/>
      <c r="E42" s="96">
        <f t="shared" si="2"/>
        <v>0.23351793336456872</v>
      </c>
      <c r="F42" s="96"/>
      <c r="G42" s="146">
        <v>107.62635961553811</v>
      </c>
      <c r="H42" s="146">
        <v>107.87768646626782</v>
      </c>
      <c r="I42" s="98">
        <f t="shared" si="3"/>
        <v>0.25132685072971128</v>
      </c>
      <c r="J42" s="1"/>
      <c r="K42" s="1"/>
      <c r="L42" s="1"/>
      <c r="N42" s="1"/>
      <c r="P42" s="1"/>
    </row>
    <row r="43" spans="1:16" x14ac:dyDescent="0.25">
      <c r="A43" s="34" t="s">
        <v>34</v>
      </c>
      <c r="B43" s="146">
        <v>114.48944618691684</v>
      </c>
      <c r="C43" s="146">
        <v>114.7565985711198</v>
      </c>
      <c r="D43" s="96"/>
      <c r="E43" s="96">
        <f t="shared" si="2"/>
        <v>0.23334236744128045</v>
      </c>
      <c r="F43" s="96"/>
      <c r="G43" s="146">
        <v>106.9685413114252</v>
      </c>
      <c r="H43" s="146">
        <v>107.21814423813869</v>
      </c>
      <c r="I43" s="98">
        <f t="shared" si="3"/>
        <v>0.24960292671349293</v>
      </c>
      <c r="J43" s="1"/>
      <c r="K43" s="1"/>
      <c r="L43" s="1"/>
      <c r="N43" s="1"/>
      <c r="P43" s="1"/>
    </row>
    <row r="44" spans="1:16" ht="7.5" customHeight="1" x14ac:dyDescent="0.25">
      <c r="A44" s="12"/>
      <c r="B44" s="144"/>
      <c r="C44" s="144"/>
      <c r="D44" s="96"/>
      <c r="E44" s="96"/>
      <c r="F44" s="96"/>
      <c r="G44" s="144"/>
      <c r="H44" s="144"/>
    </row>
    <row r="45" spans="1:16" ht="15.75" x14ac:dyDescent="0.25">
      <c r="A45" s="13" t="s">
        <v>37</v>
      </c>
      <c r="B45" s="144"/>
      <c r="C45" s="144"/>
      <c r="D45" s="96"/>
      <c r="E45" s="96"/>
      <c r="F45" s="96"/>
      <c r="G45" s="144"/>
      <c r="H45" s="144"/>
      <c r="I45" s="98"/>
    </row>
    <row r="46" spans="1:16" ht="7.5" customHeight="1" x14ac:dyDescent="0.25">
      <c r="A46" s="41"/>
      <c r="B46" s="144"/>
      <c r="C46" s="144"/>
      <c r="D46" s="96"/>
      <c r="E46" s="96"/>
      <c r="F46" s="96"/>
      <c r="G46" s="144"/>
      <c r="H46" s="144"/>
    </row>
    <row r="47" spans="1:16" ht="15.75" x14ac:dyDescent="0.25">
      <c r="A47" s="33" t="s">
        <v>241</v>
      </c>
      <c r="B47" s="103">
        <v>106.80600252400818</v>
      </c>
      <c r="C47" s="103">
        <v>107.23320666387359</v>
      </c>
      <c r="D47" s="147"/>
      <c r="E47" s="80">
        <f>((C47/B47-1)*100)</f>
        <v>0.39998139596075788</v>
      </c>
      <c r="F47" s="147"/>
      <c r="G47" s="103">
        <v>106.80600252400818</v>
      </c>
      <c r="H47" s="146">
        <v>107.23320666387359</v>
      </c>
      <c r="I47" s="80">
        <f>H47-G47</f>
        <v>0.42720413986540962</v>
      </c>
      <c r="K47" s="1"/>
      <c r="L47" s="1"/>
      <c r="N47" s="1"/>
      <c r="P47" s="1"/>
    </row>
    <row r="48" spans="1:16" x14ac:dyDescent="0.25">
      <c r="A48" s="12" t="s">
        <v>0</v>
      </c>
      <c r="B48" s="103">
        <v>110.14551937245075</v>
      </c>
      <c r="C48" s="103">
        <v>112.31816952821171</v>
      </c>
      <c r="D48" s="143"/>
      <c r="E48" s="80">
        <f t="shared" ref="E48:E63" si="4">((C48/B48-1)*100)</f>
        <v>1.9725270425338559</v>
      </c>
      <c r="F48" s="143"/>
      <c r="G48" s="146">
        <v>10.468867136888203</v>
      </c>
      <c r="H48" s="146">
        <v>10.675368372210261</v>
      </c>
      <c r="I48" s="80">
        <f t="shared" ref="I48:I63" si="5">H48-G48</f>
        <v>0.20650123532205811</v>
      </c>
      <c r="K48" s="1"/>
      <c r="L48" s="1"/>
      <c r="N48" s="1"/>
      <c r="P48" s="1"/>
    </row>
    <row r="49" spans="1:16" x14ac:dyDescent="0.25">
      <c r="A49" s="12" t="s">
        <v>246</v>
      </c>
      <c r="B49" s="103">
        <v>111.950007645947</v>
      </c>
      <c r="C49" s="103">
        <v>111.950007645947</v>
      </c>
      <c r="D49" s="143"/>
      <c r="E49" s="80">
        <f t="shared" si="4"/>
        <v>0</v>
      </c>
      <c r="F49" s="143"/>
      <c r="G49" s="103">
        <v>1.2652305733947853</v>
      </c>
      <c r="H49" s="103">
        <v>1.2652305733947853</v>
      </c>
      <c r="I49" s="80">
        <f t="shared" si="5"/>
        <v>0</v>
      </c>
      <c r="K49" s="1"/>
      <c r="L49" s="1"/>
      <c r="N49" s="1"/>
      <c r="P49" s="1"/>
    </row>
    <row r="50" spans="1:16" x14ac:dyDescent="0.25">
      <c r="A50" s="34" t="s">
        <v>22</v>
      </c>
      <c r="B50" s="146">
        <v>106.45525882020554</v>
      </c>
      <c r="C50" s="146">
        <v>106.69914177075334</v>
      </c>
      <c r="D50" s="21"/>
      <c r="E50" s="98">
        <f t="shared" si="4"/>
        <v>0.22909431929492019</v>
      </c>
      <c r="F50" s="21"/>
      <c r="G50" s="146">
        <v>96.337135387119972</v>
      </c>
      <c r="H50" s="146">
        <v>96.557838291663316</v>
      </c>
      <c r="I50" s="98">
        <f t="shared" si="5"/>
        <v>0.2207029045433444</v>
      </c>
      <c r="J50" s="1"/>
      <c r="K50" s="1"/>
      <c r="L50" s="1"/>
      <c r="M50" s="1"/>
      <c r="N50" s="1"/>
      <c r="P50" s="1"/>
    </row>
    <row r="51" spans="1:16" x14ac:dyDescent="0.25">
      <c r="A51" s="34" t="s">
        <v>23</v>
      </c>
      <c r="B51" s="146">
        <v>113.25696083920735</v>
      </c>
      <c r="C51" s="146">
        <v>113.97413067536682</v>
      </c>
      <c r="D51" s="21"/>
      <c r="E51" s="98">
        <f t="shared" si="4"/>
        <v>0.63322362779771879</v>
      </c>
      <c r="F51" s="21"/>
      <c r="G51" s="146">
        <v>25.946028705645514</v>
      </c>
      <c r="H51" s="146">
        <v>26.110325089884842</v>
      </c>
      <c r="I51" s="98">
        <f t="shared" si="5"/>
        <v>0.16429638423932857</v>
      </c>
      <c r="J51" s="1"/>
      <c r="K51" s="1"/>
      <c r="L51" s="1"/>
      <c r="M51" s="1"/>
      <c r="N51" s="1"/>
      <c r="P51" s="1"/>
    </row>
    <row r="52" spans="1:16" x14ac:dyDescent="0.25">
      <c r="A52" s="34" t="s">
        <v>24</v>
      </c>
      <c r="B52" s="146">
        <v>104.14976431893459</v>
      </c>
      <c r="C52" s="146">
        <v>104.23322267145485</v>
      </c>
      <c r="D52" s="21"/>
      <c r="E52" s="98">
        <f t="shared" si="4"/>
        <v>8.0133021006845162E-2</v>
      </c>
      <c r="F52" s="21"/>
      <c r="G52" s="146">
        <v>70.391106681474469</v>
      </c>
      <c r="H52" s="146">
        <v>70.447513201778477</v>
      </c>
      <c r="I52" s="98">
        <f t="shared" si="5"/>
        <v>5.6406520304008723E-2</v>
      </c>
      <c r="J52" s="1"/>
      <c r="K52" s="1"/>
      <c r="L52" s="1"/>
      <c r="M52" s="1"/>
      <c r="N52" s="1"/>
      <c r="P52" s="1"/>
    </row>
    <row r="53" spans="1:16" x14ac:dyDescent="0.25">
      <c r="A53" s="34" t="s">
        <v>248</v>
      </c>
      <c r="B53" s="146">
        <v>104.89321174487176</v>
      </c>
      <c r="C53" s="146">
        <v>105.35428051930488</v>
      </c>
      <c r="D53" s="21"/>
      <c r="E53" s="98">
        <f t="shared" si="4"/>
        <v>0.43956016482225024</v>
      </c>
      <c r="F53" s="21"/>
      <c r="G53" s="146">
        <v>101.63243069578228</v>
      </c>
      <c r="H53" s="146">
        <v>102.07916637566152</v>
      </c>
      <c r="I53" s="98">
        <f t="shared" si="5"/>
        <v>0.44673567987923946</v>
      </c>
      <c r="J53" s="1"/>
      <c r="K53" s="1"/>
      <c r="L53" s="1"/>
      <c r="M53" s="1"/>
      <c r="N53" s="1"/>
      <c r="P53" s="1"/>
    </row>
    <row r="54" spans="1:16" x14ac:dyDescent="0.25">
      <c r="A54" s="34" t="s">
        <v>25</v>
      </c>
      <c r="B54" s="146">
        <v>107.12790943300725</v>
      </c>
      <c r="C54" s="146">
        <v>107.5734482543938</v>
      </c>
      <c r="D54" s="21"/>
      <c r="E54" s="98">
        <f t="shared" si="4"/>
        <v>0.41589425551626924</v>
      </c>
      <c r="F54" s="21"/>
      <c r="G54" s="146">
        <v>102.44252070893985</v>
      </c>
      <c r="H54" s="146">
        <v>102.86857326777439</v>
      </c>
      <c r="I54" s="98">
        <f t="shared" si="5"/>
        <v>0.42605255883454163</v>
      </c>
      <c r="J54" s="1"/>
      <c r="K54" s="1"/>
      <c r="L54" s="1"/>
      <c r="M54" s="1"/>
      <c r="N54" s="1"/>
      <c r="P54" s="1"/>
    </row>
    <row r="55" spans="1:16" x14ac:dyDescent="0.25">
      <c r="A55" s="34" t="s">
        <v>26</v>
      </c>
      <c r="B55" s="146">
        <v>110.05567709098864</v>
      </c>
      <c r="C55" s="146">
        <v>110.4833897015581</v>
      </c>
      <c r="D55" s="21"/>
      <c r="E55" s="98">
        <f t="shared" si="4"/>
        <v>0.38863293732303017</v>
      </c>
      <c r="F55" s="21"/>
      <c r="G55" s="146">
        <v>93.801551111275941</v>
      </c>
      <c r="H55" s="146">
        <v>94.166094834614256</v>
      </c>
      <c r="I55" s="98">
        <f t="shared" si="5"/>
        <v>0.36454372333831486</v>
      </c>
      <c r="J55" s="1"/>
      <c r="K55" s="1"/>
      <c r="L55" s="1"/>
      <c r="M55" s="1"/>
      <c r="N55" s="1"/>
      <c r="P55" s="1"/>
    </row>
    <row r="56" spans="1:16" x14ac:dyDescent="0.25">
      <c r="A56" s="34" t="s">
        <v>27</v>
      </c>
      <c r="B56" s="146">
        <v>107.79502886020654</v>
      </c>
      <c r="C56" s="146">
        <v>108.27097404678534</v>
      </c>
      <c r="D56" s="21"/>
      <c r="E56" s="98">
        <f t="shared" si="4"/>
        <v>0.44152795505627562</v>
      </c>
      <c r="F56" s="21"/>
      <c r="G56" s="146">
        <v>97.170328360187966</v>
      </c>
      <c r="H56" s="146">
        <v>97.599362523918174</v>
      </c>
      <c r="I56" s="98">
        <f t="shared" si="5"/>
        <v>0.42903416373020775</v>
      </c>
      <c r="J56" s="1"/>
      <c r="K56" s="1"/>
      <c r="L56" s="1"/>
      <c r="M56" s="1"/>
      <c r="N56" s="1"/>
      <c r="P56" s="1"/>
    </row>
    <row r="57" spans="1:16" x14ac:dyDescent="0.25">
      <c r="A57" s="34" t="s">
        <v>28</v>
      </c>
      <c r="B57" s="146">
        <v>105.43528461141265</v>
      </c>
      <c r="C57" s="146">
        <v>105.8956075060767</v>
      </c>
      <c r="D57" s="21"/>
      <c r="E57" s="98">
        <f t="shared" si="4"/>
        <v>0.4365928316697687</v>
      </c>
      <c r="F57" s="21"/>
      <c r="G57" s="146">
        <v>97.849399368581544</v>
      </c>
      <c r="H57" s="146">
        <v>98.276602832056682</v>
      </c>
      <c r="I57" s="98">
        <f t="shared" si="5"/>
        <v>0.42720346347513782</v>
      </c>
      <c r="J57" s="1"/>
      <c r="K57" s="1"/>
      <c r="L57" s="1"/>
      <c r="M57" s="1"/>
      <c r="N57" s="1"/>
      <c r="P57" s="1"/>
    </row>
    <row r="58" spans="1:16" x14ac:dyDescent="0.25">
      <c r="A58" s="34" t="s">
        <v>29</v>
      </c>
      <c r="B58" s="146">
        <v>107.14068405288374</v>
      </c>
      <c r="C58" s="146">
        <v>107.56837952257699</v>
      </c>
      <c r="D58" s="21"/>
      <c r="E58" s="98">
        <f t="shared" si="4"/>
        <v>0.3991905348318836</v>
      </c>
      <c r="F58" s="21"/>
      <c r="G58" s="146">
        <v>100.93593029043706</v>
      </c>
      <c r="H58" s="146">
        <v>101.33885697040098</v>
      </c>
      <c r="I58" s="98">
        <f t="shared" si="5"/>
        <v>0.40292667996392595</v>
      </c>
      <c r="J58" s="1"/>
      <c r="K58" s="1"/>
      <c r="L58" s="1"/>
      <c r="M58" s="1"/>
      <c r="N58" s="1"/>
      <c r="P58" s="1"/>
    </row>
    <row r="59" spans="1:16" x14ac:dyDescent="0.25">
      <c r="A59" s="34" t="s">
        <v>30</v>
      </c>
      <c r="B59" s="146">
        <v>106.96301860685489</v>
      </c>
      <c r="C59" s="146">
        <v>107.4107320702818</v>
      </c>
      <c r="D59" s="21"/>
      <c r="E59" s="98">
        <f t="shared" si="4"/>
        <v>0.41856846343546472</v>
      </c>
      <c r="F59" s="21"/>
      <c r="G59" s="146">
        <v>102.0631455029057</v>
      </c>
      <c r="H59" s="146">
        <v>102.49034964277109</v>
      </c>
      <c r="I59" s="98">
        <f t="shared" si="5"/>
        <v>0.4272041398653954</v>
      </c>
      <c r="J59" s="1"/>
      <c r="K59" s="1"/>
      <c r="L59" s="1"/>
      <c r="M59" s="1"/>
      <c r="N59" s="1"/>
      <c r="P59" s="1"/>
    </row>
    <row r="60" spans="1:16" x14ac:dyDescent="0.25">
      <c r="A60" s="34" t="s">
        <v>31</v>
      </c>
      <c r="B60" s="146">
        <v>107.48715412396291</v>
      </c>
      <c r="C60" s="146">
        <v>107.95767809262456</v>
      </c>
      <c r="D60" s="21"/>
      <c r="E60" s="98">
        <f t="shared" si="4"/>
        <v>0.43774902451971798</v>
      </c>
      <c r="F60" s="21"/>
      <c r="G60" s="146">
        <v>100.87362277859225</v>
      </c>
      <c r="H60" s="146">
        <v>101.31519607830323</v>
      </c>
      <c r="I60" s="98">
        <f t="shared" si="5"/>
        <v>0.44157329971098136</v>
      </c>
      <c r="J60" s="1"/>
      <c r="K60" s="1"/>
      <c r="L60" s="1"/>
      <c r="M60" s="1"/>
      <c r="N60" s="1"/>
      <c r="P60" s="1"/>
    </row>
    <row r="61" spans="1:16" x14ac:dyDescent="0.25">
      <c r="A61" s="34" t="s">
        <v>32</v>
      </c>
      <c r="B61" s="146">
        <v>106.28216629101675</v>
      </c>
      <c r="C61" s="146">
        <v>106.71783578224482</v>
      </c>
      <c r="D61" s="21"/>
      <c r="E61" s="98">
        <f t="shared" si="4"/>
        <v>0.40991777494931991</v>
      </c>
      <c r="F61" s="21"/>
      <c r="G61" s="146">
        <v>104.21703228610268</v>
      </c>
      <c r="H61" s="146">
        <v>104.64423642596809</v>
      </c>
      <c r="I61" s="98">
        <f t="shared" si="5"/>
        <v>0.42720413986540962</v>
      </c>
      <c r="J61" s="1"/>
      <c r="K61" s="1"/>
      <c r="L61" s="1"/>
      <c r="M61" s="1"/>
      <c r="N61" s="1"/>
      <c r="P61" s="1"/>
    </row>
    <row r="62" spans="1:16" x14ac:dyDescent="0.25">
      <c r="A62" s="34" t="s">
        <v>33</v>
      </c>
      <c r="B62" s="146">
        <v>106.4106188525149</v>
      </c>
      <c r="C62" s="146">
        <v>106.84703722448303</v>
      </c>
      <c r="D62" s="21"/>
      <c r="E62" s="98">
        <f t="shared" si="4"/>
        <v>0.41012671167057757</v>
      </c>
      <c r="F62" s="21"/>
      <c r="G62" s="146">
        <v>104.16393951158888</v>
      </c>
      <c r="H62" s="146">
        <v>104.59114365145429</v>
      </c>
      <c r="I62" s="98">
        <f t="shared" si="5"/>
        <v>0.42720413986540962</v>
      </c>
      <c r="J62" s="1"/>
      <c r="K62" s="1"/>
      <c r="L62" s="1"/>
      <c r="M62" s="1"/>
      <c r="N62" s="1"/>
      <c r="P62" s="1"/>
    </row>
    <row r="63" spans="1:16" x14ac:dyDescent="0.25">
      <c r="A63" s="34" t="s">
        <v>34</v>
      </c>
      <c r="B63" s="146">
        <v>107.61634534941773</v>
      </c>
      <c r="C63" s="146">
        <v>108.07482613129062</v>
      </c>
      <c r="D63" s="21"/>
      <c r="E63" s="98">
        <f t="shared" si="4"/>
        <v>0.42603266296050712</v>
      </c>
      <c r="F63" s="21"/>
      <c r="G63" s="146">
        <v>99.325020468221453</v>
      </c>
      <c r="H63" s="146">
        <v>99.748177497908287</v>
      </c>
      <c r="I63" s="98">
        <f t="shared" si="5"/>
        <v>0.42315702968683411</v>
      </c>
      <c r="J63" s="1"/>
      <c r="K63" s="1"/>
      <c r="L63" s="1"/>
      <c r="M63" s="1"/>
      <c r="N63" s="1"/>
      <c r="P63" s="1"/>
    </row>
    <row r="64" spans="1:16" ht="8.25" customHeight="1" x14ac:dyDescent="0.25">
      <c r="A64" s="42"/>
      <c r="B64" s="43"/>
      <c r="C64" s="43"/>
      <c r="D64" s="43"/>
      <c r="E64" s="43"/>
      <c r="F64" s="43"/>
      <c r="G64" s="43"/>
      <c r="H64" s="43"/>
      <c r="I64" s="43"/>
    </row>
    <row r="65" spans="1:7" x14ac:dyDescent="0.25">
      <c r="G65" s="95"/>
    </row>
    <row r="66" spans="1:7" x14ac:dyDescent="0.25">
      <c r="A66" s="198" t="s">
        <v>54</v>
      </c>
      <c r="B66" s="199"/>
      <c r="C66" s="199"/>
      <c r="D66" s="199"/>
      <c r="G66" s="95"/>
    </row>
    <row r="67" spans="1:7" x14ac:dyDescent="0.25">
      <c r="A67" s="18"/>
      <c r="B67" s="6"/>
      <c r="C67" s="6"/>
      <c r="D67" s="6"/>
      <c r="G67" s="95"/>
    </row>
    <row r="68" spans="1:7" x14ac:dyDescent="0.25">
      <c r="G68" s="95"/>
    </row>
    <row r="69" spans="1:7" x14ac:dyDescent="0.25">
      <c r="G69" s="95"/>
    </row>
    <row r="70" spans="1:7" x14ac:dyDescent="0.25">
      <c r="G70" s="95"/>
    </row>
    <row r="71" spans="1:7" x14ac:dyDescent="0.25">
      <c r="G71" s="95"/>
    </row>
    <row r="72" spans="1:7" x14ac:dyDescent="0.25">
      <c r="G72" s="95"/>
    </row>
    <row r="73" spans="1:7" x14ac:dyDescent="0.25">
      <c r="G73" s="95"/>
    </row>
    <row r="74" spans="1:7" x14ac:dyDescent="0.25">
      <c r="G74" s="95"/>
    </row>
    <row r="75" spans="1:7" x14ac:dyDescent="0.25">
      <c r="G75" s="95"/>
    </row>
    <row r="76" spans="1:7" x14ac:dyDescent="0.25">
      <c r="G76" s="95"/>
    </row>
    <row r="77" spans="1:7" x14ac:dyDescent="0.25">
      <c r="G77" s="95"/>
    </row>
    <row r="78" spans="1:7" x14ac:dyDescent="0.25">
      <c r="G78" s="95"/>
    </row>
    <row r="79" spans="1:7" x14ac:dyDescent="0.25">
      <c r="G79" s="95"/>
    </row>
    <row r="80" spans="1:7" x14ac:dyDescent="0.25">
      <c r="G80" s="95"/>
    </row>
    <row r="81" spans="7:7" x14ac:dyDescent="0.25">
      <c r="G81" s="95"/>
    </row>
    <row r="82" spans="7:7" x14ac:dyDescent="0.25">
      <c r="G82" s="95"/>
    </row>
    <row r="83" spans="7:7" x14ac:dyDescent="0.25">
      <c r="G83" s="95"/>
    </row>
    <row r="84" spans="7:7" x14ac:dyDescent="0.25">
      <c r="G84" s="95"/>
    </row>
    <row r="85" spans="7:7" x14ac:dyDescent="0.25">
      <c r="G85" s="95"/>
    </row>
    <row r="86" spans="7:7" x14ac:dyDescent="0.25">
      <c r="G86" s="95"/>
    </row>
    <row r="87" spans="7:7" x14ac:dyDescent="0.25">
      <c r="G87" s="95"/>
    </row>
    <row r="88" spans="7:7" x14ac:dyDescent="0.25">
      <c r="G88" s="95"/>
    </row>
    <row r="89" spans="7:7" x14ac:dyDescent="0.25">
      <c r="G89" s="95"/>
    </row>
    <row r="90" spans="7:7" x14ac:dyDescent="0.25">
      <c r="G90" s="95"/>
    </row>
    <row r="91" spans="7:7" x14ac:dyDescent="0.25">
      <c r="G91" s="95"/>
    </row>
    <row r="92" spans="7:7" x14ac:dyDescent="0.25">
      <c r="G92" s="95"/>
    </row>
    <row r="93" spans="7:7" x14ac:dyDescent="0.25">
      <c r="G93" s="95"/>
    </row>
    <row r="94" spans="7:7" x14ac:dyDescent="0.25">
      <c r="G94" s="95"/>
    </row>
    <row r="95" spans="7:7" x14ac:dyDescent="0.25">
      <c r="G95" s="95"/>
    </row>
    <row r="96" spans="7:7" x14ac:dyDescent="0.25">
      <c r="G96" s="95"/>
    </row>
    <row r="97" spans="7:7" x14ac:dyDescent="0.25">
      <c r="G97" s="95"/>
    </row>
    <row r="98" spans="7:7" x14ac:dyDescent="0.25">
      <c r="G98" s="95"/>
    </row>
    <row r="99" spans="7:7" x14ac:dyDescent="0.25">
      <c r="G99" s="95"/>
    </row>
    <row r="100" spans="7:7" x14ac:dyDescent="0.25">
      <c r="G100" s="95"/>
    </row>
    <row r="101" spans="7:7" x14ac:dyDescent="0.25">
      <c r="G101" s="95"/>
    </row>
    <row r="102" spans="7:7" x14ac:dyDescent="0.25">
      <c r="G102" s="95"/>
    </row>
    <row r="103" spans="7:7" x14ac:dyDescent="0.25">
      <c r="G103" s="95"/>
    </row>
    <row r="104" spans="7:7" x14ac:dyDescent="0.25">
      <c r="G104" s="95"/>
    </row>
    <row r="105" spans="7:7" x14ac:dyDescent="0.25">
      <c r="G105" s="95"/>
    </row>
    <row r="106" spans="7:7" x14ac:dyDescent="0.25">
      <c r="G106" s="95"/>
    </row>
    <row r="107" spans="7:7" x14ac:dyDescent="0.25">
      <c r="G107" s="95"/>
    </row>
    <row r="108" spans="7:7" x14ac:dyDescent="0.25">
      <c r="G108" s="95"/>
    </row>
    <row r="109" spans="7:7" x14ac:dyDescent="0.25">
      <c r="G109" s="95"/>
    </row>
    <row r="110" spans="7:7" x14ac:dyDescent="0.25">
      <c r="G110" s="95"/>
    </row>
    <row r="111" spans="7:7" x14ac:dyDescent="0.25">
      <c r="G111" s="95"/>
    </row>
    <row r="112" spans="7:7" x14ac:dyDescent="0.25">
      <c r="G112" s="95"/>
    </row>
    <row r="113" spans="7:7" x14ac:dyDescent="0.25">
      <c r="G113" s="95"/>
    </row>
    <row r="114" spans="7:7" x14ac:dyDescent="0.25">
      <c r="G114" s="95"/>
    </row>
    <row r="115" spans="7:7" x14ac:dyDescent="0.25">
      <c r="G115" s="95"/>
    </row>
    <row r="116" spans="7:7" x14ac:dyDescent="0.25">
      <c r="G116" s="95"/>
    </row>
    <row r="117" spans="7:7" x14ac:dyDescent="0.25">
      <c r="G117" s="95"/>
    </row>
    <row r="118" spans="7:7" x14ac:dyDescent="0.25">
      <c r="G118" s="95"/>
    </row>
    <row r="119" spans="7:7" x14ac:dyDescent="0.25">
      <c r="G119" s="95"/>
    </row>
    <row r="120" spans="7:7" x14ac:dyDescent="0.25">
      <c r="G120" s="95"/>
    </row>
    <row r="121" spans="7:7" x14ac:dyDescent="0.25">
      <c r="G121" s="95"/>
    </row>
    <row r="122" spans="7:7" x14ac:dyDescent="0.25">
      <c r="G122" s="95"/>
    </row>
    <row r="123" spans="7:7" x14ac:dyDescent="0.25">
      <c r="G123" s="95"/>
    </row>
    <row r="124" spans="7:7" x14ac:dyDescent="0.25">
      <c r="G124" s="95"/>
    </row>
    <row r="125" spans="7:7" x14ac:dyDescent="0.25">
      <c r="G125" s="95"/>
    </row>
    <row r="126" spans="7:7" x14ac:dyDescent="0.25">
      <c r="G126" s="95"/>
    </row>
    <row r="127" spans="7:7" x14ac:dyDescent="0.25">
      <c r="G127" s="95"/>
    </row>
    <row r="128" spans="7:7" x14ac:dyDescent="0.25">
      <c r="G128" s="95"/>
    </row>
    <row r="129" spans="7:7" x14ac:dyDescent="0.25">
      <c r="G129" s="95"/>
    </row>
    <row r="130" spans="7:7" x14ac:dyDescent="0.25">
      <c r="G130" s="95"/>
    </row>
    <row r="131" spans="7:7" x14ac:dyDescent="0.25">
      <c r="G131" s="95"/>
    </row>
    <row r="132" spans="7:7" x14ac:dyDescent="0.25">
      <c r="G132" s="95"/>
    </row>
    <row r="133" spans="7:7" x14ac:dyDescent="0.25">
      <c r="G133" s="95"/>
    </row>
    <row r="134" spans="7:7" x14ac:dyDescent="0.25">
      <c r="G134" s="95"/>
    </row>
    <row r="135" spans="7:7" x14ac:dyDescent="0.25">
      <c r="G135" s="95"/>
    </row>
    <row r="136" spans="7:7" x14ac:dyDescent="0.25">
      <c r="G136" s="95"/>
    </row>
    <row r="137" spans="7:7" x14ac:dyDescent="0.25">
      <c r="G137" s="95"/>
    </row>
    <row r="138" spans="7:7" x14ac:dyDescent="0.25">
      <c r="G138" s="95"/>
    </row>
    <row r="139" spans="7:7" x14ac:dyDescent="0.25">
      <c r="G139" s="95"/>
    </row>
    <row r="140" spans="7:7" x14ac:dyDescent="0.25">
      <c r="G140" s="95"/>
    </row>
    <row r="141" spans="7:7" x14ac:dyDescent="0.25">
      <c r="G141" s="95"/>
    </row>
    <row r="142" spans="7:7" x14ac:dyDescent="0.25">
      <c r="G142" s="95"/>
    </row>
    <row r="143" spans="7:7" x14ac:dyDescent="0.25">
      <c r="G143" s="95"/>
    </row>
    <row r="144" spans="7:7" x14ac:dyDescent="0.25">
      <c r="G144" s="95"/>
    </row>
    <row r="145" spans="7:7" x14ac:dyDescent="0.25">
      <c r="G145" s="95"/>
    </row>
    <row r="146" spans="7:7" x14ac:dyDescent="0.25">
      <c r="G146" s="95"/>
    </row>
    <row r="147" spans="7:7" x14ac:dyDescent="0.25">
      <c r="G147" s="95"/>
    </row>
    <row r="148" spans="7:7" x14ac:dyDescent="0.25">
      <c r="G148" s="95"/>
    </row>
    <row r="149" spans="7:7" x14ac:dyDescent="0.25">
      <c r="G149" s="95"/>
    </row>
    <row r="150" spans="7:7" x14ac:dyDescent="0.25">
      <c r="G150" s="95"/>
    </row>
    <row r="151" spans="7:7" x14ac:dyDescent="0.25">
      <c r="G151" s="95"/>
    </row>
    <row r="152" spans="7:7" x14ac:dyDescent="0.25">
      <c r="G152" s="95"/>
    </row>
    <row r="153" spans="7:7" x14ac:dyDescent="0.25">
      <c r="G153" s="95"/>
    </row>
    <row r="154" spans="7:7" x14ac:dyDescent="0.25">
      <c r="G154" s="95"/>
    </row>
    <row r="155" spans="7:7" x14ac:dyDescent="0.25">
      <c r="G155" s="95"/>
    </row>
    <row r="156" spans="7:7" x14ac:dyDescent="0.25">
      <c r="G156" s="95"/>
    </row>
    <row r="157" spans="7:7" x14ac:dyDescent="0.25">
      <c r="G157" s="95"/>
    </row>
    <row r="158" spans="7:7" x14ac:dyDescent="0.25">
      <c r="G158" s="95"/>
    </row>
    <row r="159" spans="7:7" x14ac:dyDescent="0.25">
      <c r="G159" s="95"/>
    </row>
    <row r="160" spans="7:7" x14ac:dyDescent="0.25">
      <c r="G160" s="95"/>
    </row>
    <row r="161" spans="7:7" x14ac:dyDescent="0.25">
      <c r="G161" s="95"/>
    </row>
    <row r="162" spans="7:7" x14ac:dyDescent="0.25">
      <c r="G162" s="95"/>
    </row>
    <row r="163" spans="7:7" x14ac:dyDescent="0.25">
      <c r="G163" s="95"/>
    </row>
    <row r="164" spans="7:7" x14ac:dyDescent="0.25">
      <c r="G164" s="95"/>
    </row>
    <row r="165" spans="7:7" x14ac:dyDescent="0.25">
      <c r="G165" s="95"/>
    </row>
    <row r="166" spans="7:7" x14ac:dyDescent="0.25">
      <c r="G166" s="95"/>
    </row>
    <row r="167" spans="7:7" x14ac:dyDescent="0.25">
      <c r="G167" s="95"/>
    </row>
    <row r="168" spans="7:7" x14ac:dyDescent="0.25">
      <c r="G168" s="95"/>
    </row>
    <row r="169" spans="7:7" x14ac:dyDescent="0.25">
      <c r="G169" s="95"/>
    </row>
    <row r="170" spans="7:7" x14ac:dyDescent="0.25">
      <c r="G170" s="95"/>
    </row>
    <row r="171" spans="7:7" x14ac:dyDescent="0.25">
      <c r="G171" s="95"/>
    </row>
    <row r="172" spans="7:7" x14ac:dyDescent="0.25">
      <c r="G172" s="95"/>
    </row>
    <row r="173" spans="7:7" x14ac:dyDescent="0.25">
      <c r="G173" s="95"/>
    </row>
    <row r="174" spans="7:7" x14ac:dyDescent="0.25">
      <c r="G174" s="95"/>
    </row>
    <row r="175" spans="7:7" x14ac:dyDescent="0.25">
      <c r="G175" s="95"/>
    </row>
    <row r="176" spans="7:7" x14ac:dyDescent="0.25">
      <c r="G176" s="95"/>
    </row>
    <row r="177" spans="7:7" x14ac:dyDescent="0.25">
      <c r="G177" s="95"/>
    </row>
    <row r="178" spans="7:7" x14ac:dyDescent="0.25">
      <c r="G178" s="95"/>
    </row>
    <row r="179" spans="7:7" x14ac:dyDescent="0.25">
      <c r="G179" s="95"/>
    </row>
    <row r="180" spans="7:7" x14ac:dyDescent="0.25">
      <c r="G180" s="95"/>
    </row>
    <row r="181" spans="7:7" x14ac:dyDescent="0.25">
      <c r="G181" s="95"/>
    </row>
    <row r="182" spans="7:7" x14ac:dyDescent="0.25">
      <c r="G182" s="95"/>
    </row>
    <row r="183" spans="7:7" x14ac:dyDescent="0.25">
      <c r="G183" s="95"/>
    </row>
    <row r="184" spans="7:7" x14ac:dyDescent="0.25">
      <c r="G184" s="95"/>
    </row>
    <row r="185" spans="7:7" x14ac:dyDescent="0.25">
      <c r="G185" s="95"/>
    </row>
    <row r="186" spans="7:7" x14ac:dyDescent="0.25">
      <c r="G186" s="95"/>
    </row>
    <row r="187" spans="7:7" x14ac:dyDescent="0.25">
      <c r="G187" s="95"/>
    </row>
    <row r="188" spans="7:7" x14ac:dyDescent="0.25">
      <c r="G188" s="95"/>
    </row>
    <row r="189" spans="7:7" x14ac:dyDescent="0.25">
      <c r="G189" s="95"/>
    </row>
    <row r="190" spans="7:7" x14ac:dyDescent="0.25">
      <c r="G190" s="95"/>
    </row>
    <row r="191" spans="7:7" x14ac:dyDescent="0.25">
      <c r="G191" s="95"/>
    </row>
    <row r="192" spans="7:7" x14ac:dyDescent="0.25">
      <c r="G192" s="95"/>
    </row>
    <row r="193" spans="7:7" x14ac:dyDescent="0.25">
      <c r="G193" s="95"/>
    </row>
    <row r="194" spans="7:7" x14ac:dyDescent="0.25">
      <c r="G194" s="95"/>
    </row>
    <row r="195" spans="7:7" x14ac:dyDescent="0.25">
      <c r="G195" s="95"/>
    </row>
    <row r="196" spans="7:7" x14ac:dyDescent="0.25">
      <c r="G196" s="95"/>
    </row>
    <row r="197" spans="7:7" x14ac:dyDescent="0.25">
      <c r="G197" s="95"/>
    </row>
    <row r="198" spans="7:7" x14ac:dyDescent="0.25">
      <c r="G198" s="95"/>
    </row>
    <row r="199" spans="7:7" x14ac:dyDescent="0.25">
      <c r="G199" s="95"/>
    </row>
    <row r="200" spans="7:7" x14ac:dyDescent="0.25">
      <c r="G200" s="95"/>
    </row>
    <row r="201" spans="7:7" x14ac:dyDescent="0.25">
      <c r="G201" s="95"/>
    </row>
    <row r="202" spans="7:7" x14ac:dyDescent="0.25">
      <c r="G202" s="95"/>
    </row>
    <row r="203" spans="7:7" x14ac:dyDescent="0.25">
      <c r="G203" s="95"/>
    </row>
    <row r="204" spans="7:7" x14ac:dyDescent="0.25">
      <c r="G204" s="95"/>
    </row>
    <row r="205" spans="7:7" x14ac:dyDescent="0.25">
      <c r="G205" s="95"/>
    </row>
    <row r="206" spans="7:7" x14ac:dyDescent="0.25">
      <c r="G206" s="95"/>
    </row>
    <row r="207" spans="7:7" x14ac:dyDescent="0.25">
      <c r="G207" s="95"/>
    </row>
    <row r="208" spans="7:7" x14ac:dyDescent="0.25">
      <c r="G208" s="95"/>
    </row>
    <row r="209" spans="7:7" x14ac:dyDescent="0.25">
      <c r="G209" s="95"/>
    </row>
    <row r="210" spans="7:7" x14ac:dyDescent="0.25">
      <c r="G210" s="95"/>
    </row>
    <row r="211" spans="7:7" x14ac:dyDescent="0.25">
      <c r="G211" s="95"/>
    </row>
    <row r="212" spans="7:7" x14ac:dyDescent="0.25">
      <c r="G212" s="95"/>
    </row>
    <row r="213" spans="7:7" x14ac:dyDescent="0.25">
      <c r="G213" s="95"/>
    </row>
    <row r="214" spans="7:7" x14ac:dyDescent="0.25">
      <c r="G214" s="95"/>
    </row>
    <row r="215" spans="7:7" x14ac:dyDescent="0.25">
      <c r="G215" s="95"/>
    </row>
    <row r="216" spans="7:7" x14ac:dyDescent="0.25">
      <c r="G216" s="95"/>
    </row>
    <row r="217" spans="7:7" x14ac:dyDescent="0.25">
      <c r="G217" s="95"/>
    </row>
    <row r="218" spans="7:7" x14ac:dyDescent="0.25">
      <c r="G218" s="95"/>
    </row>
    <row r="219" spans="7:7" x14ac:dyDescent="0.25">
      <c r="G219" s="95"/>
    </row>
    <row r="220" spans="7:7" x14ac:dyDescent="0.25">
      <c r="G220" s="95"/>
    </row>
    <row r="221" spans="7:7" x14ac:dyDescent="0.25">
      <c r="G221" s="95"/>
    </row>
    <row r="222" spans="7:7" x14ac:dyDescent="0.25">
      <c r="G222" s="95"/>
    </row>
    <row r="223" spans="7:7" x14ac:dyDescent="0.25">
      <c r="G223" s="95"/>
    </row>
    <row r="224" spans="7:7" x14ac:dyDescent="0.25">
      <c r="G224" s="95"/>
    </row>
    <row r="225" spans="7:7" x14ac:dyDescent="0.25">
      <c r="G225" s="95"/>
    </row>
    <row r="226" spans="7:7" x14ac:dyDescent="0.25">
      <c r="G226" s="95"/>
    </row>
    <row r="227" spans="7:7" x14ac:dyDescent="0.25">
      <c r="G227" s="95"/>
    </row>
    <row r="228" spans="7:7" x14ac:dyDescent="0.25">
      <c r="G228" s="95"/>
    </row>
    <row r="229" spans="7:7" x14ac:dyDescent="0.25">
      <c r="G229" s="95"/>
    </row>
    <row r="230" spans="7:7" x14ac:dyDescent="0.25">
      <c r="G230" s="95"/>
    </row>
    <row r="231" spans="7:7" x14ac:dyDescent="0.25">
      <c r="G231" s="95"/>
    </row>
    <row r="232" spans="7:7" x14ac:dyDescent="0.25">
      <c r="G232" s="95"/>
    </row>
    <row r="233" spans="7:7" x14ac:dyDescent="0.25">
      <c r="G233" s="95"/>
    </row>
    <row r="234" spans="7:7" x14ac:dyDescent="0.25">
      <c r="G234" s="95"/>
    </row>
    <row r="235" spans="7:7" x14ac:dyDescent="0.25">
      <c r="G235" s="95"/>
    </row>
    <row r="236" spans="7:7" x14ac:dyDescent="0.25">
      <c r="G236" s="95"/>
    </row>
    <row r="237" spans="7:7" x14ac:dyDescent="0.25">
      <c r="G237" s="95"/>
    </row>
    <row r="238" spans="7:7" x14ac:dyDescent="0.25">
      <c r="G238" s="95"/>
    </row>
    <row r="239" spans="7:7" x14ac:dyDescent="0.25">
      <c r="G239" s="95"/>
    </row>
    <row r="240" spans="7:7" x14ac:dyDescent="0.25">
      <c r="G240" s="95"/>
    </row>
    <row r="241" spans="7:7" x14ac:dyDescent="0.25">
      <c r="G241" s="95"/>
    </row>
    <row r="242" spans="7:7" x14ac:dyDescent="0.25">
      <c r="G242" s="95"/>
    </row>
    <row r="243" spans="7:7" x14ac:dyDescent="0.25">
      <c r="G243" s="95"/>
    </row>
    <row r="244" spans="7:7" x14ac:dyDescent="0.25">
      <c r="G244" s="95"/>
    </row>
    <row r="245" spans="7:7" x14ac:dyDescent="0.25">
      <c r="G245" s="95"/>
    </row>
    <row r="246" spans="7:7" x14ac:dyDescent="0.25">
      <c r="G246" s="95"/>
    </row>
    <row r="247" spans="7:7" x14ac:dyDescent="0.25">
      <c r="G247" s="95"/>
    </row>
    <row r="248" spans="7:7" x14ac:dyDescent="0.25">
      <c r="G248" s="95"/>
    </row>
    <row r="249" spans="7:7" x14ac:dyDescent="0.25">
      <c r="G249" s="95"/>
    </row>
    <row r="250" spans="7:7" x14ac:dyDescent="0.25">
      <c r="G250" s="95"/>
    </row>
    <row r="251" spans="7:7" x14ac:dyDescent="0.25">
      <c r="G251" s="95"/>
    </row>
    <row r="252" spans="7:7" x14ac:dyDescent="0.25">
      <c r="G252" s="95"/>
    </row>
    <row r="253" spans="7:7" x14ac:dyDescent="0.25">
      <c r="G253" s="95"/>
    </row>
    <row r="254" spans="7:7" x14ac:dyDescent="0.25">
      <c r="G254" s="95"/>
    </row>
    <row r="255" spans="7:7" x14ac:dyDescent="0.25">
      <c r="G255" s="95"/>
    </row>
    <row r="256" spans="7:7" x14ac:dyDescent="0.25">
      <c r="G256" s="95"/>
    </row>
    <row r="257" spans="7:7" x14ac:dyDescent="0.25">
      <c r="G257" s="95"/>
    </row>
    <row r="258" spans="7:7" x14ac:dyDescent="0.25">
      <c r="G258" s="95"/>
    </row>
    <row r="259" spans="7:7" x14ac:dyDescent="0.25">
      <c r="G259" s="95"/>
    </row>
    <row r="260" spans="7:7" x14ac:dyDescent="0.25">
      <c r="G260" s="95"/>
    </row>
    <row r="261" spans="7:7" x14ac:dyDescent="0.25">
      <c r="G261" s="95"/>
    </row>
    <row r="262" spans="7:7" x14ac:dyDescent="0.25">
      <c r="G262" s="95"/>
    </row>
    <row r="263" spans="7:7" x14ac:dyDescent="0.25">
      <c r="G263" s="95"/>
    </row>
    <row r="264" spans="7:7" x14ac:dyDescent="0.25">
      <c r="G264" s="95"/>
    </row>
    <row r="265" spans="7:7" x14ac:dyDescent="0.25">
      <c r="G265" s="95"/>
    </row>
    <row r="266" spans="7:7" x14ac:dyDescent="0.25">
      <c r="G266" s="95"/>
    </row>
    <row r="267" spans="7:7" x14ac:dyDescent="0.25">
      <c r="G267" s="95"/>
    </row>
    <row r="268" spans="7:7" x14ac:dyDescent="0.25">
      <c r="G268" s="95"/>
    </row>
    <row r="269" spans="7:7" x14ac:dyDescent="0.25">
      <c r="G269" s="95"/>
    </row>
    <row r="270" spans="7:7" x14ac:dyDescent="0.25">
      <c r="G270" s="95"/>
    </row>
    <row r="271" spans="7:7" x14ac:dyDescent="0.25">
      <c r="G271" s="95"/>
    </row>
    <row r="272" spans="7:7" x14ac:dyDescent="0.25">
      <c r="G272" s="95"/>
    </row>
    <row r="273" spans="7:7" x14ac:dyDescent="0.25">
      <c r="G273" s="95"/>
    </row>
    <row r="274" spans="7:7" x14ac:dyDescent="0.25">
      <c r="G274" s="95"/>
    </row>
    <row r="275" spans="7:7" x14ac:dyDescent="0.25">
      <c r="G275" s="95"/>
    </row>
    <row r="276" spans="7:7" x14ac:dyDescent="0.25">
      <c r="G276" s="95"/>
    </row>
    <row r="277" spans="7:7" x14ac:dyDescent="0.25">
      <c r="G277" s="95"/>
    </row>
    <row r="278" spans="7:7" x14ac:dyDescent="0.25">
      <c r="G278" s="95"/>
    </row>
    <row r="279" spans="7:7" x14ac:dyDescent="0.25">
      <c r="G279" s="95"/>
    </row>
    <row r="280" spans="7:7" x14ac:dyDescent="0.25">
      <c r="G280" s="95"/>
    </row>
    <row r="281" spans="7:7" x14ac:dyDescent="0.25">
      <c r="G281" s="95"/>
    </row>
    <row r="282" spans="7:7" x14ac:dyDescent="0.25">
      <c r="G282" s="95"/>
    </row>
    <row r="283" spans="7:7" x14ac:dyDescent="0.25">
      <c r="G283" s="95"/>
    </row>
    <row r="284" spans="7:7" x14ac:dyDescent="0.25">
      <c r="G284" s="95"/>
    </row>
    <row r="285" spans="7:7" x14ac:dyDescent="0.25">
      <c r="G285" s="95"/>
    </row>
    <row r="286" spans="7:7" x14ac:dyDescent="0.25">
      <c r="G286" s="95"/>
    </row>
    <row r="287" spans="7:7" x14ac:dyDescent="0.25">
      <c r="G287" s="95"/>
    </row>
    <row r="288" spans="7:7" x14ac:dyDescent="0.25">
      <c r="G288" s="95"/>
    </row>
    <row r="289" spans="7:7" x14ac:dyDescent="0.25">
      <c r="G289" s="95"/>
    </row>
    <row r="290" spans="7:7" x14ac:dyDescent="0.25">
      <c r="G290" s="95"/>
    </row>
    <row r="291" spans="7:7" x14ac:dyDescent="0.25">
      <c r="G291" s="95"/>
    </row>
    <row r="292" spans="7:7" x14ac:dyDescent="0.25">
      <c r="G292" s="95"/>
    </row>
    <row r="293" spans="7:7" x14ac:dyDescent="0.25">
      <c r="G293" s="95"/>
    </row>
    <row r="294" spans="7:7" x14ac:dyDescent="0.25">
      <c r="G294" s="95"/>
    </row>
    <row r="295" spans="7:7" x14ac:dyDescent="0.25">
      <c r="G295" s="95"/>
    </row>
    <row r="296" spans="7:7" x14ac:dyDescent="0.25">
      <c r="G296" s="95"/>
    </row>
    <row r="297" spans="7:7" x14ac:dyDescent="0.25">
      <c r="G297" s="95"/>
    </row>
    <row r="298" spans="7:7" x14ac:dyDescent="0.25">
      <c r="G298" s="95"/>
    </row>
    <row r="299" spans="7:7" x14ac:dyDescent="0.25">
      <c r="G299" s="95"/>
    </row>
    <row r="300" spans="7:7" x14ac:dyDescent="0.25">
      <c r="G300" s="95"/>
    </row>
    <row r="301" spans="7:7" x14ac:dyDescent="0.25">
      <c r="G301" s="95"/>
    </row>
    <row r="302" spans="7:7" x14ac:dyDescent="0.25">
      <c r="G302" s="95"/>
    </row>
    <row r="303" spans="7:7" x14ac:dyDescent="0.25">
      <c r="G303" s="95"/>
    </row>
    <row r="304" spans="7:7" x14ac:dyDescent="0.25">
      <c r="G304" s="95"/>
    </row>
    <row r="305" spans="7:7" x14ac:dyDescent="0.25">
      <c r="G305" s="95"/>
    </row>
    <row r="306" spans="7:7" x14ac:dyDescent="0.25">
      <c r="G306" s="95"/>
    </row>
    <row r="307" spans="7:7" x14ac:dyDescent="0.25">
      <c r="G307" s="95"/>
    </row>
    <row r="308" spans="7:7" x14ac:dyDescent="0.25">
      <c r="G308" s="95"/>
    </row>
    <row r="309" spans="7:7" x14ac:dyDescent="0.25">
      <c r="G309" s="95"/>
    </row>
    <row r="310" spans="7:7" x14ac:dyDescent="0.25">
      <c r="G310" s="95"/>
    </row>
    <row r="311" spans="7:7" x14ac:dyDescent="0.25">
      <c r="G311" s="95"/>
    </row>
    <row r="312" spans="7:7" x14ac:dyDescent="0.25">
      <c r="G312" s="95"/>
    </row>
    <row r="313" spans="7:7" x14ac:dyDescent="0.25">
      <c r="G313" s="95"/>
    </row>
    <row r="314" spans="7:7" x14ac:dyDescent="0.25">
      <c r="G314" s="95"/>
    </row>
    <row r="315" spans="7:7" x14ac:dyDescent="0.25">
      <c r="G315" s="95"/>
    </row>
    <row r="316" spans="7:7" x14ac:dyDescent="0.25">
      <c r="G316" s="95"/>
    </row>
    <row r="317" spans="7:7" x14ac:dyDescent="0.25">
      <c r="G317" s="95"/>
    </row>
    <row r="318" spans="7:7" x14ac:dyDescent="0.25">
      <c r="G318" s="95"/>
    </row>
    <row r="319" spans="7:7" x14ac:dyDescent="0.25">
      <c r="G319" s="95"/>
    </row>
    <row r="320" spans="7:7" x14ac:dyDescent="0.25">
      <c r="G320" s="95"/>
    </row>
    <row r="321" spans="7:7" x14ac:dyDescent="0.25">
      <c r="G321" s="95"/>
    </row>
    <row r="322" spans="7:7" x14ac:dyDescent="0.25">
      <c r="G322" s="95"/>
    </row>
    <row r="323" spans="7:7" x14ac:dyDescent="0.25">
      <c r="G323" s="95"/>
    </row>
    <row r="324" spans="7:7" x14ac:dyDescent="0.25">
      <c r="G324" s="95"/>
    </row>
    <row r="325" spans="7:7" x14ac:dyDescent="0.25">
      <c r="G325" s="95"/>
    </row>
    <row r="326" spans="7:7" x14ac:dyDescent="0.25">
      <c r="G326" s="95"/>
    </row>
    <row r="327" spans="7:7" x14ac:dyDescent="0.25">
      <c r="G327" s="95"/>
    </row>
    <row r="328" spans="7:7" x14ac:dyDescent="0.25">
      <c r="G328" s="95"/>
    </row>
    <row r="329" spans="7:7" x14ac:dyDescent="0.25">
      <c r="G329" s="95"/>
    </row>
    <row r="330" spans="7:7" x14ac:dyDescent="0.25">
      <c r="G330" s="95"/>
    </row>
    <row r="331" spans="7:7" x14ac:dyDescent="0.25">
      <c r="G331" s="95"/>
    </row>
    <row r="332" spans="7:7" x14ac:dyDescent="0.25">
      <c r="G332" s="95"/>
    </row>
    <row r="333" spans="7:7" x14ac:dyDescent="0.25">
      <c r="G333" s="95"/>
    </row>
    <row r="334" spans="7:7" x14ac:dyDescent="0.25">
      <c r="G334" s="95"/>
    </row>
    <row r="335" spans="7:7" x14ac:dyDescent="0.25">
      <c r="G335" s="95"/>
    </row>
    <row r="336" spans="7:7" x14ac:dyDescent="0.25">
      <c r="G336" s="95"/>
    </row>
    <row r="337" spans="7:7" x14ac:dyDescent="0.25">
      <c r="G337" s="95"/>
    </row>
    <row r="338" spans="7:7" x14ac:dyDescent="0.25">
      <c r="G338" s="95"/>
    </row>
    <row r="339" spans="7:7" x14ac:dyDescent="0.25">
      <c r="G339" s="95"/>
    </row>
    <row r="340" spans="7:7" x14ac:dyDescent="0.25">
      <c r="G340" s="95"/>
    </row>
    <row r="341" spans="7:7" x14ac:dyDescent="0.25">
      <c r="G341" s="95"/>
    </row>
    <row r="342" spans="7:7" x14ac:dyDescent="0.25">
      <c r="G342" s="95"/>
    </row>
    <row r="343" spans="7:7" x14ac:dyDescent="0.25">
      <c r="G343" s="95"/>
    </row>
    <row r="344" spans="7:7" x14ac:dyDescent="0.25">
      <c r="G344" s="95"/>
    </row>
    <row r="345" spans="7:7" x14ac:dyDescent="0.25">
      <c r="G345" s="95"/>
    </row>
    <row r="346" spans="7:7" x14ac:dyDescent="0.25">
      <c r="G346" s="95"/>
    </row>
    <row r="347" spans="7:7" x14ac:dyDescent="0.25">
      <c r="G347" s="95"/>
    </row>
    <row r="348" spans="7:7" x14ac:dyDescent="0.25">
      <c r="G348" s="95"/>
    </row>
    <row r="349" spans="7:7" x14ac:dyDescent="0.25">
      <c r="G349" s="95"/>
    </row>
    <row r="350" spans="7:7" x14ac:dyDescent="0.25">
      <c r="G350" s="95"/>
    </row>
    <row r="351" spans="7:7" x14ac:dyDescent="0.25">
      <c r="G351" s="95"/>
    </row>
    <row r="352" spans="7:7" x14ac:dyDescent="0.25">
      <c r="G352" s="95"/>
    </row>
    <row r="353" spans="7:7" x14ac:dyDescent="0.25">
      <c r="G353" s="95"/>
    </row>
    <row r="354" spans="7:7" x14ac:dyDescent="0.25">
      <c r="G354" s="95"/>
    </row>
    <row r="355" spans="7:7" x14ac:dyDescent="0.25">
      <c r="G355" s="95"/>
    </row>
    <row r="356" spans="7:7" x14ac:dyDescent="0.25">
      <c r="G356" s="95"/>
    </row>
    <row r="357" spans="7:7" x14ac:dyDescent="0.25">
      <c r="G357" s="95"/>
    </row>
    <row r="358" spans="7:7" x14ac:dyDescent="0.25">
      <c r="G358" s="95"/>
    </row>
    <row r="359" spans="7:7" x14ac:dyDescent="0.25">
      <c r="G359" s="95"/>
    </row>
    <row r="360" spans="7:7" x14ac:dyDescent="0.25">
      <c r="G360" s="95"/>
    </row>
    <row r="361" spans="7:7" x14ac:dyDescent="0.25">
      <c r="G361" s="95"/>
    </row>
    <row r="362" spans="7:7" x14ac:dyDescent="0.25">
      <c r="G362" s="95"/>
    </row>
    <row r="363" spans="7:7" x14ac:dyDescent="0.25">
      <c r="G363" s="95"/>
    </row>
    <row r="364" spans="7:7" x14ac:dyDescent="0.25">
      <c r="G364" s="95"/>
    </row>
    <row r="365" spans="7:7" x14ac:dyDescent="0.25">
      <c r="G365" s="95"/>
    </row>
    <row r="366" spans="7:7" x14ac:dyDescent="0.25">
      <c r="G366" s="95"/>
    </row>
    <row r="367" spans="7:7" x14ac:dyDescent="0.25">
      <c r="G367" s="95"/>
    </row>
    <row r="368" spans="7:7" x14ac:dyDescent="0.25">
      <c r="G368" s="95"/>
    </row>
    <row r="369" spans="7:7" x14ac:dyDescent="0.25">
      <c r="G369" s="95"/>
    </row>
    <row r="370" spans="7:7" x14ac:dyDescent="0.25">
      <c r="G370" s="95"/>
    </row>
    <row r="371" spans="7:7" x14ac:dyDescent="0.25">
      <c r="G371" s="95"/>
    </row>
    <row r="372" spans="7:7" x14ac:dyDescent="0.25">
      <c r="G372" s="95"/>
    </row>
    <row r="373" spans="7:7" x14ac:dyDescent="0.25">
      <c r="G373" s="95"/>
    </row>
    <row r="374" spans="7:7" x14ac:dyDescent="0.25">
      <c r="G374" s="95"/>
    </row>
    <row r="375" spans="7:7" x14ac:dyDescent="0.25">
      <c r="G375" s="95"/>
    </row>
    <row r="376" spans="7:7" x14ac:dyDescent="0.25">
      <c r="G376" s="95"/>
    </row>
    <row r="377" spans="7:7" x14ac:dyDescent="0.25">
      <c r="G377" s="95"/>
    </row>
    <row r="378" spans="7:7" x14ac:dyDescent="0.25">
      <c r="G378" s="95"/>
    </row>
    <row r="379" spans="7:7" x14ac:dyDescent="0.25">
      <c r="G379" s="95"/>
    </row>
    <row r="380" spans="7:7" x14ac:dyDescent="0.25">
      <c r="G380" s="95"/>
    </row>
    <row r="381" spans="7:7" x14ac:dyDescent="0.25">
      <c r="G381" s="95"/>
    </row>
    <row r="382" spans="7:7" x14ac:dyDescent="0.25">
      <c r="G382" s="95"/>
    </row>
    <row r="383" spans="7:7" x14ac:dyDescent="0.25">
      <c r="G383" s="95"/>
    </row>
    <row r="384" spans="7:7" x14ac:dyDescent="0.25">
      <c r="G384" s="95"/>
    </row>
    <row r="385" spans="7:7" x14ac:dyDescent="0.25">
      <c r="G385" s="95"/>
    </row>
    <row r="386" spans="7:7" x14ac:dyDescent="0.25">
      <c r="G386" s="95"/>
    </row>
    <row r="387" spans="7:7" x14ac:dyDescent="0.25">
      <c r="G387" s="95"/>
    </row>
    <row r="388" spans="7:7" x14ac:dyDescent="0.25">
      <c r="G388" s="95"/>
    </row>
    <row r="389" spans="7:7" x14ac:dyDescent="0.25">
      <c r="G389" s="95"/>
    </row>
    <row r="390" spans="7:7" x14ac:dyDescent="0.25">
      <c r="G390" s="95"/>
    </row>
    <row r="391" spans="7:7" x14ac:dyDescent="0.25">
      <c r="G391" s="95"/>
    </row>
    <row r="392" spans="7:7" x14ac:dyDescent="0.25">
      <c r="G392" s="95"/>
    </row>
    <row r="393" spans="7:7" x14ac:dyDescent="0.25">
      <c r="G393" s="95"/>
    </row>
    <row r="394" spans="7:7" x14ac:dyDescent="0.25">
      <c r="G394" s="95"/>
    </row>
    <row r="395" spans="7:7" x14ac:dyDescent="0.25">
      <c r="G395" s="95"/>
    </row>
    <row r="396" spans="7:7" x14ac:dyDescent="0.25">
      <c r="G396" s="95"/>
    </row>
    <row r="397" spans="7:7" x14ac:dyDescent="0.25">
      <c r="G397" s="95"/>
    </row>
    <row r="398" spans="7:7" x14ac:dyDescent="0.25">
      <c r="G398" s="95"/>
    </row>
    <row r="399" spans="7:7" x14ac:dyDescent="0.25">
      <c r="G399" s="95"/>
    </row>
    <row r="400" spans="7:7" x14ac:dyDescent="0.25">
      <c r="G400" s="95"/>
    </row>
    <row r="401" spans="7:7" x14ac:dyDescent="0.25">
      <c r="G401" s="95"/>
    </row>
    <row r="402" spans="7:7" x14ac:dyDescent="0.25">
      <c r="G402" s="95"/>
    </row>
    <row r="403" spans="7:7" x14ac:dyDescent="0.25">
      <c r="G403" s="95"/>
    </row>
    <row r="404" spans="7:7" x14ac:dyDescent="0.25">
      <c r="G404" s="95"/>
    </row>
    <row r="405" spans="7:7" x14ac:dyDescent="0.25">
      <c r="G405" s="95"/>
    </row>
    <row r="406" spans="7:7" x14ac:dyDescent="0.25">
      <c r="G406" s="95"/>
    </row>
    <row r="407" spans="7:7" x14ac:dyDescent="0.25">
      <c r="G407" s="95"/>
    </row>
    <row r="408" spans="7:7" x14ac:dyDescent="0.25">
      <c r="G408" s="95"/>
    </row>
    <row r="409" spans="7:7" x14ac:dyDescent="0.25">
      <c r="G409" s="95"/>
    </row>
    <row r="410" spans="7:7" x14ac:dyDescent="0.25">
      <c r="G410" s="95"/>
    </row>
    <row r="411" spans="7:7" x14ac:dyDescent="0.25">
      <c r="G411" s="95"/>
    </row>
    <row r="412" spans="7:7" x14ac:dyDescent="0.25">
      <c r="G412" s="95"/>
    </row>
    <row r="413" spans="7:7" x14ac:dyDescent="0.25">
      <c r="G413" s="95"/>
    </row>
    <row r="414" spans="7:7" x14ac:dyDescent="0.25">
      <c r="G414" s="95"/>
    </row>
    <row r="415" spans="7:7" x14ac:dyDescent="0.25">
      <c r="G415" s="95"/>
    </row>
    <row r="416" spans="7:7" x14ac:dyDescent="0.25">
      <c r="G416" s="95"/>
    </row>
    <row r="417" spans="7:7" x14ac:dyDescent="0.25">
      <c r="G417" s="95"/>
    </row>
    <row r="418" spans="7:7" x14ac:dyDescent="0.25">
      <c r="G418" s="95"/>
    </row>
    <row r="419" spans="7:7" x14ac:dyDescent="0.25">
      <c r="G419" s="95"/>
    </row>
    <row r="420" spans="7:7" x14ac:dyDescent="0.25">
      <c r="G420" s="95"/>
    </row>
    <row r="421" spans="7:7" x14ac:dyDescent="0.25">
      <c r="G421" s="95"/>
    </row>
    <row r="422" spans="7:7" x14ac:dyDescent="0.25">
      <c r="G422" s="95"/>
    </row>
    <row r="423" spans="7:7" x14ac:dyDescent="0.25">
      <c r="G423" s="95"/>
    </row>
    <row r="424" spans="7:7" x14ac:dyDescent="0.25">
      <c r="G424" s="95"/>
    </row>
    <row r="425" spans="7:7" x14ac:dyDescent="0.25">
      <c r="G425" s="95"/>
    </row>
    <row r="426" spans="7:7" x14ac:dyDescent="0.25">
      <c r="G426" s="95"/>
    </row>
    <row r="427" spans="7:7" x14ac:dyDescent="0.25">
      <c r="G427" s="95"/>
    </row>
    <row r="428" spans="7:7" x14ac:dyDescent="0.25">
      <c r="G428" s="95"/>
    </row>
    <row r="429" spans="7:7" x14ac:dyDescent="0.25">
      <c r="G429" s="95"/>
    </row>
    <row r="430" spans="7:7" x14ac:dyDescent="0.25">
      <c r="G430" s="95"/>
    </row>
    <row r="431" spans="7:7" x14ac:dyDescent="0.25">
      <c r="G431" s="95"/>
    </row>
    <row r="432" spans="7:7" x14ac:dyDescent="0.25">
      <c r="G432" s="95"/>
    </row>
    <row r="433" spans="7:7" x14ac:dyDescent="0.25">
      <c r="G433" s="95"/>
    </row>
    <row r="434" spans="7:7" x14ac:dyDescent="0.25">
      <c r="G434" s="95"/>
    </row>
    <row r="435" spans="7:7" x14ac:dyDescent="0.25">
      <c r="G435" s="95"/>
    </row>
    <row r="436" spans="7:7" x14ac:dyDescent="0.25">
      <c r="G436" s="95"/>
    </row>
    <row r="437" spans="7:7" x14ac:dyDescent="0.25">
      <c r="G437" s="95"/>
    </row>
    <row r="438" spans="7:7" x14ac:dyDescent="0.25">
      <c r="G438" s="95"/>
    </row>
    <row r="439" spans="7:7" x14ac:dyDescent="0.25">
      <c r="G439" s="95"/>
    </row>
    <row r="440" spans="7:7" x14ac:dyDescent="0.25">
      <c r="G440" s="95"/>
    </row>
    <row r="441" spans="7:7" x14ac:dyDescent="0.25">
      <c r="G441" s="95"/>
    </row>
    <row r="442" spans="7:7" x14ac:dyDescent="0.25">
      <c r="G442" s="95"/>
    </row>
    <row r="443" spans="7:7" x14ac:dyDescent="0.25">
      <c r="G443" s="95"/>
    </row>
    <row r="444" spans="7:7" x14ac:dyDescent="0.25">
      <c r="G444" s="95"/>
    </row>
    <row r="445" spans="7:7" x14ac:dyDescent="0.25">
      <c r="G445" s="95"/>
    </row>
    <row r="446" spans="7:7" x14ac:dyDescent="0.25">
      <c r="G446" s="95"/>
    </row>
    <row r="447" spans="7:7" x14ac:dyDescent="0.25">
      <c r="G447" s="95"/>
    </row>
    <row r="448" spans="7:7" x14ac:dyDescent="0.25">
      <c r="G448" s="95"/>
    </row>
    <row r="449" spans="7:7" x14ac:dyDescent="0.25">
      <c r="G449" s="95"/>
    </row>
    <row r="450" spans="7:7" x14ac:dyDescent="0.25">
      <c r="G450" s="95"/>
    </row>
    <row r="451" spans="7:7" x14ac:dyDescent="0.25">
      <c r="G451" s="95"/>
    </row>
    <row r="452" spans="7:7" x14ac:dyDescent="0.25">
      <c r="G452" s="95"/>
    </row>
    <row r="453" spans="7:7" x14ac:dyDescent="0.25">
      <c r="G453" s="95"/>
    </row>
    <row r="454" spans="7:7" x14ac:dyDescent="0.25">
      <c r="G454" s="95"/>
    </row>
    <row r="455" spans="7:7" x14ac:dyDescent="0.25">
      <c r="G455" s="95"/>
    </row>
    <row r="456" spans="7:7" x14ac:dyDescent="0.25">
      <c r="G456" s="95"/>
    </row>
    <row r="457" spans="7:7" x14ac:dyDescent="0.25">
      <c r="G457" s="95"/>
    </row>
    <row r="458" spans="7:7" x14ac:dyDescent="0.25">
      <c r="G458" s="95"/>
    </row>
    <row r="459" spans="7:7" x14ac:dyDescent="0.25">
      <c r="G459" s="95"/>
    </row>
    <row r="460" spans="7:7" x14ac:dyDescent="0.25">
      <c r="G460" s="95"/>
    </row>
    <row r="461" spans="7:7" x14ac:dyDescent="0.25">
      <c r="G461" s="95"/>
    </row>
    <row r="462" spans="7:7" x14ac:dyDescent="0.25">
      <c r="G462" s="95"/>
    </row>
    <row r="463" spans="7:7" x14ac:dyDescent="0.25">
      <c r="G463" s="95"/>
    </row>
    <row r="464" spans="7:7" x14ac:dyDescent="0.25">
      <c r="G464" s="95"/>
    </row>
    <row r="465" spans="7:7" x14ac:dyDescent="0.25">
      <c r="G465" s="95"/>
    </row>
    <row r="466" spans="7:7" x14ac:dyDescent="0.25">
      <c r="G466" s="95"/>
    </row>
    <row r="467" spans="7:7" x14ac:dyDescent="0.25">
      <c r="G467" s="95"/>
    </row>
    <row r="468" spans="7:7" x14ac:dyDescent="0.25">
      <c r="G468" s="95"/>
    </row>
    <row r="469" spans="7:7" x14ac:dyDescent="0.25">
      <c r="G469" s="95"/>
    </row>
    <row r="470" spans="7:7" x14ac:dyDescent="0.25">
      <c r="G470" s="95"/>
    </row>
    <row r="471" spans="7:7" x14ac:dyDescent="0.25">
      <c r="G471" s="95"/>
    </row>
    <row r="472" spans="7:7" x14ac:dyDescent="0.25">
      <c r="G472" s="95"/>
    </row>
    <row r="473" spans="7:7" x14ac:dyDescent="0.25">
      <c r="G473" s="95"/>
    </row>
    <row r="474" spans="7:7" x14ac:dyDescent="0.25">
      <c r="G474" s="95"/>
    </row>
    <row r="475" spans="7:7" x14ac:dyDescent="0.25">
      <c r="G475" s="95"/>
    </row>
    <row r="476" spans="7:7" x14ac:dyDescent="0.25">
      <c r="G476" s="95"/>
    </row>
    <row r="477" spans="7:7" x14ac:dyDescent="0.25">
      <c r="G477" s="95"/>
    </row>
    <row r="478" spans="7:7" x14ac:dyDescent="0.25">
      <c r="G478" s="95"/>
    </row>
    <row r="479" spans="7:7" x14ac:dyDescent="0.25">
      <c r="G479" s="95"/>
    </row>
    <row r="480" spans="7:7" x14ac:dyDescent="0.25">
      <c r="G480" s="95"/>
    </row>
    <row r="481" spans="7:7" x14ac:dyDescent="0.25">
      <c r="G481" s="95"/>
    </row>
    <row r="482" spans="7:7" x14ac:dyDescent="0.25">
      <c r="G482" s="95"/>
    </row>
    <row r="483" spans="7:7" x14ac:dyDescent="0.25">
      <c r="G483" s="95"/>
    </row>
    <row r="484" spans="7:7" x14ac:dyDescent="0.25">
      <c r="G484" s="95"/>
    </row>
    <row r="485" spans="7:7" x14ac:dyDescent="0.25">
      <c r="G485" s="95"/>
    </row>
    <row r="486" spans="7:7" x14ac:dyDescent="0.25">
      <c r="G486" s="95"/>
    </row>
    <row r="487" spans="7:7" x14ac:dyDescent="0.25">
      <c r="G487" s="95"/>
    </row>
    <row r="488" spans="7:7" x14ac:dyDescent="0.25">
      <c r="G488" s="95"/>
    </row>
    <row r="489" spans="7:7" x14ac:dyDescent="0.25">
      <c r="G489" s="95"/>
    </row>
    <row r="490" spans="7:7" x14ac:dyDescent="0.25">
      <c r="G490" s="95"/>
    </row>
    <row r="491" spans="7:7" x14ac:dyDescent="0.25">
      <c r="G491" s="95"/>
    </row>
    <row r="492" spans="7:7" x14ac:dyDescent="0.25">
      <c r="G492" s="95"/>
    </row>
    <row r="493" spans="7:7" x14ac:dyDescent="0.25">
      <c r="G493" s="95"/>
    </row>
    <row r="494" spans="7:7" x14ac:dyDescent="0.25">
      <c r="G494" s="95"/>
    </row>
    <row r="495" spans="7:7" x14ac:dyDescent="0.25">
      <c r="G495" s="95"/>
    </row>
    <row r="496" spans="7:7" x14ac:dyDescent="0.25">
      <c r="G496" s="95"/>
    </row>
    <row r="497" spans="7:7" x14ac:dyDescent="0.25">
      <c r="G497" s="95"/>
    </row>
    <row r="498" spans="7:7" x14ac:dyDescent="0.25">
      <c r="G498" s="95"/>
    </row>
  </sheetData>
  <mergeCells count="4">
    <mergeCell ref="B3:C3"/>
    <mergeCell ref="A66:D66"/>
    <mergeCell ref="A3:A4"/>
    <mergeCell ref="G3:H3"/>
  </mergeCells>
  <pageMargins left="0.7" right="0.7" top="0.75" bottom="0.75" header="0.3" footer="0.3"/>
  <pageSetup scale="6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276"/>
  <sheetViews>
    <sheetView zoomScaleNormal="100" workbookViewId="0">
      <pane ySplit="133" topLeftCell="A134" activePane="bottomLeft" state="frozen"/>
      <selection activeCell="P14" sqref="P14"/>
      <selection pane="bottomLeft" activeCell="J155" sqref="J155"/>
    </sheetView>
  </sheetViews>
  <sheetFormatPr defaultColWidth="9.140625" defaultRowHeight="15" x14ac:dyDescent="0.25"/>
  <cols>
    <col min="1" max="1" width="3.42578125" style="7" customWidth="1"/>
    <col min="2" max="2" width="13.42578125" style="8" customWidth="1"/>
    <col min="3" max="5" width="18.5703125" style="6" customWidth="1"/>
    <col min="6" max="6" width="9.140625" style="164"/>
    <col min="7" max="7" width="9.85546875" style="164" bestFit="1" customWidth="1"/>
    <col min="8" max="16384" width="9.140625" style="164"/>
  </cols>
  <sheetData>
    <row r="1" spans="1:5" ht="15.75" x14ac:dyDescent="0.25">
      <c r="A1" s="161" t="s">
        <v>260</v>
      </c>
      <c r="B1" s="162"/>
      <c r="C1" s="163"/>
      <c r="D1" s="163"/>
    </row>
    <row r="2" spans="1:5" ht="11.25" customHeight="1" x14ac:dyDescent="0.25">
      <c r="A2" s="15"/>
      <c r="B2" s="16"/>
      <c r="C2" s="14"/>
      <c r="D2" s="14"/>
      <c r="E2" s="17"/>
    </row>
    <row r="3" spans="1:5" x14ac:dyDescent="0.25">
      <c r="A3" s="214" t="s">
        <v>44</v>
      </c>
      <c r="B3" s="215"/>
      <c r="C3" s="44" t="s">
        <v>38</v>
      </c>
      <c r="D3" s="44" t="s">
        <v>36</v>
      </c>
      <c r="E3" s="44" t="s">
        <v>39</v>
      </c>
    </row>
    <row r="4" spans="1:5" hidden="1" x14ac:dyDescent="0.25">
      <c r="A4" s="216">
        <v>2000</v>
      </c>
      <c r="B4" s="217"/>
      <c r="C4" s="165"/>
      <c r="D4" s="165"/>
      <c r="E4" s="165"/>
    </row>
    <row r="5" spans="1:5" hidden="1" x14ac:dyDescent="0.25">
      <c r="A5" s="9"/>
      <c r="B5" s="10" t="s">
        <v>45</v>
      </c>
      <c r="C5" s="21">
        <v>55.430973913058686</v>
      </c>
      <c r="D5" s="21">
        <v>55.430973913058686</v>
      </c>
      <c r="E5" s="22" t="s">
        <v>5</v>
      </c>
    </row>
    <row r="6" spans="1:5" hidden="1" x14ac:dyDescent="0.25">
      <c r="A6" s="9"/>
      <c r="B6" s="10" t="s">
        <v>46</v>
      </c>
      <c r="C6" s="21">
        <v>55.112531626402678</v>
      </c>
      <c r="D6" s="21">
        <v>55.112531626402678</v>
      </c>
      <c r="E6" s="22" t="s">
        <v>5</v>
      </c>
    </row>
    <row r="7" spans="1:5" hidden="1" x14ac:dyDescent="0.25">
      <c r="A7" s="9"/>
      <c r="B7" s="10" t="s">
        <v>43</v>
      </c>
      <c r="C7" s="21">
        <v>55.791956935976827</v>
      </c>
      <c r="D7" s="21">
        <v>55.791956935976827</v>
      </c>
      <c r="E7" s="22" t="s">
        <v>5</v>
      </c>
    </row>
    <row r="8" spans="1:5" hidden="1" x14ac:dyDescent="0.25">
      <c r="A8" s="9"/>
      <c r="B8" s="10" t="s">
        <v>47</v>
      </c>
      <c r="C8" s="21">
        <v>59.184550107167397</v>
      </c>
      <c r="D8" s="21">
        <v>59.184550107167397</v>
      </c>
      <c r="E8" s="22" t="s">
        <v>5</v>
      </c>
    </row>
    <row r="9" spans="1:5" hidden="1" x14ac:dyDescent="0.25">
      <c r="A9" s="9"/>
      <c r="B9" s="10" t="s">
        <v>35</v>
      </c>
      <c r="C9" s="21">
        <v>60.840945597823151</v>
      </c>
      <c r="D9" s="21">
        <v>60.840945597823151</v>
      </c>
      <c r="E9" s="22" t="s">
        <v>5</v>
      </c>
    </row>
    <row r="10" spans="1:5" hidden="1" x14ac:dyDescent="0.25">
      <c r="A10" s="9"/>
      <c r="B10" s="10" t="s">
        <v>42</v>
      </c>
      <c r="C10" s="21">
        <v>61.585253055553927</v>
      </c>
      <c r="D10" s="21">
        <v>61.585253055553927</v>
      </c>
      <c r="E10" s="22" t="s">
        <v>5</v>
      </c>
    </row>
    <row r="11" spans="1:5" hidden="1" x14ac:dyDescent="0.25">
      <c r="A11" s="9"/>
      <c r="B11" s="10" t="s">
        <v>48</v>
      </c>
      <c r="C11" s="21">
        <v>57.748438091898002</v>
      </c>
      <c r="D11" s="21">
        <v>57.748438091898002</v>
      </c>
      <c r="E11" s="22" t="s">
        <v>5</v>
      </c>
    </row>
    <row r="12" spans="1:5" hidden="1" x14ac:dyDescent="0.25">
      <c r="A12" s="9"/>
      <c r="B12" s="10" t="s">
        <v>49</v>
      </c>
      <c r="C12" s="21">
        <v>57.735270511222687</v>
      </c>
      <c r="D12" s="21">
        <v>57.735270511222687</v>
      </c>
      <c r="E12" s="22" t="s">
        <v>5</v>
      </c>
    </row>
    <row r="13" spans="1:5" hidden="1" x14ac:dyDescent="0.25">
      <c r="A13" s="9"/>
      <c r="B13" s="10" t="s">
        <v>41</v>
      </c>
      <c r="C13" s="21">
        <v>56.42988101665032</v>
      </c>
      <c r="D13" s="21">
        <v>56.42988101665032</v>
      </c>
      <c r="E13" s="22" t="s">
        <v>5</v>
      </c>
    </row>
    <row r="14" spans="1:5" hidden="1" x14ac:dyDescent="0.25">
      <c r="A14" s="9"/>
      <c r="B14" s="10" t="s">
        <v>50</v>
      </c>
      <c r="C14" s="21">
        <v>57.019242367036448</v>
      </c>
      <c r="D14" s="21">
        <v>57.019242367036448</v>
      </c>
      <c r="E14" s="22" t="s">
        <v>5</v>
      </c>
    </row>
    <row r="15" spans="1:5" hidden="1" x14ac:dyDescent="0.25">
      <c r="A15" s="9"/>
      <c r="B15" s="10" t="s">
        <v>51</v>
      </c>
      <c r="C15" s="21">
        <v>54.505605651695248</v>
      </c>
      <c r="D15" s="21">
        <v>54.505605651695248</v>
      </c>
      <c r="E15" s="22" t="s">
        <v>5</v>
      </c>
    </row>
    <row r="16" spans="1:5" hidden="1" x14ac:dyDescent="0.25">
      <c r="A16" s="9"/>
      <c r="B16" s="10" t="s">
        <v>40</v>
      </c>
      <c r="C16" s="21">
        <v>55.865826498947683</v>
      </c>
      <c r="D16" s="21">
        <v>55.865826498947683</v>
      </c>
      <c r="E16" s="22" t="s">
        <v>5</v>
      </c>
    </row>
    <row r="17" spans="1:5" hidden="1" x14ac:dyDescent="0.25">
      <c r="A17" s="218">
        <v>2001</v>
      </c>
      <c r="B17" s="218"/>
      <c r="C17" s="21"/>
      <c r="D17" s="21"/>
      <c r="E17" s="22"/>
    </row>
    <row r="18" spans="1:5" hidden="1" x14ac:dyDescent="0.25">
      <c r="A18" s="9"/>
      <c r="B18" s="10" t="s">
        <v>45</v>
      </c>
      <c r="C18" s="21">
        <v>54.874190801759468</v>
      </c>
      <c r="D18" s="21">
        <v>54.874190801759468</v>
      </c>
      <c r="E18" s="22" t="s">
        <v>5</v>
      </c>
    </row>
    <row r="19" spans="1:5" hidden="1" x14ac:dyDescent="0.25">
      <c r="A19" s="9"/>
      <c r="B19" s="10" t="s">
        <v>46</v>
      </c>
      <c r="C19" s="21">
        <v>56.078470220293546</v>
      </c>
      <c r="D19" s="21">
        <v>56.078470220293546</v>
      </c>
      <c r="E19" s="22" t="s">
        <v>5</v>
      </c>
    </row>
    <row r="20" spans="1:5" hidden="1" x14ac:dyDescent="0.25">
      <c r="A20" s="9"/>
      <c r="B20" s="10" t="s">
        <v>43</v>
      </c>
      <c r="C20" s="21">
        <v>55.703380294548339</v>
      </c>
      <c r="D20" s="21">
        <v>55.703380294548339</v>
      </c>
      <c r="E20" s="22" t="s">
        <v>5</v>
      </c>
    </row>
    <row r="21" spans="1:5" hidden="1" x14ac:dyDescent="0.25">
      <c r="A21" s="9"/>
      <c r="B21" s="10" t="s">
        <v>47</v>
      </c>
      <c r="C21" s="21">
        <v>56.883526303016772</v>
      </c>
      <c r="D21" s="21">
        <v>56.883526303016772</v>
      </c>
      <c r="E21" s="22" t="s">
        <v>5</v>
      </c>
    </row>
    <row r="22" spans="1:5" hidden="1" x14ac:dyDescent="0.25">
      <c r="A22" s="9"/>
      <c r="B22" s="10" t="s">
        <v>35</v>
      </c>
      <c r="C22" s="21">
        <v>58.450435908276667</v>
      </c>
      <c r="D22" s="21">
        <v>58.450435908276667</v>
      </c>
      <c r="E22" s="22" t="s">
        <v>5</v>
      </c>
    </row>
    <row r="23" spans="1:5" hidden="1" x14ac:dyDescent="0.25">
      <c r="A23" s="9"/>
      <c r="B23" s="10" t="s">
        <v>42</v>
      </c>
      <c r="C23" s="21">
        <v>60.501104165203927</v>
      </c>
      <c r="D23" s="21">
        <v>60.501104165203927</v>
      </c>
      <c r="E23" s="22" t="s">
        <v>5</v>
      </c>
    </row>
    <row r="24" spans="1:5" hidden="1" x14ac:dyDescent="0.25">
      <c r="A24" s="9"/>
      <c r="B24" s="10" t="s">
        <v>48</v>
      </c>
      <c r="C24" s="21">
        <v>57.051011519057305</v>
      </c>
      <c r="D24" s="21">
        <v>57.051011519057305</v>
      </c>
      <c r="E24" s="22" t="s">
        <v>5</v>
      </c>
    </row>
    <row r="25" spans="1:5" hidden="1" x14ac:dyDescent="0.25">
      <c r="A25" s="9"/>
      <c r="B25" s="10" t="s">
        <v>49</v>
      </c>
      <c r="C25" s="21">
        <v>57.08583865526996</v>
      </c>
      <c r="D25" s="21">
        <v>57.08583865526996</v>
      </c>
      <c r="E25" s="22" t="s">
        <v>5</v>
      </c>
    </row>
    <row r="26" spans="1:5" hidden="1" x14ac:dyDescent="0.25">
      <c r="A26" s="9"/>
      <c r="B26" s="10" t="s">
        <v>41</v>
      </c>
      <c r="C26" s="21">
        <v>58.446018623060567</v>
      </c>
      <c r="D26" s="21">
        <v>58.446018623060567</v>
      </c>
      <c r="E26" s="22" t="s">
        <v>5</v>
      </c>
    </row>
    <row r="27" spans="1:5" hidden="1" x14ac:dyDescent="0.25">
      <c r="A27" s="9"/>
      <c r="B27" s="10" t="s">
        <v>50</v>
      </c>
      <c r="C27" s="21">
        <v>58.39791891526086</v>
      </c>
      <c r="D27" s="21">
        <v>58.39791891526086</v>
      </c>
      <c r="E27" s="22" t="s">
        <v>5</v>
      </c>
    </row>
    <row r="28" spans="1:5" hidden="1" x14ac:dyDescent="0.25">
      <c r="A28" s="9"/>
      <c r="B28" s="10" t="s">
        <v>51</v>
      </c>
      <c r="C28" s="21">
        <v>58.674789194564134</v>
      </c>
      <c r="D28" s="21">
        <v>58.674789194564134</v>
      </c>
      <c r="E28" s="22" t="s">
        <v>5</v>
      </c>
    </row>
    <row r="29" spans="1:5" hidden="1" x14ac:dyDescent="0.25">
      <c r="A29" s="9"/>
      <c r="B29" s="10" t="s">
        <v>40</v>
      </c>
      <c r="C29" s="21">
        <v>59.726081946129973</v>
      </c>
      <c r="D29" s="21">
        <v>59.726081946129973</v>
      </c>
      <c r="E29" s="22" t="s">
        <v>5</v>
      </c>
    </row>
    <row r="30" spans="1:5" hidden="1" x14ac:dyDescent="0.25">
      <c r="A30" s="218">
        <v>2002</v>
      </c>
      <c r="B30" s="218"/>
      <c r="C30" s="21"/>
      <c r="D30" s="21"/>
      <c r="E30" s="22"/>
    </row>
    <row r="31" spans="1:5" hidden="1" x14ac:dyDescent="0.25">
      <c r="A31" s="9"/>
      <c r="B31" s="10" t="s">
        <v>45</v>
      </c>
      <c r="C31" s="21">
        <v>61.044486023476992</v>
      </c>
      <c r="D31" s="21">
        <v>61.044486023476992</v>
      </c>
      <c r="E31" s="22" t="s">
        <v>5</v>
      </c>
    </row>
    <row r="32" spans="1:5" hidden="1" x14ac:dyDescent="0.25">
      <c r="A32" s="9"/>
      <c r="B32" s="10" t="s">
        <v>46</v>
      </c>
      <c r="C32" s="21">
        <v>60.684061448052184</v>
      </c>
      <c r="D32" s="21">
        <v>60.684061448052184</v>
      </c>
      <c r="E32" s="22" t="s">
        <v>5</v>
      </c>
    </row>
    <row r="33" spans="1:5" hidden="1" x14ac:dyDescent="0.25">
      <c r="A33" s="9"/>
      <c r="B33" s="10" t="s">
        <v>43</v>
      </c>
      <c r="C33" s="21">
        <v>60.203611933148217</v>
      </c>
      <c r="D33" s="21">
        <v>60.203611933148217</v>
      </c>
      <c r="E33" s="22" t="s">
        <v>5</v>
      </c>
    </row>
    <row r="34" spans="1:5" hidden="1" x14ac:dyDescent="0.25">
      <c r="A34" s="9"/>
      <c r="B34" s="10" t="s">
        <v>47</v>
      </c>
      <c r="C34" s="21">
        <v>58.859787295065075</v>
      </c>
      <c r="D34" s="21">
        <v>58.859787295065075</v>
      </c>
      <c r="E34" s="22" t="s">
        <v>5</v>
      </c>
    </row>
    <row r="35" spans="1:5" hidden="1" x14ac:dyDescent="0.25">
      <c r="A35" s="9"/>
      <c r="B35" s="10" t="s">
        <v>35</v>
      </c>
      <c r="C35" s="21">
        <v>60.524922018825315</v>
      </c>
      <c r="D35" s="21">
        <v>60.524922018825315</v>
      </c>
      <c r="E35" s="22" t="s">
        <v>5</v>
      </c>
    </row>
    <row r="36" spans="1:5" hidden="1" x14ac:dyDescent="0.25">
      <c r="A36" s="9"/>
      <c r="B36" s="10" t="s">
        <v>42</v>
      </c>
      <c r="C36" s="21">
        <v>60.621280068829719</v>
      </c>
      <c r="D36" s="21">
        <v>60.621280068829719</v>
      </c>
      <c r="E36" s="22" t="s">
        <v>5</v>
      </c>
    </row>
    <row r="37" spans="1:5" hidden="1" x14ac:dyDescent="0.25">
      <c r="A37" s="9"/>
      <c r="B37" s="10" t="s">
        <v>48</v>
      </c>
      <c r="C37" s="21">
        <v>60.554709655578044</v>
      </c>
      <c r="D37" s="21">
        <v>60.554709655578044</v>
      </c>
      <c r="E37" s="22" t="s">
        <v>5</v>
      </c>
    </row>
    <row r="38" spans="1:5" hidden="1" x14ac:dyDescent="0.25">
      <c r="A38" s="9"/>
      <c r="B38" s="10" t="s">
        <v>49</v>
      </c>
      <c r="C38" s="21">
        <v>60.088891641309949</v>
      </c>
      <c r="D38" s="21">
        <v>60.088891641309949</v>
      </c>
      <c r="E38" s="22" t="s">
        <v>5</v>
      </c>
    </row>
    <row r="39" spans="1:5" hidden="1" x14ac:dyDescent="0.25">
      <c r="A39" s="9"/>
      <c r="B39" s="10" t="s">
        <v>41</v>
      </c>
      <c r="C39" s="21">
        <v>58.90100032673665</v>
      </c>
      <c r="D39" s="21">
        <v>58.90100032673665</v>
      </c>
      <c r="E39" s="22" t="s">
        <v>5</v>
      </c>
    </row>
    <row r="40" spans="1:5" hidden="1" x14ac:dyDescent="0.25">
      <c r="A40" s="9"/>
      <c r="B40" s="10" t="s">
        <v>50</v>
      </c>
      <c r="C40" s="21">
        <v>59.811417764709255</v>
      </c>
      <c r="D40" s="21">
        <v>59.811417764709255</v>
      </c>
      <c r="E40" s="22" t="s">
        <v>5</v>
      </c>
    </row>
    <row r="41" spans="1:5" hidden="1" x14ac:dyDescent="0.25">
      <c r="A41" s="9"/>
      <c r="B41" s="10" t="s">
        <v>51</v>
      </c>
      <c r="C41" s="21">
        <v>59.73184805009582</v>
      </c>
      <c r="D41" s="21">
        <v>59.73184805009582</v>
      </c>
      <c r="E41" s="22" t="s">
        <v>5</v>
      </c>
    </row>
    <row r="42" spans="1:5" hidden="1" x14ac:dyDescent="0.25">
      <c r="A42" s="9"/>
      <c r="B42" s="10" t="s">
        <v>40</v>
      </c>
      <c r="C42" s="21">
        <v>59.757846652819332</v>
      </c>
      <c r="D42" s="21">
        <v>59.757846652819332</v>
      </c>
      <c r="E42" s="22" t="s">
        <v>5</v>
      </c>
    </row>
    <row r="43" spans="1:5" hidden="1" x14ac:dyDescent="0.25">
      <c r="A43" s="218">
        <v>2003</v>
      </c>
      <c r="B43" s="218"/>
      <c r="C43" s="21"/>
      <c r="D43" s="21"/>
      <c r="E43" s="22"/>
    </row>
    <row r="44" spans="1:5" hidden="1" x14ac:dyDescent="0.25">
      <c r="A44" s="9"/>
      <c r="B44" s="10" t="s">
        <v>45</v>
      </c>
      <c r="C44" s="21">
        <v>59.40773990852022</v>
      </c>
      <c r="D44" s="21">
        <v>59.40773990852022</v>
      </c>
      <c r="E44" s="22" t="s">
        <v>5</v>
      </c>
    </row>
    <row r="45" spans="1:5" hidden="1" x14ac:dyDescent="0.25">
      <c r="A45" s="9"/>
      <c r="B45" s="10" t="s">
        <v>46</v>
      </c>
      <c r="C45" s="21">
        <v>58.967570739988332</v>
      </c>
      <c r="D45" s="21">
        <v>58.967570739988332</v>
      </c>
      <c r="E45" s="22" t="s">
        <v>5</v>
      </c>
    </row>
    <row r="46" spans="1:5" hidden="1" x14ac:dyDescent="0.25">
      <c r="A46" s="9"/>
      <c r="B46" s="10" t="s">
        <v>43</v>
      </c>
      <c r="C46" s="21">
        <v>59.25944294590002</v>
      </c>
      <c r="D46" s="21">
        <v>59.25944294590002</v>
      </c>
      <c r="E46" s="22" t="s">
        <v>5</v>
      </c>
    </row>
    <row r="47" spans="1:5" hidden="1" x14ac:dyDescent="0.25">
      <c r="A47" s="9"/>
      <c r="B47" s="10" t="s">
        <v>47</v>
      </c>
      <c r="C47" s="21">
        <v>58.769025356857668</v>
      </c>
      <c r="D47" s="21">
        <v>58.769025356857668</v>
      </c>
      <c r="E47" s="22" t="s">
        <v>5</v>
      </c>
    </row>
    <row r="48" spans="1:5" hidden="1" x14ac:dyDescent="0.25">
      <c r="A48" s="9"/>
      <c r="B48" s="10" t="s">
        <v>35</v>
      </c>
      <c r="C48" s="21">
        <v>59.976619648382858</v>
      </c>
      <c r="D48" s="21">
        <v>59.976619648382858</v>
      </c>
      <c r="E48" s="22" t="s">
        <v>5</v>
      </c>
    </row>
    <row r="49" spans="1:5" hidden="1" x14ac:dyDescent="0.25">
      <c r="A49" s="9"/>
      <c r="B49" s="10" t="s">
        <v>42</v>
      </c>
      <c r="C49" s="21">
        <v>59.77819085091464</v>
      </c>
      <c r="D49" s="21">
        <v>59.77819085091464</v>
      </c>
      <c r="E49" s="22" t="s">
        <v>5</v>
      </c>
    </row>
    <row r="50" spans="1:5" hidden="1" x14ac:dyDescent="0.25">
      <c r="A50" s="9"/>
      <c r="B50" s="10" t="s">
        <v>48</v>
      </c>
      <c r="C50" s="21">
        <v>59.953419101557841</v>
      </c>
      <c r="D50" s="21">
        <v>59.953419101557841</v>
      </c>
      <c r="E50" s="22" t="s">
        <v>5</v>
      </c>
    </row>
    <row r="51" spans="1:5" hidden="1" x14ac:dyDescent="0.25">
      <c r="A51" s="9"/>
      <c r="B51" s="10" t="s">
        <v>49</v>
      </c>
      <c r="C51" s="21">
        <v>59.76857253376356</v>
      </c>
      <c r="D51" s="21">
        <v>59.76857253376356</v>
      </c>
      <c r="E51" s="22" t="s">
        <v>5</v>
      </c>
    </row>
    <row r="52" spans="1:5" hidden="1" x14ac:dyDescent="0.25">
      <c r="A52" s="9"/>
      <c r="B52" s="10" t="s">
        <v>41</v>
      </c>
      <c r="C52" s="21">
        <v>59.22679896041759</v>
      </c>
      <c r="D52" s="21">
        <v>59.22679896041759</v>
      </c>
      <c r="E52" s="22" t="s">
        <v>5</v>
      </c>
    </row>
    <row r="53" spans="1:5" hidden="1" x14ac:dyDescent="0.25">
      <c r="A53" s="9"/>
      <c r="B53" s="10" t="s">
        <v>50</v>
      </c>
      <c r="C53" s="21">
        <v>60.153072048481661</v>
      </c>
      <c r="D53" s="21">
        <v>60.153072048481661</v>
      </c>
      <c r="E53" s="22" t="s">
        <v>5</v>
      </c>
    </row>
    <row r="54" spans="1:5" hidden="1" x14ac:dyDescent="0.25">
      <c r="A54" s="9"/>
      <c r="B54" s="10" t="s">
        <v>51</v>
      </c>
      <c r="C54" s="21">
        <v>58.368961656204192</v>
      </c>
      <c r="D54" s="21">
        <v>58.368961656204192</v>
      </c>
      <c r="E54" s="22" t="s">
        <v>5</v>
      </c>
    </row>
    <row r="55" spans="1:5" hidden="1" x14ac:dyDescent="0.25">
      <c r="A55" s="9"/>
      <c r="B55" s="10" t="s">
        <v>40</v>
      </c>
      <c r="C55" s="21">
        <v>58.067879182959949</v>
      </c>
      <c r="D55" s="21">
        <v>58.067879182959949</v>
      </c>
      <c r="E55" s="22" t="s">
        <v>5</v>
      </c>
    </row>
    <row r="56" spans="1:5" hidden="1" x14ac:dyDescent="0.25">
      <c r="A56" s="218">
        <v>2004</v>
      </c>
      <c r="B56" s="218"/>
      <c r="C56" s="21"/>
      <c r="D56" s="21"/>
      <c r="E56" s="22"/>
    </row>
    <row r="57" spans="1:5" hidden="1" x14ac:dyDescent="0.25">
      <c r="A57" s="9"/>
      <c r="B57" s="10" t="s">
        <v>45</v>
      </c>
      <c r="C57" s="21">
        <v>58.052023532868482</v>
      </c>
      <c r="D57" s="21">
        <v>58.052023532868482</v>
      </c>
      <c r="E57" s="22" t="s">
        <v>5</v>
      </c>
    </row>
    <row r="58" spans="1:5" hidden="1" x14ac:dyDescent="0.25">
      <c r="A58" s="9"/>
      <c r="B58" s="10" t="s">
        <v>46</v>
      </c>
      <c r="C58" s="21">
        <v>57.964759164534193</v>
      </c>
      <c r="D58" s="21">
        <v>57.964759164534193</v>
      </c>
      <c r="E58" s="22" t="s">
        <v>5</v>
      </c>
    </row>
    <row r="59" spans="1:5" hidden="1" x14ac:dyDescent="0.25">
      <c r="A59" s="9"/>
      <c r="B59" s="10" t="s">
        <v>43</v>
      </c>
      <c r="C59" s="21">
        <v>57.947213022337387</v>
      </c>
      <c r="D59" s="21">
        <v>57.947213022337387</v>
      </c>
      <c r="E59" s="22" t="s">
        <v>5</v>
      </c>
    </row>
    <row r="60" spans="1:5" hidden="1" x14ac:dyDescent="0.25">
      <c r="A60" s="9"/>
      <c r="B60" s="10" t="s">
        <v>47</v>
      </c>
      <c r="C60" s="21">
        <v>58.234246923257935</v>
      </c>
      <c r="D60" s="21">
        <v>58.234246923257935</v>
      </c>
      <c r="E60" s="22" t="s">
        <v>5</v>
      </c>
    </row>
    <row r="61" spans="1:5" hidden="1" x14ac:dyDescent="0.25">
      <c r="A61" s="9"/>
      <c r="B61" s="10" t="s">
        <v>35</v>
      </c>
      <c r="C61" s="21">
        <v>59.448836354529355</v>
      </c>
      <c r="D61" s="21">
        <v>59.448836354529355</v>
      </c>
      <c r="E61" s="22" t="s">
        <v>5</v>
      </c>
    </row>
    <row r="62" spans="1:5" hidden="1" x14ac:dyDescent="0.25">
      <c r="A62" s="9"/>
      <c r="B62" s="10" t="s">
        <v>42</v>
      </c>
      <c r="C62" s="21">
        <v>58.292831218632656</v>
      </c>
      <c r="D62" s="21">
        <v>58.292831218632656</v>
      </c>
      <c r="E62" s="22" t="s">
        <v>5</v>
      </c>
    </row>
    <row r="63" spans="1:5" hidden="1" x14ac:dyDescent="0.25">
      <c r="A63" s="9"/>
      <c r="B63" s="10" t="s">
        <v>48</v>
      </c>
      <c r="C63" s="21">
        <v>58.17315603614081</v>
      </c>
      <c r="D63" s="21">
        <v>58.17315603614081</v>
      </c>
      <c r="E63" s="22" t="s">
        <v>5</v>
      </c>
    </row>
    <row r="64" spans="1:5" hidden="1" x14ac:dyDescent="0.25">
      <c r="A64" s="9"/>
      <c r="B64" s="10" t="s">
        <v>49</v>
      </c>
      <c r="C64" s="21">
        <v>57.912004152281327</v>
      </c>
      <c r="D64" s="21">
        <v>57.912004152281327</v>
      </c>
      <c r="E64" s="22" t="s">
        <v>5</v>
      </c>
    </row>
    <row r="65" spans="1:5" hidden="1" x14ac:dyDescent="0.25">
      <c r="A65" s="9"/>
      <c r="B65" s="10" t="s">
        <v>41</v>
      </c>
      <c r="C65" s="21">
        <v>57.777406004997502</v>
      </c>
      <c r="D65" s="21">
        <v>57.777406004997502</v>
      </c>
      <c r="E65" s="22" t="s">
        <v>5</v>
      </c>
    </row>
    <row r="66" spans="1:5" hidden="1" x14ac:dyDescent="0.25">
      <c r="A66" s="9"/>
      <c r="B66" s="10" t="s">
        <v>50</v>
      </c>
      <c r="C66" s="21">
        <v>58.877566608586761</v>
      </c>
      <c r="D66" s="21">
        <v>58.877566608586761</v>
      </c>
      <c r="E66" s="22" t="s">
        <v>5</v>
      </c>
    </row>
    <row r="67" spans="1:5" hidden="1" x14ac:dyDescent="0.25">
      <c r="A67" s="9"/>
      <c r="B67" s="10" t="s">
        <v>51</v>
      </c>
      <c r="C67" s="21">
        <v>58.397408557838887</v>
      </c>
      <c r="D67" s="21">
        <v>58.397408557838887</v>
      </c>
      <c r="E67" s="22" t="s">
        <v>5</v>
      </c>
    </row>
    <row r="68" spans="1:5" hidden="1" x14ac:dyDescent="0.25">
      <c r="A68" s="9"/>
      <c r="B68" s="10" t="s">
        <v>40</v>
      </c>
      <c r="C68" s="21">
        <v>58.62480889242277</v>
      </c>
      <c r="D68" s="21">
        <v>58.62480889242277</v>
      </c>
      <c r="E68" s="22" t="s">
        <v>5</v>
      </c>
    </row>
    <row r="69" spans="1:5" hidden="1" x14ac:dyDescent="0.25">
      <c r="A69" s="218">
        <v>2005</v>
      </c>
      <c r="B69" s="218"/>
      <c r="C69" s="21"/>
      <c r="D69" s="21"/>
      <c r="E69" s="22"/>
    </row>
    <row r="70" spans="1:5" hidden="1" x14ac:dyDescent="0.25">
      <c r="A70" s="9"/>
      <c r="B70" s="10" t="s">
        <v>45</v>
      </c>
      <c r="C70" s="21">
        <v>58.405686139871932</v>
      </c>
      <c r="D70" s="21">
        <v>58.405686139871932</v>
      </c>
      <c r="E70" s="22" t="s">
        <v>5</v>
      </c>
    </row>
    <row r="71" spans="1:5" hidden="1" x14ac:dyDescent="0.25">
      <c r="A71" s="9"/>
      <c r="B71" s="10" t="s">
        <v>46</v>
      </c>
      <c r="C71" s="21">
        <v>58.37414971818265</v>
      </c>
      <c r="D71" s="21">
        <v>58.37414971818265</v>
      </c>
      <c r="E71" s="22" t="s">
        <v>5</v>
      </c>
    </row>
    <row r="72" spans="1:5" hidden="1" x14ac:dyDescent="0.25">
      <c r="A72" s="9"/>
      <c r="B72" s="10" t="s">
        <v>43</v>
      </c>
      <c r="C72" s="21">
        <v>58.074816029874974</v>
      </c>
      <c r="D72" s="21">
        <v>58.074816029874974</v>
      </c>
      <c r="E72" s="22" t="s">
        <v>5</v>
      </c>
    </row>
    <row r="73" spans="1:5" hidden="1" x14ac:dyDescent="0.25">
      <c r="A73" s="9"/>
      <c r="B73" s="10" t="s">
        <v>47</v>
      </c>
      <c r="C73" s="21">
        <v>58.694876875547564</v>
      </c>
      <c r="D73" s="21">
        <v>58.694876875547564</v>
      </c>
      <c r="E73" s="22" t="s">
        <v>5</v>
      </c>
    </row>
    <row r="74" spans="1:5" hidden="1" x14ac:dyDescent="0.25">
      <c r="A74" s="9"/>
      <c r="B74" s="10" t="s">
        <v>35</v>
      </c>
      <c r="C74" s="21">
        <v>58.915631827372529</v>
      </c>
      <c r="D74" s="21">
        <v>58.915631827372529</v>
      </c>
      <c r="E74" s="22" t="s">
        <v>5</v>
      </c>
    </row>
    <row r="75" spans="1:5" hidden="1" x14ac:dyDescent="0.25">
      <c r="A75" s="9"/>
      <c r="B75" s="10" t="s">
        <v>42</v>
      </c>
      <c r="C75" s="21">
        <v>58.634135745417751</v>
      </c>
      <c r="D75" s="21">
        <v>58.634135745417751</v>
      </c>
      <c r="E75" s="22" t="s">
        <v>5</v>
      </c>
    </row>
    <row r="76" spans="1:5" hidden="1" x14ac:dyDescent="0.25">
      <c r="A76" s="9"/>
      <c r="B76" s="10" t="s">
        <v>48</v>
      </c>
      <c r="C76" s="21">
        <v>59.08928617157283</v>
      </c>
      <c r="D76" s="21">
        <v>59.08928617157283</v>
      </c>
      <c r="E76" s="22" t="s">
        <v>5</v>
      </c>
    </row>
    <row r="77" spans="1:5" hidden="1" x14ac:dyDescent="0.25">
      <c r="A77" s="9"/>
      <c r="B77" s="10" t="s">
        <v>49</v>
      </c>
      <c r="C77" s="21">
        <v>58.91359157827987</v>
      </c>
      <c r="D77" s="21">
        <v>58.91359157827987</v>
      </c>
      <c r="E77" s="22" t="s">
        <v>5</v>
      </c>
    </row>
    <row r="78" spans="1:5" hidden="1" x14ac:dyDescent="0.25">
      <c r="A78" s="9"/>
      <c r="B78" s="10" t="s">
        <v>41</v>
      </c>
      <c r="C78" s="21">
        <v>59.164017581195125</v>
      </c>
      <c r="D78" s="21">
        <v>59.164017581195125</v>
      </c>
      <c r="E78" s="22" t="s">
        <v>5</v>
      </c>
    </row>
    <row r="79" spans="1:5" hidden="1" x14ac:dyDescent="0.25">
      <c r="A79" s="9"/>
      <c r="B79" s="10" t="s">
        <v>50</v>
      </c>
      <c r="C79" s="21">
        <v>60.011945104101351</v>
      </c>
      <c r="D79" s="21">
        <v>60.011945104101351</v>
      </c>
      <c r="E79" s="22" t="s">
        <v>5</v>
      </c>
    </row>
    <row r="80" spans="1:5" hidden="1" x14ac:dyDescent="0.25">
      <c r="A80" s="9"/>
      <c r="B80" s="10" t="s">
        <v>51</v>
      </c>
      <c r="C80" s="21">
        <v>60.850953823831134</v>
      </c>
      <c r="D80" s="21">
        <v>60.850953823831134</v>
      </c>
      <c r="E80" s="22" t="s">
        <v>5</v>
      </c>
    </row>
    <row r="81" spans="1:5" hidden="1" x14ac:dyDescent="0.25">
      <c r="A81" s="9"/>
      <c r="B81" s="10" t="s">
        <v>40</v>
      </c>
      <c r="C81" s="21">
        <v>59.67122350562844</v>
      </c>
      <c r="D81" s="21">
        <v>59.67122350562844</v>
      </c>
      <c r="E81" s="22" t="s">
        <v>5</v>
      </c>
    </row>
    <row r="82" spans="1:5" hidden="1" x14ac:dyDescent="0.25">
      <c r="A82" s="218">
        <v>2006</v>
      </c>
      <c r="B82" s="218"/>
      <c r="C82" s="21"/>
      <c r="D82" s="21"/>
      <c r="E82" s="22"/>
    </row>
    <row r="83" spans="1:5" hidden="1" x14ac:dyDescent="0.25">
      <c r="A83" s="9"/>
      <c r="B83" s="10" t="s">
        <v>45</v>
      </c>
      <c r="C83" s="21">
        <v>59.300830856065254</v>
      </c>
      <c r="D83" s="21">
        <v>59.300830856065254</v>
      </c>
      <c r="E83" s="22" t="s">
        <v>5</v>
      </c>
    </row>
    <row r="84" spans="1:5" hidden="1" x14ac:dyDescent="0.25">
      <c r="A84" s="9"/>
      <c r="B84" s="10" t="s">
        <v>46</v>
      </c>
      <c r="C84" s="21">
        <v>59.771720346649374</v>
      </c>
      <c r="D84" s="21">
        <v>59.771720346649374</v>
      </c>
      <c r="E84" s="22" t="s">
        <v>5</v>
      </c>
    </row>
    <row r="85" spans="1:5" hidden="1" x14ac:dyDescent="0.25">
      <c r="A85" s="9"/>
      <c r="B85" s="10" t="s">
        <v>43</v>
      </c>
      <c r="C85" s="21">
        <v>60.300203154477494</v>
      </c>
      <c r="D85" s="21">
        <v>60.300203154477494</v>
      </c>
      <c r="E85" s="22" t="s">
        <v>5</v>
      </c>
    </row>
    <row r="86" spans="1:5" hidden="1" x14ac:dyDescent="0.25">
      <c r="A86" s="9"/>
      <c r="B86" s="10" t="s">
        <v>47</v>
      </c>
      <c r="C86" s="21">
        <v>60.322820772990319</v>
      </c>
      <c r="D86" s="21">
        <v>60.322820772990319</v>
      </c>
      <c r="E86" s="22" t="s">
        <v>5</v>
      </c>
    </row>
    <row r="87" spans="1:5" hidden="1" x14ac:dyDescent="0.25">
      <c r="A87" s="9"/>
      <c r="B87" s="10" t="s">
        <v>35</v>
      </c>
      <c r="C87" s="21">
        <v>60.380705554390424</v>
      </c>
      <c r="D87" s="21">
        <v>60.380705554390424</v>
      </c>
      <c r="E87" s="22" t="s">
        <v>5</v>
      </c>
    </row>
    <row r="88" spans="1:5" hidden="1" x14ac:dyDescent="0.25">
      <c r="A88" s="9"/>
      <c r="B88" s="10" t="s">
        <v>42</v>
      </c>
      <c r="C88" s="21">
        <v>60.645646472279104</v>
      </c>
      <c r="D88" s="21">
        <v>60.645646472279104</v>
      </c>
      <c r="E88" s="22" t="s">
        <v>5</v>
      </c>
    </row>
    <row r="89" spans="1:5" hidden="1" x14ac:dyDescent="0.25">
      <c r="A89" s="9"/>
      <c r="B89" s="10" t="s">
        <v>48</v>
      </c>
      <c r="C89" s="21">
        <v>60.362751362375086</v>
      </c>
      <c r="D89" s="21">
        <v>60.362751362375086</v>
      </c>
      <c r="E89" s="22" t="s">
        <v>5</v>
      </c>
    </row>
    <row r="90" spans="1:5" hidden="1" x14ac:dyDescent="0.25">
      <c r="A90" s="9"/>
      <c r="B90" s="10" t="s">
        <v>49</v>
      </c>
      <c r="C90" s="21">
        <v>60.457535505936576</v>
      </c>
      <c r="D90" s="21">
        <v>60.457535505936576</v>
      </c>
      <c r="E90" s="22" t="s">
        <v>5</v>
      </c>
    </row>
    <row r="91" spans="1:5" hidden="1" x14ac:dyDescent="0.25">
      <c r="A91" s="9"/>
      <c r="B91" s="10" t="s">
        <v>41</v>
      </c>
      <c r="C91" s="21">
        <v>61.754084657901409</v>
      </c>
      <c r="D91" s="21">
        <v>61.754084657901409</v>
      </c>
      <c r="E91" s="22" t="s">
        <v>5</v>
      </c>
    </row>
    <row r="92" spans="1:5" hidden="1" x14ac:dyDescent="0.25">
      <c r="A92" s="9"/>
      <c r="B92" s="10" t="s">
        <v>50</v>
      </c>
      <c r="C92" s="21">
        <v>61.307036935285716</v>
      </c>
      <c r="D92" s="21">
        <v>61.307036935285716</v>
      </c>
      <c r="E92" s="22" t="s">
        <v>5</v>
      </c>
    </row>
    <row r="93" spans="1:5" hidden="1" x14ac:dyDescent="0.25">
      <c r="A93" s="9"/>
      <c r="B93" s="10" t="s">
        <v>51</v>
      </c>
      <c r="C93" s="21">
        <v>61.552274876222498</v>
      </c>
      <c r="D93" s="21">
        <v>61.552274876222498</v>
      </c>
      <c r="E93" s="22" t="s">
        <v>5</v>
      </c>
    </row>
    <row r="94" spans="1:5" hidden="1" x14ac:dyDescent="0.25">
      <c r="A94" s="9"/>
      <c r="B94" s="10" t="s">
        <v>40</v>
      </c>
      <c r="C94" s="21">
        <v>62.05464249566468</v>
      </c>
      <c r="D94" s="21">
        <v>62.05464249566468</v>
      </c>
      <c r="E94" s="22" t="s">
        <v>5</v>
      </c>
    </row>
    <row r="95" spans="1:5" hidden="1" x14ac:dyDescent="0.25">
      <c r="A95" s="218">
        <v>2007</v>
      </c>
      <c r="B95" s="218"/>
      <c r="C95" s="21"/>
      <c r="D95" s="21"/>
      <c r="E95" s="22"/>
    </row>
    <row r="96" spans="1:5" hidden="1" x14ac:dyDescent="0.25">
      <c r="A96" s="9"/>
      <c r="B96" s="10" t="s">
        <v>45</v>
      </c>
      <c r="C96" s="21">
        <v>63.330264521222013</v>
      </c>
      <c r="D96" s="21">
        <v>63.330264521222013</v>
      </c>
      <c r="E96" s="22" t="s">
        <v>5</v>
      </c>
    </row>
    <row r="97" spans="1:5" hidden="1" x14ac:dyDescent="0.25">
      <c r="A97" s="9"/>
      <c r="B97" s="10" t="s">
        <v>46</v>
      </c>
      <c r="C97" s="21">
        <v>62.799974635626114</v>
      </c>
      <c r="D97" s="21">
        <v>62.799974635626114</v>
      </c>
      <c r="E97" s="22" t="s">
        <v>5</v>
      </c>
    </row>
    <row r="98" spans="1:5" hidden="1" x14ac:dyDescent="0.25">
      <c r="A98" s="9"/>
      <c r="B98" s="10" t="s">
        <v>43</v>
      </c>
      <c r="C98" s="21">
        <v>62.312180223988598</v>
      </c>
      <c r="D98" s="21">
        <v>62.312180223988598</v>
      </c>
      <c r="E98" s="22" t="s">
        <v>5</v>
      </c>
    </row>
    <row r="99" spans="1:5" hidden="1" x14ac:dyDescent="0.25">
      <c r="A99" s="9"/>
      <c r="B99" s="10" t="s">
        <v>47</v>
      </c>
      <c r="C99" s="21">
        <v>62.916093955413629</v>
      </c>
      <c r="D99" s="21">
        <v>62.916093955413629</v>
      </c>
      <c r="E99" s="22" t="s">
        <v>5</v>
      </c>
    </row>
    <row r="100" spans="1:5" hidden="1" x14ac:dyDescent="0.25">
      <c r="A100" s="9"/>
      <c r="B100" s="10" t="s">
        <v>35</v>
      </c>
      <c r="C100" s="21">
        <v>63.815727219610793</v>
      </c>
      <c r="D100" s="21">
        <v>63.815727219610793</v>
      </c>
      <c r="E100" s="22" t="s">
        <v>5</v>
      </c>
    </row>
    <row r="101" spans="1:5" hidden="1" x14ac:dyDescent="0.25">
      <c r="A101" s="9"/>
      <c r="B101" s="10" t="s">
        <v>42</v>
      </c>
      <c r="C101" s="21">
        <v>63.978247633048341</v>
      </c>
      <c r="D101" s="21">
        <v>63.978247633048341</v>
      </c>
      <c r="E101" s="22" t="s">
        <v>5</v>
      </c>
    </row>
    <row r="102" spans="1:5" hidden="1" x14ac:dyDescent="0.25">
      <c r="A102" s="9"/>
      <c r="B102" s="10" t="s">
        <v>48</v>
      </c>
      <c r="C102" s="21">
        <v>64.182855470625739</v>
      </c>
      <c r="D102" s="21">
        <v>64.182855470625739</v>
      </c>
      <c r="E102" s="22" t="s">
        <v>5</v>
      </c>
    </row>
    <row r="103" spans="1:5" hidden="1" x14ac:dyDescent="0.25">
      <c r="A103" s="9"/>
      <c r="B103" s="10" t="s">
        <v>49</v>
      </c>
      <c r="C103" s="21">
        <v>66.057261458460871</v>
      </c>
      <c r="D103" s="21">
        <v>66.057261458460871</v>
      </c>
      <c r="E103" s="22" t="s">
        <v>5</v>
      </c>
    </row>
    <row r="104" spans="1:5" hidden="1" x14ac:dyDescent="0.25">
      <c r="A104" s="9"/>
      <c r="B104" s="10" t="s">
        <v>41</v>
      </c>
      <c r="C104" s="21">
        <v>66.387373761651986</v>
      </c>
      <c r="D104" s="21">
        <v>66.387373761651986</v>
      </c>
      <c r="E104" s="22" t="s">
        <v>5</v>
      </c>
    </row>
    <row r="105" spans="1:5" hidden="1" x14ac:dyDescent="0.25">
      <c r="A105" s="9"/>
      <c r="B105" s="10" t="s">
        <v>50</v>
      </c>
      <c r="C105" s="21">
        <v>66.956486672839503</v>
      </c>
      <c r="D105" s="21">
        <v>66.956486672839503</v>
      </c>
      <c r="E105" s="22" t="s">
        <v>5</v>
      </c>
    </row>
    <row r="106" spans="1:5" hidden="1" x14ac:dyDescent="0.25">
      <c r="A106" s="9"/>
      <c r="B106" s="10" t="s">
        <v>51</v>
      </c>
      <c r="C106" s="21">
        <v>67.385580203439858</v>
      </c>
      <c r="D106" s="21">
        <v>67.385580203439858</v>
      </c>
      <c r="E106" s="22" t="s">
        <v>5</v>
      </c>
    </row>
    <row r="107" spans="1:5" hidden="1" x14ac:dyDescent="0.25">
      <c r="A107" s="9"/>
      <c r="B107" s="10" t="s">
        <v>40</v>
      </c>
      <c r="C107" s="21">
        <v>67.568444814972707</v>
      </c>
      <c r="D107" s="21">
        <v>67.568444814972707</v>
      </c>
      <c r="E107" s="22" t="s">
        <v>5</v>
      </c>
    </row>
    <row r="108" spans="1:5" hidden="1" x14ac:dyDescent="0.25">
      <c r="A108" s="218">
        <v>2008</v>
      </c>
      <c r="B108" s="218"/>
      <c r="C108" s="21"/>
      <c r="D108" s="21"/>
      <c r="E108" s="22"/>
    </row>
    <row r="109" spans="1:5" hidden="1" x14ac:dyDescent="0.25">
      <c r="A109" s="9"/>
      <c r="B109" s="10" t="s">
        <v>45</v>
      </c>
      <c r="C109" s="21">
        <v>68.670470789160959</v>
      </c>
      <c r="D109" s="21">
        <v>68.670470789160959</v>
      </c>
      <c r="E109" s="22" t="s">
        <v>5</v>
      </c>
    </row>
    <row r="110" spans="1:5" hidden="1" x14ac:dyDescent="0.25">
      <c r="A110" s="9"/>
      <c r="B110" s="10" t="s">
        <v>46</v>
      </c>
      <c r="C110" s="21">
        <v>69.476893816239524</v>
      </c>
      <c r="D110" s="21">
        <v>69.476893816239524</v>
      </c>
      <c r="E110" s="22" t="s">
        <v>5</v>
      </c>
    </row>
    <row r="111" spans="1:5" hidden="1" x14ac:dyDescent="0.25">
      <c r="A111" s="9"/>
      <c r="B111" s="10" t="s">
        <v>43</v>
      </c>
      <c r="C111" s="21">
        <v>70.221001806745363</v>
      </c>
      <c r="D111" s="21">
        <v>70.221001806745363</v>
      </c>
      <c r="E111" s="22" t="s">
        <v>5</v>
      </c>
    </row>
    <row r="112" spans="1:5" hidden="1" x14ac:dyDescent="0.25">
      <c r="A112" s="9"/>
      <c r="B112" s="10" t="s">
        <v>47</v>
      </c>
      <c r="C112" s="21">
        <v>71.739646645653181</v>
      </c>
      <c r="D112" s="21">
        <v>71.739646645653181</v>
      </c>
      <c r="E112" s="22" t="s">
        <v>5</v>
      </c>
    </row>
    <row r="113" spans="1:5" hidden="1" x14ac:dyDescent="0.25">
      <c r="A113" s="9"/>
      <c r="B113" s="10" t="s">
        <v>35</v>
      </c>
      <c r="C113" s="21">
        <v>72.739310408221513</v>
      </c>
      <c r="D113" s="21">
        <v>72.739310408221513</v>
      </c>
      <c r="E113" s="22" t="s">
        <v>5</v>
      </c>
    </row>
    <row r="114" spans="1:5" hidden="1" x14ac:dyDescent="0.25">
      <c r="A114" s="9"/>
      <c r="B114" s="10" t="s">
        <v>42</v>
      </c>
      <c r="C114" s="21">
        <v>73.15604585860352</v>
      </c>
      <c r="D114" s="21">
        <v>73.15604585860352</v>
      </c>
      <c r="E114" s="22" t="s">
        <v>5</v>
      </c>
    </row>
    <row r="115" spans="1:5" hidden="1" x14ac:dyDescent="0.25">
      <c r="A115" s="9"/>
      <c r="B115" s="10" t="s">
        <v>48</v>
      </c>
      <c r="C115" s="21">
        <v>74.597336110484207</v>
      </c>
      <c r="D115" s="21">
        <v>74.597336110484207</v>
      </c>
      <c r="E115" s="22" t="s">
        <v>5</v>
      </c>
    </row>
    <row r="116" spans="1:5" hidden="1" x14ac:dyDescent="0.25">
      <c r="A116" s="9"/>
      <c r="B116" s="10" t="s">
        <v>49</v>
      </c>
      <c r="C116" s="21">
        <v>75.400844496001838</v>
      </c>
      <c r="D116" s="21">
        <v>75.400844496001838</v>
      </c>
      <c r="E116" s="22" t="s">
        <v>5</v>
      </c>
    </row>
    <row r="117" spans="1:5" hidden="1" x14ac:dyDescent="0.25">
      <c r="A117" s="9"/>
      <c r="B117" s="10" t="s">
        <v>41</v>
      </c>
      <c r="C117" s="21">
        <v>74.65335552128532</v>
      </c>
      <c r="D117" s="21">
        <v>74.65335552128532</v>
      </c>
      <c r="E117" s="22" t="s">
        <v>5</v>
      </c>
    </row>
    <row r="118" spans="1:5" hidden="1" x14ac:dyDescent="0.25">
      <c r="A118" s="9"/>
      <c r="B118" s="10" t="s">
        <v>50</v>
      </c>
      <c r="C118" s="21">
        <v>74.004323138497057</v>
      </c>
      <c r="D118" s="21">
        <v>74.004323138497057</v>
      </c>
      <c r="E118" s="22" t="s">
        <v>5</v>
      </c>
    </row>
    <row r="119" spans="1:5" hidden="1" x14ac:dyDescent="0.25">
      <c r="A119" s="9"/>
      <c r="B119" s="10" t="s">
        <v>51</v>
      </c>
      <c r="C119" s="21">
        <v>73.068606611775564</v>
      </c>
      <c r="D119" s="21">
        <v>73.068606611775564</v>
      </c>
      <c r="E119" s="22" t="s">
        <v>5</v>
      </c>
    </row>
    <row r="120" spans="1:5" hidden="1" x14ac:dyDescent="0.25">
      <c r="A120" s="9"/>
      <c r="B120" s="10" t="s">
        <v>40</v>
      </c>
      <c r="C120" s="21">
        <v>73.607931886210366</v>
      </c>
      <c r="D120" s="21">
        <v>73.607931886210366</v>
      </c>
      <c r="E120" s="22" t="s">
        <v>5</v>
      </c>
    </row>
    <row r="121" spans="1:5" hidden="1" x14ac:dyDescent="0.25">
      <c r="A121" s="218">
        <v>2009</v>
      </c>
      <c r="B121" s="218"/>
      <c r="C121" s="21"/>
      <c r="D121" s="21"/>
      <c r="E121" s="22"/>
    </row>
    <row r="122" spans="1:5" hidden="1" x14ac:dyDescent="0.25">
      <c r="A122" s="9"/>
      <c r="B122" s="10" t="s">
        <v>45</v>
      </c>
      <c r="C122" s="21">
        <v>74.643970375459119</v>
      </c>
      <c r="D122" s="21">
        <v>74.643970375459119</v>
      </c>
      <c r="E122" s="22" t="s">
        <v>5</v>
      </c>
    </row>
    <row r="123" spans="1:5" hidden="1" x14ac:dyDescent="0.25">
      <c r="A123" s="9"/>
      <c r="B123" s="10" t="s">
        <v>46</v>
      </c>
      <c r="C123" s="21">
        <v>73.80875068975854</v>
      </c>
      <c r="D123" s="21">
        <v>73.80875068975854</v>
      </c>
      <c r="E123" s="22" t="s">
        <v>5</v>
      </c>
    </row>
    <row r="124" spans="1:5" hidden="1" x14ac:dyDescent="0.25">
      <c r="A124" s="9"/>
      <c r="B124" s="10" t="s">
        <v>43</v>
      </c>
      <c r="C124" s="21">
        <v>75.659140031131614</v>
      </c>
      <c r="D124" s="21">
        <v>75.659140031131614</v>
      </c>
      <c r="E124" s="22" t="s">
        <v>5</v>
      </c>
    </row>
    <row r="125" spans="1:5" hidden="1" x14ac:dyDescent="0.25">
      <c r="A125" s="9"/>
      <c r="B125" s="10" t="s">
        <v>47</v>
      </c>
      <c r="C125" s="21">
        <v>74.79792174270753</v>
      </c>
      <c r="D125" s="21">
        <v>74.79792174270753</v>
      </c>
      <c r="E125" s="22" t="s">
        <v>5</v>
      </c>
    </row>
    <row r="126" spans="1:5" hidden="1" x14ac:dyDescent="0.25">
      <c r="A126" s="9"/>
      <c r="B126" s="10" t="s">
        <v>35</v>
      </c>
      <c r="C126" s="21">
        <v>75.559109532760431</v>
      </c>
      <c r="D126" s="21">
        <v>75.559109532760431</v>
      </c>
      <c r="E126" s="22" t="s">
        <v>5</v>
      </c>
    </row>
    <row r="127" spans="1:5" hidden="1" x14ac:dyDescent="0.25">
      <c r="A127" s="9"/>
      <c r="B127" s="10" t="s">
        <v>42</v>
      </c>
      <c r="C127" s="21">
        <v>75.84252927814542</v>
      </c>
      <c r="D127" s="21">
        <v>75.84252927814542</v>
      </c>
      <c r="E127" s="22" t="s">
        <v>5</v>
      </c>
    </row>
    <row r="128" spans="1:5" hidden="1" x14ac:dyDescent="0.25">
      <c r="A128" s="9"/>
      <c r="B128" s="10" t="s">
        <v>48</v>
      </c>
      <c r="C128" s="21">
        <v>75.494695954263847</v>
      </c>
      <c r="D128" s="21">
        <v>75.494695954263847</v>
      </c>
      <c r="E128" s="22" t="s">
        <v>5</v>
      </c>
    </row>
    <row r="129" spans="1:9" hidden="1" x14ac:dyDescent="0.25">
      <c r="A129" s="9"/>
      <c r="B129" s="10" t="s">
        <v>49</v>
      </c>
      <c r="C129" s="21">
        <v>76.442479097047595</v>
      </c>
      <c r="D129" s="21">
        <v>76.442479097047595</v>
      </c>
      <c r="E129" s="22" t="s">
        <v>5</v>
      </c>
    </row>
    <row r="130" spans="1:9" hidden="1" x14ac:dyDescent="0.25">
      <c r="A130" s="9"/>
      <c r="B130" s="10" t="s">
        <v>41</v>
      </c>
      <c r="C130" s="21">
        <v>76.593340944241419</v>
      </c>
      <c r="D130" s="21">
        <v>76.593340944241419</v>
      </c>
      <c r="E130" s="22" t="s">
        <v>5</v>
      </c>
    </row>
    <row r="131" spans="1:9" hidden="1" x14ac:dyDescent="0.25">
      <c r="A131" s="9"/>
      <c r="B131" s="10" t="s">
        <v>50</v>
      </c>
      <c r="C131" s="21">
        <v>76.252969102755827</v>
      </c>
      <c r="D131" s="21">
        <v>76.252969102755827</v>
      </c>
      <c r="E131" s="22" t="s">
        <v>5</v>
      </c>
    </row>
    <row r="132" spans="1:9" hidden="1" x14ac:dyDescent="0.25">
      <c r="A132" s="9"/>
      <c r="B132" s="10" t="s">
        <v>51</v>
      </c>
      <c r="C132" s="21">
        <v>78.121370928975423</v>
      </c>
      <c r="D132" s="21">
        <v>78.121370928975423</v>
      </c>
      <c r="E132" s="22" t="s">
        <v>5</v>
      </c>
    </row>
    <row r="133" spans="1:9" hidden="1" x14ac:dyDescent="0.25">
      <c r="A133" s="9"/>
      <c r="B133" s="10" t="s">
        <v>40</v>
      </c>
      <c r="C133" s="21">
        <v>77.592538364160006</v>
      </c>
      <c r="D133" s="21">
        <v>77.592538364160006</v>
      </c>
      <c r="E133" s="22" t="s">
        <v>5</v>
      </c>
    </row>
    <row r="134" spans="1:9" x14ac:dyDescent="0.25">
      <c r="A134" s="213">
        <v>2010</v>
      </c>
      <c r="B134" s="213"/>
      <c r="C134" s="21">
        <v>80.568542845421106</v>
      </c>
      <c r="D134" s="21">
        <v>80.568542845421106</v>
      </c>
      <c r="E134" s="22" t="s">
        <v>5</v>
      </c>
    </row>
    <row r="135" spans="1:9" x14ac:dyDescent="0.25">
      <c r="A135" s="213">
        <v>2011</v>
      </c>
      <c r="B135" s="213"/>
      <c r="C135" s="21">
        <v>89.651368722070842</v>
      </c>
      <c r="D135" s="21">
        <v>89.651368722070842</v>
      </c>
      <c r="E135" s="22" t="s">
        <v>5</v>
      </c>
    </row>
    <row r="136" spans="1:9" x14ac:dyDescent="0.25">
      <c r="A136" s="213">
        <v>2012</v>
      </c>
      <c r="B136" s="213"/>
      <c r="C136" s="21">
        <v>99.409647361204449</v>
      </c>
      <c r="D136" s="21">
        <v>99.415139330518244</v>
      </c>
      <c r="E136" s="22" t="s">
        <v>5</v>
      </c>
    </row>
    <row r="137" spans="1:9" x14ac:dyDescent="0.25">
      <c r="A137" s="213">
        <v>2013</v>
      </c>
      <c r="B137" s="213"/>
      <c r="C137" s="21">
        <v>103.19281073321666</v>
      </c>
      <c r="D137" s="21">
        <v>103.38895723436703</v>
      </c>
      <c r="E137" s="21">
        <v>103.02504144381011</v>
      </c>
      <c r="G137" s="21"/>
      <c r="H137" s="21"/>
      <c r="I137" s="21"/>
    </row>
    <row r="138" spans="1:9" x14ac:dyDescent="0.25">
      <c r="A138" s="213">
        <v>2014</v>
      </c>
      <c r="B138" s="213"/>
      <c r="C138" s="21">
        <v>105.38050013404563</v>
      </c>
      <c r="D138" s="21">
        <v>105.92043432963987</v>
      </c>
      <c r="E138" s="21">
        <v>104.91868013832885</v>
      </c>
      <c r="F138" s="21"/>
    </row>
    <row r="139" spans="1:9" x14ac:dyDescent="0.25">
      <c r="A139" s="213">
        <v>2015</v>
      </c>
      <c r="B139" s="213"/>
      <c r="C139" s="21">
        <v>106.38499407837655</v>
      </c>
      <c r="D139" s="21">
        <v>107.37293678888472</v>
      </c>
      <c r="E139" s="21">
        <v>105.53998055254647</v>
      </c>
      <c r="F139" s="62"/>
    </row>
    <row r="140" spans="1:9" x14ac:dyDescent="0.25">
      <c r="A140" s="213">
        <v>2016</v>
      </c>
      <c r="B140" s="213"/>
      <c r="C140" s="21">
        <v>106.91958868829052</v>
      </c>
      <c r="D140" s="21">
        <v>108.23342334232696</v>
      </c>
      <c r="E140" s="21">
        <v>105.79583116515029</v>
      </c>
      <c r="F140" s="62"/>
    </row>
    <row r="141" spans="1:9" x14ac:dyDescent="0.25">
      <c r="A141" s="213">
        <v>2017</v>
      </c>
      <c r="B141" s="213"/>
      <c r="C141" s="21">
        <f>AVERAGE(C236:C247)</f>
        <v>109.93201964009602</v>
      </c>
      <c r="D141" s="21">
        <f>AVERAGE(D236:D247)</f>
        <v>110.69246887707151</v>
      </c>
      <c r="E141" s="21">
        <f>AVERAGE(E236:E247)</f>
        <v>109.28158729810228</v>
      </c>
      <c r="F141" s="62"/>
    </row>
    <row r="142" spans="1:9" x14ac:dyDescent="0.25">
      <c r="A142" s="213">
        <v>2018</v>
      </c>
      <c r="B142" s="213"/>
      <c r="C142" s="21">
        <f>AVERAGE(C249:C260)</f>
        <v>109.78602671562722</v>
      </c>
      <c r="D142" s="21">
        <f>AVERAGE(D249:D260)</f>
        <v>112.20541633013362</v>
      </c>
      <c r="E142" s="21">
        <f>AVERAGE(E249:E260)</f>
        <v>107.71665879908146</v>
      </c>
      <c r="F142" s="62"/>
    </row>
    <row r="143" spans="1:9" ht="12.75" customHeight="1" x14ac:dyDescent="0.25">
      <c r="A143" s="9"/>
      <c r="B143" s="10"/>
      <c r="C143" s="21"/>
      <c r="D143" s="21"/>
      <c r="E143" s="22"/>
    </row>
    <row r="144" spans="1:9" x14ac:dyDescent="0.25">
      <c r="A144" s="213">
        <v>2010</v>
      </c>
      <c r="B144" s="213"/>
      <c r="C144" s="22"/>
      <c r="D144" s="21"/>
      <c r="E144" s="22"/>
    </row>
    <row r="145" spans="1:5" hidden="1" x14ac:dyDescent="0.25">
      <c r="A145" s="9"/>
      <c r="B145" s="10" t="s">
        <v>45</v>
      </c>
      <c r="C145" s="21">
        <v>77.389912482844039</v>
      </c>
      <c r="D145" s="21">
        <v>77.389912482844039</v>
      </c>
      <c r="E145" s="22" t="s">
        <v>5</v>
      </c>
    </row>
    <row r="146" spans="1:5" hidden="1" x14ac:dyDescent="0.25">
      <c r="A146" s="9"/>
      <c r="B146" s="10" t="s">
        <v>46</v>
      </c>
      <c r="C146" s="21">
        <v>78.114608960554079</v>
      </c>
      <c r="D146" s="21">
        <v>78.114608960554079</v>
      </c>
      <c r="E146" s="22" t="s">
        <v>5</v>
      </c>
    </row>
    <row r="147" spans="1:5" hidden="1" x14ac:dyDescent="0.25">
      <c r="A147" s="9"/>
      <c r="B147" s="10" t="s">
        <v>43</v>
      </c>
      <c r="C147" s="21">
        <v>78.802289490440288</v>
      </c>
      <c r="D147" s="21">
        <v>78.802289490440288</v>
      </c>
      <c r="E147" s="22" t="s">
        <v>5</v>
      </c>
    </row>
    <row r="148" spans="1:5" hidden="1" x14ac:dyDescent="0.25">
      <c r="A148" s="9"/>
      <c r="B148" s="10" t="s">
        <v>47</v>
      </c>
      <c r="C148" s="21">
        <v>79.493759054355692</v>
      </c>
      <c r="D148" s="21">
        <v>79.493759054355692</v>
      </c>
      <c r="E148" s="22" t="s">
        <v>5</v>
      </c>
    </row>
    <row r="149" spans="1:5" hidden="1" x14ac:dyDescent="0.25">
      <c r="A149" s="9"/>
      <c r="B149" s="10" t="s">
        <v>35</v>
      </c>
      <c r="C149" s="21">
        <v>79.593148331583464</v>
      </c>
      <c r="D149" s="21">
        <v>79.593148331583464</v>
      </c>
      <c r="E149" s="22" t="s">
        <v>5</v>
      </c>
    </row>
    <row r="150" spans="1:5" hidden="1" x14ac:dyDescent="0.25">
      <c r="A150" s="9"/>
      <c r="B150" s="10" t="s">
        <v>42</v>
      </c>
      <c r="C150" s="21">
        <v>80.456465161931419</v>
      </c>
      <c r="D150" s="21">
        <v>80.456465161931419</v>
      </c>
      <c r="E150" s="22" t="s">
        <v>5</v>
      </c>
    </row>
    <row r="151" spans="1:5" hidden="1" x14ac:dyDescent="0.25">
      <c r="A151" s="9"/>
      <c r="B151" s="10" t="s">
        <v>48</v>
      </c>
      <c r="C151" s="21">
        <v>82.218774035333112</v>
      </c>
      <c r="D151" s="21">
        <v>82.218774035333112</v>
      </c>
      <c r="E151" s="22" t="s">
        <v>5</v>
      </c>
    </row>
    <row r="152" spans="1:5" hidden="1" x14ac:dyDescent="0.25">
      <c r="A152" s="9"/>
      <c r="B152" s="10" t="s">
        <v>49</v>
      </c>
      <c r="C152" s="21">
        <v>82.738454625647236</v>
      </c>
      <c r="D152" s="21">
        <v>82.738454625647236</v>
      </c>
      <c r="E152" s="22" t="s">
        <v>5</v>
      </c>
    </row>
    <row r="153" spans="1:5" hidden="1" x14ac:dyDescent="0.25">
      <c r="A153" s="9"/>
      <c r="B153" s="10" t="s">
        <v>41</v>
      </c>
      <c r="C153" s="21">
        <v>81.674668748738398</v>
      </c>
      <c r="D153" s="21">
        <v>81.674668748738398</v>
      </c>
      <c r="E153" s="22" t="s">
        <v>5</v>
      </c>
    </row>
    <row r="154" spans="1:5" hidden="1" x14ac:dyDescent="0.25">
      <c r="A154" s="9"/>
      <c r="B154" s="10" t="s">
        <v>50</v>
      </c>
      <c r="C154" s="21">
        <v>81.490055352268982</v>
      </c>
      <c r="D154" s="21">
        <v>81.490055352268982</v>
      </c>
      <c r="E154" s="22" t="s">
        <v>5</v>
      </c>
    </row>
    <row r="155" spans="1:5" x14ac:dyDescent="0.25">
      <c r="A155" s="9"/>
      <c r="B155" s="10" t="s">
        <v>51</v>
      </c>
      <c r="C155" s="21">
        <v>81.876012187767557</v>
      </c>
      <c r="D155" s="21">
        <v>81.876012187767557</v>
      </c>
      <c r="E155" s="22" t="s">
        <v>5</v>
      </c>
    </row>
    <row r="156" spans="1:5" x14ac:dyDescent="0.25">
      <c r="A156" s="9"/>
      <c r="B156" s="10" t="s">
        <v>40</v>
      </c>
      <c r="C156" s="21">
        <v>82.974365713589037</v>
      </c>
      <c r="D156" s="21">
        <v>82.974365713589037</v>
      </c>
      <c r="E156" s="22" t="s">
        <v>5</v>
      </c>
    </row>
    <row r="157" spans="1:5" x14ac:dyDescent="0.25">
      <c r="A157" s="213">
        <v>2011</v>
      </c>
      <c r="B157" s="213"/>
      <c r="C157" s="21"/>
      <c r="D157" s="21"/>
      <c r="E157" s="22"/>
    </row>
    <row r="158" spans="1:5" x14ac:dyDescent="0.25">
      <c r="A158" s="9"/>
      <c r="B158" s="10" t="s">
        <v>45</v>
      </c>
      <c r="C158" s="21">
        <v>83.42322051397251</v>
      </c>
      <c r="D158" s="21">
        <v>83.42322051397251</v>
      </c>
      <c r="E158" s="22" t="s">
        <v>5</v>
      </c>
    </row>
    <row r="159" spans="1:5" x14ac:dyDescent="0.25">
      <c r="A159" s="9"/>
      <c r="B159" s="10" t="s">
        <v>46</v>
      </c>
      <c r="C159" s="21">
        <v>82.763753714396117</v>
      </c>
      <c r="D159" s="21">
        <v>82.763753714396117</v>
      </c>
      <c r="E159" s="22" t="s">
        <v>5</v>
      </c>
    </row>
    <row r="160" spans="1:5" x14ac:dyDescent="0.25">
      <c r="A160" s="9"/>
      <c r="B160" s="10" t="s">
        <v>43</v>
      </c>
      <c r="C160" s="21">
        <v>83.286640410427239</v>
      </c>
      <c r="D160" s="21">
        <v>83.286640410427239</v>
      </c>
      <c r="E160" s="22" t="s">
        <v>5</v>
      </c>
    </row>
    <row r="161" spans="1:5" x14ac:dyDescent="0.25">
      <c r="A161" s="9"/>
      <c r="B161" s="10" t="s">
        <v>47</v>
      </c>
      <c r="C161" s="21">
        <v>86.965500988635156</v>
      </c>
      <c r="D161" s="21">
        <v>86.965500988635156</v>
      </c>
      <c r="E161" s="22" t="s">
        <v>5</v>
      </c>
    </row>
    <row r="162" spans="1:5" x14ac:dyDescent="0.25">
      <c r="A162" s="9"/>
      <c r="B162" s="10" t="s">
        <v>35</v>
      </c>
      <c r="C162" s="21">
        <v>89.847381978421922</v>
      </c>
      <c r="D162" s="21">
        <v>89.847381978421922</v>
      </c>
      <c r="E162" s="22" t="s">
        <v>5</v>
      </c>
    </row>
    <row r="163" spans="1:5" x14ac:dyDescent="0.25">
      <c r="A163" s="9"/>
      <c r="B163" s="10" t="s">
        <v>42</v>
      </c>
      <c r="C163" s="21">
        <v>90.663889665301312</v>
      </c>
      <c r="D163" s="21">
        <v>90.663889665301312</v>
      </c>
      <c r="E163" s="22" t="s">
        <v>5</v>
      </c>
    </row>
    <row r="164" spans="1:5" x14ac:dyDescent="0.25">
      <c r="A164" s="9"/>
      <c r="B164" s="10" t="s">
        <v>48</v>
      </c>
      <c r="C164" s="21">
        <v>90.718393462490738</v>
      </c>
      <c r="D164" s="21">
        <v>90.718393462490738</v>
      </c>
      <c r="E164" s="22" t="s">
        <v>5</v>
      </c>
    </row>
    <row r="165" spans="1:5" x14ac:dyDescent="0.25">
      <c r="A165" s="9"/>
      <c r="B165" s="10" t="s">
        <v>49</v>
      </c>
      <c r="C165" s="21">
        <v>91.00443638528057</v>
      </c>
      <c r="D165" s="21">
        <v>91.00443638528057</v>
      </c>
      <c r="E165" s="22" t="s">
        <v>5</v>
      </c>
    </row>
    <row r="166" spans="1:5" x14ac:dyDescent="0.25">
      <c r="A166" s="9"/>
      <c r="B166" s="10" t="s">
        <v>41</v>
      </c>
      <c r="C166" s="21">
        <v>92.189005008474396</v>
      </c>
      <c r="D166" s="21">
        <v>92.189005008474396</v>
      </c>
      <c r="E166" s="22" t="s">
        <v>5</v>
      </c>
    </row>
    <row r="167" spans="1:5" x14ac:dyDescent="0.25">
      <c r="A167" s="9"/>
      <c r="B167" s="10" t="s">
        <v>50</v>
      </c>
      <c r="C167" s="21">
        <v>92.495800179178048</v>
      </c>
      <c r="D167" s="21">
        <v>92.495800179178048</v>
      </c>
      <c r="E167" s="22" t="s">
        <v>5</v>
      </c>
    </row>
    <row r="168" spans="1:5" x14ac:dyDescent="0.25">
      <c r="A168" s="9"/>
      <c r="B168" s="10" t="s">
        <v>51</v>
      </c>
      <c r="C168" s="21">
        <v>95.662033599649305</v>
      </c>
      <c r="D168" s="21">
        <v>95.662033599649305</v>
      </c>
      <c r="E168" s="22" t="s">
        <v>5</v>
      </c>
    </row>
    <row r="169" spans="1:5" x14ac:dyDescent="0.25">
      <c r="A169" s="9"/>
      <c r="B169" s="10" t="s">
        <v>40</v>
      </c>
      <c r="C169" s="21">
        <v>96.796368758622648</v>
      </c>
      <c r="D169" s="21">
        <v>96.796368758622648</v>
      </c>
      <c r="E169" s="22" t="s">
        <v>5</v>
      </c>
    </row>
    <row r="170" spans="1:5" x14ac:dyDescent="0.25">
      <c r="A170" s="213">
        <v>2012</v>
      </c>
      <c r="B170" s="213"/>
      <c r="C170" s="21"/>
      <c r="D170" s="21"/>
      <c r="E170" s="22"/>
    </row>
    <row r="171" spans="1:5" x14ac:dyDescent="0.25">
      <c r="A171" s="9"/>
      <c r="B171" s="10" t="s">
        <v>45</v>
      </c>
      <c r="C171" s="21">
        <v>97.59859943214181</v>
      </c>
      <c r="D171" s="21">
        <v>97.59859943214181</v>
      </c>
      <c r="E171" s="22" t="s">
        <v>5</v>
      </c>
    </row>
    <row r="172" spans="1:5" x14ac:dyDescent="0.25">
      <c r="A172" s="9"/>
      <c r="B172" s="10" t="s">
        <v>46</v>
      </c>
      <c r="C172" s="21">
        <v>97.302942479972216</v>
      </c>
      <c r="D172" s="21">
        <v>97.302942479972216</v>
      </c>
      <c r="E172" s="22" t="s">
        <v>5</v>
      </c>
    </row>
    <row r="173" spans="1:5" x14ac:dyDescent="0.25">
      <c r="A173" s="9"/>
      <c r="B173" s="10" t="s">
        <v>43</v>
      </c>
      <c r="C173" s="21">
        <v>98.042112633334924</v>
      </c>
      <c r="D173" s="21">
        <v>98.042112633334924</v>
      </c>
      <c r="E173" s="22" t="s">
        <v>5</v>
      </c>
    </row>
    <row r="174" spans="1:5" x14ac:dyDescent="0.25">
      <c r="A174" s="9"/>
      <c r="B174" s="10" t="s">
        <v>47</v>
      </c>
      <c r="C174" s="21">
        <v>97.952949517338325</v>
      </c>
      <c r="D174" s="21">
        <v>97.952949517338325</v>
      </c>
      <c r="E174" s="22" t="s">
        <v>5</v>
      </c>
    </row>
    <row r="175" spans="1:5" x14ac:dyDescent="0.25">
      <c r="A175" s="9"/>
      <c r="B175" s="10" t="s">
        <v>35</v>
      </c>
      <c r="C175" s="21">
        <v>96.007467362032386</v>
      </c>
      <c r="D175" s="21">
        <v>96.007467362032386</v>
      </c>
      <c r="E175" s="22" t="s">
        <v>5</v>
      </c>
    </row>
    <row r="176" spans="1:5" x14ac:dyDescent="0.25">
      <c r="A176" s="9"/>
      <c r="B176" s="10" t="s">
        <v>42</v>
      </c>
      <c r="C176" s="21">
        <v>100</v>
      </c>
      <c r="D176" s="21">
        <v>100</v>
      </c>
      <c r="E176" s="21">
        <v>100</v>
      </c>
    </row>
    <row r="177" spans="1:9" x14ac:dyDescent="0.25">
      <c r="A177" s="9"/>
      <c r="B177" s="10" t="s">
        <v>48</v>
      </c>
      <c r="C177" s="21">
        <v>100.24448657012601</v>
      </c>
      <c r="D177" s="21">
        <v>100.16971494476736</v>
      </c>
      <c r="E177" s="21">
        <v>100.30844071858456</v>
      </c>
    </row>
    <row r="178" spans="1:9" x14ac:dyDescent="0.25">
      <c r="A178" s="9"/>
      <c r="B178" s="10" t="s">
        <v>49</v>
      </c>
      <c r="C178" s="21">
        <v>100.89350190672525</v>
      </c>
      <c r="D178" s="21">
        <v>100.75455974353467</v>
      </c>
      <c r="E178" s="21">
        <v>101.01234281314153</v>
      </c>
    </row>
    <row r="179" spans="1:9" x14ac:dyDescent="0.25">
      <c r="A179" s="9"/>
      <c r="B179" s="10" t="s">
        <v>41</v>
      </c>
      <c r="C179" s="21">
        <v>100.91361135830726</v>
      </c>
      <c r="D179" s="21">
        <v>100.8338365195621</v>
      </c>
      <c r="E179" s="21">
        <v>100.9818448874822</v>
      </c>
      <c r="G179" s="21"/>
    </row>
    <row r="180" spans="1:9" x14ac:dyDescent="0.25">
      <c r="A180" s="9"/>
      <c r="B180" s="10" t="s">
        <v>50</v>
      </c>
      <c r="C180" s="21">
        <v>100.95666404241017</v>
      </c>
      <c r="D180" s="21">
        <v>100.89426959173556</v>
      </c>
      <c r="E180" s="21">
        <v>101.01003166605477</v>
      </c>
      <c r="G180" s="21"/>
    </row>
    <row r="181" spans="1:9" x14ac:dyDescent="0.25">
      <c r="A181" s="166"/>
      <c r="B181" s="10" t="s">
        <v>51</v>
      </c>
      <c r="C181" s="21">
        <v>101.30243465313896</v>
      </c>
      <c r="D181" s="21">
        <v>101.37251925540282</v>
      </c>
      <c r="E181" s="21">
        <v>101.24248943947883</v>
      </c>
      <c r="G181" s="21"/>
    </row>
    <row r="182" spans="1:9" x14ac:dyDescent="0.25">
      <c r="A182" s="166"/>
      <c r="B182" s="167" t="s">
        <v>40</v>
      </c>
      <c r="C182" s="21">
        <v>101.7009983789261</v>
      </c>
      <c r="D182" s="21">
        <v>102.05270048639676</v>
      </c>
      <c r="E182" s="21">
        <v>101.40017826586225</v>
      </c>
      <c r="G182" s="168"/>
    </row>
    <row r="183" spans="1:9" x14ac:dyDescent="0.25">
      <c r="A183" s="213">
        <v>2013</v>
      </c>
      <c r="B183" s="213"/>
      <c r="C183" s="58"/>
      <c r="D183" s="58"/>
      <c r="E183" s="169"/>
      <c r="G183" s="168"/>
    </row>
    <row r="184" spans="1:9" ht="15" customHeight="1" x14ac:dyDescent="0.25">
      <c r="A184" s="9"/>
      <c r="B184" s="64" t="s">
        <v>45</v>
      </c>
      <c r="C184" s="170">
        <v>101.82326041829094</v>
      </c>
      <c r="D184" s="65">
        <v>102.19904602381725</v>
      </c>
      <c r="E184" s="58">
        <v>101.50184105246689</v>
      </c>
      <c r="G184" s="168"/>
    </row>
    <row r="185" spans="1:9" ht="15" customHeight="1" x14ac:dyDescent="0.25">
      <c r="A185" s="166"/>
      <c r="B185" s="171" t="s">
        <v>46</v>
      </c>
      <c r="C185" s="65">
        <v>101.61695886850373</v>
      </c>
      <c r="D185" s="65">
        <v>101.92543514176123</v>
      </c>
      <c r="E185" s="58">
        <v>101.35311095452275</v>
      </c>
      <c r="G185" s="168"/>
    </row>
    <row r="186" spans="1:9" ht="15" customHeight="1" x14ac:dyDescent="0.25">
      <c r="A186" s="166"/>
      <c r="B186" s="64" t="s">
        <v>43</v>
      </c>
      <c r="C186" s="170">
        <v>102.12566814142265</v>
      </c>
      <c r="D186" s="65">
        <v>102.51325194787705</v>
      </c>
      <c r="E186" s="58">
        <v>101.79415746234871</v>
      </c>
      <c r="G186" s="168"/>
    </row>
    <row r="187" spans="1:9" ht="15" customHeight="1" x14ac:dyDescent="0.25">
      <c r="A187" s="166"/>
      <c r="B187" s="64" t="s">
        <v>47</v>
      </c>
      <c r="C187" s="170">
        <v>102.24323827834799</v>
      </c>
      <c r="D187" s="65">
        <v>102.51731591591248</v>
      </c>
      <c r="E187" s="65">
        <v>102.00881242712586</v>
      </c>
      <c r="G187" s="168"/>
    </row>
    <row r="188" spans="1:9" ht="16.5" customHeight="1" x14ac:dyDescent="0.25">
      <c r="A188" s="172"/>
      <c r="B188" s="64" t="s">
        <v>35</v>
      </c>
      <c r="C188" s="170">
        <v>102.34106701439609</v>
      </c>
      <c r="D188" s="65">
        <v>102.75970651770406</v>
      </c>
      <c r="E188" s="65">
        <v>101.98299357655466</v>
      </c>
      <c r="G188" s="168"/>
      <c r="H188" s="168"/>
      <c r="I188" s="168"/>
    </row>
    <row r="189" spans="1:9" ht="16.5" customHeight="1" x14ac:dyDescent="0.25">
      <c r="A189" s="173"/>
      <c r="B189" s="64" t="s">
        <v>42</v>
      </c>
      <c r="C189" s="170">
        <v>102.06719267346149</v>
      </c>
      <c r="D189" s="65">
        <v>102.44497806384724</v>
      </c>
      <c r="E189" s="65">
        <v>101.74406283876411</v>
      </c>
      <c r="G189" s="168"/>
    </row>
    <row r="190" spans="1:9" ht="16.5" customHeight="1" x14ac:dyDescent="0.25">
      <c r="A190" s="173"/>
      <c r="B190" s="64" t="s">
        <v>48</v>
      </c>
      <c r="C190" s="170">
        <v>103.25634477540279</v>
      </c>
      <c r="D190" s="65">
        <v>103.73731152128252</v>
      </c>
      <c r="E190" s="65">
        <v>102.84496119878445</v>
      </c>
      <c r="G190" s="174"/>
      <c r="H190" s="174"/>
      <c r="I190" s="174"/>
    </row>
    <row r="191" spans="1:9" ht="16.5" customHeight="1" x14ac:dyDescent="0.25">
      <c r="A191" s="173"/>
      <c r="B191" s="64" t="s">
        <v>49</v>
      </c>
      <c r="C191" s="170">
        <v>103.43085978874505</v>
      </c>
      <c r="D191" s="65">
        <v>103.47502406200259</v>
      </c>
      <c r="E191" s="65">
        <v>103.39308491793109</v>
      </c>
      <c r="G191" s="174"/>
      <c r="H191" s="174"/>
      <c r="I191" s="174"/>
    </row>
    <row r="192" spans="1:9" ht="16.5" customHeight="1" x14ac:dyDescent="0.25">
      <c r="A192" s="173"/>
      <c r="B192" s="64" t="s">
        <v>41</v>
      </c>
      <c r="C192" s="170">
        <v>104.3457858782799</v>
      </c>
      <c r="D192" s="65">
        <v>104.26731193059332</v>
      </c>
      <c r="E192" s="65">
        <v>104.41290672093116</v>
      </c>
      <c r="G192" s="174"/>
      <c r="H192" s="174"/>
      <c r="I192" s="174"/>
    </row>
    <row r="193" spans="1:9" ht="16.5" customHeight="1" x14ac:dyDescent="0.25">
      <c r="A193" s="173"/>
      <c r="B193" s="64" t="s">
        <v>50</v>
      </c>
      <c r="C193" s="170">
        <v>104.94594055432941</v>
      </c>
      <c r="D193" s="65">
        <v>104.60047298039753</v>
      </c>
      <c r="E193" s="65">
        <v>105.24142810598927</v>
      </c>
      <c r="G193" s="174"/>
      <c r="H193" s="174"/>
      <c r="I193" s="174"/>
    </row>
    <row r="194" spans="1:9" ht="16.5" customHeight="1" x14ac:dyDescent="0.25">
      <c r="A194" s="173"/>
      <c r="B194" s="64" t="s">
        <v>51</v>
      </c>
      <c r="C194" s="170">
        <v>105.07383775862121</v>
      </c>
      <c r="D194" s="65">
        <v>105.04426006075825</v>
      </c>
      <c r="E194" s="65">
        <v>105.09913634576732</v>
      </c>
      <c r="G194" s="174"/>
      <c r="H194" s="174"/>
      <c r="I194" s="174"/>
    </row>
    <row r="195" spans="1:9" ht="16.5" customHeight="1" x14ac:dyDescent="0.25">
      <c r="A195" s="173"/>
      <c r="B195" s="64" t="s">
        <v>40</v>
      </c>
      <c r="C195" s="170">
        <v>105.04357464879853</v>
      </c>
      <c r="D195" s="65">
        <v>105.18337264645089</v>
      </c>
      <c r="E195" s="65">
        <v>104.92400172453513</v>
      </c>
      <c r="G195" s="174"/>
      <c r="H195" s="174"/>
      <c r="I195" s="174"/>
    </row>
    <row r="196" spans="1:9" x14ac:dyDescent="0.25">
      <c r="A196" s="213">
        <v>2014</v>
      </c>
      <c r="B196" s="213"/>
      <c r="C196" s="58"/>
      <c r="D196" s="58"/>
      <c r="E196" s="169"/>
      <c r="G196" s="168"/>
    </row>
    <row r="197" spans="1:9" ht="15" customHeight="1" x14ac:dyDescent="0.25">
      <c r="A197" s="9"/>
      <c r="B197" s="64" t="s">
        <v>45</v>
      </c>
      <c r="C197" s="170">
        <v>105.15896985278053</v>
      </c>
      <c r="D197" s="65">
        <v>104.84435659296444</v>
      </c>
      <c r="E197" s="65">
        <v>105.42806689365393</v>
      </c>
      <c r="G197" s="168"/>
      <c r="H197" s="168"/>
      <c r="I197" s="168"/>
    </row>
    <row r="198" spans="1:9" ht="15" customHeight="1" x14ac:dyDescent="0.25">
      <c r="A198" s="9"/>
      <c r="B198" s="64" t="s">
        <v>46</v>
      </c>
      <c r="C198" s="170">
        <v>105.01355186464795</v>
      </c>
      <c r="D198" s="65">
        <v>105.3921503032707</v>
      </c>
      <c r="E198" s="65">
        <v>104.68972660829299</v>
      </c>
      <c r="G198" s="168"/>
      <c r="H198" s="168"/>
      <c r="I198" s="168"/>
    </row>
    <row r="199" spans="1:9" ht="15" customHeight="1" x14ac:dyDescent="0.25">
      <c r="A199" s="9"/>
      <c r="B199" s="64" t="s">
        <v>43</v>
      </c>
      <c r="C199" s="170">
        <v>104.39801712089321</v>
      </c>
      <c r="D199" s="65">
        <v>104.82460113286137</v>
      </c>
      <c r="E199" s="65">
        <v>104.03314853470717</v>
      </c>
      <c r="G199" s="168"/>
      <c r="H199" s="168"/>
      <c r="I199" s="168"/>
    </row>
    <row r="200" spans="1:9" ht="15" customHeight="1" x14ac:dyDescent="0.25">
      <c r="A200" s="9"/>
      <c r="B200" s="64" t="s">
        <v>47</v>
      </c>
      <c r="C200" s="170">
        <v>104.59296064304696</v>
      </c>
      <c r="D200" s="65">
        <v>105.1621283813342</v>
      </c>
      <c r="E200" s="65">
        <v>104.10613642520197</v>
      </c>
      <c r="G200" s="168"/>
      <c r="H200" s="168"/>
      <c r="I200" s="168"/>
    </row>
    <row r="201" spans="1:9" ht="15" customHeight="1" x14ac:dyDescent="0.25">
      <c r="A201" s="9"/>
      <c r="B201" s="64" t="s">
        <v>35</v>
      </c>
      <c r="C201" s="170">
        <v>105.60752384285271</v>
      </c>
      <c r="D201" s="65">
        <v>106.10721967558275</v>
      </c>
      <c r="E201" s="65">
        <v>105.18012078297227</v>
      </c>
      <c r="G201" s="168"/>
      <c r="H201" s="168"/>
      <c r="I201" s="168"/>
    </row>
    <row r="202" spans="1:9" ht="15" customHeight="1" x14ac:dyDescent="0.25">
      <c r="A202" s="9"/>
      <c r="B202" s="64" t="s">
        <v>42</v>
      </c>
      <c r="C202" s="170">
        <v>105.45481378593364</v>
      </c>
      <c r="D202" s="65">
        <v>106.05845785900058</v>
      </c>
      <c r="E202" s="65">
        <v>104.93850104724626</v>
      </c>
      <c r="G202" s="168"/>
      <c r="H202" s="168"/>
      <c r="I202" s="168"/>
    </row>
    <row r="203" spans="1:9" ht="15" customHeight="1" x14ac:dyDescent="0.25">
      <c r="A203" s="9"/>
      <c r="B203" s="64" t="s">
        <v>48</v>
      </c>
      <c r="C203" s="170">
        <v>105.89024984877231</v>
      </c>
      <c r="D203" s="65">
        <v>106.20631701883168</v>
      </c>
      <c r="E203" s="65">
        <v>105.61990924002026</v>
      </c>
      <c r="G203" s="168"/>
      <c r="H203" s="168"/>
      <c r="I203" s="168"/>
    </row>
    <row r="204" spans="1:9" ht="15" customHeight="1" x14ac:dyDescent="0.25">
      <c r="A204" s="9"/>
      <c r="B204" s="64" t="s">
        <v>49</v>
      </c>
      <c r="C204" s="170">
        <v>105.74086822284956</v>
      </c>
      <c r="D204" s="65">
        <v>106.51128422573854</v>
      </c>
      <c r="E204" s="65">
        <v>105.0819110424051</v>
      </c>
      <c r="G204" s="168"/>
      <c r="H204" s="168"/>
      <c r="I204" s="168"/>
    </row>
    <row r="205" spans="1:9" ht="15" customHeight="1" x14ac:dyDescent="0.25">
      <c r="A205" s="9"/>
      <c r="B205" s="64" t="s">
        <v>41</v>
      </c>
      <c r="C205" s="170">
        <v>105.8090548036067</v>
      </c>
      <c r="D205" s="65">
        <v>106.48847553539866</v>
      </c>
      <c r="E205" s="65">
        <v>105.22792828484501</v>
      </c>
      <c r="G205" s="168"/>
      <c r="H205" s="168"/>
      <c r="I205" s="168"/>
    </row>
    <row r="206" spans="1:9" ht="15" customHeight="1" x14ac:dyDescent="0.25">
      <c r="A206" s="175"/>
      <c r="B206" s="64" t="s">
        <v>50</v>
      </c>
      <c r="C206" s="170">
        <v>105.85453303952553</v>
      </c>
      <c r="D206" s="65">
        <v>106.8855547927573</v>
      </c>
      <c r="E206" s="65">
        <v>104.97267286925536</v>
      </c>
      <c r="G206" s="174"/>
      <c r="H206" s="174"/>
      <c r="I206" s="174"/>
    </row>
    <row r="207" spans="1:9" ht="15" customHeight="1" x14ac:dyDescent="0.25">
      <c r="A207" s="175"/>
      <c r="B207" s="64" t="s">
        <v>51</v>
      </c>
      <c r="C207" s="170">
        <v>105.44398185358602</v>
      </c>
      <c r="D207" s="65">
        <v>106.14778793910757</v>
      </c>
      <c r="E207" s="65">
        <v>104.8419978969239</v>
      </c>
      <c r="G207" s="21"/>
      <c r="H207" s="21"/>
      <c r="I207" s="21"/>
    </row>
    <row r="208" spans="1:9" ht="15" customHeight="1" x14ac:dyDescent="0.25">
      <c r="A208" s="175"/>
      <c r="B208" s="64" t="s">
        <v>40</v>
      </c>
      <c r="C208" s="170">
        <v>105.60147673005247</v>
      </c>
      <c r="D208" s="65">
        <v>106.4168784988309</v>
      </c>
      <c r="E208" s="65">
        <v>104.90404203442206</v>
      </c>
      <c r="G208" s="168"/>
      <c r="H208" s="168"/>
      <c r="I208" s="168"/>
    </row>
    <row r="209" spans="1:9" x14ac:dyDescent="0.25">
      <c r="A209" s="213">
        <v>2015</v>
      </c>
      <c r="B209" s="213"/>
      <c r="C209" s="58"/>
      <c r="D209" s="58"/>
      <c r="E209" s="169"/>
      <c r="G209" s="168"/>
    </row>
    <row r="210" spans="1:9" ht="15" customHeight="1" x14ac:dyDescent="0.25">
      <c r="A210" s="9"/>
      <c r="B210" s="64" t="s">
        <v>45</v>
      </c>
      <c r="C210" s="170">
        <v>105.30480193359342</v>
      </c>
      <c r="D210" s="65">
        <v>106.35549201831586</v>
      </c>
      <c r="E210" s="65">
        <v>104.40611891928246</v>
      </c>
      <c r="G210" s="168"/>
      <c r="H210" s="168"/>
      <c r="I210" s="168"/>
    </row>
    <row r="211" spans="1:9" ht="15" customHeight="1" x14ac:dyDescent="0.25">
      <c r="A211" s="9"/>
      <c r="B211" s="64" t="s">
        <v>46</v>
      </c>
      <c r="C211" s="170">
        <v>105.43217364780411</v>
      </c>
      <c r="D211" s="65">
        <v>106.38592399948861</v>
      </c>
      <c r="E211" s="65">
        <v>104.61640575067163</v>
      </c>
      <c r="G211" s="168"/>
      <c r="H211" s="168"/>
      <c r="I211" s="168"/>
    </row>
    <row r="212" spans="1:9" ht="15" customHeight="1" x14ac:dyDescent="0.25">
      <c r="A212" s="9"/>
      <c r="B212" s="64" t="s">
        <v>43</v>
      </c>
      <c r="C212" s="170">
        <v>105.35756355895435</v>
      </c>
      <c r="D212" s="65">
        <v>105.94361477753759</v>
      </c>
      <c r="E212" s="65">
        <v>104.85629845393902</v>
      </c>
      <c r="G212" s="168"/>
      <c r="H212" s="168"/>
      <c r="I212" s="168"/>
    </row>
    <row r="213" spans="1:9" ht="15" customHeight="1" x14ac:dyDescent="0.25">
      <c r="A213" s="9"/>
      <c r="B213" s="64" t="s">
        <v>47</v>
      </c>
      <c r="C213" s="170">
        <v>106.06388213106912</v>
      </c>
      <c r="D213" s="65">
        <v>106.99773342131819</v>
      </c>
      <c r="E213" s="65">
        <v>105.2651344274007</v>
      </c>
      <c r="G213" s="168"/>
      <c r="H213" s="168"/>
      <c r="I213" s="168"/>
    </row>
    <row r="214" spans="1:9" ht="15" customHeight="1" x14ac:dyDescent="0.25">
      <c r="A214" s="9"/>
      <c r="B214" s="64" t="s">
        <v>35</v>
      </c>
      <c r="C214" s="170">
        <v>106.10127795050008</v>
      </c>
      <c r="D214" s="65">
        <v>106.82397230166286</v>
      </c>
      <c r="E214" s="65">
        <v>105.48313836074649</v>
      </c>
      <c r="G214" s="168"/>
      <c r="H214" s="168"/>
      <c r="I214" s="168"/>
    </row>
    <row r="215" spans="1:9" ht="15" customHeight="1" x14ac:dyDescent="0.25">
      <c r="A215" s="9"/>
      <c r="B215" s="64" t="s">
        <v>42</v>
      </c>
      <c r="C215" s="170">
        <v>106.98715425252276</v>
      </c>
      <c r="D215" s="65">
        <v>107.96828216587758</v>
      </c>
      <c r="E215" s="65">
        <v>106.14796960291099</v>
      </c>
      <c r="G215" s="168"/>
      <c r="H215" s="168"/>
      <c r="I215" s="168"/>
    </row>
    <row r="216" spans="1:9" ht="15" customHeight="1" x14ac:dyDescent="0.25">
      <c r="A216" s="9"/>
      <c r="B216" s="64" t="s">
        <v>48</v>
      </c>
      <c r="C216" s="170">
        <v>106.85657855404348</v>
      </c>
      <c r="D216" s="65">
        <v>107.98011858556926</v>
      </c>
      <c r="E216" s="65">
        <v>105.89558505375992</v>
      </c>
      <c r="G216" s="168"/>
      <c r="H216" s="168"/>
      <c r="I216" s="168"/>
    </row>
    <row r="217" spans="1:9" ht="15" customHeight="1" x14ac:dyDescent="0.25">
      <c r="A217" s="9"/>
      <c r="B217" s="64" t="s">
        <v>49</v>
      </c>
      <c r="C217" s="170">
        <v>107.01969350992501</v>
      </c>
      <c r="D217" s="65">
        <v>108.11368976368043</v>
      </c>
      <c r="E217" s="65">
        <v>106.08396958403534</v>
      </c>
      <c r="G217" s="168"/>
      <c r="H217" s="168"/>
      <c r="I217" s="168"/>
    </row>
    <row r="218" spans="1:9" ht="15" customHeight="1" x14ac:dyDescent="0.25">
      <c r="A218" s="9"/>
      <c r="B218" s="64" t="s">
        <v>41</v>
      </c>
      <c r="C218" s="170">
        <v>106.97557619963439</v>
      </c>
      <c r="D218" s="65">
        <v>107.9372591431315</v>
      </c>
      <c r="E218" s="65">
        <v>106.15302334695215</v>
      </c>
      <c r="G218" s="174"/>
      <c r="H218" s="174"/>
      <c r="I218" s="174"/>
    </row>
    <row r="219" spans="1:9" ht="15" customHeight="1" x14ac:dyDescent="0.25">
      <c r="A219" s="9"/>
      <c r="B219" s="64" t="s">
        <v>50</v>
      </c>
      <c r="C219" s="170">
        <v>106.95325296574117</v>
      </c>
      <c r="D219" s="65">
        <v>108.07561267079635</v>
      </c>
      <c r="E219" s="65">
        <v>105.99326902990096</v>
      </c>
      <c r="G219" s="174"/>
      <c r="H219" s="174"/>
      <c r="I219" s="174"/>
    </row>
    <row r="220" spans="1:9" ht="15" customHeight="1" x14ac:dyDescent="0.25">
      <c r="A220" s="175"/>
      <c r="B220" s="64" t="s">
        <v>51</v>
      </c>
      <c r="C220" s="170">
        <v>107.06489578214516</v>
      </c>
      <c r="D220" s="65">
        <v>108.24394019171041</v>
      </c>
      <c r="E220" s="65">
        <v>106.0564279195456</v>
      </c>
      <c r="G220" s="174"/>
      <c r="H220" s="174"/>
      <c r="I220" s="174"/>
    </row>
    <row r="221" spans="1:9" ht="15" customHeight="1" x14ac:dyDescent="0.25">
      <c r="A221" s="175"/>
      <c r="B221" s="64" t="s">
        <v>40</v>
      </c>
      <c r="C221" s="170">
        <v>106.50307845458552</v>
      </c>
      <c r="D221" s="65">
        <v>107.64960242752787</v>
      </c>
      <c r="E221" s="65">
        <v>105.5224261814123</v>
      </c>
      <c r="G221" s="174"/>
      <c r="H221" s="174"/>
      <c r="I221" s="174"/>
    </row>
    <row r="222" spans="1:9" ht="15" customHeight="1" x14ac:dyDescent="0.25">
      <c r="A222" s="213">
        <v>2016</v>
      </c>
      <c r="B222" s="213"/>
      <c r="C222" s="58"/>
      <c r="D222" s="58"/>
      <c r="E222" s="169"/>
      <c r="G222" s="174"/>
      <c r="H222" s="174"/>
      <c r="I222" s="174"/>
    </row>
    <row r="223" spans="1:9" ht="15" customHeight="1" x14ac:dyDescent="0.25">
      <c r="A223" s="176"/>
      <c r="B223" s="64" t="s">
        <v>45</v>
      </c>
      <c r="C223" s="170">
        <v>106.40071755950871</v>
      </c>
      <c r="D223" s="65">
        <v>107.80747544854762</v>
      </c>
      <c r="E223" s="65">
        <v>105.1974803361735</v>
      </c>
      <c r="G223" s="174"/>
      <c r="H223" s="174"/>
      <c r="I223" s="174"/>
    </row>
    <row r="224" spans="1:9" ht="15" customHeight="1" x14ac:dyDescent="0.25">
      <c r="A224" s="176"/>
      <c r="B224" s="64" t="s">
        <v>46</v>
      </c>
      <c r="C224" s="170">
        <v>106.63038619744921</v>
      </c>
      <c r="D224" s="65">
        <v>107.82176551159691</v>
      </c>
      <c r="E224" s="65">
        <v>105.61136796477138</v>
      </c>
      <c r="G224" s="174"/>
      <c r="H224" s="174"/>
      <c r="I224" s="174"/>
    </row>
    <row r="225" spans="1:9" ht="15" customHeight="1" x14ac:dyDescent="0.25">
      <c r="A225" s="176"/>
      <c r="B225" s="64" t="s">
        <v>43</v>
      </c>
      <c r="C225" s="170">
        <v>106.062411174174</v>
      </c>
      <c r="D225" s="65">
        <v>107.4687097798739</v>
      </c>
      <c r="E225" s="65">
        <v>104.85956678802452</v>
      </c>
      <c r="G225" s="174"/>
      <c r="H225" s="174"/>
      <c r="I225" s="174"/>
    </row>
    <row r="226" spans="1:9" ht="15" customHeight="1" x14ac:dyDescent="0.25">
      <c r="A226" s="176"/>
      <c r="B226" s="64" t="s">
        <v>47</v>
      </c>
      <c r="C226" s="170">
        <v>105.86893022730047</v>
      </c>
      <c r="D226" s="65">
        <v>107.64143873197617</v>
      </c>
      <c r="E226" s="65">
        <v>104.35285683036282</v>
      </c>
      <c r="G226" s="174"/>
      <c r="H226" s="174"/>
      <c r="I226" s="174"/>
    </row>
    <row r="227" spans="1:9" ht="15" customHeight="1" x14ac:dyDescent="0.25">
      <c r="A227" s="176"/>
      <c r="B227" s="64" t="s">
        <v>35</v>
      </c>
      <c r="C227" s="170">
        <v>105.93595093311723</v>
      </c>
      <c r="D227" s="65">
        <v>107.70207649008842</v>
      </c>
      <c r="E227" s="65">
        <v>104.42533704014436</v>
      </c>
      <c r="G227" s="174"/>
      <c r="H227" s="174"/>
      <c r="I227" s="174"/>
    </row>
    <row r="228" spans="1:9" ht="15" customHeight="1" x14ac:dyDescent="0.25">
      <c r="A228" s="176"/>
      <c r="B228" s="64" t="s">
        <v>42</v>
      </c>
      <c r="C228" s="170">
        <v>106.16673824347546</v>
      </c>
      <c r="D228" s="65">
        <v>107.78400426074076</v>
      </c>
      <c r="E228" s="65">
        <v>104.78344785131129</v>
      </c>
      <c r="G228" s="174"/>
      <c r="H228" s="174"/>
      <c r="I228" s="174"/>
    </row>
    <row r="229" spans="1:9" ht="15" customHeight="1" x14ac:dyDescent="0.25">
      <c r="A229" s="176"/>
      <c r="B229" s="64" t="s">
        <v>48</v>
      </c>
      <c r="C229" s="170">
        <v>106.44633482430255</v>
      </c>
      <c r="D229" s="65">
        <v>108.07966540192885</v>
      </c>
      <c r="E229" s="65">
        <v>105.04930398884424</v>
      </c>
      <c r="G229" s="174"/>
      <c r="H229" s="174"/>
      <c r="I229" s="174"/>
    </row>
    <row r="230" spans="1:9" ht="15" customHeight="1" x14ac:dyDescent="0.25">
      <c r="A230" s="176"/>
      <c r="B230" s="64" t="s">
        <v>49</v>
      </c>
      <c r="C230" s="170">
        <v>106.34650731154315</v>
      </c>
      <c r="D230" s="65">
        <v>107.71666788997094</v>
      </c>
      <c r="E230" s="65">
        <v>105.17457273576682</v>
      </c>
      <c r="G230" s="174"/>
      <c r="H230" s="174"/>
      <c r="I230" s="174"/>
    </row>
    <row r="231" spans="1:9" ht="15" customHeight="1" x14ac:dyDescent="0.25">
      <c r="A231" s="176"/>
      <c r="B231" s="64" t="s">
        <v>41</v>
      </c>
      <c r="C231" s="170">
        <v>106.75036802647057</v>
      </c>
      <c r="D231" s="65">
        <v>108.35867547314169</v>
      </c>
      <c r="E231" s="65">
        <v>105.37474013663935</v>
      </c>
      <c r="G231" s="174"/>
      <c r="H231" s="174"/>
      <c r="I231" s="174"/>
    </row>
    <row r="232" spans="1:9" ht="15" customHeight="1" x14ac:dyDescent="0.25">
      <c r="A232" s="176"/>
      <c r="B232" s="64" t="s">
        <v>50</v>
      </c>
      <c r="C232" s="170">
        <v>108.78521616648365</v>
      </c>
      <c r="D232" s="65">
        <v>109.37532954155068</v>
      </c>
      <c r="E232" s="65">
        <v>108.28047659160642</v>
      </c>
      <c r="G232" s="174"/>
      <c r="H232" s="174"/>
      <c r="I232" s="174"/>
    </row>
    <row r="233" spans="1:9" ht="15" customHeight="1" x14ac:dyDescent="0.25">
      <c r="A233" s="176"/>
      <c r="B233" s="64" t="s">
        <v>51</v>
      </c>
      <c r="C233" s="170">
        <v>108.6699796816679</v>
      </c>
      <c r="D233" s="65">
        <v>109.43065477943924</v>
      </c>
      <c r="E233" s="65">
        <v>108.01935415496268</v>
      </c>
      <c r="G233" s="174"/>
      <c r="H233" s="174"/>
      <c r="I233" s="174"/>
    </row>
    <row r="234" spans="1:9" ht="15" customHeight="1" x14ac:dyDescent="0.25">
      <c r="A234" s="176"/>
      <c r="B234" s="64" t="s">
        <v>40</v>
      </c>
      <c r="C234" s="170">
        <v>108.97152391399352</v>
      </c>
      <c r="D234" s="65">
        <v>109.61461679906843</v>
      </c>
      <c r="E234" s="65">
        <v>108.4214695631963</v>
      </c>
      <c r="G234" s="174"/>
      <c r="H234" s="174"/>
      <c r="I234" s="174"/>
    </row>
    <row r="235" spans="1:9" ht="15" customHeight="1" x14ac:dyDescent="0.25">
      <c r="A235" s="213">
        <v>2017</v>
      </c>
      <c r="B235" s="213"/>
      <c r="G235" s="174"/>
      <c r="H235" s="174"/>
      <c r="I235" s="174"/>
    </row>
    <row r="236" spans="1:9" ht="15" customHeight="1" x14ac:dyDescent="0.25">
      <c r="A236" s="177"/>
      <c r="B236" s="64" t="s">
        <v>45</v>
      </c>
      <c r="C236" s="170">
        <v>109.49980955008905</v>
      </c>
      <c r="D236" s="65">
        <v>110.00033350331248</v>
      </c>
      <c r="E236" s="65">
        <v>109.07169817685147</v>
      </c>
      <c r="G236" s="174"/>
      <c r="H236" s="174"/>
      <c r="I236" s="174"/>
    </row>
    <row r="237" spans="1:9" ht="15" customHeight="1" x14ac:dyDescent="0.25">
      <c r="A237" s="177"/>
      <c r="B237" s="64" t="s">
        <v>46</v>
      </c>
      <c r="C237" s="170">
        <v>109.88576174896833</v>
      </c>
      <c r="D237" s="65">
        <v>110.19473478970797</v>
      </c>
      <c r="E237" s="65">
        <v>109.62148893662328</v>
      </c>
      <c r="G237" s="174"/>
      <c r="H237" s="174"/>
      <c r="I237" s="174"/>
    </row>
    <row r="238" spans="1:9" ht="15" customHeight="1" x14ac:dyDescent="0.25">
      <c r="A238" s="177"/>
      <c r="B238" s="64" t="s">
        <v>43</v>
      </c>
      <c r="C238" s="170">
        <v>110.60323178045907</v>
      </c>
      <c r="D238" s="65">
        <v>110.43188535416721</v>
      </c>
      <c r="E238" s="65">
        <v>110.74978891001659</v>
      </c>
      <c r="G238" s="174"/>
      <c r="H238" s="174"/>
      <c r="I238" s="174"/>
    </row>
    <row r="239" spans="1:9" ht="15" customHeight="1" x14ac:dyDescent="0.25">
      <c r="A239" s="177"/>
      <c r="B239" s="64" t="s">
        <v>47</v>
      </c>
      <c r="C239" s="170">
        <v>110.59194937513206</v>
      </c>
      <c r="D239" s="65">
        <v>110.4759024861235</v>
      </c>
      <c r="E239" s="65">
        <v>110.69120734808921</v>
      </c>
      <c r="G239" s="174"/>
      <c r="H239" s="174"/>
      <c r="I239" s="174"/>
    </row>
    <row r="240" spans="1:9" ht="15" customHeight="1" x14ac:dyDescent="0.25">
      <c r="A240" s="177"/>
      <c r="B240" s="64" t="s">
        <v>35</v>
      </c>
      <c r="C240" s="170">
        <v>110.85201445600245</v>
      </c>
      <c r="D240" s="65">
        <v>110.76399676778138</v>
      </c>
      <c r="E240" s="65">
        <v>110.92729831231124</v>
      </c>
      <c r="G240" s="174"/>
      <c r="H240" s="174"/>
      <c r="I240" s="174"/>
    </row>
    <row r="241" spans="1:9" ht="15" customHeight="1" x14ac:dyDescent="0.25">
      <c r="A241" s="177"/>
      <c r="B241" s="64" t="s">
        <v>42</v>
      </c>
      <c r="C241" s="170">
        <v>109.74800644419963</v>
      </c>
      <c r="D241" s="65">
        <v>110.12785640422548</v>
      </c>
      <c r="E241" s="65">
        <v>109.4231107284929</v>
      </c>
      <c r="G241" s="174"/>
      <c r="H241" s="174"/>
      <c r="I241" s="174"/>
    </row>
    <row r="242" spans="1:9" ht="15" customHeight="1" x14ac:dyDescent="0.25">
      <c r="A242" s="177"/>
      <c r="B242" s="64" t="s">
        <v>48</v>
      </c>
      <c r="C242" s="170">
        <v>109.6669128495823</v>
      </c>
      <c r="D242" s="65">
        <v>110.64310784713696</v>
      </c>
      <c r="E242" s="65">
        <v>108.83194745330235</v>
      </c>
      <c r="G242" s="174"/>
      <c r="H242" s="174"/>
      <c r="I242" s="174"/>
    </row>
    <row r="243" spans="1:9" ht="15" customHeight="1" x14ac:dyDescent="0.25">
      <c r="A243" s="177"/>
      <c r="B243" s="64" t="s">
        <v>49</v>
      </c>
      <c r="C243" s="170">
        <v>109.27002315425663</v>
      </c>
      <c r="D243" s="65">
        <v>110.36744976871628</v>
      </c>
      <c r="E243" s="65">
        <v>108.3313651501429</v>
      </c>
      <c r="G243" s="174"/>
      <c r="H243" s="174"/>
      <c r="I243" s="174"/>
    </row>
    <row r="244" spans="1:9" ht="15" customHeight="1" x14ac:dyDescent="0.25">
      <c r="A244" s="177"/>
      <c r="B244" s="64" t="s">
        <v>41</v>
      </c>
      <c r="C244" s="170">
        <v>109.83466504100939</v>
      </c>
      <c r="D244" s="65">
        <v>111.03618447704602</v>
      </c>
      <c r="E244" s="65">
        <v>108.8069736939307</v>
      </c>
      <c r="G244" s="174"/>
      <c r="H244" s="174"/>
      <c r="I244" s="174"/>
    </row>
    <row r="245" spans="1:9" ht="15" customHeight="1" x14ac:dyDescent="0.25">
      <c r="A245" s="177"/>
      <c r="B245" s="64" t="s">
        <v>50</v>
      </c>
      <c r="C245" s="170">
        <v>109.5388392789536</v>
      </c>
      <c r="D245" s="65">
        <v>111.06707720222175</v>
      </c>
      <c r="E245" s="65">
        <v>108.23169696987796</v>
      </c>
      <c r="G245" s="174"/>
      <c r="H245" s="174"/>
      <c r="I245" s="174"/>
    </row>
    <row r="246" spans="1:9" ht="15" customHeight="1" x14ac:dyDescent="0.25">
      <c r="A246" s="177"/>
      <c r="B246" s="64" t="s">
        <v>51</v>
      </c>
      <c r="C246" s="170">
        <v>109.34008741675697</v>
      </c>
      <c r="D246" s="65">
        <v>111.13797189910584</v>
      </c>
      <c r="E246" s="65">
        <v>107.80230927506346</v>
      </c>
      <c r="G246" s="174"/>
      <c r="H246" s="174"/>
      <c r="I246" s="174"/>
    </row>
    <row r="247" spans="1:9" ht="15" customHeight="1" x14ac:dyDescent="0.25">
      <c r="A247" s="177"/>
      <c r="B247" s="64" t="s">
        <v>40</v>
      </c>
      <c r="C247" s="170">
        <v>110.35293458574249</v>
      </c>
      <c r="D247" s="65">
        <v>112.06312602531305</v>
      </c>
      <c r="E247" s="65">
        <v>108.89016262252547</v>
      </c>
      <c r="G247" s="174"/>
      <c r="H247" s="174"/>
      <c r="I247" s="174"/>
    </row>
    <row r="248" spans="1:9" ht="15" customHeight="1" x14ac:dyDescent="0.25">
      <c r="A248" s="213">
        <v>2018</v>
      </c>
      <c r="B248" s="213"/>
      <c r="C248" s="170"/>
      <c r="D248" s="65"/>
      <c r="E248" s="65"/>
      <c r="G248" s="174"/>
      <c r="H248" s="174"/>
      <c r="I248" s="174"/>
    </row>
    <row r="249" spans="1:9" ht="15" customHeight="1" x14ac:dyDescent="0.25">
      <c r="A249" s="177"/>
      <c r="B249" s="64" t="s">
        <v>45</v>
      </c>
      <c r="C249" s="170">
        <v>110.69350514191611</v>
      </c>
      <c r="D249" s="65">
        <v>112.32023320452198</v>
      </c>
      <c r="E249" s="65">
        <v>109.30212161215425</v>
      </c>
      <c r="G249" s="174"/>
      <c r="H249" s="174"/>
      <c r="I249" s="174"/>
    </row>
    <row r="250" spans="1:9" ht="15" customHeight="1" x14ac:dyDescent="0.25">
      <c r="A250" s="177"/>
      <c r="B250" s="64" t="s">
        <v>46</v>
      </c>
      <c r="C250" s="170">
        <v>111.0034911865295</v>
      </c>
      <c r="D250" s="65">
        <v>112.84447365174462</v>
      </c>
      <c r="E250" s="65">
        <v>109.42885020039111</v>
      </c>
      <c r="G250" s="174"/>
      <c r="H250" s="174"/>
      <c r="I250" s="174"/>
    </row>
    <row r="251" spans="1:9" ht="15" customHeight="1" x14ac:dyDescent="0.25">
      <c r="A251" s="177"/>
      <c r="B251" s="64" t="s">
        <v>43</v>
      </c>
      <c r="C251" s="170">
        <v>110.76093918113826</v>
      </c>
      <c r="D251" s="65">
        <v>112.4696703509111</v>
      </c>
      <c r="E251" s="65">
        <v>109.29941622529516</v>
      </c>
      <c r="G251" s="174"/>
      <c r="H251" s="174"/>
      <c r="I251" s="174"/>
    </row>
    <row r="252" spans="1:9" ht="15" customHeight="1" x14ac:dyDescent="0.25">
      <c r="A252" s="177"/>
      <c r="B252" s="64" t="s">
        <v>47</v>
      </c>
      <c r="C252" s="170">
        <v>108.89245390904621</v>
      </c>
      <c r="D252" s="65">
        <v>111.03360688074105</v>
      </c>
      <c r="E252" s="65">
        <v>107.06106915089276</v>
      </c>
      <c r="G252" s="174"/>
      <c r="H252" s="174"/>
      <c r="I252" s="174"/>
    </row>
    <row r="253" spans="1:9" ht="15" customHeight="1" x14ac:dyDescent="0.25">
      <c r="A253" s="177"/>
      <c r="B253" s="64" t="s">
        <v>35</v>
      </c>
      <c r="C253" s="170">
        <v>108.51463443023214</v>
      </c>
      <c r="D253" s="65">
        <v>111.14423640728874</v>
      </c>
      <c r="E253" s="65">
        <v>106.26546632106161</v>
      </c>
      <c r="G253" s="174"/>
      <c r="H253" s="174"/>
      <c r="I253" s="174"/>
    </row>
    <row r="254" spans="1:9" ht="15" customHeight="1" x14ac:dyDescent="0.25">
      <c r="A254" s="177"/>
      <c r="B254" s="64" t="s">
        <v>42</v>
      </c>
      <c r="C254" s="170">
        <v>108.72807281591703</v>
      </c>
      <c r="D254" s="65">
        <v>111.40550293251844</v>
      </c>
      <c r="E254" s="65">
        <v>106.43799603420834</v>
      </c>
      <c r="G254" s="174"/>
      <c r="H254" s="174"/>
      <c r="I254" s="174"/>
    </row>
    <row r="255" spans="1:9" ht="15" customHeight="1" x14ac:dyDescent="0.25">
      <c r="A255" s="177"/>
      <c r="B255" s="64" t="s">
        <v>48</v>
      </c>
      <c r="C255" s="170">
        <v>109.32031589254262</v>
      </c>
      <c r="D255" s="65">
        <v>111.5163889461129</v>
      </c>
      <c r="E255" s="65">
        <v>107.44195653603356</v>
      </c>
      <c r="G255" s="174"/>
      <c r="H255" s="174"/>
      <c r="I255" s="174"/>
    </row>
    <row r="256" spans="1:9" ht="15" customHeight="1" x14ac:dyDescent="0.25">
      <c r="A256" s="177"/>
      <c r="B256" s="64" t="s">
        <v>49</v>
      </c>
      <c r="C256" s="170">
        <v>110.83180460967041</v>
      </c>
      <c r="D256" s="65">
        <v>113.21448551332371</v>
      </c>
      <c r="E256" s="65">
        <v>108.79383462425646</v>
      </c>
      <c r="G256" s="174"/>
      <c r="H256" s="174"/>
      <c r="I256" s="174"/>
    </row>
    <row r="257" spans="1:9" ht="15" customHeight="1" x14ac:dyDescent="0.25">
      <c r="A257" s="177"/>
      <c r="B257" s="64" t="s">
        <v>41</v>
      </c>
      <c r="C257" s="170">
        <v>110.07416684510345</v>
      </c>
      <c r="D257" s="65">
        <v>112.64940273113903</v>
      </c>
      <c r="E257" s="65">
        <v>107.87149949126074</v>
      </c>
      <c r="G257" s="174"/>
      <c r="H257" s="174"/>
      <c r="I257" s="174"/>
    </row>
    <row r="258" spans="1:9" ht="15" customHeight="1" x14ac:dyDescent="0.25">
      <c r="A258" s="177"/>
      <c r="B258" s="64" t="s">
        <v>50</v>
      </c>
      <c r="C258" s="170">
        <v>109.5777691858395</v>
      </c>
      <c r="D258" s="65">
        <v>112.63502817149774</v>
      </c>
      <c r="E258" s="65">
        <v>106.96281472808749</v>
      </c>
      <c r="G258" s="174"/>
      <c r="H258" s="174"/>
      <c r="I258" s="174"/>
    </row>
    <row r="259" spans="1:9" ht="15" customHeight="1" x14ac:dyDescent="0.25">
      <c r="A259" s="177"/>
      <c r="B259" s="64" t="s">
        <v>51</v>
      </c>
      <c r="C259" s="170">
        <v>109.66122266267195</v>
      </c>
      <c r="D259" s="65">
        <v>112.56378466981801</v>
      </c>
      <c r="E259" s="65">
        <v>107.1785846215071</v>
      </c>
      <c r="G259" s="174"/>
      <c r="H259" s="174"/>
      <c r="I259" s="174"/>
    </row>
    <row r="260" spans="1:9" ht="15" customHeight="1" x14ac:dyDescent="0.25">
      <c r="A260" s="177"/>
      <c r="B260" s="64" t="s">
        <v>40</v>
      </c>
      <c r="C260" s="170">
        <f>'[1]Chnages in rep.'!OV3</f>
        <v>109.37394472691939</v>
      </c>
      <c r="D260" s="65">
        <f>'[1]Male, month on month'!OW3</f>
        <v>112.66818250198619</v>
      </c>
      <c r="E260" s="65">
        <f>'[1]Atolls month on month'!OW3</f>
        <v>106.55629604382904</v>
      </c>
      <c r="G260" s="174"/>
      <c r="H260" s="174"/>
      <c r="I260" s="174"/>
    </row>
    <row r="261" spans="1:9" ht="15" customHeight="1" x14ac:dyDescent="0.25">
      <c r="A261" s="213">
        <v>2019</v>
      </c>
      <c r="B261" s="213"/>
      <c r="C261" s="170"/>
      <c r="D261" s="65"/>
      <c r="E261" s="65"/>
      <c r="G261" s="174"/>
      <c r="H261" s="174"/>
      <c r="I261" s="174"/>
    </row>
    <row r="262" spans="1:9" ht="15" customHeight="1" x14ac:dyDescent="0.25">
      <c r="A262" s="177"/>
      <c r="B262" s="64" t="s">
        <v>45</v>
      </c>
      <c r="C262" s="170">
        <f>'[1]Chnages in rep.'!OW3</f>
        <v>109.2766872548938</v>
      </c>
      <c r="D262" s="65">
        <f>'[1]Male, month on month'!OX3</f>
        <v>112.52893998511631</v>
      </c>
      <c r="E262" s="65">
        <f>'[1]Atolls month on month'!OX3</f>
        <v>106.49494949092723</v>
      </c>
      <c r="G262" s="174"/>
      <c r="H262" s="174"/>
      <c r="I262" s="174"/>
    </row>
    <row r="263" spans="1:9" ht="15" customHeight="1" x14ac:dyDescent="0.25">
      <c r="A263" s="177"/>
      <c r="B263" s="64" t="s">
        <v>46</v>
      </c>
      <c r="C263" s="170">
        <f>'[1]Chnages in rep.'!OX3</f>
        <v>109.63054495776362</v>
      </c>
      <c r="D263" s="65">
        <f>'[1]Male, month on month'!OY3</f>
        <v>112.71089669337843</v>
      </c>
      <c r="E263" s="65">
        <f>'[1]Atolls month on month'!OY3</f>
        <v>106.99583866030028</v>
      </c>
      <c r="G263" s="174"/>
      <c r="H263" s="174"/>
      <c r="I263" s="174"/>
    </row>
    <row r="264" spans="1:9" ht="15" customHeight="1" x14ac:dyDescent="0.25">
      <c r="A264" s="177"/>
      <c r="B264" s="64" t="s">
        <v>43</v>
      </c>
      <c r="C264" s="170">
        <f>'[1]Chnages in rep.'!OY3</f>
        <v>109.39648889511552</v>
      </c>
      <c r="D264" s="65">
        <f>'[1]Male, month on month'!OZ3</f>
        <v>112.76372094962066</v>
      </c>
      <c r="E264" s="65">
        <f>'[1]Atolls month on month'!OZ3</f>
        <v>106.5164062745331</v>
      </c>
      <c r="G264" s="174"/>
      <c r="H264" s="174"/>
      <c r="I264" s="174"/>
    </row>
    <row r="265" spans="1:9" ht="15" customHeight="1" x14ac:dyDescent="0.25">
      <c r="A265" s="177"/>
      <c r="B265" s="64" t="s">
        <v>47</v>
      </c>
      <c r="C265" s="170">
        <f>'[1]Chnages in rep.'!OZ3</f>
        <v>109.83904520277112</v>
      </c>
      <c r="D265" s="65">
        <f>'[1]Male, month on month'!PA3</f>
        <v>113.38510963079342</v>
      </c>
      <c r="E265" s="65">
        <f>'[1]Atolls month on month'!PA3</f>
        <v>106.80600252400818</v>
      </c>
      <c r="G265" s="174"/>
      <c r="H265" s="174"/>
      <c r="I265" s="174"/>
    </row>
    <row r="266" spans="1:9" ht="15" customHeight="1" x14ac:dyDescent="0.25">
      <c r="A266" s="177"/>
      <c r="B266" s="64" t="s">
        <v>35</v>
      </c>
      <c r="C266" s="170">
        <f>'[1]Chnages in rep.'!PA3</f>
        <v>110.18516792603768</v>
      </c>
      <c r="D266" s="65">
        <f>'[1]Male, month on month'!PB3</f>
        <v>113.63643648152313</v>
      </c>
      <c r="E266" s="65">
        <f>'[1]Atolls month on month'!PB3</f>
        <v>107.23320666387359</v>
      </c>
      <c r="G266" s="174"/>
      <c r="H266" s="174"/>
      <c r="I266" s="174"/>
    </row>
    <row r="267" spans="1:9" s="182" customFormat="1" ht="15" customHeight="1" x14ac:dyDescent="0.25">
      <c r="A267" s="178"/>
      <c r="B267" s="179"/>
      <c r="C267" s="180"/>
      <c r="D267" s="181"/>
      <c r="E267" s="181"/>
      <c r="G267" s="183"/>
      <c r="H267" s="183"/>
      <c r="I267" s="183"/>
    </row>
    <row r="268" spans="1:9" ht="20.25" customHeight="1" x14ac:dyDescent="0.25">
      <c r="A268" s="184"/>
      <c r="B268" s="216" t="s">
        <v>54</v>
      </c>
      <c r="C268" s="223"/>
      <c r="D268" s="223"/>
      <c r="E268" s="217"/>
      <c r="G268" s="174"/>
      <c r="H268" s="174"/>
      <c r="I268" s="174"/>
    </row>
    <row r="269" spans="1:9" x14ac:dyDescent="0.25">
      <c r="B269" s="18" t="s">
        <v>261</v>
      </c>
      <c r="G269" s="168"/>
    </row>
    <row r="270" spans="1:9" ht="15" customHeight="1" x14ac:dyDescent="0.25">
      <c r="B270" s="219" t="s">
        <v>249</v>
      </c>
      <c r="C270" s="220"/>
      <c r="D270" s="220"/>
      <c r="E270" s="220"/>
      <c r="G270" s="168"/>
    </row>
    <row r="271" spans="1:9" x14ac:dyDescent="0.25">
      <c r="B271" s="221"/>
      <c r="C271" s="222"/>
      <c r="D271" s="222"/>
      <c r="E271" s="222"/>
    </row>
    <row r="272" spans="1:9" x14ac:dyDescent="0.25">
      <c r="B272" s="198"/>
      <c r="C272" s="199"/>
      <c r="D272" s="199"/>
      <c r="E272" s="199"/>
    </row>
    <row r="276" spans="1:5" x14ac:dyDescent="0.25">
      <c r="A276" s="164"/>
      <c r="B276" s="164"/>
      <c r="C276" s="164"/>
      <c r="D276" s="164"/>
      <c r="E276" s="14"/>
    </row>
  </sheetData>
  <mergeCells count="32">
    <mergeCell ref="A142:B142"/>
    <mergeCell ref="A144:B144"/>
    <mergeCell ref="A157:B157"/>
    <mergeCell ref="A170:B170"/>
    <mergeCell ref="B270:E272"/>
    <mergeCell ref="A209:B209"/>
    <mergeCell ref="A222:B222"/>
    <mergeCell ref="A235:B235"/>
    <mergeCell ref="A248:B248"/>
    <mergeCell ref="B268:E268"/>
    <mergeCell ref="A261:B261"/>
    <mergeCell ref="A196:B196"/>
    <mergeCell ref="A183:B183"/>
    <mergeCell ref="A137:B137"/>
    <mergeCell ref="A138:B138"/>
    <mergeCell ref="A139:B139"/>
    <mergeCell ref="A140:B140"/>
    <mergeCell ref="A141:B141"/>
    <mergeCell ref="A135:B135"/>
    <mergeCell ref="A136:B136"/>
    <mergeCell ref="A134:B134"/>
    <mergeCell ref="A3:B3"/>
    <mergeCell ref="A4:B4"/>
    <mergeCell ref="A17:B17"/>
    <mergeCell ref="A30:B30"/>
    <mergeCell ref="A43:B43"/>
    <mergeCell ref="A56:B56"/>
    <mergeCell ref="A69:B69"/>
    <mergeCell ref="A82:B82"/>
    <mergeCell ref="A95:B95"/>
    <mergeCell ref="A108:B108"/>
    <mergeCell ref="A121:B121"/>
  </mergeCells>
  <pageMargins left="1.3645833333333299"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C403"/>
  <sheetViews>
    <sheetView workbookViewId="0">
      <selection activeCell="L144" sqref="L144"/>
    </sheetView>
  </sheetViews>
  <sheetFormatPr defaultRowHeight="15" x14ac:dyDescent="0.25"/>
  <cols>
    <col min="1" max="1" width="3.42578125" style="7" customWidth="1"/>
    <col min="2" max="2" width="10.5703125" style="8" customWidth="1"/>
    <col min="3" max="3" width="11.42578125" style="6" customWidth="1"/>
    <col min="4" max="4" width="15.140625" style="6" customWidth="1"/>
    <col min="5" max="5" width="13.5703125" style="6" customWidth="1"/>
  </cols>
  <sheetData>
    <row r="1" spans="1:159" ht="15.75" x14ac:dyDescent="0.25">
      <c r="A1" s="227" t="s">
        <v>257</v>
      </c>
      <c r="B1" s="228"/>
      <c r="C1" s="228"/>
      <c r="D1" s="228"/>
      <c r="E1" s="229"/>
    </row>
    <row r="2" spans="1:159" ht="13.5" customHeight="1" x14ac:dyDescent="0.25">
      <c r="A2" s="15"/>
      <c r="B2" s="16"/>
      <c r="C2" s="14"/>
      <c r="D2" s="14"/>
      <c r="E2" s="17"/>
    </row>
    <row r="3" spans="1:159" x14ac:dyDescent="0.25">
      <c r="A3" s="214" t="s">
        <v>44</v>
      </c>
      <c r="B3" s="215"/>
      <c r="C3" s="44" t="s">
        <v>38</v>
      </c>
      <c r="D3" s="44" t="s">
        <v>36</v>
      </c>
      <c r="E3" s="44" t="s">
        <v>39</v>
      </c>
    </row>
    <row r="4" spans="1:159" hidden="1" x14ac:dyDescent="0.25">
      <c r="A4" s="216">
        <v>2000</v>
      </c>
      <c r="B4" s="217"/>
      <c r="C4" s="5"/>
      <c r="D4" s="5"/>
      <c r="E4" s="5"/>
    </row>
    <row r="5" spans="1:159" hidden="1" x14ac:dyDescent="0.25">
      <c r="A5" s="9"/>
      <c r="B5" s="10" t="s">
        <v>45</v>
      </c>
      <c r="C5" s="11">
        <v>-2.5311438412859988</v>
      </c>
      <c r="D5" s="11">
        <v>-2.5311438412859988</v>
      </c>
      <c r="E5" s="6" t="s">
        <v>5</v>
      </c>
    </row>
    <row r="6" spans="1:159" hidden="1" x14ac:dyDescent="0.25">
      <c r="A6" s="9"/>
      <c r="B6" s="10" t="s">
        <v>46</v>
      </c>
      <c r="C6" s="11">
        <v>-2.8707268096899385</v>
      </c>
      <c r="D6" s="11">
        <v>-2.8707268096899385</v>
      </c>
      <c r="E6" s="6" t="s">
        <v>5</v>
      </c>
    </row>
    <row r="7" spans="1:159" hidden="1" x14ac:dyDescent="0.25">
      <c r="A7" s="9"/>
      <c r="B7" s="10" t="s">
        <v>43</v>
      </c>
      <c r="C7" s="11">
        <v>-4.802486763227809</v>
      </c>
      <c r="D7" s="11">
        <v>-4.802486763227809</v>
      </c>
      <c r="E7" s="6" t="s">
        <v>5</v>
      </c>
    </row>
    <row r="8" spans="1:159" hidden="1" x14ac:dyDescent="0.25">
      <c r="A8" s="9"/>
      <c r="B8" s="10" t="s">
        <v>47</v>
      </c>
      <c r="C8" s="11">
        <v>-5.6305498550484394</v>
      </c>
      <c r="D8" s="11">
        <v>-5.6305498550484394</v>
      </c>
      <c r="E8" s="6" t="s">
        <v>5</v>
      </c>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row>
    <row r="9" spans="1:159" hidden="1" x14ac:dyDescent="0.25">
      <c r="A9" s="9"/>
      <c r="B9" s="10" t="s">
        <v>35</v>
      </c>
      <c r="C9" s="11">
        <v>2.4383324600758316</v>
      </c>
      <c r="D9" s="11">
        <v>2.4383324600758316</v>
      </c>
      <c r="E9" s="6" t="s">
        <v>5</v>
      </c>
    </row>
    <row r="10" spans="1:159" hidden="1" x14ac:dyDescent="0.25">
      <c r="A10" s="9"/>
      <c r="B10" s="10" t="s">
        <v>42</v>
      </c>
      <c r="C10" s="11">
        <v>8.4752069743658112</v>
      </c>
      <c r="D10" s="11">
        <v>8.4752069743658112</v>
      </c>
      <c r="E10" s="6" t="s">
        <v>5</v>
      </c>
    </row>
    <row r="11" spans="1:159" hidden="1" x14ac:dyDescent="0.25">
      <c r="A11" s="9"/>
      <c r="B11" s="10" t="s">
        <v>48</v>
      </c>
      <c r="C11" s="11">
        <v>1.8247956183020886</v>
      </c>
      <c r="D11" s="11">
        <v>1.8247956183020886</v>
      </c>
      <c r="E11" s="6" t="s">
        <v>5</v>
      </c>
    </row>
    <row r="12" spans="1:159" hidden="1" x14ac:dyDescent="0.25">
      <c r="A12" s="9"/>
      <c r="B12" s="10" t="s">
        <v>49</v>
      </c>
      <c r="C12" s="11">
        <v>1.3725680378612104</v>
      </c>
      <c r="D12" s="11">
        <v>1.3725680378612104</v>
      </c>
      <c r="E12" s="6" t="s">
        <v>5</v>
      </c>
    </row>
    <row r="13" spans="1:159" hidden="1" x14ac:dyDescent="0.25">
      <c r="A13" s="9"/>
      <c r="B13" s="10" t="s">
        <v>41</v>
      </c>
      <c r="C13" s="11">
        <v>1.2472420938273832</v>
      </c>
      <c r="D13" s="11">
        <v>1.2472420938273832</v>
      </c>
      <c r="E13" s="6" t="s">
        <v>5</v>
      </c>
    </row>
    <row r="14" spans="1:159" hidden="1" x14ac:dyDescent="0.25">
      <c r="A14" s="9"/>
      <c r="B14" s="10" t="s">
        <v>50</v>
      </c>
      <c r="C14" s="11">
        <v>-6.0816771932356906</v>
      </c>
      <c r="D14" s="11">
        <v>-6.0816771932356906</v>
      </c>
      <c r="E14" s="6" t="s">
        <v>5</v>
      </c>
    </row>
    <row r="15" spans="1:159" hidden="1" x14ac:dyDescent="0.25">
      <c r="A15" s="9"/>
      <c r="B15" s="10" t="s">
        <v>51</v>
      </c>
      <c r="C15" s="11">
        <v>-3.9554758673944646</v>
      </c>
      <c r="D15" s="11">
        <v>-3.9554758673944646</v>
      </c>
      <c r="E15" s="6" t="s">
        <v>5</v>
      </c>
    </row>
    <row r="16" spans="1:159" hidden="1" x14ac:dyDescent="0.25">
      <c r="A16" s="9"/>
      <c r="B16" s="10" t="s">
        <v>40</v>
      </c>
      <c r="C16" s="11">
        <v>-2.7672408416159699</v>
      </c>
      <c r="D16" s="11">
        <v>-2.7672408416159699</v>
      </c>
      <c r="E16" s="6" t="s">
        <v>5</v>
      </c>
    </row>
    <row r="17" spans="1:5" hidden="1" x14ac:dyDescent="0.25">
      <c r="A17" s="218">
        <v>2001</v>
      </c>
      <c r="B17" s="218"/>
      <c r="C17" s="11"/>
      <c r="D17" s="11"/>
    </row>
    <row r="18" spans="1:5" hidden="1" x14ac:dyDescent="0.25">
      <c r="A18" s="9"/>
      <c r="B18" s="10" t="s">
        <v>45</v>
      </c>
      <c r="C18" s="11">
        <v>-1.0044620759731004</v>
      </c>
      <c r="D18" s="11">
        <v>-1.0044620759731004</v>
      </c>
      <c r="E18" s="6" t="s">
        <v>5</v>
      </c>
    </row>
    <row r="19" spans="1:5" hidden="1" x14ac:dyDescent="0.25">
      <c r="A19" s="9"/>
      <c r="B19" s="10" t="s">
        <v>46</v>
      </c>
      <c r="C19" s="11">
        <v>1.752665982464352</v>
      </c>
      <c r="D19" s="11">
        <v>1.752665982464352</v>
      </c>
      <c r="E19" s="6" t="s">
        <v>5</v>
      </c>
    </row>
    <row r="20" spans="1:5" hidden="1" x14ac:dyDescent="0.25">
      <c r="A20" s="9"/>
      <c r="B20" s="10" t="s">
        <v>43</v>
      </c>
      <c r="C20" s="11">
        <v>-0.15876238492608108</v>
      </c>
      <c r="D20" s="11">
        <v>-0.15876238492608108</v>
      </c>
      <c r="E20" s="6" t="s">
        <v>5</v>
      </c>
    </row>
    <row r="21" spans="1:5" hidden="1" x14ac:dyDescent="0.25">
      <c r="A21" s="9"/>
      <c r="B21" s="10" t="s">
        <v>47</v>
      </c>
      <c r="C21" s="11">
        <v>-3.8878791846589822</v>
      </c>
      <c r="D21" s="11">
        <v>-3.8878791846589822</v>
      </c>
      <c r="E21" s="6" t="s">
        <v>5</v>
      </c>
    </row>
    <row r="22" spans="1:5" hidden="1" x14ac:dyDescent="0.25">
      <c r="A22" s="9"/>
      <c r="B22" s="10" t="s">
        <v>35</v>
      </c>
      <c r="C22" s="11">
        <v>-3.9291133069306095</v>
      </c>
      <c r="D22" s="11">
        <v>-3.9291133069306095</v>
      </c>
      <c r="E22" s="6" t="s">
        <v>5</v>
      </c>
    </row>
    <row r="23" spans="1:5" hidden="1" x14ac:dyDescent="0.25">
      <c r="A23" s="9"/>
      <c r="B23" s="10" t="s">
        <v>42</v>
      </c>
      <c r="C23" s="11">
        <v>-1.7604034026977633</v>
      </c>
      <c r="D23" s="11">
        <v>-1.7604034026977633</v>
      </c>
      <c r="E23" s="6" t="s">
        <v>5</v>
      </c>
    </row>
    <row r="24" spans="1:5" hidden="1" x14ac:dyDescent="0.25">
      <c r="A24" s="9"/>
      <c r="B24" s="10" t="s">
        <v>48</v>
      </c>
      <c r="C24" s="11">
        <v>-1.2076977246221698</v>
      </c>
      <c r="D24" s="11">
        <v>-1.2076977246221698</v>
      </c>
      <c r="E24" s="6" t="s">
        <v>5</v>
      </c>
    </row>
    <row r="25" spans="1:5" hidden="1" x14ac:dyDescent="0.25">
      <c r="A25" s="9"/>
      <c r="B25" s="10" t="s">
        <v>49</v>
      </c>
      <c r="C25" s="11">
        <v>-1.1248442246866941</v>
      </c>
      <c r="D25" s="11">
        <v>-1.1248442246866941</v>
      </c>
      <c r="E25" s="6" t="s">
        <v>5</v>
      </c>
    </row>
    <row r="26" spans="1:5" hidden="1" x14ac:dyDescent="0.25">
      <c r="A26" s="9"/>
      <c r="B26" s="10" t="s">
        <v>41</v>
      </c>
      <c r="C26" s="11">
        <v>3.5728191697149914</v>
      </c>
      <c r="D26" s="11">
        <v>3.5728191697149914</v>
      </c>
      <c r="E26" s="6" t="s">
        <v>5</v>
      </c>
    </row>
    <row r="27" spans="1:5" hidden="1" x14ac:dyDescent="0.25">
      <c r="A27" s="9"/>
      <c r="B27" s="10" t="s">
        <v>50</v>
      </c>
      <c r="C27" s="11">
        <v>2.4179145337459573</v>
      </c>
      <c r="D27" s="11">
        <v>2.4179145337459573</v>
      </c>
      <c r="E27" s="6" t="s">
        <v>5</v>
      </c>
    </row>
    <row r="28" spans="1:5" hidden="1" x14ac:dyDescent="0.25">
      <c r="A28" s="9"/>
      <c r="B28" s="10" t="s">
        <v>51</v>
      </c>
      <c r="C28" s="11">
        <v>7.6490913054173548</v>
      </c>
      <c r="D28" s="11">
        <v>7.6490913054173548</v>
      </c>
      <c r="E28" s="6" t="s">
        <v>5</v>
      </c>
    </row>
    <row r="29" spans="1:5" hidden="1" x14ac:dyDescent="0.25">
      <c r="A29" s="9"/>
      <c r="B29" s="10" t="s">
        <v>40</v>
      </c>
      <c r="C29" s="11">
        <v>6.9098690364045812</v>
      </c>
      <c r="D29" s="11">
        <v>6.9098690364045812</v>
      </c>
      <c r="E29" s="6" t="s">
        <v>5</v>
      </c>
    </row>
    <row r="30" spans="1:5" hidden="1" x14ac:dyDescent="0.25">
      <c r="A30" s="218">
        <v>2002</v>
      </c>
      <c r="B30" s="218"/>
      <c r="C30" s="11"/>
      <c r="D30" s="11"/>
    </row>
    <row r="31" spans="1:5" hidden="1" x14ac:dyDescent="0.25">
      <c r="A31" s="9"/>
      <c r="B31" s="10" t="s">
        <v>45</v>
      </c>
      <c r="C31" s="11">
        <v>11.244439565420761</v>
      </c>
      <c r="D31" s="11">
        <v>11.244439565420761</v>
      </c>
      <c r="E31" s="6" t="s">
        <v>5</v>
      </c>
    </row>
    <row r="32" spans="1:5" hidden="1" x14ac:dyDescent="0.25">
      <c r="A32" s="9"/>
      <c r="B32" s="10" t="s">
        <v>46</v>
      </c>
      <c r="C32" s="11">
        <v>8.2127618846706376</v>
      </c>
      <c r="D32" s="11">
        <v>8.2127618846706376</v>
      </c>
      <c r="E32" s="6" t="s">
        <v>5</v>
      </c>
    </row>
    <row r="33" spans="1:5" hidden="1" x14ac:dyDescent="0.25">
      <c r="A33" s="9"/>
      <c r="B33" s="10" t="s">
        <v>43</v>
      </c>
      <c r="C33" s="11">
        <v>8.0789201926410037</v>
      </c>
      <c r="D33" s="11">
        <v>8.0789201926410037</v>
      </c>
      <c r="E33" s="6" t="s">
        <v>5</v>
      </c>
    </row>
    <row r="34" spans="1:5" hidden="1" x14ac:dyDescent="0.25">
      <c r="A34" s="9"/>
      <c r="B34" s="10" t="s">
        <v>47</v>
      </c>
      <c r="C34" s="11">
        <v>3.4742237700258194</v>
      </c>
      <c r="D34" s="11">
        <v>3.4742237700258194</v>
      </c>
      <c r="E34" s="6" t="s">
        <v>5</v>
      </c>
    </row>
    <row r="35" spans="1:5" hidden="1" x14ac:dyDescent="0.25">
      <c r="A35" s="9"/>
      <c r="B35" s="10" t="s">
        <v>35</v>
      </c>
      <c r="C35" s="11">
        <v>3.5491371078977707</v>
      </c>
      <c r="D35" s="11">
        <v>3.5491371078977707</v>
      </c>
      <c r="E35" s="6" t="s">
        <v>5</v>
      </c>
    </row>
    <row r="36" spans="1:5" hidden="1" x14ac:dyDescent="0.25">
      <c r="A36" s="9"/>
      <c r="B36" s="10" t="s">
        <v>42</v>
      </c>
      <c r="C36" s="11">
        <v>0.19863423202597374</v>
      </c>
      <c r="D36" s="11">
        <v>0.19863423202597374</v>
      </c>
      <c r="E36" s="6" t="s">
        <v>5</v>
      </c>
    </row>
    <row r="37" spans="1:5" hidden="1" x14ac:dyDescent="0.25">
      <c r="A37" s="9"/>
      <c r="B37" s="10" t="s">
        <v>48</v>
      </c>
      <c r="C37" s="11">
        <v>6.141342709323161</v>
      </c>
      <c r="D37" s="11">
        <v>6.141342709323161</v>
      </c>
      <c r="E37" s="6" t="s">
        <v>5</v>
      </c>
    </row>
    <row r="38" spans="1:5" hidden="1" x14ac:dyDescent="0.25">
      <c r="A38" s="9"/>
      <c r="B38" s="10" t="s">
        <v>49</v>
      </c>
      <c r="C38" s="11">
        <v>5.2605918679321295</v>
      </c>
      <c r="D38" s="11">
        <v>5.2605918679321295</v>
      </c>
      <c r="E38" s="6" t="s">
        <v>5</v>
      </c>
    </row>
    <row r="39" spans="1:5" hidden="1" x14ac:dyDescent="0.25">
      <c r="A39" s="9"/>
      <c r="B39" s="10" t="s">
        <v>41</v>
      </c>
      <c r="C39" s="11">
        <v>0.77846483711820902</v>
      </c>
      <c r="D39" s="11">
        <v>0.77846483711820902</v>
      </c>
      <c r="E39" s="6" t="s">
        <v>5</v>
      </c>
    </row>
    <row r="40" spans="1:5" hidden="1" x14ac:dyDescent="0.25">
      <c r="A40" s="9"/>
      <c r="B40" s="10" t="s">
        <v>50</v>
      </c>
      <c r="C40" s="11">
        <v>2.4204609953643708</v>
      </c>
      <c r="D40" s="11">
        <v>2.4204609953643708</v>
      </c>
      <c r="E40" s="6" t="s">
        <v>5</v>
      </c>
    </row>
    <row r="41" spans="1:5" hidden="1" x14ac:dyDescent="0.25">
      <c r="A41" s="9"/>
      <c r="B41" s="10" t="s">
        <v>51</v>
      </c>
      <c r="C41" s="11">
        <v>1.8015554381056287</v>
      </c>
      <c r="D41" s="11">
        <v>1.8015554381056287</v>
      </c>
      <c r="E41" s="6" t="s">
        <v>5</v>
      </c>
    </row>
    <row r="42" spans="1:5" hidden="1" x14ac:dyDescent="0.25">
      <c r="A42" s="9"/>
      <c r="B42" s="10" t="s">
        <v>40</v>
      </c>
      <c r="C42" s="11">
        <v>5.3183978681214938E-2</v>
      </c>
      <c r="D42" s="11">
        <v>5.3183978681214938E-2</v>
      </c>
      <c r="E42" s="6" t="s">
        <v>5</v>
      </c>
    </row>
    <row r="43" spans="1:5" hidden="1" x14ac:dyDescent="0.25">
      <c r="A43" s="218">
        <v>2003</v>
      </c>
      <c r="B43" s="218"/>
      <c r="C43" s="11"/>
      <c r="D43" s="11"/>
    </row>
    <row r="44" spans="1:5" hidden="1" x14ac:dyDescent="0.25">
      <c r="A44" s="9"/>
      <c r="B44" s="10" t="s">
        <v>45</v>
      </c>
      <c r="C44" s="11">
        <v>-2.6812349838235994</v>
      </c>
      <c r="D44" s="11">
        <v>-2.6812349838235994</v>
      </c>
      <c r="E44" s="6" t="s">
        <v>5</v>
      </c>
    </row>
    <row r="45" spans="1:5" hidden="1" x14ac:dyDescent="0.25">
      <c r="A45" s="9"/>
      <c r="B45" s="10" t="s">
        <v>46</v>
      </c>
      <c r="C45" s="11">
        <v>-2.8285692603703394</v>
      </c>
      <c r="D45" s="11">
        <v>-2.8285692603703394</v>
      </c>
      <c r="E45" s="6" t="s">
        <v>5</v>
      </c>
    </row>
    <row r="46" spans="1:5" hidden="1" x14ac:dyDescent="0.25">
      <c r="A46" s="9"/>
      <c r="B46" s="10" t="s">
        <v>43</v>
      </c>
      <c r="C46" s="11">
        <v>-1.5682929261729872</v>
      </c>
      <c r="D46" s="11">
        <v>-1.5682929261729872</v>
      </c>
      <c r="E46" s="6" t="s">
        <v>5</v>
      </c>
    </row>
    <row r="47" spans="1:5" hidden="1" x14ac:dyDescent="0.25">
      <c r="A47" s="9"/>
      <c r="B47" s="10" t="s">
        <v>47</v>
      </c>
      <c r="C47" s="11">
        <v>-0.15420024838420643</v>
      </c>
      <c r="D47" s="11">
        <v>-0.15420024838420643</v>
      </c>
      <c r="E47" s="6" t="s">
        <v>5</v>
      </c>
    </row>
    <row r="48" spans="1:5" hidden="1" x14ac:dyDescent="0.25">
      <c r="A48" s="9"/>
      <c r="B48" s="10" t="s">
        <v>35</v>
      </c>
      <c r="C48" s="11">
        <v>-0.90591173380102363</v>
      </c>
      <c r="D48" s="11">
        <v>-0.90591173380102363</v>
      </c>
      <c r="E48" s="6" t="s">
        <v>5</v>
      </c>
    </row>
    <row r="49" spans="1:5" hidden="1" x14ac:dyDescent="0.25">
      <c r="A49" s="9"/>
      <c r="B49" s="10" t="s">
        <v>42</v>
      </c>
      <c r="C49" s="11">
        <v>-1.3907479633518682</v>
      </c>
      <c r="D49" s="11">
        <v>-1.3907479633518682</v>
      </c>
      <c r="E49" s="6" t="s">
        <v>5</v>
      </c>
    </row>
    <row r="50" spans="1:5" hidden="1" x14ac:dyDescent="0.25">
      <c r="A50" s="9"/>
      <c r="B50" s="10" t="s">
        <v>48</v>
      </c>
      <c r="C50" s="11">
        <v>-0.99297074899741267</v>
      </c>
      <c r="D50" s="11">
        <v>-0.99297074899741267</v>
      </c>
      <c r="E50" s="6" t="s">
        <v>5</v>
      </c>
    </row>
    <row r="51" spans="1:5" hidden="1" x14ac:dyDescent="0.25">
      <c r="A51" s="9"/>
      <c r="B51" s="10" t="s">
        <v>49</v>
      </c>
      <c r="C51" s="11">
        <v>-0.53307541343661224</v>
      </c>
      <c r="D51" s="11">
        <v>-0.53307541343661224</v>
      </c>
      <c r="E51" s="6" t="s">
        <v>5</v>
      </c>
    </row>
    <row r="52" spans="1:5" hidden="1" x14ac:dyDescent="0.25">
      <c r="A52" s="9"/>
      <c r="B52" s="10" t="s">
        <v>41</v>
      </c>
      <c r="C52" s="11">
        <v>0.55312920302483803</v>
      </c>
      <c r="D52" s="11">
        <v>0.55312920302483803</v>
      </c>
      <c r="E52" s="6" t="s">
        <v>5</v>
      </c>
    </row>
    <row r="53" spans="1:5" hidden="1" x14ac:dyDescent="0.25">
      <c r="A53" s="9"/>
      <c r="B53" s="10" t="s">
        <v>50</v>
      </c>
      <c r="C53" s="11">
        <v>0.57121916941751394</v>
      </c>
      <c r="D53" s="11">
        <v>0.57121916941751394</v>
      </c>
      <c r="E53" s="6" t="s">
        <v>5</v>
      </c>
    </row>
    <row r="54" spans="1:5" hidden="1" x14ac:dyDescent="0.25">
      <c r="A54" s="9"/>
      <c r="B54" s="10" t="s">
        <v>51</v>
      </c>
      <c r="C54" s="11">
        <v>-2.2816745812863637</v>
      </c>
      <c r="D54" s="11">
        <v>-2.2816745812863637</v>
      </c>
      <c r="E54" s="6" t="s">
        <v>5</v>
      </c>
    </row>
    <row r="55" spans="1:5" hidden="1" x14ac:dyDescent="0.25">
      <c r="A55" s="9"/>
      <c r="B55" s="10" t="s">
        <v>40</v>
      </c>
      <c r="C55" s="11">
        <v>-2.8280260493282916</v>
      </c>
      <c r="D55" s="11">
        <v>-2.8280260493282916</v>
      </c>
      <c r="E55" s="6" t="s">
        <v>5</v>
      </c>
    </row>
    <row r="56" spans="1:5" hidden="1" x14ac:dyDescent="0.25">
      <c r="A56" s="218">
        <v>2004</v>
      </c>
      <c r="B56" s="218"/>
      <c r="C56" s="11"/>
      <c r="D56" s="11"/>
    </row>
    <row r="57" spans="1:5" hidden="1" x14ac:dyDescent="0.25">
      <c r="A57" s="9"/>
      <c r="B57" s="10" t="s">
        <v>45</v>
      </c>
      <c r="C57" s="11">
        <v>-2.2820534457957065</v>
      </c>
      <c r="D57" s="11">
        <v>-2.2820534457957065</v>
      </c>
      <c r="E57" s="6" t="s">
        <v>5</v>
      </c>
    </row>
    <row r="58" spans="1:5" hidden="1" x14ac:dyDescent="0.25">
      <c r="A58" s="9"/>
      <c r="B58" s="10" t="s">
        <v>46</v>
      </c>
      <c r="C58" s="11">
        <v>-1.7006153770110943</v>
      </c>
      <c r="D58" s="11">
        <v>-1.7006153770110943</v>
      </c>
      <c r="E58" s="6" t="s">
        <v>5</v>
      </c>
    </row>
    <row r="59" spans="1:5" hidden="1" x14ac:dyDescent="0.25">
      <c r="A59" s="9"/>
      <c r="B59" s="10" t="s">
        <v>43</v>
      </c>
      <c r="C59" s="11">
        <v>-2.2143811320680329</v>
      </c>
      <c r="D59" s="11">
        <v>-2.2143811320680329</v>
      </c>
      <c r="E59" s="6" t="s">
        <v>5</v>
      </c>
    </row>
    <row r="60" spans="1:5" hidden="1" x14ac:dyDescent="0.25">
      <c r="A60" s="9"/>
      <c r="B60" s="10" t="s">
        <v>47</v>
      </c>
      <c r="C60" s="11">
        <v>-0.90996648379387812</v>
      </c>
      <c r="D60" s="11">
        <v>-0.90996648379387812</v>
      </c>
      <c r="E60" s="6" t="s">
        <v>5</v>
      </c>
    </row>
    <row r="61" spans="1:5" hidden="1" x14ac:dyDescent="0.25">
      <c r="A61" s="9"/>
      <c r="B61" s="10" t="s">
        <v>35</v>
      </c>
      <c r="C61" s="11">
        <v>-0.87998172779271133</v>
      </c>
      <c r="D61" s="11">
        <v>-0.87998172779271133</v>
      </c>
      <c r="E61" s="6" t="s">
        <v>5</v>
      </c>
    </row>
    <row r="62" spans="1:5" hidden="1" x14ac:dyDescent="0.25">
      <c r="A62" s="9"/>
      <c r="B62" s="10" t="s">
        <v>42</v>
      </c>
      <c r="C62" s="11">
        <v>-2.4847851886090622</v>
      </c>
      <c r="D62" s="11">
        <v>-2.4847851886090622</v>
      </c>
      <c r="E62" s="6" t="s">
        <v>5</v>
      </c>
    </row>
    <row r="63" spans="1:5" hidden="1" x14ac:dyDescent="0.25">
      <c r="A63" s="9"/>
      <c r="B63" s="10" t="s">
        <v>48</v>
      </c>
      <c r="C63" s="11">
        <v>-2.9694104057707893</v>
      </c>
      <c r="D63" s="11">
        <v>-2.9694104057707893</v>
      </c>
      <c r="E63" s="6" t="s">
        <v>5</v>
      </c>
    </row>
    <row r="64" spans="1:5" hidden="1" x14ac:dyDescent="0.25">
      <c r="A64" s="9"/>
      <c r="B64" s="10" t="s">
        <v>49</v>
      </c>
      <c r="C64" s="11">
        <v>-3.1062618743879944</v>
      </c>
      <c r="D64" s="11">
        <v>-3.1062618743879944</v>
      </c>
      <c r="E64" s="6" t="s">
        <v>5</v>
      </c>
    </row>
    <row r="65" spans="1:5" hidden="1" x14ac:dyDescent="0.25">
      <c r="A65" s="9"/>
      <c r="B65" s="10" t="s">
        <v>41</v>
      </c>
      <c r="C65" s="11">
        <v>-2.4471911041296424</v>
      </c>
      <c r="D65" s="11">
        <v>-2.4471911041296424</v>
      </c>
      <c r="E65" s="6" t="s">
        <v>5</v>
      </c>
    </row>
    <row r="66" spans="1:5" hidden="1" x14ac:dyDescent="0.25">
      <c r="A66" s="9"/>
      <c r="B66" s="10" t="s">
        <v>50</v>
      </c>
      <c r="C66" s="11">
        <v>-2.1204327500794595</v>
      </c>
      <c r="D66" s="11">
        <v>-2.1204327500794595</v>
      </c>
      <c r="E66" s="6" t="s">
        <v>5</v>
      </c>
    </row>
    <row r="67" spans="1:5" hidden="1" x14ac:dyDescent="0.25">
      <c r="A67" s="9"/>
      <c r="B67" s="10" t="s">
        <v>51</v>
      </c>
      <c r="C67" s="11">
        <v>4.8736350326472611E-2</v>
      </c>
      <c r="D67" s="11">
        <v>4.8736350326472611E-2</v>
      </c>
      <c r="E67" s="6" t="s">
        <v>5</v>
      </c>
    </row>
    <row r="68" spans="1:5" hidden="1" x14ac:dyDescent="0.25">
      <c r="A68" s="9"/>
      <c r="B68" s="10" t="s">
        <v>40</v>
      </c>
      <c r="C68" s="11">
        <v>0.95910117142052886</v>
      </c>
      <c r="D68" s="11">
        <v>0.95910117142052886</v>
      </c>
      <c r="E68" s="6" t="s">
        <v>5</v>
      </c>
    </row>
    <row r="69" spans="1:5" hidden="1" x14ac:dyDescent="0.25">
      <c r="A69" s="218">
        <v>2005</v>
      </c>
      <c r="B69" s="218"/>
      <c r="C69" s="11"/>
      <c r="D69" s="11"/>
    </row>
    <row r="70" spans="1:5" hidden="1" x14ac:dyDescent="0.25">
      <c r="A70" s="9"/>
      <c r="B70" s="10" t="s">
        <v>45</v>
      </c>
      <c r="C70" s="11">
        <v>0.60921667408062596</v>
      </c>
      <c r="D70" s="11">
        <v>0.60921667408062596</v>
      </c>
      <c r="E70" s="6" t="s">
        <v>5</v>
      </c>
    </row>
    <row r="71" spans="1:5" hidden="1" x14ac:dyDescent="0.25">
      <c r="A71" s="9"/>
      <c r="B71" s="10" t="s">
        <v>46</v>
      </c>
      <c r="C71" s="11">
        <v>0.70627491522288199</v>
      </c>
      <c r="D71" s="11">
        <v>0.70627491522288199</v>
      </c>
      <c r="E71" s="6" t="s">
        <v>5</v>
      </c>
    </row>
    <row r="72" spans="1:5" hidden="1" x14ac:dyDescent="0.25">
      <c r="A72" s="9"/>
      <c r="B72" s="10" t="s">
        <v>43</v>
      </c>
      <c r="C72" s="11">
        <v>0.22020559899644798</v>
      </c>
      <c r="D72" s="11">
        <v>0.22020559899644798</v>
      </c>
      <c r="E72" s="6" t="s">
        <v>5</v>
      </c>
    </row>
    <row r="73" spans="1:5" hidden="1" x14ac:dyDescent="0.25">
      <c r="A73" s="9"/>
      <c r="B73" s="10" t="s">
        <v>47</v>
      </c>
      <c r="C73" s="11">
        <v>0.79099494992467267</v>
      </c>
      <c r="D73" s="11">
        <v>0.79099494992467267</v>
      </c>
      <c r="E73" s="6" t="s">
        <v>5</v>
      </c>
    </row>
    <row r="74" spans="1:5" hidden="1" x14ac:dyDescent="0.25">
      <c r="A74" s="9"/>
      <c r="B74" s="10" t="s">
        <v>35</v>
      </c>
      <c r="C74" s="11">
        <v>-0.8969133121075834</v>
      </c>
      <c r="D74" s="11">
        <v>-0.8969133121075834</v>
      </c>
      <c r="E74" s="6" t="s">
        <v>5</v>
      </c>
    </row>
    <row r="75" spans="1:5" hidden="1" x14ac:dyDescent="0.25">
      <c r="A75" s="9"/>
      <c r="B75" s="10" t="s">
        <v>42</v>
      </c>
      <c r="C75" s="11">
        <v>0.58549999999999436</v>
      </c>
      <c r="D75" s="11">
        <v>0.58549999999999436</v>
      </c>
      <c r="E75" s="6" t="s">
        <v>5</v>
      </c>
    </row>
    <row r="76" spans="1:5" hidden="1" x14ac:dyDescent="0.25">
      <c r="A76" s="9"/>
      <c r="B76" s="10" t="s">
        <v>48</v>
      </c>
      <c r="C76" s="11">
        <v>1.5748331324208387</v>
      </c>
      <c r="D76" s="11">
        <v>1.5748331324208387</v>
      </c>
      <c r="E76" s="6" t="s">
        <v>5</v>
      </c>
    </row>
    <row r="77" spans="1:5" hidden="1" x14ac:dyDescent="0.25">
      <c r="A77" s="9"/>
      <c r="B77" s="10" t="s">
        <v>49</v>
      </c>
      <c r="C77" s="11">
        <v>1.7294988157633862</v>
      </c>
      <c r="D77" s="11">
        <v>1.7294988157633862</v>
      </c>
      <c r="E77" s="6" t="s">
        <v>5</v>
      </c>
    </row>
    <row r="78" spans="1:5" hidden="1" x14ac:dyDescent="0.25">
      <c r="A78" s="9"/>
      <c r="B78" s="10" t="s">
        <v>41</v>
      </c>
      <c r="C78" s="11">
        <v>2.3999200934664344</v>
      </c>
      <c r="D78" s="11">
        <v>2.3999200934664344</v>
      </c>
      <c r="E78" s="6" t="s">
        <v>5</v>
      </c>
    </row>
    <row r="79" spans="1:5" hidden="1" x14ac:dyDescent="0.25">
      <c r="A79" s="9"/>
      <c r="B79" s="10" t="s">
        <v>50</v>
      </c>
      <c r="C79" s="11">
        <v>1.9266735377428956</v>
      </c>
      <c r="D79" s="11">
        <v>1.9266735377428956</v>
      </c>
      <c r="E79" s="6" t="s">
        <v>5</v>
      </c>
    </row>
    <row r="80" spans="1:5" hidden="1" x14ac:dyDescent="0.25">
      <c r="A80" s="9"/>
      <c r="B80" s="10" t="s">
        <v>51</v>
      </c>
      <c r="C80" s="11">
        <v>4.2014625761384039</v>
      </c>
      <c r="D80" s="11">
        <v>4.2014625761384039</v>
      </c>
      <c r="E80" s="6" t="s">
        <v>5</v>
      </c>
    </row>
    <row r="81" spans="1:5" hidden="1" x14ac:dyDescent="0.25">
      <c r="A81" s="9"/>
      <c r="B81" s="10" t="s">
        <v>40</v>
      </c>
      <c r="C81" s="11">
        <v>1.7849347963348583</v>
      </c>
      <c r="D81" s="11">
        <v>1.7849347963348583</v>
      </c>
      <c r="E81" s="6" t="s">
        <v>5</v>
      </c>
    </row>
    <row r="82" spans="1:5" hidden="1" x14ac:dyDescent="0.25">
      <c r="A82" s="218">
        <v>2006</v>
      </c>
      <c r="B82" s="218"/>
      <c r="C82" s="11"/>
      <c r="D82" s="11"/>
    </row>
    <row r="83" spans="1:5" hidden="1" x14ac:dyDescent="0.25">
      <c r="A83" s="9"/>
      <c r="B83" s="10" t="s">
        <v>45</v>
      </c>
      <c r="C83" s="11">
        <v>1.5326328228549402</v>
      </c>
      <c r="D83" s="11">
        <v>1.5326328228549402</v>
      </c>
      <c r="E83" s="6" t="s">
        <v>5</v>
      </c>
    </row>
    <row r="84" spans="1:5" hidden="1" x14ac:dyDescent="0.25">
      <c r="A84" s="9"/>
      <c r="B84" s="10" t="s">
        <v>46</v>
      </c>
      <c r="C84" s="11">
        <v>2.3941601465955031</v>
      </c>
      <c r="D84" s="11">
        <v>2.3941601465955031</v>
      </c>
      <c r="E84" s="6" t="s">
        <v>5</v>
      </c>
    </row>
    <row r="85" spans="1:5" hidden="1" x14ac:dyDescent="0.25">
      <c r="A85" s="9"/>
      <c r="B85" s="10" t="s">
        <v>43</v>
      </c>
      <c r="C85" s="11">
        <v>3.8319314235239821</v>
      </c>
      <c r="D85" s="11">
        <v>3.8319314235239821</v>
      </c>
      <c r="E85" s="6" t="s">
        <v>5</v>
      </c>
    </row>
    <row r="86" spans="1:5" hidden="1" x14ac:dyDescent="0.25">
      <c r="A86" s="9"/>
      <c r="B86" s="10" t="s">
        <v>47</v>
      </c>
      <c r="C86" s="11">
        <v>2.7735706829993489</v>
      </c>
      <c r="D86" s="11">
        <v>2.7735706829993489</v>
      </c>
      <c r="E86" s="6" t="s">
        <v>5</v>
      </c>
    </row>
    <row r="87" spans="1:5" hidden="1" x14ac:dyDescent="0.25">
      <c r="A87" s="9"/>
      <c r="B87" s="10" t="s">
        <v>35</v>
      </c>
      <c r="C87" s="11">
        <v>2.4867317578986192</v>
      </c>
      <c r="D87" s="11">
        <v>2.4867317578986192</v>
      </c>
      <c r="E87" s="6" t="s">
        <v>5</v>
      </c>
    </row>
    <row r="88" spans="1:5" hidden="1" x14ac:dyDescent="0.25">
      <c r="A88" s="9"/>
      <c r="B88" s="10" t="s">
        <v>42</v>
      </c>
      <c r="C88" s="11">
        <v>3.4306137564559469</v>
      </c>
      <c r="D88" s="11">
        <v>3.4306137564559469</v>
      </c>
      <c r="E88" s="6" t="s">
        <v>5</v>
      </c>
    </row>
    <row r="89" spans="1:5" hidden="1" x14ac:dyDescent="0.25">
      <c r="A89" s="9"/>
      <c r="B89" s="10" t="s">
        <v>48</v>
      </c>
      <c r="C89" s="11">
        <v>2.1551541291336518</v>
      </c>
      <c r="D89" s="11">
        <v>2.1551541291336518</v>
      </c>
      <c r="E89" s="6" t="s">
        <v>5</v>
      </c>
    </row>
    <row r="90" spans="1:5" hidden="1" x14ac:dyDescent="0.25">
      <c r="A90" s="9"/>
      <c r="B90" s="10" t="s">
        <v>49</v>
      </c>
      <c r="C90" s="11">
        <v>2.620692248248413</v>
      </c>
      <c r="D90" s="11">
        <v>2.620692248248413</v>
      </c>
      <c r="E90" s="6" t="s">
        <v>5</v>
      </c>
    </row>
    <row r="91" spans="1:5" hidden="1" x14ac:dyDescent="0.25">
      <c r="A91" s="9"/>
      <c r="B91" s="10" t="s">
        <v>41</v>
      </c>
      <c r="C91" s="11">
        <v>4.3777741651025437</v>
      </c>
      <c r="D91" s="11">
        <v>4.3777741651025437</v>
      </c>
      <c r="E91" s="6" t="s">
        <v>5</v>
      </c>
    </row>
    <row r="92" spans="1:5" hidden="1" x14ac:dyDescent="0.25">
      <c r="A92" s="9"/>
      <c r="B92" s="10" t="s">
        <v>50</v>
      </c>
      <c r="C92" s="11">
        <v>2.1580567484319912</v>
      </c>
      <c r="D92" s="11">
        <v>2.1580567484319912</v>
      </c>
      <c r="E92" s="6" t="s">
        <v>5</v>
      </c>
    </row>
    <row r="93" spans="1:5" hidden="1" x14ac:dyDescent="0.25">
      <c r="A93" s="9"/>
      <c r="B93" s="10" t="s">
        <v>51</v>
      </c>
      <c r="C93" s="11">
        <v>1.1525226940924282</v>
      </c>
      <c r="D93" s="11">
        <v>1.1525226940924282</v>
      </c>
      <c r="E93" s="6" t="s">
        <v>5</v>
      </c>
    </row>
    <row r="94" spans="1:5" hidden="1" x14ac:dyDescent="0.25">
      <c r="A94" s="9"/>
      <c r="B94" s="10" t="s">
        <v>40</v>
      </c>
      <c r="C94" s="11">
        <v>3.9942519191204839</v>
      </c>
      <c r="D94" s="11">
        <v>3.9942519191204839</v>
      </c>
      <c r="E94" s="6" t="s">
        <v>5</v>
      </c>
    </row>
    <row r="95" spans="1:5" hidden="1" x14ac:dyDescent="0.25">
      <c r="A95" s="218">
        <v>2007</v>
      </c>
      <c r="B95" s="218"/>
      <c r="C95" s="11"/>
      <c r="D95" s="11"/>
    </row>
    <row r="96" spans="1:5" hidden="1" x14ac:dyDescent="0.25">
      <c r="A96" s="9"/>
      <c r="B96" s="10" t="s">
        <v>45</v>
      </c>
      <c r="C96" s="11">
        <v>6.7949025451885969</v>
      </c>
      <c r="D96" s="11">
        <v>6.7949025451885969</v>
      </c>
      <c r="E96" s="6" t="s">
        <v>5</v>
      </c>
    </row>
    <row r="97" spans="1:5" hidden="1" x14ac:dyDescent="0.25">
      <c r="A97" s="9"/>
      <c r="B97" s="10" t="s">
        <v>46</v>
      </c>
      <c r="C97" s="11">
        <v>5.0663662872914017</v>
      </c>
      <c r="D97" s="11">
        <v>5.0663662872914017</v>
      </c>
      <c r="E97" s="6" t="s">
        <v>5</v>
      </c>
    </row>
    <row r="98" spans="1:5" hidden="1" x14ac:dyDescent="0.25">
      <c r="A98" s="9"/>
      <c r="B98" s="10" t="s">
        <v>43</v>
      </c>
      <c r="C98" s="11">
        <v>3.3366008143568049</v>
      </c>
      <c r="D98" s="11">
        <v>3.3366008143568049</v>
      </c>
      <c r="E98" s="6" t="s">
        <v>5</v>
      </c>
    </row>
    <row r="99" spans="1:5" hidden="1" x14ac:dyDescent="0.25">
      <c r="A99" s="9"/>
      <c r="B99" s="10" t="s">
        <v>47</v>
      </c>
      <c r="C99" s="11">
        <v>4.2989919058699755</v>
      </c>
      <c r="D99" s="11">
        <v>4.2989919058699755</v>
      </c>
      <c r="E99" s="6" t="s">
        <v>5</v>
      </c>
    </row>
    <row r="100" spans="1:5" hidden="1" x14ac:dyDescent="0.25">
      <c r="A100" s="9"/>
      <c r="B100" s="10" t="s">
        <v>35</v>
      </c>
      <c r="C100" s="11">
        <v>5.6889392624372759</v>
      </c>
      <c r="D100" s="11">
        <v>5.6889392624372759</v>
      </c>
      <c r="E100" s="6" t="s">
        <v>5</v>
      </c>
    </row>
    <row r="101" spans="1:5" hidden="1" x14ac:dyDescent="0.25">
      <c r="A101" s="9"/>
      <c r="B101" s="10" t="s">
        <v>42</v>
      </c>
      <c r="C101" s="11">
        <v>5.4952026313917823</v>
      </c>
      <c r="D101" s="11">
        <v>5.4952026313917823</v>
      </c>
      <c r="E101" s="6" t="s">
        <v>5</v>
      </c>
    </row>
    <row r="102" spans="1:5" hidden="1" x14ac:dyDescent="0.25">
      <c r="A102" s="9"/>
      <c r="B102" s="10" t="s">
        <v>48</v>
      </c>
      <c r="C102" s="11">
        <v>6.3285785058362576</v>
      </c>
      <c r="D102" s="11">
        <v>6.3285785058362576</v>
      </c>
      <c r="E102" s="6" t="s">
        <v>5</v>
      </c>
    </row>
    <row r="103" spans="1:5" hidden="1" x14ac:dyDescent="0.25">
      <c r="A103" s="9"/>
      <c r="B103" s="10" t="s">
        <v>49</v>
      </c>
      <c r="C103" s="11">
        <v>9.2622464770738766</v>
      </c>
      <c r="D103" s="11">
        <v>9.2622464770738766</v>
      </c>
      <c r="E103" s="6" t="s">
        <v>5</v>
      </c>
    </row>
    <row r="104" spans="1:5" hidden="1" x14ac:dyDescent="0.25">
      <c r="A104" s="9"/>
      <c r="B104" s="10" t="s">
        <v>41</v>
      </c>
      <c r="C104" s="11">
        <v>7.5028058944077491</v>
      </c>
      <c r="D104" s="11">
        <v>7.5028058944077491</v>
      </c>
      <c r="E104" s="6" t="s">
        <v>5</v>
      </c>
    </row>
    <row r="105" spans="1:5" hidden="1" x14ac:dyDescent="0.25">
      <c r="A105" s="9"/>
      <c r="B105" s="10" t="s">
        <v>50</v>
      </c>
      <c r="C105" s="11">
        <v>9.2150102499933606</v>
      </c>
      <c r="D105" s="11">
        <v>9.2150102499933606</v>
      </c>
      <c r="E105" s="6" t="s">
        <v>5</v>
      </c>
    </row>
    <row r="106" spans="1:5" hidden="1" x14ac:dyDescent="0.25">
      <c r="A106" s="9"/>
      <c r="B106" s="10" t="s">
        <v>51</v>
      </c>
      <c r="C106" s="11">
        <v>9.4769938868185513</v>
      </c>
      <c r="D106" s="11">
        <v>9.4769938868185513</v>
      </c>
      <c r="E106" s="6" t="s">
        <v>5</v>
      </c>
    </row>
    <row r="107" spans="1:5" hidden="1" x14ac:dyDescent="0.25">
      <c r="A107" s="9"/>
      <c r="B107" s="10" t="s">
        <v>40</v>
      </c>
      <c r="C107" s="11">
        <v>8.8853985738347241</v>
      </c>
      <c r="D107" s="11">
        <v>8.8853985738347241</v>
      </c>
      <c r="E107" s="6" t="s">
        <v>5</v>
      </c>
    </row>
    <row r="108" spans="1:5" hidden="1" x14ac:dyDescent="0.25">
      <c r="A108" s="218">
        <v>2008</v>
      </c>
      <c r="B108" s="218"/>
      <c r="C108" s="11"/>
      <c r="D108" s="11"/>
    </row>
    <row r="109" spans="1:5" hidden="1" x14ac:dyDescent="0.25">
      <c r="A109" s="9"/>
      <c r="B109" s="10" t="s">
        <v>45</v>
      </c>
      <c r="C109" s="11">
        <v>8.4323132207184024</v>
      </c>
      <c r="D109" s="11">
        <v>8.4323132207184024</v>
      </c>
      <c r="E109" s="6" t="s">
        <v>5</v>
      </c>
    </row>
    <row r="110" spans="1:5" hidden="1" x14ac:dyDescent="0.25">
      <c r="A110" s="9"/>
      <c r="B110" s="10" t="s">
        <v>46</v>
      </c>
      <c r="C110" s="11">
        <v>10.632041205993769</v>
      </c>
      <c r="D110" s="11">
        <v>10.632041205993769</v>
      </c>
      <c r="E110" s="6" t="s">
        <v>5</v>
      </c>
    </row>
    <row r="111" spans="1:5" hidden="1" x14ac:dyDescent="0.25">
      <c r="A111" s="9"/>
      <c r="B111" s="10" t="s">
        <v>43</v>
      </c>
      <c r="C111" s="11">
        <v>12.692256239996036</v>
      </c>
      <c r="D111" s="11">
        <v>12.692256239996036</v>
      </c>
      <c r="E111" s="6" t="s">
        <v>5</v>
      </c>
    </row>
    <row r="112" spans="1:5" hidden="1" x14ac:dyDescent="0.25">
      <c r="A112" s="9"/>
      <c r="B112" s="10" t="s">
        <v>47</v>
      </c>
      <c r="C112" s="11">
        <v>14.024317365430349</v>
      </c>
      <c r="D112" s="11">
        <v>14.024317365430349</v>
      </c>
      <c r="E112" s="6" t="s">
        <v>5</v>
      </c>
    </row>
    <row r="113" spans="1:5" hidden="1" x14ac:dyDescent="0.25">
      <c r="A113" s="9"/>
      <c r="B113" s="10" t="s">
        <v>35</v>
      </c>
      <c r="C113" s="11">
        <v>13.983360493412157</v>
      </c>
      <c r="D113" s="11">
        <v>13.983360493412157</v>
      </c>
      <c r="E113" s="6" t="s">
        <v>5</v>
      </c>
    </row>
    <row r="114" spans="1:5" hidden="1" x14ac:dyDescent="0.25">
      <c r="A114" s="9"/>
      <c r="B114" s="10" t="s">
        <v>42</v>
      </c>
      <c r="C114" s="11">
        <v>14.345185379560688</v>
      </c>
      <c r="D114" s="11">
        <v>14.345185379560688</v>
      </c>
      <c r="E114" s="6" t="s">
        <v>5</v>
      </c>
    </row>
    <row r="115" spans="1:5" hidden="1" x14ac:dyDescent="0.25">
      <c r="A115" s="9"/>
      <c r="B115" s="10" t="s">
        <v>48</v>
      </c>
      <c r="C115" s="11">
        <v>16.226265664706709</v>
      </c>
      <c r="D115" s="11">
        <v>16.226265664706709</v>
      </c>
      <c r="E115" s="6" t="s">
        <v>5</v>
      </c>
    </row>
    <row r="116" spans="1:5" hidden="1" x14ac:dyDescent="0.25">
      <c r="A116" s="9"/>
      <c r="B116" s="10" t="s">
        <v>49</v>
      </c>
      <c r="C116" s="11">
        <v>14.144672109086054</v>
      </c>
      <c r="D116" s="11">
        <v>14.144672109086054</v>
      </c>
      <c r="E116" s="6" t="s">
        <v>5</v>
      </c>
    </row>
    <row r="117" spans="1:5" hidden="1" x14ac:dyDescent="0.25">
      <c r="A117" s="9"/>
      <c r="B117" s="10" t="s">
        <v>41</v>
      </c>
      <c r="C117" s="11">
        <v>12.451135345872189</v>
      </c>
      <c r="D117" s="11">
        <v>12.451135345872189</v>
      </c>
      <c r="E117" s="6" t="s">
        <v>5</v>
      </c>
    </row>
    <row r="118" spans="1:5" hidden="1" x14ac:dyDescent="0.25">
      <c r="A118" s="9"/>
      <c r="B118" s="10" t="s">
        <v>50</v>
      </c>
      <c r="C118" s="11">
        <v>10.525995039277447</v>
      </c>
      <c r="D118" s="11">
        <v>10.525995039277447</v>
      </c>
      <c r="E118" s="6" t="s">
        <v>5</v>
      </c>
    </row>
    <row r="119" spans="1:5" hidden="1" x14ac:dyDescent="0.25">
      <c r="A119" s="9"/>
      <c r="B119" s="10" t="s">
        <v>51</v>
      </c>
      <c r="C119" s="11">
        <v>8.4335942365984184</v>
      </c>
      <c r="D119" s="11">
        <v>8.4335942365984184</v>
      </c>
      <c r="E119" s="6" t="s">
        <v>5</v>
      </c>
    </row>
    <row r="120" spans="1:5" hidden="1" x14ac:dyDescent="0.25">
      <c r="A120" s="9"/>
      <c r="B120" s="10" t="s">
        <v>40</v>
      </c>
      <c r="C120" s="11">
        <v>8.9383248168224192</v>
      </c>
      <c r="D120" s="11">
        <v>8.9383248168224192</v>
      </c>
      <c r="E120" s="6" t="s">
        <v>5</v>
      </c>
    </row>
    <row r="121" spans="1:5" hidden="1" x14ac:dyDescent="0.25">
      <c r="A121" s="218">
        <v>2009</v>
      </c>
      <c r="B121" s="218"/>
      <c r="C121" s="11"/>
      <c r="D121" s="11"/>
    </row>
    <row r="122" spans="1:5" hidden="1" x14ac:dyDescent="0.25">
      <c r="A122" s="9"/>
      <c r="B122" s="10" t="s">
        <v>45</v>
      </c>
      <c r="C122" s="11">
        <v>8.6987893306259778</v>
      </c>
      <c r="D122" s="11">
        <v>8.6987893306259778</v>
      </c>
      <c r="E122" s="6" t="s">
        <v>5</v>
      </c>
    </row>
    <row r="123" spans="1:5" hidden="1" x14ac:dyDescent="0.25">
      <c r="A123" s="9"/>
      <c r="B123" s="10" t="s">
        <v>46</v>
      </c>
      <c r="C123" s="11">
        <v>6.2349604819357696</v>
      </c>
      <c r="D123" s="11">
        <v>6.2349604819357696</v>
      </c>
      <c r="E123" s="6" t="s">
        <v>5</v>
      </c>
    </row>
    <row r="124" spans="1:5" hidden="1" x14ac:dyDescent="0.25">
      <c r="A124" s="9"/>
      <c r="B124" s="10" t="s">
        <v>43</v>
      </c>
      <c r="C124" s="11">
        <v>7.7443187714018924</v>
      </c>
      <c r="D124" s="11">
        <v>7.7443187714018924</v>
      </c>
      <c r="E124" s="6" t="s">
        <v>5</v>
      </c>
    </row>
    <row r="125" spans="1:5" hidden="1" x14ac:dyDescent="0.25">
      <c r="A125" s="9"/>
      <c r="B125" s="10" t="s">
        <v>47</v>
      </c>
      <c r="C125" s="11">
        <v>4.2630194600207894</v>
      </c>
      <c r="D125" s="11">
        <v>4.2630194600207894</v>
      </c>
      <c r="E125" s="6" t="s">
        <v>5</v>
      </c>
    </row>
    <row r="126" spans="1:5" hidden="1" x14ac:dyDescent="0.25">
      <c r="A126" s="9"/>
      <c r="B126" s="10" t="s">
        <v>35</v>
      </c>
      <c r="C126" s="11">
        <v>3.8765821516782095</v>
      </c>
      <c r="D126" s="11">
        <v>3.8765821516782095</v>
      </c>
      <c r="E126" s="6" t="s">
        <v>5</v>
      </c>
    </row>
    <row r="127" spans="1:5" hidden="1" x14ac:dyDescent="0.25">
      <c r="A127" s="9"/>
      <c r="B127" s="10" t="s">
        <v>42</v>
      </c>
      <c r="C127" s="11">
        <v>3.6722643877368011</v>
      </c>
      <c r="D127" s="11">
        <v>3.6722643877368011</v>
      </c>
      <c r="E127" s="6" t="s">
        <v>5</v>
      </c>
    </row>
    <row r="128" spans="1:5" hidden="1" x14ac:dyDescent="0.25">
      <c r="A128" s="9"/>
      <c r="B128" s="10" t="s">
        <v>48</v>
      </c>
      <c r="C128" s="11">
        <v>1.2029381886379698</v>
      </c>
      <c r="D128" s="11">
        <v>1.2029381886379698</v>
      </c>
      <c r="E128" s="6" t="s">
        <v>5</v>
      </c>
    </row>
    <row r="129" spans="1:5" hidden="1" x14ac:dyDescent="0.25">
      <c r="A129" s="9"/>
      <c r="B129" s="10" t="s">
        <v>49</v>
      </c>
      <c r="C129" s="11">
        <v>1.3814627780475153</v>
      </c>
      <c r="D129" s="11">
        <v>1.3814627780475153</v>
      </c>
      <c r="E129" s="6" t="s">
        <v>5</v>
      </c>
    </row>
    <row r="130" spans="1:5" hidden="1" x14ac:dyDescent="0.25">
      <c r="A130" s="9"/>
      <c r="B130" s="10" t="s">
        <v>41</v>
      </c>
      <c r="C130" s="11">
        <v>2.5986580367482137</v>
      </c>
      <c r="D130" s="11">
        <v>2.5986580367482137</v>
      </c>
      <c r="E130" s="6" t="s">
        <v>5</v>
      </c>
    </row>
    <row r="131" spans="1:5" hidden="1" x14ac:dyDescent="0.25">
      <c r="A131" s="9"/>
      <c r="B131" s="10" t="s">
        <v>50</v>
      </c>
      <c r="C131" s="11">
        <v>3.038533248997477</v>
      </c>
      <c r="D131" s="11">
        <v>3.038533248997477</v>
      </c>
      <c r="E131" s="6" t="s">
        <v>5</v>
      </c>
    </row>
    <row r="132" spans="1:5" hidden="1" x14ac:dyDescent="0.25">
      <c r="A132" s="9"/>
      <c r="B132" s="10" t="s">
        <v>51</v>
      </c>
      <c r="C132" s="11">
        <v>6.9150960330281785</v>
      </c>
      <c r="D132" s="11">
        <v>6.9150960330281785</v>
      </c>
      <c r="E132" s="6" t="s">
        <v>5</v>
      </c>
    </row>
    <row r="133" spans="1:5" hidden="1" x14ac:dyDescent="0.25">
      <c r="A133" s="9"/>
      <c r="B133" s="10" t="s">
        <v>40</v>
      </c>
      <c r="C133" s="11">
        <v>5.4132841065408499</v>
      </c>
      <c r="D133" s="11">
        <v>5.4132841065408499</v>
      </c>
      <c r="E133" s="6" t="s">
        <v>5</v>
      </c>
    </row>
    <row r="134" spans="1:5" ht="13.5" customHeight="1" x14ac:dyDescent="0.25">
      <c r="A134" s="25"/>
      <c r="B134" s="26"/>
      <c r="C134" s="45"/>
      <c r="D134" s="45"/>
      <c r="E134" s="24"/>
    </row>
    <row r="135" spans="1:5" x14ac:dyDescent="0.25">
      <c r="A135" s="230" t="s">
        <v>53</v>
      </c>
      <c r="B135" s="231"/>
      <c r="C135" s="231"/>
      <c r="D135" s="231"/>
      <c r="E135" s="231"/>
    </row>
    <row r="136" spans="1:5" ht="15.75" customHeight="1" x14ac:dyDescent="0.25">
      <c r="A136" s="9"/>
      <c r="B136" s="10"/>
      <c r="C136" s="11"/>
      <c r="D136" s="11"/>
    </row>
    <row r="137" spans="1:5" x14ac:dyDescent="0.25">
      <c r="A137" s="213">
        <v>2010</v>
      </c>
      <c r="B137" s="213"/>
      <c r="C137" s="21">
        <v>6.1498853675017617</v>
      </c>
      <c r="D137" s="21">
        <v>6.1498853675017617</v>
      </c>
      <c r="E137" s="22" t="s">
        <v>5</v>
      </c>
    </row>
    <row r="138" spans="1:5" x14ac:dyDescent="0.25">
      <c r="A138" s="213">
        <v>2011</v>
      </c>
      <c r="B138" s="213"/>
      <c r="C138" s="21">
        <v>11.273414605593723</v>
      </c>
      <c r="D138" s="21">
        <v>11.273414605593723</v>
      </c>
      <c r="E138" s="22" t="s">
        <v>5</v>
      </c>
    </row>
    <row r="139" spans="1:5" x14ac:dyDescent="0.25">
      <c r="A139" s="213">
        <v>2012</v>
      </c>
      <c r="B139" s="213"/>
      <c r="C139" s="21">
        <v>10.884695658563071</v>
      </c>
      <c r="D139" s="21">
        <v>10.890821576540755</v>
      </c>
      <c r="E139" s="22" t="s">
        <v>5</v>
      </c>
    </row>
    <row r="140" spans="1:5" x14ac:dyDescent="0.25">
      <c r="A140" s="213">
        <v>2013</v>
      </c>
      <c r="B140" s="213"/>
      <c r="C140" s="21">
        <v>3.8056300091942941</v>
      </c>
      <c r="D140" s="21">
        <v>3.9971959307297356</v>
      </c>
      <c r="E140" s="22" t="s">
        <v>5</v>
      </c>
    </row>
    <row r="141" spans="1:5" x14ac:dyDescent="0.25">
      <c r="A141" s="213">
        <v>2014</v>
      </c>
      <c r="B141" s="213"/>
      <c r="C141" s="21">
        <v>2.1200017571813001</v>
      </c>
      <c r="D141" s="21">
        <v>2.4484985272985815</v>
      </c>
      <c r="E141" s="21">
        <v>1.8380373043106468</v>
      </c>
    </row>
    <row r="142" spans="1:5" x14ac:dyDescent="0.25">
      <c r="A142" s="213">
        <v>2015</v>
      </c>
      <c r="B142" s="213"/>
      <c r="C142" s="21">
        <v>0.95320665877764998</v>
      </c>
      <c r="D142" s="21">
        <v>1.3713146744890103</v>
      </c>
      <c r="E142" s="21">
        <v>0.59217330355134656</v>
      </c>
    </row>
    <row r="143" spans="1:5" x14ac:dyDescent="0.25">
      <c r="A143" s="213">
        <v>2016</v>
      </c>
      <c r="B143" s="213"/>
      <c r="C143" s="21">
        <v>0.50250941361158485</v>
      </c>
      <c r="D143" s="21">
        <v>0.80139984913900619</v>
      </c>
      <c r="E143" s="21">
        <v>0.24242056068641826</v>
      </c>
    </row>
    <row r="144" spans="1:5" x14ac:dyDescent="0.25">
      <c r="A144" s="213">
        <v>2017</v>
      </c>
      <c r="B144" s="213"/>
      <c r="C144" s="21">
        <f>(('[1]table 8'!C141/'[1]table 8'!C140)-1)*100</f>
        <v>2.8174733823451481</v>
      </c>
      <c r="D144" s="21">
        <f>(('[1]table 8'!D141/'[1]table 8'!D140)-1)*100</f>
        <v>2.2719835137866129</v>
      </c>
      <c r="E144" s="21">
        <f>(('[1]table 8'!E141/'[1]table 8'!E140)-1)*100</f>
        <v>3.294795356832747</v>
      </c>
    </row>
    <row r="145" spans="1:5" x14ac:dyDescent="0.25">
      <c r="A145" s="213">
        <v>2018</v>
      </c>
      <c r="B145" s="213"/>
      <c r="C145" s="21">
        <f>(('[1]table 8'!C142/'[1]table 8'!C141)-1)*100</f>
        <v>-0.13280291306096981</v>
      </c>
      <c r="D145" s="21">
        <f>(('[1]table 8'!D142/'[1]table 8'!D141)-1)*100</f>
        <v>1.3668025190966659</v>
      </c>
      <c r="E145" s="21">
        <f>(('[1]table 8'!E142/'[1]table 8'!E141)-1)*100</f>
        <v>-1.4320147956416118</v>
      </c>
    </row>
    <row r="146" spans="1:5" ht="14.25" customHeight="1" x14ac:dyDescent="0.25">
      <c r="A146" s="224"/>
      <c r="B146" s="224"/>
      <c r="C146" s="20"/>
      <c r="D146" s="20"/>
      <c r="E146" s="14"/>
    </row>
    <row r="147" spans="1:5" x14ac:dyDescent="0.25">
      <c r="A147" s="225" t="s">
        <v>52</v>
      </c>
      <c r="B147" s="226"/>
      <c r="C147" s="226"/>
      <c r="D147" s="226"/>
      <c r="E147" s="226"/>
    </row>
    <row r="148" spans="1:5" ht="12.75" customHeight="1" x14ac:dyDescent="0.25">
      <c r="A148" s="9"/>
      <c r="B148" s="19"/>
      <c r="C148" s="11"/>
      <c r="D148" s="11"/>
    </row>
    <row r="149" spans="1:5" x14ac:dyDescent="0.25">
      <c r="A149" s="213">
        <v>2010</v>
      </c>
      <c r="B149" s="213"/>
      <c r="C149" s="11"/>
      <c r="D149" s="11"/>
    </row>
    <row r="150" spans="1:5" x14ac:dyDescent="0.25">
      <c r="A150" s="9"/>
      <c r="B150" s="10" t="s">
        <v>45</v>
      </c>
      <c r="C150" s="21">
        <v>3.6787192502928612</v>
      </c>
      <c r="D150" s="21">
        <v>3.6787192502928612</v>
      </c>
      <c r="E150" s="22" t="s">
        <v>5</v>
      </c>
    </row>
    <row r="151" spans="1:5" x14ac:dyDescent="0.25">
      <c r="A151" s="9"/>
      <c r="B151" s="10" t="s">
        <v>46</v>
      </c>
      <c r="C151" s="21">
        <v>5.833804569995249</v>
      </c>
      <c r="D151" s="21">
        <v>5.833804569995249</v>
      </c>
      <c r="E151" s="22" t="s">
        <v>5</v>
      </c>
    </row>
    <row r="152" spans="1:5" x14ac:dyDescent="0.25">
      <c r="A152" s="9"/>
      <c r="B152" s="10" t="s">
        <v>43</v>
      </c>
      <c r="C152" s="21">
        <v>4.1543552543887641</v>
      </c>
      <c r="D152" s="21">
        <v>4.1543552543887641</v>
      </c>
      <c r="E152" s="22" t="s">
        <v>5</v>
      </c>
    </row>
    <row r="153" spans="1:5" x14ac:dyDescent="0.25">
      <c r="A153" s="9"/>
      <c r="B153" s="10" t="s">
        <v>47</v>
      </c>
      <c r="C153" s="21">
        <v>6.2780317985318801</v>
      </c>
      <c r="D153" s="21">
        <v>6.2780317985318801</v>
      </c>
      <c r="E153" s="22" t="s">
        <v>5</v>
      </c>
    </row>
    <row r="154" spans="1:5" x14ac:dyDescent="0.25">
      <c r="A154" s="9"/>
      <c r="B154" s="10" t="s">
        <v>35</v>
      </c>
      <c r="C154" s="21">
        <v>5.3389178667781589</v>
      </c>
      <c r="D154" s="21">
        <v>5.3389178667781589</v>
      </c>
      <c r="E154" s="22" t="s">
        <v>5</v>
      </c>
    </row>
    <row r="155" spans="1:5" x14ac:dyDescent="0.25">
      <c r="A155" s="9"/>
      <c r="B155" s="10" t="s">
        <v>42</v>
      </c>
      <c r="C155" s="21">
        <v>6.0835733297670114</v>
      </c>
      <c r="D155" s="21">
        <v>6.0835733297670114</v>
      </c>
      <c r="E155" s="22" t="s">
        <v>5</v>
      </c>
    </row>
    <row r="156" spans="1:5" x14ac:dyDescent="0.25">
      <c r="A156" s="9"/>
      <c r="B156" s="10" t="s">
        <v>48</v>
      </c>
      <c r="C156" s="21">
        <v>8.9066893986073481</v>
      </c>
      <c r="D156" s="21">
        <v>8.9066893986073481</v>
      </c>
      <c r="E156" s="22" t="s">
        <v>5</v>
      </c>
    </row>
    <row r="157" spans="1:5" x14ac:dyDescent="0.25">
      <c r="A157" s="9"/>
      <c r="B157" s="10" t="s">
        <v>49</v>
      </c>
      <c r="C157" s="21">
        <v>8.2362262487674975</v>
      </c>
      <c r="D157" s="21">
        <v>8.2362262487674975</v>
      </c>
      <c r="E157" s="22" t="s">
        <v>5</v>
      </c>
    </row>
    <row r="158" spans="1:5" x14ac:dyDescent="0.25">
      <c r="A158" s="9"/>
      <c r="B158" s="10" t="s">
        <v>41</v>
      </c>
      <c r="C158" s="21">
        <v>6.6341639388678653</v>
      </c>
      <c r="D158" s="21">
        <v>6.6341639388678653</v>
      </c>
      <c r="E158" s="22" t="s">
        <v>5</v>
      </c>
    </row>
    <row r="159" spans="1:5" x14ac:dyDescent="0.25">
      <c r="A159" s="9"/>
      <c r="B159" s="10" t="s">
        <v>50</v>
      </c>
      <c r="C159" s="21">
        <v>6.8680424003632501</v>
      </c>
      <c r="D159" s="21">
        <v>6.8680424003632501</v>
      </c>
      <c r="E159" s="22" t="s">
        <v>5</v>
      </c>
    </row>
    <row r="160" spans="1:5" x14ac:dyDescent="0.25">
      <c r="A160" s="9"/>
      <c r="B160" s="10" t="s">
        <v>51</v>
      </c>
      <c r="C160" s="21">
        <v>4.806164067711638</v>
      </c>
      <c r="D160" s="21">
        <v>4.806164067711638</v>
      </c>
      <c r="E160" s="22" t="s">
        <v>5</v>
      </c>
    </row>
    <row r="161" spans="1:5" x14ac:dyDescent="0.25">
      <c r="A161" s="9"/>
      <c r="B161" s="10" t="s">
        <v>40</v>
      </c>
      <c r="C161" s="21">
        <v>6.936011455342328</v>
      </c>
      <c r="D161" s="21">
        <v>6.936011455342328</v>
      </c>
      <c r="E161" s="22" t="s">
        <v>5</v>
      </c>
    </row>
    <row r="162" spans="1:5" x14ac:dyDescent="0.25">
      <c r="A162" s="213">
        <v>2011</v>
      </c>
      <c r="B162" s="213"/>
      <c r="C162" s="21"/>
      <c r="D162" s="21"/>
      <c r="E162" s="22"/>
    </row>
    <row r="163" spans="1:5" x14ac:dyDescent="0.25">
      <c r="A163" s="9"/>
      <c r="B163" s="10" t="s">
        <v>45</v>
      </c>
      <c r="C163" s="21">
        <v>7.7959876650150584</v>
      </c>
      <c r="D163" s="21">
        <v>7.7959876650150584</v>
      </c>
      <c r="E163" s="22" t="s">
        <v>5</v>
      </c>
    </row>
    <row r="164" spans="1:5" x14ac:dyDescent="0.25">
      <c r="A164" s="9"/>
      <c r="B164" s="10" t="s">
        <v>46</v>
      </c>
      <c r="C164" s="21">
        <v>5.9516968921776714</v>
      </c>
      <c r="D164" s="21">
        <v>5.9516968921776714</v>
      </c>
      <c r="E164" s="22" t="s">
        <v>5</v>
      </c>
    </row>
    <row r="165" spans="1:5" x14ac:dyDescent="0.25">
      <c r="A165" s="9"/>
      <c r="B165" s="10" t="s">
        <v>43</v>
      </c>
      <c r="C165" s="21">
        <v>5.6906353216183758</v>
      </c>
      <c r="D165" s="21">
        <v>5.6906353216183758</v>
      </c>
      <c r="E165" s="22" t="s">
        <v>5</v>
      </c>
    </row>
    <row r="166" spans="1:5" x14ac:dyDescent="0.25">
      <c r="A166" s="9"/>
      <c r="B166" s="10" t="s">
        <v>47</v>
      </c>
      <c r="C166" s="21">
        <v>9.3991553842239117</v>
      </c>
      <c r="D166" s="21">
        <v>9.3991553842239117</v>
      </c>
      <c r="E166" s="22" t="s">
        <v>5</v>
      </c>
    </row>
    <row r="167" spans="1:5" x14ac:dyDescent="0.25">
      <c r="A167" s="9"/>
      <c r="B167" s="10" t="s">
        <v>35</v>
      </c>
      <c r="C167" s="21">
        <v>12.883312020928649</v>
      </c>
      <c r="D167" s="21">
        <v>12.883312020928649</v>
      </c>
      <c r="E167" s="22" t="s">
        <v>5</v>
      </c>
    </row>
    <row r="168" spans="1:5" x14ac:dyDescent="0.25">
      <c r="A168" s="9"/>
      <c r="B168" s="10" t="s">
        <v>42</v>
      </c>
      <c r="C168" s="21">
        <v>12.686891578974823</v>
      </c>
      <c r="D168" s="21">
        <v>12.686891578974823</v>
      </c>
      <c r="E168" s="22" t="s">
        <v>5</v>
      </c>
    </row>
    <row r="169" spans="1:5" x14ac:dyDescent="0.25">
      <c r="A169" s="9"/>
      <c r="B169" s="10" t="s">
        <v>48</v>
      </c>
      <c r="C169" s="21">
        <v>10.337808519870361</v>
      </c>
      <c r="D169" s="21">
        <v>10.337808519870361</v>
      </c>
      <c r="E169" s="22" t="s">
        <v>5</v>
      </c>
    </row>
    <row r="170" spans="1:5" x14ac:dyDescent="0.25">
      <c r="A170" s="9"/>
      <c r="B170" s="10" t="s">
        <v>49</v>
      </c>
      <c r="C170" s="21">
        <v>9.9904957096830458</v>
      </c>
      <c r="D170" s="21">
        <v>9.9904957096830458</v>
      </c>
      <c r="E170" s="22" t="s">
        <v>5</v>
      </c>
    </row>
    <row r="171" spans="1:5" x14ac:dyDescent="0.25">
      <c r="A171" s="9"/>
      <c r="B171" s="10" t="s">
        <v>41</v>
      </c>
      <c r="C171" s="21">
        <v>12.873436061408473</v>
      </c>
      <c r="D171" s="21">
        <v>12.873436061408473</v>
      </c>
      <c r="E171" s="22" t="s">
        <v>5</v>
      </c>
    </row>
    <row r="172" spans="1:5" x14ac:dyDescent="0.25">
      <c r="A172" s="9"/>
      <c r="B172" s="10" t="s">
        <v>50</v>
      </c>
      <c r="C172" s="21">
        <v>13.505629342541159</v>
      </c>
      <c r="D172" s="21">
        <v>13.505629342541159</v>
      </c>
      <c r="E172" s="22" t="s">
        <v>5</v>
      </c>
    </row>
    <row r="173" spans="1:5" x14ac:dyDescent="0.25">
      <c r="A173" s="9"/>
      <c r="B173" s="10" t="s">
        <v>51</v>
      </c>
      <c r="C173" s="21">
        <v>16.837680589848514</v>
      </c>
      <c r="D173" s="21">
        <v>16.837680589848514</v>
      </c>
      <c r="E173" s="22" t="s">
        <v>5</v>
      </c>
    </row>
    <row r="174" spans="1:5" x14ac:dyDescent="0.25">
      <c r="A174" s="9"/>
      <c r="B174" s="10" t="s">
        <v>40</v>
      </c>
      <c r="C174" s="21">
        <v>16.658160536887266</v>
      </c>
      <c r="D174" s="21">
        <v>16.658160536887266</v>
      </c>
      <c r="E174" s="22" t="s">
        <v>5</v>
      </c>
    </row>
    <row r="175" spans="1:5" x14ac:dyDescent="0.25">
      <c r="A175" s="213">
        <v>2012</v>
      </c>
      <c r="B175" s="213"/>
      <c r="C175" s="21"/>
      <c r="D175" s="21"/>
      <c r="E175" s="22"/>
    </row>
    <row r="176" spans="1:5" x14ac:dyDescent="0.25">
      <c r="A176" s="9"/>
      <c r="B176" s="10" t="s">
        <v>45</v>
      </c>
      <c r="C176" s="21">
        <v>16.992126209986203</v>
      </c>
      <c r="D176" s="21">
        <v>16.992126209986203</v>
      </c>
      <c r="E176" s="22" t="s">
        <v>5</v>
      </c>
    </row>
    <row r="177" spans="1:5" x14ac:dyDescent="0.25">
      <c r="A177" s="9"/>
      <c r="B177" s="10" t="s">
        <v>46</v>
      </c>
      <c r="C177" s="21">
        <v>17.567096842596584</v>
      </c>
      <c r="D177" s="21">
        <v>17.567096842596584</v>
      </c>
      <c r="E177" s="22" t="s">
        <v>5</v>
      </c>
    </row>
    <row r="178" spans="1:5" x14ac:dyDescent="0.25">
      <c r="A178" s="9"/>
      <c r="B178" s="10" t="s">
        <v>43</v>
      </c>
      <c r="C178" s="21">
        <v>17.716493485863239</v>
      </c>
      <c r="D178" s="21">
        <v>17.716493485863239</v>
      </c>
      <c r="E178" s="22" t="s">
        <v>5</v>
      </c>
    </row>
    <row r="179" spans="1:5" x14ac:dyDescent="0.25">
      <c r="A179" s="9"/>
      <c r="B179" s="10" t="s">
        <v>47</v>
      </c>
      <c r="C179" s="21">
        <v>12.634261176899365</v>
      </c>
      <c r="D179" s="21">
        <v>12.634261176899365</v>
      </c>
      <c r="E179" s="22" t="s">
        <v>5</v>
      </c>
    </row>
    <row r="180" spans="1:5" x14ac:dyDescent="0.25">
      <c r="A180" s="9"/>
      <c r="B180" s="10" t="s">
        <v>35</v>
      </c>
      <c r="C180" s="21">
        <v>6.8561656978384677</v>
      </c>
      <c r="D180" s="21">
        <v>6.8561656978384677</v>
      </c>
      <c r="E180" s="22" t="s">
        <v>5</v>
      </c>
    </row>
    <row r="181" spans="1:5" x14ac:dyDescent="0.25">
      <c r="A181" s="9"/>
      <c r="B181" s="10" t="s">
        <v>42</v>
      </c>
      <c r="C181" s="21">
        <v>10.297495915037702</v>
      </c>
      <c r="D181" s="21">
        <v>10.297495915037702</v>
      </c>
      <c r="E181" s="22" t="s">
        <v>5</v>
      </c>
    </row>
    <row r="182" spans="1:5" x14ac:dyDescent="0.25">
      <c r="A182" s="9"/>
      <c r="B182" s="10" t="s">
        <v>48</v>
      </c>
      <c r="C182" s="21">
        <v>10.500729503740637</v>
      </c>
      <c r="D182" s="21">
        <v>10.418307822199768</v>
      </c>
      <c r="E182" s="22" t="s">
        <v>5</v>
      </c>
    </row>
    <row r="183" spans="1:5" x14ac:dyDescent="0.25">
      <c r="A183" s="9"/>
      <c r="B183" s="10" t="s">
        <v>49</v>
      </c>
      <c r="C183" s="21">
        <v>10.866575206924933</v>
      </c>
      <c r="D183" s="21">
        <v>10.713898954305412</v>
      </c>
      <c r="E183" s="22" t="s">
        <v>5</v>
      </c>
    </row>
    <row r="184" spans="1:5" x14ac:dyDescent="0.25">
      <c r="A184" s="9"/>
      <c r="B184" s="10" t="s">
        <v>41</v>
      </c>
      <c r="C184" s="21">
        <v>9.463825267482683</v>
      </c>
      <c r="D184" s="21">
        <v>9.3772912618951043</v>
      </c>
      <c r="E184" s="22" t="s">
        <v>5</v>
      </c>
    </row>
    <row r="185" spans="1:5" x14ac:dyDescent="0.25">
      <c r="A185" s="9"/>
      <c r="B185" s="10" t="s">
        <v>50</v>
      </c>
      <c r="C185" s="21">
        <v>9.1472951710695796</v>
      </c>
      <c r="D185" s="21">
        <v>9.0798386481207203</v>
      </c>
      <c r="E185" s="22" t="s">
        <v>5</v>
      </c>
    </row>
    <row r="186" spans="1:5" x14ac:dyDescent="0.25">
      <c r="A186" s="9"/>
      <c r="B186" s="10" t="s">
        <v>51</v>
      </c>
      <c r="C186" s="21">
        <v>5.8961751504207349</v>
      </c>
      <c r="D186" s="21">
        <v>5.9694378646101054</v>
      </c>
      <c r="E186" s="22" t="s">
        <v>5</v>
      </c>
    </row>
    <row r="187" spans="1:5" x14ac:dyDescent="0.25">
      <c r="A187" s="60"/>
      <c r="B187" s="61" t="s">
        <v>40</v>
      </c>
      <c r="C187" s="58">
        <v>5.0669562125144729</v>
      </c>
      <c r="D187" s="58">
        <v>5.4302984659286402</v>
      </c>
      <c r="E187" s="59" t="s">
        <v>5</v>
      </c>
    </row>
    <row r="188" spans="1:5" x14ac:dyDescent="0.25">
      <c r="A188" s="213">
        <v>2013</v>
      </c>
      <c r="B188" s="213"/>
      <c r="C188" s="58"/>
      <c r="D188" s="58"/>
      <c r="E188" s="59"/>
    </row>
    <row r="189" spans="1:5" x14ac:dyDescent="0.25">
      <c r="A189" s="9"/>
      <c r="B189" s="10" t="s">
        <v>45</v>
      </c>
      <c r="C189" s="58">
        <v>4.3286082082422128</v>
      </c>
      <c r="D189" s="58">
        <v>4.7136399686493746</v>
      </c>
      <c r="E189" s="59" t="s">
        <v>5</v>
      </c>
    </row>
    <row r="190" spans="1:5" x14ac:dyDescent="0.25">
      <c r="A190" s="60"/>
      <c r="B190" s="64" t="s">
        <v>46</v>
      </c>
      <c r="C190" s="58">
        <v>4.4335929403362728</v>
      </c>
      <c r="D190" s="65">
        <v>4.7506196050961735</v>
      </c>
      <c r="E190" s="59" t="s">
        <v>5</v>
      </c>
    </row>
    <row r="191" spans="1:5" x14ac:dyDescent="0.25">
      <c r="A191" s="60"/>
      <c r="B191" s="66" t="s">
        <v>43</v>
      </c>
      <c r="C191" s="58">
        <v>4.1651035441879092</v>
      </c>
      <c r="D191" s="58">
        <v>4.560427345403717</v>
      </c>
      <c r="E191" s="59" t="s">
        <v>5</v>
      </c>
    </row>
    <row r="192" spans="1:5" x14ac:dyDescent="0.25">
      <c r="A192" s="60"/>
      <c r="B192" s="66" t="s">
        <v>47</v>
      </c>
      <c r="C192" s="58">
        <v>4.3799485182937303</v>
      </c>
      <c r="D192" s="58">
        <v>4.659753913552378</v>
      </c>
      <c r="E192" s="59" t="s">
        <v>5</v>
      </c>
    </row>
    <row r="193" spans="1:5" x14ac:dyDescent="0.25">
      <c r="A193" s="60"/>
      <c r="B193" s="66" t="s">
        <v>35</v>
      </c>
      <c r="C193" s="58">
        <v>6.5969864911449738</v>
      </c>
      <c r="D193" s="58">
        <v>7.0330353890180275</v>
      </c>
      <c r="E193" s="59" t="s">
        <v>5</v>
      </c>
    </row>
    <row r="194" spans="1:5" x14ac:dyDescent="0.25">
      <c r="A194" s="60"/>
      <c r="B194" s="66" t="s">
        <v>42</v>
      </c>
      <c r="C194" s="58">
        <v>2.0671926734614932</v>
      </c>
      <c r="D194" s="58">
        <v>2.4449780638472474</v>
      </c>
      <c r="E194" s="58">
        <v>1.7440628387641155</v>
      </c>
    </row>
    <row r="195" spans="1:5" x14ac:dyDescent="0.25">
      <c r="A195" s="60"/>
      <c r="B195" s="66" t="s">
        <v>48</v>
      </c>
      <c r="C195" s="58">
        <v>3.004512575531848</v>
      </c>
      <c r="D195" s="58">
        <v>3.5615520903521602</v>
      </c>
      <c r="E195" s="58">
        <v>2.5287208753609125</v>
      </c>
    </row>
    <row r="196" spans="1:5" x14ac:dyDescent="0.25">
      <c r="A196" s="60"/>
      <c r="B196" s="66" t="s">
        <v>49</v>
      </c>
      <c r="C196" s="58">
        <v>2.5148873159002383</v>
      </c>
      <c r="D196" s="58">
        <v>2.7000905223472982</v>
      </c>
      <c r="E196" s="58">
        <v>2.356882375447511</v>
      </c>
    </row>
    <row r="197" spans="1:5" x14ac:dyDescent="0.25">
      <c r="A197" s="60"/>
      <c r="B197" s="66" t="s">
        <v>41</v>
      </c>
      <c r="C197" s="58">
        <v>3.401101668818729</v>
      </c>
      <c r="D197" s="58">
        <v>3.4050825888838565</v>
      </c>
      <c r="E197" s="58">
        <v>3.3977016732779974</v>
      </c>
    </row>
    <row r="198" spans="1:5" x14ac:dyDescent="0.25">
      <c r="A198" s="60"/>
      <c r="B198" s="66" t="s">
        <v>50</v>
      </c>
      <c r="C198" s="58">
        <v>3.9514741793007513</v>
      </c>
      <c r="D198" s="58">
        <v>3.6733537034947084</v>
      </c>
      <c r="E198" s="58">
        <v>4.1890853513676163</v>
      </c>
    </row>
    <row r="199" spans="1:5" x14ac:dyDescent="0.25">
      <c r="A199" s="60"/>
      <c r="B199" s="66" t="s">
        <v>51</v>
      </c>
      <c r="C199" s="58">
        <v>3.7229145759384741</v>
      </c>
      <c r="D199" s="58">
        <v>3.6220277766843889</v>
      </c>
      <c r="E199" s="58">
        <v>3.8093165504330395</v>
      </c>
    </row>
    <row r="200" spans="1:5" x14ac:dyDescent="0.25">
      <c r="A200" s="60"/>
      <c r="B200" s="66" t="s">
        <v>40</v>
      </c>
      <c r="C200" s="58">
        <v>3.2866700653403358</v>
      </c>
      <c r="D200" s="58">
        <v>3.0677014377208378</v>
      </c>
      <c r="E200" s="58">
        <v>3.4751649542801966</v>
      </c>
    </row>
    <row r="201" spans="1:5" x14ac:dyDescent="0.25">
      <c r="A201" s="213">
        <v>2014</v>
      </c>
      <c r="B201" s="213"/>
      <c r="C201" s="58"/>
      <c r="D201" s="58"/>
      <c r="E201" s="59"/>
    </row>
    <row r="202" spans="1:5" x14ac:dyDescent="0.25">
      <c r="A202" s="9"/>
      <c r="B202" s="10" t="s">
        <v>45</v>
      </c>
      <c r="C202" s="58">
        <v>3.2759797916374511</v>
      </c>
      <c r="D202" s="58">
        <v>2.5883906671014589</v>
      </c>
      <c r="E202" s="58">
        <v>3.8681326372765668</v>
      </c>
    </row>
    <row r="203" spans="1:5" x14ac:dyDescent="0.25">
      <c r="A203" s="9"/>
      <c r="B203" s="10" t="s">
        <v>46</v>
      </c>
      <c r="C203" s="58">
        <v>3.3425454116763564</v>
      </c>
      <c r="D203" s="58">
        <v>3.4012267464817336</v>
      </c>
      <c r="E203" s="58">
        <v>3.2920702900450571</v>
      </c>
    </row>
    <row r="204" spans="1:5" x14ac:dyDescent="0.25">
      <c r="A204" s="9"/>
      <c r="B204" s="10" t="s">
        <v>43</v>
      </c>
      <c r="C204" s="58">
        <v>2.2250517630140187</v>
      </c>
      <c r="D204" s="58">
        <v>2.2546833127091936</v>
      </c>
      <c r="E204" s="58">
        <v>2.1995280752597379</v>
      </c>
    </row>
    <row r="205" spans="1:5" x14ac:dyDescent="0.25">
      <c r="A205" s="9"/>
      <c r="B205" s="10" t="s">
        <v>47</v>
      </c>
      <c r="C205" s="58">
        <v>2.2981689589115506</v>
      </c>
      <c r="D205" s="58">
        <v>2.5798690121687118</v>
      </c>
      <c r="E205" s="58">
        <v>2.0560223652975163</v>
      </c>
    </row>
    <row r="206" spans="1:5" x14ac:dyDescent="0.25">
      <c r="A206" s="9"/>
      <c r="B206" s="10" t="s">
        <v>35</v>
      </c>
      <c r="C206" s="58">
        <v>3.1917361463479121</v>
      </c>
      <c r="D206" s="58">
        <v>3.2576126103493364</v>
      </c>
      <c r="E206" s="58">
        <v>3.1349611286097812</v>
      </c>
    </row>
    <row r="207" spans="1:5" x14ac:dyDescent="0.25">
      <c r="A207" s="9"/>
      <c r="B207" s="10" t="s">
        <v>42</v>
      </c>
      <c r="C207" s="58">
        <v>3.319010765104502</v>
      </c>
      <c r="D207" s="58">
        <v>3.5272395616125607</v>
      </c>
      <c r="E207" s="58">
        <v>3.1396802126375079</v>
      </c>
    </row>
    <row r="208" spans="1:5" x14ac:dyDescent="0.25">
      <c r="A208" s="9"/>
      <c r="B208" s="10" t="s">
        <v>48</v>
      </c>
      <c r="C208" s="58">
        <v>2.550840899025264</v>
      </c>
      <c r="D208" s="58">
        <v>2.3800554124083106</v>
      </c>
      <c r="E208" s="58">
        <v>2.6981857048613556</v>
      </c>
    </row>
    <row r="209" spans="1:5" x14ac:dyDescent="0.25">
      <c r="A209" s="9"/>
      <c r="B209" s="10" t="s">
        <v>49</v>
      </c>
      <c r="C209" s="58">
        <v>2.2333841551956946</v>
      </c>
      <c r="D209" s="58">
        <v>2.9342927834610677</v>
      </c>
      <c r="E209" s="58">
        <v>1.6334033613703669</v>
      </c>
    </row>
    <row r="210" spans="1:5" x14ac:dyDescent="0.25">
      <c r="A210" s="9"/>
      <c r="B210" s="10" t="s">
        <v>41</v>
      </c>
      <c r="C210" s="58">
        <v>1.4023268050649573</v>
      </c>
      <c r="D210" s="58">
        <v>2.1302588161895564</v>
      </c>
      <c r="E210" s="58">
        <v>0.78057549541474813</v>
      </c>
    </row>
    <row r="211" spans="1:5" x14ac:dyDescent="0.25">
      <c r="A211" s="9"/>
      <c r="B211" s="10" t="s">
        <v>50</v>
      </c>
      <c r="C211" s="58">
        <v>0.86577192066401576</v>
      </c>
      <c r="D211" s="58">
        <v>2.1845807645516135</v>
      </c>
      <c r="E211" s="58">
        <v>-0.255370191730242</v>
      </c>
    </row>
    <row r="212" spans="1:5" x14ac:dyDescent="0.25">
      <c r="A212" s="9"/>
      <c r="B212" s="10" t="s">
        <v>51</v>
      </c>
      <c r="C212" s="58">
        <v>0.35227046319095123</v>
      </c>
      <c r="D212" s="58">
        <v>1.0505361051722728</v>
      </c>
      <c r="E212" s="58">
        <v>-0.24466276106918095</v>
      </c>
    </row>
    <row r="213" spans="1:5" x14ac:dyDescent="0.25">
      <c r="A213" s="9"/>
      <c r="B213" s="10" t="s">
        <v>40</v>
      </c>
      <c r="C213" s="58">
        <v>0.53111490457100619</v>
      </c>
      <c r="D213" s="58">
        <v>1.1727194340175329</v>
      </c>
      <c r="E213" s="58">
        <v>-1.9022997393358665E-2</v>
      </c>
    </row>
    <row r="214" spans="1:5" x14ac:dyDescent="0.25">
      <c r="A214" s="213">
        <v>2015</v>
      </c>
      <c r="B214" s="213"/>
      <c r="C214" s="58"/>
      <c r="D214" s="58"/>
      <c r="E214" s="59"/>
    </row>
    <row r="215" spans="1:5" x14ac:dyDescent="0.25">
      <c r="A215" s="9"/>
      <c r="B215" s="10" t="s">
        <v>45</v>
      </c>
      <c r="C215" s="58">
        <v>0.13867773811122586</v>
      </c>
      <c r="D215" s="58">
        <v>1.4413130801289364</v>
      </c>
      <c r="E215" s="58">
        <v>-0.9693319857626892</v>
      </c>
    </row>
    <row r="216" spans="1:5" x14ac:dyDescent="0.25">
      <c r="A216" s="9"/>
      <c r="B216" s="10" t="s">
        <v>46</v>
      </c>
      <c r="C216" s="58">
        <v>0.39863596242866173</v>
      </c>
      <c r="D216" s="58">
        <v>0.94292951928420798</v>
      </c>
      <c r="E216" s="58">
        <v>-7.003634453616181E-2</v>
      </c>
    </row>
    <row r="217" spans="1:5" x14ac:dyDescent="0.25">
      <c r="A217" s="9"/>
      <c r="B217" s="10" t="s">
        <v>43</v>
      </c>
      <c r="C217" s="58">
        <v>0.91912324057839001</v>
      </c>
      <c r="D217" s="58">
        <v>1.0675105200332657</v>
      </c>
      <c r="E217" s="58">
        <v>0.79123811095387353</v>
      </c>
    </row>
    <row r="218" spans="1:5" x14ac:dyDescent="0.25">
      <c r="A218" s="9"/>
      <c r="B218" s="10" t="s">
        <v>47</v>
      </c>
      <c r="C218" s="58">
        <v>1.4063293351472161</v>
      </c>
      <c r="D218" s="58">
        <v>1.745500084714724</v>
      </c>
      <c r="E218" s="58">
        <v>1.1132850012462558</v>
      </c>
    </row>
    <row r="219" spans="1:5" x14ac:dyDescent="0.25">
      <c r="A219" s="9"/>
      <c r="B219" s="10" t="s">
        <v>35</v>
      </c>
      <c r="C219" s="58">
        <v>0.46753686639038339</v>
      </c>
      <c r="D219" s="58">
        <v>0.67549845172791834</v>
      </c>
      <c r="E219" s="58">
        <v>0.28809396254589892</v>
      </c>
    </row>
    <row r="220" spans="1:5" x14ac:dyDescent="0.25">
      <c r="A220" s="9"/>
      <c r="B220" s="10" t="s">
        <v>42</v>
      </c>
      <c r="C220" s="58">
        <v>1.4530777795498828</v>
      </c>
      <c r="D220" s="58">
        <v>1.800727962135773</v>
      </c>
      <c r="E220" s="58">
        <v>1.1525498683464086</v>
      </c>
    </row>
    <row r="221" spans="1:5" x14ac:dyDescent="0.25">
      <c r="A221" s="9"/>
      <c r="B221" s="10" t="s">
        <v>48</v>
      </c>
      <c r="C221" s="58">
        <v>0.91257571556515593</v>
      </c>
      <c r="D221" s="58">
        <v>1.6701469522034662</v>
      </c>
      <c r="E221" s="58">
        <v>0.2610074329009171</v>
      </c>
    </row>
    <row r="222" spans="1:5" x14ac:dyDescent="0.25">
      <c r="A222" s="9"/>
      <c r="B222" s="10" t="s">
        <v>49</v>
      </c>
      <c r="C222" s="58">
        <v>1.2093954859348388</v>
      </c>
      <c r="D222" s="58">
        <v>1.5044467350011193</v>
      </c>
      <c r="E222" s="58">
        <v>0.95359756183523992</v>
      </c>
    </row>
    <row r="223" spans="1:5" x14ac:dyDescent="0.25">
      <c r="A223" s="9"/>
      <c r="B223" s="10" t="s">
        <v>41</v>
      </c>
      <c r="C223" s="58">
        <v>1.1024778533301083</v>
      </c>
      <c r="D223" s="58">
        <v>1.3605074168342668</v>
      </c>
      <c r="E223" s="58">
        <v>0.87913453888683879</v>
      </c>
    </row>
    <row r="224" spans="1:5" x14ac:dyDescent="0.25">
      <c r="A224" s="9"/>
      <c r="B224" s="10" t="s">
        <v>50</v>
      </c>
      <c r="C224" s="58">
        <v>1.0379526456419041</v>
      </c>
      <c r="D224" s="58">
        <v>1.1133944903466864</v>
      </c>
      <c r="E224" s="58">
        <v>0.97224937952828938</v>
      </c>
    </row>
    <row r="225" spans="1:5" x14ac:dyDescent="0.25">
      <c r="A225" s="60"/>
      <c r="B225" s="10" t="s">
        <v>51</v>
      </c>
      <c r="C225" s="58">
        <v>1.5372275402211644</v>
      </c>
      <c r="D225" s="58">
        <v>1.9747488791808987</v>
      </c>
      <c r="E225" s="58">
        <v>1.1583430752776014</v>
      </c>
    </row>
    <row r="226" spans="1:5" x14ac:dyDescent="0.25">
      <c r="A226" s="60"/>
      <c r="B226" s="10" t="s">
        <v>40</v>
      </c>
      <c r="C226" s="58">
        <v>0.85377757248394914</v>
      </c>
      <c r="D226" s="58">
        <v>1.1583913624289455</v>
      </c>
      <c r="E226" s="58">
        <v>0.58947599634657788</v>
      </c>
    </row>
    <row r="227" spans="1:5" x14ac:dyDescent="0.25">
      <c r="A227" s="213">
        <v>2016</v>
      </c>
      <c r="B227" s="213"/>
      <c r="C227" s="58"/>
      <c r="D227" s="58"/>
      <c r="E227" s="58"/>
    </row>
    <row r="228" spans="1:5" x14ac:dyDescent="0.25">
      <c r="A228" s="60"/>
      <c r="B228" s="10" t="s">
        <v>45</v>
      </c>
      <c r="C228" s="58">
        <v>1.0407081213698044</v>
      </c>
      <c r="D228" s="58">
        <v>1.3652171624402021</v>
      </c>
      <c r="E228" s="58">
        <v>0.75796459544947847</v>
      </c>
    </row>
    <row r="229" spans="1:5" x14ac:dyDescent="0.25">
      <c r="A229" s="60"/>
      <c r="B229" s="10" t="s">
        <v>46</v>
      </c>
      <c r="C229" s="58">
        <v>1.1364771380392158</v>
      </c>
      <c r="D229" s="58">
        <v>1.349653655417038</v>
      </c>
      <c r="E229" s="58">
        <v>0.951057539169331</v>
      </c>
    </row>
    <row r="230" spans="1:5" x14ac:dyDescent="0.25">
      <c r="A230" s="60"/>
      <c r="B230" s="10" t="s">
        <v>43</v>
      </c>
      <c r="C230" s="58">
        <v>0.66900523456510097</v>
      </c>
      <c r="D230" s="58">
        <v>1.4395346104989271</v>
      </c>
      <c r="E230" s="58">
        <v>3.1169649641338282E-3</v>
      </c>
    </row>
    <row r="231" spans="1:5" x14ac:dyDescent="0.25">
      <c r="A231" s="60"/>
      <c r="B231" s="10" t="s">
        <v>47</v>
      </c>
      <c r="C231" s="58">
        <v>-0.18380611745640874</v>
      </c>
      <c r="D231" s="58">
        <v>0.60160649209577421</v>
      </c>
      <c r="E231" s="58">
        <v>-0.86664744409465921</v>
      </c>
    </row>
    <row r="232" spans="1:5" x14ac:dyDescent="0.25">
      <c r="A232" s="60"/>
      <c r="B232" s="10" t="s">
        <v>35</v>
      </c>
      <c r="C232" s="58">
        <v>-0.15582000573073351</v>
      </c>
      <c r="D232" s="58">
        <v>0.82201042472549446</v>
      </c>
      <c r="E232" s="58">
        <v>-1.0028155561550678</v>
      </c>
    </row>
    <row r="233" spans="1:5" x14ac:dyDescent="0.25">
      <c r="A233" s="60"/>
      <c r="B233" s="10" t="s">
        <v>42</v>
      </c>
      <c r="C233" s="58">
        <v>-0.76683599519887791</v>
      </c>
      <c r="D233" s="58">
        <v>-0.1706778152251287</v>
      </c>
      <c r="E233" s="58">
        <v>-1.2854902045740801</v>
      </c>
    </row>
    <row r="234" spans="1:5" x14ac:dyDescent="0.25">
      <c r="A234" s="60"/>
      <c r="B234" s="10" t="s">
        <v>48</v>
      </c>
      <c r="C234" s="58">
        <v>-0.38391995634919907</v>
      </c>
      <c r="D234" s="58">
        <v>9.2189949097631896E-2</v>
      </c>
      <c r="E234" s="58">
        <v>-0.79916557851400505</v>
      </c>
    </row>
    <row r="235" spans="1:5" x14ac:dyDescent="0.25">
      <c r="A235" s="60"/>
      <c r="B235" s="10" t="s">
        <v>49</v>
      </c>
      <c r="C235" s="58">
        <v>-0.62903020584658131</v>
      </c>
      <c r="D235" s="58">
        <v>-0.36722627317347101</v>
      </c>
      <c r="E235" s="58">
        <v>-0.85724247672325227</v>
      </c>
    </row>
    <row r="236" spans="1:5" x14ac:dyDescent="0.25">
      <c r="A236" s="60"/>
      <c r="B236" s="10" t="s">
        <v>41</v>
      </c>
      <c r="C236" s="58">
        <v>-0.21052298212775877</v>
      </c>
      <c r="D236" s="58">
        <v>0.39042711789760709</v>
      </c>
      <c r="E236" s="58">
        <v>-0.73317102591515804</v>
      </c>
    </row>
    <row r="237" spans="1:5" x14ac:dyDescent="0.25">
      <c r="A237" s="60"/>
      <c r="B237" s="10" t="s">
        <v>50</v>
      </c>
      <c r="C237" s="58">
        <v>1.7128634706690793</v>
      </c>
      <c r="D237" s="58">
        <v>1.2025995861927985</v>
      </c>
      <c r="E237" s="58">
        <v>2.1578800075127802</v>
      </c>
    </row>
    <row r="238" spans="1:5" x14ac:dyDescent="0.25">
      <c r="A238" s="60"/>
      <c r="B238" s="10" t="s">
        <v>51</v>
      </c>
      <c r="C238" s="58">
        <v>1.4991691607198154</v>
      </c>
      <c r="D238" s="58">
        <v>1.0963335089493542</v>
      </c>
      <c r="E238" s="58">
        <v>1.8508319334554324</v>
      </c>
    </row>
    <row r="239" spans="1:5" x14ac:dyDescent="0.25">
      <c r="A239" s="60"/>
      <c r="B239" s="10" t="s">
        <v>40</v>
      </c>
      <c r="C239" s="58">
        <v>2.3177221684353322</v>
      </c>
      <c r="D239" s="58">
        <v>1.8253800545742438</v>
      </c>
      <c r="E239" s="58">
        <v>2.7473244187922852</v>
      </c>
    </row>
    <row r="240" spans="1:5" x14ac:dyDescent="0.25">
      <c r="A240" s="213">
        <v>2017</v>
      </c>
      <c r="B240" s="213"/>
      <c r="C240" s="58"/>
      <c r="D240" s="58"/>
      <c r="E240" s="58"/>
    </row>
    <row r="241" spans="1:5" x14ac:dyDescent="0.25">
      <c r="A241" s="60"/>
      <c r="B241" s="10" t="s">
        <v>45</v>
      </c>
      <c r="C241" s="58">
        <v>2.9126607993475773</v>
      </c>
      <c r="D241" s="58">
        <v>2.0340500931323779</v>
      </c>
      <c r="E241" s="58">
        <v>3.682804786100724</v>
      </c>
    </row>
    <row r="242" spans="1:5" x14ac:dyDescent="0.25">
      <c r="A242" s="60"/>
      <c r="B242" s="10" t="s">
        <v>46</v>
      </c>
      <c r="C242" s="58">
        <v>3.0529529786107013</v>
      </c>
      <c r="D242" s="58">
        <v>2.2008258414724535</v>
      </c>
      <c r="E242" s="58">
        <v>3.7970542841463395</v>
      </c>
    </row>
    <row r="243" spans="1:5" x14ac:dyDescent="0.25">
      <c r="A243" s="60"/>
      <c r="B243" s="10" t="s">
        <v>43</v>
      </c>
      <c r="C243" s="58">
        <v>4.281272277346404</v>
      </c>
      <c r="D243" s="58">
        <v>2.7572449509840835</v>
      </c>
      <c r="E243" s="58">
        <v>5.617248194339064</v>
      </c>
    </row>
    <row r="244" spans="1:5" x14ac:dyDescent="0.25">
      <c r="A244" s="60"/>
      <c r="B244" s="10" t="s">
        <v>47</v>
      </c>
      <c r="C244" s="58">
        <v>4.4611947411684172</v>
      </c>
      <c r="D244" s="58">
        <v>2.6332458833117744</v>
      </c>
      <c r="E244" s="58">
        <v>6.0739597460470751</v>
      </c>
    </row>
    <row r="245" spans="1:5" x14ac:dyDescent="0.25">
      <c r="A245" s="60"/>
      <c r="B245" s="10" t="s">
        <v>35</v>
      </c>
      <c r="C245" s="58">
        <v>4.6405997959927614</v>
      </c>
      <c r="D245" s="58">
        <v>2.8429538013361677</v>
      </c>
      <c r="E245" s="58">
        <v>6.2264211507091716</v>
      </c>
    </row>
    <row r="246" spans="1:5" x14ac:dyDescent="0.25">
      <c r="A246" s="60"/>
      <c r="B246" s="10" t="s">
        <v>42</v>
      </c>
      <c r="C246" s="58">
        <v>3.3732487782671905</v>
      </c>
      <c r="D246" s="58">
        <v>2.1745825454904333</v>
      </c>
      <c r="E246" s="58">
        <v>4.4278585714848218</v>
      </c>
    </row>
    <row r="247" spans="1:5" x14ac:dyDescent="0.25">
      <c r="A247" s="60"/>
      <c r="B247" s="10" t="s">
        <v>48</v>
      </c>
      <c r="C247" s="58">
        <v>3.0255414905506539</v>
      </c>
      <c r="D247" s="58">
        <v>2.3718082727913092</v>
      </c>
      <c r="E247" s="58">
        <v>3.6008267745018196</v>
      </c>
    </row>
    <row r="248" spans="1:5" x14ac:dyDescent="0.25">
      <c r="A248" s="60"/>
      <c r="B248" s="10" t="s">
        <v>49</v>
      </c>
      <c r="C248" s="58">
        <v>2.7490473515496161</v>
      </c>
      <c r="D248" s="58">
        <v>2.4608836595772177</v>
      </c>
      <c r="E248" s="58">
        <v>3.0014787151139588</v>
      </c>
    </row>
    <row r="249" spans="1:5" x14ac:dyDescent="0.25">
      <c r="A249" s="60"/>
      <c r="B249" s="10" t="s">
        <v>41</v>
      </c>
      <c r="C249" s="58">
        <v>2.889261247112529</v>
      </c>
      <c r="D249" s="58">
        <v>2.4709687454310014</v>
      </c>
      <c r="E249" s="58">
        <v>3.2571691781548173</v>
      </c>
    </row>
    <row r="250" spans="1:5" x14ac:dyDescent="0.25">
      <c r="A250" s="60"/>
      <c r="B250" s="10" t="s">
        <v>50</v>
      </c>
      <c r="C250" s="58">
        <v>0.69276243503217927</v>
      </c>
      <c r="D250" s="58">
        <v>1.5467360580873946</v>
      </c>
      <c r="E250" s="58">
        <v>-4.5049323076440384E-2</v>
      </c>
    </row>
    <row r="251" spans="1:5" x14ac:dyDescent="0.25">
      <c r="A251" s="60"/>
      <c r="B251" s="10" t="s">
        <v>51</v>
      </c>
      <c r="C251" s="58">
        <v>0.61664475971381361</v>
      </c>
      <c r="D251" s="58">
        <v>1.5601817636088811</v>
      </c>
      <c r="E251" s="58">
        <v>-0.20093147343562823</v>
      </c>
    </row>
    <row r="252" spans="1:5" x14ac:dyDescent="0.25">
      <c r="A252" s="60"/>
      <c r="B252" s="10" t="s">
        <v>40</v>
      </c>
      <c r="C252" s="58">
        <v>1.267680419739059</v>
      </c>
      <c r="D252" s="58">
        <v>2.2337433617388047</v>
      </c>
      <c r="E252" s="58">
        <v>0.43228805255768332</v>
      </c>
    </row>
    <row r="253" spans="1:5" x14ac:dyDescent="0.25">
      <c r="A253" s="213">
        <v>2018</v>
      </c>
      <c r="B253" s="213"/>
      <c r="C253" s="58"/>
      <c r="D253" s="58"/>
      <c r="E253" s="58"/>
    </row>
    <row r="254" spans="1:5" x14ac:dyDescent="0.25">
      <c r="A254" s="60"/>
      <c r="B254" s="10" t="s">
        <v>45</v>
      </c>
      <c r="C254" s="58">
        <v>1.0901348566099589</v>
      </c>
      <c r="D254" s="58">
        <v>2.1089933342244294</v>
      </c>
      <c r="E254" s="58">
        <v>0.21125868502493983</v>
      </c>
    </row>
    <row r="255" spans="1:5" x14ac:dyDescent="0.25">
      <c r="A255" s="60"/>
      <c r="B255" s="10" t="s">
        <v>46</v>
      </c>
      <c r="C255" s="58">
        <v>1.0171740358087433</v>
      </c>
      <c r="D255" s="58">
        <v>2.40459661443293</v>
      </c>
      <c r="E255" s="58">
        <v>-0.17573081528161616</v>
      </c>
    </row>
    <row r="256" spans="1:5" x14ac:dyDescent="0.25">
      <c r="A256" s="60"/>
      <c r="B256" s="10" t="s">
        <v>43</v>
      </c>
      <c r="C256" s="58">
        <v>0.14258842001311223</v>
      </c>
      <c r="D256" s="58">
        <v>1.8452867939440676</v>
      </c>
      <c r="E256" s="58">
        <v>-1.3095940850052945</v>
      </c>
    </row>
    <row r="257" spans="1:5" x14ac:dyDescent="0.25">
      <c r="A257" s="60"/>
      <c r="B257" s="10" t="s">
        <v>47</v>
      </c>
      <c r="C257" s="58">
        <v>-1.5367262044736152</v>
      </c>
      <c r="D257" s="58">
        <v>0.50481994902698002</v>
      </c>
      <c r="E257" s="58">
        <v>-3.2795181154550046</v>
      </c>
    </row>
    <row r="258" spans="1:5" x14ac:dyDescent="0.25">
      <c r="A258" s="60"/>
      <c r="B258" s="10" t="s">
        <v>35</v>
      </c>
      <c r="C258" s="58">
        <v>-2.1085589082352918</v>
      </c>
      <c r="D258" s="58">
        <v>0.34328811762232014</v>
      </c>
      <c r="E258" s="58">
        <v>-4.202601219155655</v>
      </c>
    </row>
    <row r="259" spans="1:5" x14ac:dyDescent="0.25">
      <c r="A259" s="60"/>
      <c r="B259" s="10" t="s">
        <v>42</v>
      </c>
      <c r="C259" s="58">
        <v>-0.92934137150014751</v>
      </c>
      <c r="D259" s="58">
        <v>1.1601483675513835</v>
      </c>
      <c r="E259" s="58">
        <v>-2.7280477354472255</v>
      </c>
    </row>
    <row r="260" spans="1:5" x14ac:dyDescent="0.25">
      <c r="A260" s="60"/>
      <c r="B260" s="10" t="s">
        <v>48</v>
      </c>
      <c r="C260" s="58">
        <v>-0.31604514801567563</v>
      </c>
      <c r="D260" s="58">
        <v>0.78927744887864471</v>
      </c>
      <c r="E260" s="58">
        <v>-1.2771901539896713</v>
      </c>
    </row>
    <row r="261" spans="1:5" x14ac:dyDescent="0.25">
      <c r="A261" s="60"/>
      <c r="B261" s="10" t="s">
        <v>49</v>
      </c>
      <c r="C261" s="58">
        <v>1.4292862857812505</v>
      </c>
      <c r="D261" s="58">
        <v>2.5795972912064258</v>
      </c>
      <c r="E261" s="58">
        <v>0.42690265508293912</v>
      </c>
    </row>
    <row r="262" spans="1:5" x14ac:dyDescent="0.25">
      <c r="A262" s="60"/>
      <c r="B262" s="10" t="s">
        <v>41</v>
      </c>
      <c r="C262" s="58">
        <v>0.21805666180585437</v>
      </c>
      <c r="D262" s="58">
        <v>1.4528761607676799</v>
      </c>
      <c r="E262" s="58">
        <v>-0.85975574075004557</v>
      </c>
    </row>
    <row r="263" spans="1:5" x14ac:dyDescent="0.25">
      <c r="A263" s="60"/>
      <c r="B263" s="10" t="s">
        <v>50</v>
      </c>
      <c r="C263" s="58">
        <v>3.5539820525909427E-2</v>
      </c>
      <c r="D263" s="58">
        <v>1.4117153424512807</v>
      </c>
      <c r="E263" s="58">
        <v>-1.1723758171726772</v>
      </c>
    </row>
    <row r="264" spans="1:5" x14ac:dyDescent="0.25">
      <c r="A264" s="60"/>
      <c r="B264" s="10" t="s">
        <v>51</v>
      </c>
      <c r="C264" s="58">
        <v>0.29370311795247073</v>
      </c>
      <c r="D264" s="58">
        <v>1.2829213511351023</v>
      </c>
      <c r="E264" s="58">
        <v>-0.57858190399696641</v>
      </c>
    </row>
    <row r="265" spans="1:5" x14ac:dyDescent="0.25">
      <c r="A265" s="60"/>
      <c r="B265" s="10" t="s">
        <v>40</v>
      </c>
      <c r="C265" s="58">
        <f>'[1]Chnages in rep.'!OV21</f>
        <v>-0.88714438134169793</v>
      </c>
      <c r="D265" s="58">
        <f>'[1]Male, month on month'!OW21</f>
        <v>0.53992468185874998</v>
      </c>
      <c r="E265" s="58">
        <f>'[1]Atolls month on month'!OW21</f>
        <v>-2.1433217863645937</v>
      </c>
    </row>
    <row r="266" spans="1:5" x14ac:dyDescent="0.25">
      <c r="A266" s="213">
        <v>2019</v>
      </c>
      <c r="B266" s="213"/>
      <c r="C266" s="58"/>
      <c r="D266" s="58"/>
      <c r="E266" s="58"/>
    </row>
    <row r="267" spans="1:5" x14ac:dyDescent="0.25">
      <c r="A267" s="60"/>
      <c r="B267" s="10" t="s">
        <v>45</v>
      </c>
      <c r="C267" s="58">
        <f>'[1]Chnages in rep.'!OW21</f>
        <v>-1.2799467188303937</v>
      </c>
      <c r="D267" s="58">
        <f>'[1]Male, month on month'!OX21</f>
        <v>0.18581405561568509</v>
      </c>
      <c r="E267" s="58">
        <f>'[1]Atolls month on month'!OX21</f>
        <v>-2.5682686482408346</v>
      </c>
    </row>
    <row r="268" spans="1:5" x14ac:dyDescent="0.25">
      <c r="A268" s="60"/>
      <c r="B268" s="10" t="s">
        <v>46</v>
      </c>
      <c r="C268" s="58">
        <f>'[1]Chnages in rep.'!OX21</f>
        <v>-1.2368495928283818</v>
      </c>
      <c r="D268" s="58">
        <f>'[1]Male, month on month'!OY21</f>
        <v>-0.11837261856387782</v>
      </c>
      <c r="E268" s="58">
        <f>'[1]Atolls month on month'!OY21</f>
        <v>-2.2233730278947372</v>
      </c>
    </row>
    <row r="269" spans="1:5" x14ac:dyDescent="0.25">
      <c r="A269" s="60"/>
      <c r="B269" s="10" t="s">
        <v>43</v>
      </c>
      <c r="C269" s="58">
        <f>'[1]Chnages in rep.'!OY21</f>
        <v>-1.2318876095762543</v>
      </c>
      <c r="D269" s="58">
        <f>'[1]Male, month on month'!OZ21</f>
        <v>0.26144879574387936</v>
      </c>
      <c r="E269" s="58">
        <f>'[1]Atolls month on month'!OZ21</f>
        <v>-2.5462258142582739</v>
      </c>
    </row>
    <row r="270" spans="1:5" x14ac:dyDescent="0.25">
      <c r="A270" s="60"/>
      <c r="B270" s="10" t="s">
        <v>47</v>
      </c>
      <c r="C270" s="58">
        <f>'[1]Chnages in rep.'!OZ21</f>
        <v>0.8692900745129295</v>
      </c>
      <c r="D270" s="58">
        <f>'[1]Male, month on month'!PA21</f>
        <v>2.1178297419249592</v>
      </c>
      <c r="E270" s="58">
        <f>'[1]Atolls month on month'!PA21</f>
        <v>-0.23824404978162184</v>
      </c>
    </row>
    <row r="271" spans="1:5" x14ac:dyDescent="0.25">
      <c r="A271" s="60"/>
      <c r="B271" s="10" t="s">
        <v>35</v>
      </c>
      <c r="C271" s="58">
        <f>'[1]Chnages in rep.'!PA21</f>
        <v>1.5394545671898241</v>
      </c>
      <c r="D271" s="58">
        <f>'[1]Male, month on month'!PB21</f>
        <v>2.2423115716965425</v>
      </c>
      <c r="E271" s="58">
        <f>'[1]Atolls month on month'!PB21</f>
        <v>0.91068187654503863</v>
      </c>
    </row>
    <row r="272" spans="1:5" ht="12.75" customHeight="1" x14ac:dyDescent="0.25">
      <c r="A272" s="14"/>
      <c r="B272" s="58"/>
      <c r="C272" s="58"/>
      <c r="D272" s="58"/>
      <c r="E272" s="14"/>
    </row>
    <row r="273" spans="1:5" x14ac:dyDescent="0.25">
      <c r="A273" s="225" t="s">
        <v>55</v>
      </c>
      <c r="B273" s="226"/>
      <c r="C273" s="226"/>
      <c r="D273" s="226"/>
      <c r="E273" s="226"/>
    </row>
    <row r="274" spans="1:5" ht="9.75" customHeight="1" x14ac:dyDescent="0.25"/>
    <row r="275" spans="1:5" x14ac:dyDescent="0.25">
      <c r="A275" s="213">
        <v>2010</v>
      </c>
      <c r="B275" s="213"/>
    </row>
    <row r="276" spans="1:5" hidden="1" x14ac:dyDescent="0.25">
      <c r="A276" s="9"/>
      <c r="B276" s="10" t="s">
        <v>45</v>
      </c>
      <c r="C276" s="21">
        <v>-0.26114093647122694</v>
      </c>
      <c r="D276" s="21">
        <v>-0.26114093647122694</v>
      </c>
      <c r="E276" s="21" t="s">
        <v>5</v>
      </c>
    </row>
    <row r="277" spans="1:5" hidden="1" x14ac:dyDescent="0.25">
      <c r="A277" s="9"/>
      <c r="B277" s="10" t="s">
        <v>46</v>
      </c>
      <c r="C277" s="21">
        <v>0.93642240242963748</v>
      </c>
      <c r="D277" s="21">
        <v>0.93642240242963748</v>
      </c>
      <c r="E277" s="21" t="s">
        <v>5</v>
      </c>
    </row>
    <row r="278" spans="1:5" hidden="1" x14ac:dyDescent="0.25">
      <c r="A278" s="9"/>
      <c r="B278" s="10" t="s">
        <v>43</v>
      </c>
      <c r="C278" s="21">
        <v>0.88034816923101555</v>
      </c>
      <c r="D278" s="21">
        <v>0.88034816923101555</v>
      </c>
      <c r="E278" s="21" t="s">
        <v>5</v>
      </c>
    </row>
    <row r="279" spans="1:5" hidden="1" x14ac:dyDescent="0.25">
      <c r="A279" s="9"/>
      <c r="B279" s="10" t="s">
        <v>47</v>
      </c>
      <c r="C279" s="21">
        <v>0.87747395207253831</v>
      </c>
      <c r="D279" s="21">
        <v>0.87747395207253831</v>
      </c>
      <c r="E279" s="21" t="s">
        <v>5</v>
      </c>
    </row>
    <row r="280" spans="1:5" hidden="1" x14ac:dyDescent="0.25">
      <c r="A280" s="9"/>
      <c r="B280" s="10" t="s">
        <v>35</v>
      </c>
      <c r="C280" s="21">
        <v>0.1250277737649963</v>
      </c>
      <c r="D280" s="21">
        <v>0.1250277737649963</v>
      </c>
      <c r="E280" s="21" t="s">
        <v>5</v>
      </c>
    </row>
    <row r="281" spans="1:5" hidden="1" x14ac:dyDescent="0.25">
      <c r="A281" s="9"/>
      <c r="B281" s="10" t="s">
        <v>42</v>
      </c>
      <c r="C281" s="21">
        <v>1.0846622459905753</v>
      </c>
      <c r="D281" s="21">
        <v>1.0846622459905753</v>
      </c>
      <c r="E281" s="21" t="s">
        <v>5</v>
      </c>
    </row>
    <row r="282" spans="1:5" hidden="1" x14ac:dyDescent="0.25">
      <c r="A282" s="9"/>
      <c r="B282" s="10" t="s">
        <v>48</v>
      </c>
      <c r="C282" s="21">
        <v>2.1903881432707273</v>
      </c>
      <c r="D282" s="21">
        <v>2.1903881432707273</v>
      </c>
      <c r="E282" s="21" t="s">
        <v>5</v>
      </c>
    </row>
    <row r="283" spans="1:5" hidden="1" x14ac:dyDescent="0.25">
      <c r="A283" s="9"/>
      <c r="B283" s="10" t="s">
        <v>49</v>
      </c>
      <c r="C283" s="21">
        <v>0.63207046859004024</v>
      </c>
      <c r="D283" s="21">
        <v>0.63207046859004024</v>
      </c>
      <c r="E283" s="21" t="s">
        <v>5</v>
      </c>
    </row>
    <row r="284" spans="1:5" hidden="1" x14ac:dyDescent="0.25">
      <c r="A284" s="9"/>
      <c r="B284" s="10" t="s">
        <v>41</v>
      </c>
      <c r="C284" s="21">
        <v>-1.2857212304991372</v>
      </c>
      <c r="D284" s="21">
        <v>-1.2857212304991372</v>
      </c>
      <c r="E284" s="21" t="s">
        <v>5</v>
      </c>
    </row>
    <row r="285" spans="1:5" hidden="1" x14ac:dyDescent="0.25">
      <c r="A285" s="9"/>
      <c r="B285" s="10" t="s">
        <v>50</v>
      </c>
      <c r="C285" s="21">
        <v>-0.22603507219276509</v>
      </c>
      <c r="D285" s="21">
        <v>-0.22603507219276509</v>
      </c>
      <c r="E285" s="21" t="s">
        <v>5</v>
      </c>
    </row>
    <row r="286" spans="1:5" x14ac:dyDescent="0.25">
      <c r="A286" s="9"/>
      <c r="B286" s="10" t="s">
        <v>51</v>
      </c>
      <c r="C286" s="21">
        <v>0.47362446108318901</v>
      </c>
      <c r="D286" s="21">
        <v>0.47362446108318856</v>
      </c>
      <c r="E286" s="21" t="s">
        <v>5</v>
      </c>
    </row>
    <row r="287" spans="1:5" x14ac:dyDescent="0.25">
      <c r="A287" s="9"/>
      <c r="B287" s="10" t="s">
        <v>40</v>
      </c>
      <c r="C287" s="21">
        <v>1.3414839053257799</v>
      </c>
      <c r="D287" s="21">
        <v>1.3414839053257799</v>
      </c>
      <c r="E287" s="21" t="s">
        <v>5</v>
      </c>
    </row>
    <row r="288" spans="1:5" x14ac:dyDescent="0.25">
      <c r="A288" s="9"/>
      <c r="B288" s="10"/>
      <c r="C288" s="21"/>
      <c r="D288" s="21"/>
      <c r="E288" s="21"/>
    </row>
    <row r="289" spans="1:7" x14ac:dyDescent="0.25">
      <c r="A289" s="213">
        <v>2011</v>
      </c>
      <c r="B289" s="213"/>
      <c r="C289" s="21"/>
      <c r="D289" s="22"/>
      <c r="E289" s="21"/>
    </row>
    <row r="290" spans="1:7" x14ac:dyDescent="0.25">
      <c r="A290" s="9"/>
      <c r="B290" s="10" t="s">
        <v>45</v>
      </c>
      <c r="C290" s="21">
        <v>0.540955988663816</v>
      </c>
      <c r="D290" s="21">
        <v>0.540955988663816</v>
      </c>
      <c r="E290" s="21" t="s">
        <v>5</v>
      </c>
    </row>
    <row r="291" spans="1:7" x14ac:dyDescent="0.25">
      <c r="A291" s="9"/>
      <c r="B291" s="10" t="s">
        <v>46</v>
      </c>
      <c r="C291" s="21">
        <v>-0.79050748162610152</v>
      </c>
      <c r="D291" s="21">
        <v>-0.79050748162610152</v>
      </c>
      <c r="E291" s="21" t="s">
        <v>5</v>
      </c>
    </row>
    <row r="292" spans="1:7" x14ac:dyDescent="0.25">
      <c r="A292" s="9"/>
      <c r="B292" s="10" t="s">
        <v>43</v>
      </c>
      <c r="C292" s="21">
        <v>0.63178223867843553</v>
      </c>
      <c r="D292" s="21">
        <v>0.63178223867843553</v>
      </c>
      <c r="E292" s="21" t="s">
        <v>5</v>
      </c>
    </row>
    <row r="293" spans="1:7" x14ac:dyDescent="0.25">
      <c r="A293" s="9"/>
      <c r="B293" s="10" t="s">
        <v>47</v>
      </c>
      <c r="C293" s="21">
        <v>4.4171076658620301</v>
      </c>
      <c r="D293" s="21">
        <v>4.4171076658620301</v>
      </c>
      <c r="E293" s="21" t="s">
        <v>5</v>
      </c>
    </row>
    <row r="294" spans="1:7" x14ac:dyDescent="0.25">
      <c r="A294" s="9"/>
      <c r="B294" s="10" t="s">
        <v>35</v>
      </c>
      <c r="C294" s="21">
        <v>3.3138209485660042</v>
      </c>
      <c r="D294" s="21">
        <v>3.3138209485660042</v>
      </c>
      <c r="E294" s="21" t="s">
        <v>5</v>
      </c>
    </row>
    <row r="295" spans="1:7" x14ac:dyDescent="0.25">
      <c r="A295" s="9"/>
      <c r="B295" s="10" t="s">
        <v>42</v>
      </c>
      <c r="C295" s="21">
        <v>0.90877181827677678</v>
      </c>
      <c r="D295" s="21">
        <v>0.90877181827677678</v>
      </c>
      <c r="E295" s="21" t="s">
        <v>5</v>
      </c>
    </row>
    <row r="296" spans="1:7" x14ac:dyDescent="0.25">
      <c r="A296" s="9"/>
      <c r="B296" s="10" t="s">
        <v>48</v>
      </c>
      <c r="C296" s="21">
        <v>6.0116323478554001E-2</v>
      </c>
      <c r="D296" s="21">
        <v>6.0116323478554001E-2</v>
      </c>
      <c r="E296" s="21" t="s">
        <v>5</v>
      </c>
    </row>
    <row r="297" spans="1:7" x14ac:dyDescent="0.25">
      <c r="A297" s="9"/>
      <c r="B297" s="10" t="s">
        <v>49</v>
      </c>
      <c r="C297" s="21">
        <v>0.31530862912392266</v>
      </c>
      <c r="D297" s="21">
        <v>0.31530862912392266</v>
      </c>
      <c r="E297" s="21" t="s">
        <v>5</v>
      </c>
    </row>
    <row r="298" spans="1:7" x14ac:dyDescent="0.25">
      <c r="A298" s="9"/>
      <c r="B298" s="10" t="s">
        <v>41</v>
      </c>
      <c r="C298" s="21">
        <v>1.301660303876595</v>
      </c>
      <c r="D298" s="21">
        <v>1.301660303876595</v>
      </c>
      <c r="E298" s="21" t="s">
        <v>5</v>
      </c>
    </row>
    <row r="299" spans="1:7" x14ac:dyDescent="0.25">
      <c r="A299" s="9"/>
      <c r="B299" s="10" t="s">
        <v>50</v>
      </c>
      <c r="C299" s="21">
        <v>0.33278932848386233</v>
      </c>
      <c r="D299" s="21">
        <v>0.33278932848386233</v>
      </c>
      <c r="E299" s="21" t="s">
        <v>5</v>
      </c>
    </row>
    <row r="300" spans="1:7" x14ac:dyDescent="0.25">
      <c r="A300" s="9"/>
      <c r="B300" s="10" t="s">
        <v>51</v>
      </c>
      <c r="C300" s="21">
        <v>3.4231104702459936</v>
      </c>
      <c r="D300" s="21">
        <v>3.4231104702459936</v>
      </c>
      <c r="E300" s="21" t="s">
        <v>5</v>
      </c>
    </row>
    <row r="301" spans="1:7" x14ac:dyDescent="0.25">
      <c r="A301" s="9"/>
      <c r="B301" s="10" t="s">
        <v>40</v>
      </c>
      <c r="C301" s="21">
        <v>1.1857736202019353</v>
      </c>
      <c r="D301" s="21">
        <v>1.1857736202019353</v>
      </c>
      <c r="E301" s="21" t="s">
        <v>5</v>
      </c>
      <c r="G301" s="21"/>
    </row>
    <row r="302" spans="1:7" x14ac:dyDescent="0.25">
      <c r="A302" s="213">
        <v>2012</v>
      </c>
      <c r="B302" s="213"/>
      <c r="C302" s="21"/>
      <c r="D302" s="22"/>
      <c r="E302" s="21"/>
      <c r="G302" s="1"/>
    </row>
    <row r="303" spans="1:7" x14ac:dyDescent="0.25">
      <c r="A303" s="9"/>
      <c r="B303" s="10" t="s">
        <v>45</v>
      </c>
      <c r="C303" s="21">
        <v>0.82878178572964867</v>
      </c>
      <c r="D303" s="21">
        <v>0.82878178572964867</v>
      </c>
      <c r="E303" s="21" t="s">
        <v>5</v>
      </c>
    </row>
    <row r="304" spans="1:7" x14ac:dyDescent="0.25">
      <c r="A304" s="9"/>
      <c r="B304" s="10" t="s">
        <v>46</v>
      </c>
      <c r="C304" s="21">
        <v>-0.3029315521839604</v>
      </c>
      <c r="D304" s="21">
        <v>-0.3029315521839604</v>
      </c>
      <c r="E304" s="21" t="s">
        <v>5</v>
      </c>
    </row>
    <row r="305" spans="1:5" x14ac:dyDescent="0.25">
      <c r="A305" s="9"/>
      <c r="B305" s="10" t="s">
        <v>43</v>
      </c>
      <c r="C305" s="21">
        <v>0.75965858228270733</v>
      </c>
      <c r="D305" s="21">
        <v>0.75965858228270733</v>
      </c>
      <c r="E305" s="21" t="s">
        <v>5</v>
      </c>
    </row>
    <row r="306" spans="1:5" x14ac:dyDescent="0.25">
      <c r="A306" s="9"/>
      <c r="B306" s="10" t="s">
        <v>47</v>
      </c>
      <c r="C306" s="21">
        <v>-9.0943691034139906E-2</v>
      </c>
      <c r="D306" s="21">
        <v>-9.0943691034139906E-2</v>
      </c>
      <c r="E306" s="21" t="s">
        <v>5</v>
      </c>
    </row>
    <row r="307" spans="1:5" x14ac:dyDescent="0.25">
      <c r="A307" s="9"/>
      <c r="B307" s="10" t="s">
        <v>35</v>
      </c>
      <c r="C307" s="21">
        <v>-1.9861394321378456</v>
      </c>
      <c r="D307" s="21">
        <v>-1.9861394321378456</v>
      </c>
      <c r="E307" s="21" t="s">
        <v>5</v>
      </c>
    </row>
    <row r="308" spans="1:5" x14ac:dyDescent="0.25">
      <c r="A308" s="9"/>
      <c r="B308" s="10" t="s">
        <v>42</v>
      </c>
      <c r="C308" s="21">
        <v>4.158564690507105</v>
      </c>
      <c r="D308" s="21">
        <v>4.158564690507105</v>
      </c>
      <c r="E308" s="21" t="s">
        <v>5</v>
      </c>
    </row>
    <row r="309" spans="1:5" x14ac:dyDescent="0.25">
      <c r="A309" s="9"/>
      <c r="B309" s="10" t="s">
        <v>48</v>
      </c>
      <c r="C309" s="21">
        <v>0.24448657012601238</v>
      </c>
      <c r="D309" s="21">
        <v>0.16971494476736293</v>
      </c>
      <c r="E309" s="21">
        <v>0.30844071858455724</v>
      </c>
    </row>
    <row r="310" spans="1:5" x14ac:dyDescent="0.25">
      <c r="A310" s="9"/>
      <c r="B310" s="10" t="s">
        <v>49</v>
      </c>
      <c r="C310" s="21">
        <v>0.64743245120539861</v>
      </c>
      <c r="D310" s="21">
        <v>0.58385391142401488</v>
      </c>
      <c r="E310" s="21">
        <v>0.70173764990701937</v>
      </c>
    </row>
    <row r="311" spans="1:5" x14ac:dyDescent="0.25">
      <c r="A311" s="9"/>
      <c r="B311" s="10" t="s">
        <v>41</v>
      </c>
      <c r="C311" s="21">
        <v>1.9931364460523682E-2</v>
      </c>
      <c r="D311" s="21">
        <v>7.8683065291751397E-2</v>
      </c>
      <c r="E311" s="21">
        <v>-3.0192276319884748E-2</v>
      </c>
    </row>
    <row r="312" spans="1:5" x14ac:dyDescent="0.25">
      <c r="A312" s="9"/>
      <c r="B312" s="10" t="s">
        <v>50</v>
      </c>
      <c r="C312" s="21">
        <v>4.2662910903112916E-2</v>
      </c>
      <c r="D312" s="21">
        <v>5.9933326212124882E-2</v>
      </c>
      <c r="E312" s="21">
        <v>2.7912718968425843E-2</v>
      </c>
    </row>
    <row r="313" spans="1:5" x14ac:dyDescent="0.25">
      <c r="A313" s="9"/>
      <c r="B313" s="10" t="s">
        <v>51</v>
      </c>
      <c r="C313" s="21">
        <v>0.34249409289468513</v>
      </c>
      <c r="D313" s="21">
        <v>0.47401072984865067</v>
      </c>
      <c r="E313" s="21">
        <v>1.6205766238419628E-2</v>
      </c>
    </row>
    <row r="314" spans="1:5" x14ac:dyDescent="0.25">
      <c r="A314" s="60"/>
      <c r="B314" s="61" t="s">
        <v>40</v>
      </c>
      <c r="C314" s="58">
        <f>'[1]Chnages in rep.'!MB40</f>
        <v>0.39343943425627081</v>
      </c>
      <c r="D314" s="58">
        <f>'[1]Male, month on month'!MC39</f>
        <v>0.67097201094534764</v>
      </c>
      <c r="E314" s="58">
        <f>'[1]Atolls month on month'!MC39</f>
        <v>0.15575360429840313</v>
      </c>
    </row>
    <row r="315" spans="1:5" x14ac:dyDescent="0.25">
      <c r="A315" s="213">
        <v>2013</v>
      </c>
      <c r="B315" s="213"/>
      <c r="C315" s="58"/>
      <c r="D315" s="58"/>
      <c r="E315" s="58"/>
    </row>
    <row r="316" spans="1:5" x14ac:dyDescent="0.25">
      <c r="A316" s="9"/>
      <c r="B316" s="10" t="s">
        <v>45</v>
      </c>
      <c r="C316" s="21">
        <v>0.12021714763241764</v>
      </c>
      <c r="D316" s="58">
        <v>0.14340192540029939</v>
      </c>
      <c r="E316" s="21">
        <v>0.10025898212731033</v>
      </c>
    </row>
    <row r="317" spans="1:5" x14ac:dyDescent="0.25">
      <c r="A317" s="9"/>
      <c r="B317" s="10" t="s">
        <v>46</v>
      </c>
      <c r="C317" s="21">
        <v>-0.20260748766021131</v>
      </c>
      <c r="D317" s="58">
        <v>-0.26772351866400923</v>
      </c>
      <c r="E317" s="21">
        <v>-0.14652945838417031</v>
      </c>
    </row>
    <row r="318" spans="1:5" ht="14.25" customHeight="1" x14ac:dyDescent="0.25">
      <c r="A318" s="9"/>
      <c r="B318" s="10" t="s">
        <v>43</v>
      </c>
      <c r="C318" s="21">
        <v>0.5006145416900365</v>
      </c>
      <c r="D318" s="58">
        <v>0.57671257944424958</v>
      </c>
      <c r="E318" s="21">
        <v>0.43515833275591387</v>
      </c>
    </row>
    <row r="319" spans="1:5" ht="14.25" customHeight="1" x14ac:dyDescent="0.25">
      <c r="A319" s="9"/>
      <c r="B319" s="10" t="s">
        <v>47</v>
      </c>
      <c r="C319" s="21">
        <v>0.11512300390781327</v>
      </c>
      <c r="D319" s="58">
        <v>3.9643343257678154E-3</v>
      </c>
      <c r="E319" s="21">
        <v>0.21087159629622487</v>
      </c>
    </row>
    <row r="320" spans="1:5" ht="14.25" customHeight="1" x14ac:dyDescent="0.25">
      <c r="A320" s="9"/>
      <c r="B320" s="10" t="s">
        <v>35</v>
      </c>
      <c r="C320" s="21">
        <f>'[1]Chnages in rep.'!MG40</f>
        <v>9.5682352882620059E-2</v>
      </c>
      <c r="D320" s="58">
        <f>'[1]Male, month on month'!MH39</f>
        <v>0.23643869294276421</v>
      </c>
      <c r="E320" s="21">
        <f>'[1]Atolls month on month'!MH39</f>
        <v>-2.5310411872159211E-2</v>
      </c>
    </row>
    <row r="321" spans="1:5" ht="14.25" customHeight="1" x14ac:dyDescent="0.25">
      <c r="A321" s="9"/>
      <c r="B321" s="10" t="s">
        <v>42</v>
      </c>
      <c r="C321" s="21">
        <f>'[1]Chnages in rep.'!MH40</f>
        <v>-0.2676094249594585</v>
      </c>
      <c r="D321" s="58">
        <f>'[1]Male, month on month'!MI39</f>
        <v>-0.30627613149381006</v>
      </c>
      <c r="E321" s="21">
        <f>'[1]Atolls month on month'!MI39</f>
        <v>-0.23428488359796829</v>
      </c>
    </row>
    <row r="322" spans="1:5" ht="14.25" customHeight="1" x14ac:dyDescent="0.25">
      <c r="A322" s="9"/>
      <c r="B322" s="10" t="s">
        <v>48</v>
      </c>
      <c r="C322" s="21">
        <f>'[1]Chnages in rep.'!MI$40</f>
        <v>1.1650679035972944</v>
      </c>
      <c r="D322" s="58">
        <f>'[1]Male, month on month'!MJ$39</f>
        <v>1.2614902964104724</v>
      </c>
      <c r="E322" s="21">
        <f>'[1]Atolls month on month'!MJ$39</f>
        <v>1.0820271269931014</v>
      </c>
    </row>
    <row r="323" spans="1:5" ht="14.25" customHeight="1" x14ac:dyDescent="0.25">
      <c r="A323" s="9"/>
      <c r="B323" s="10" t="s">
        <v>49</v>
      </c>
      <c r="C323" s="21">
        <f>'[1]Chnages in rep.'!MJ$40</f>
        <v>0.16901141883518545</v>
      </c>
      <c r="D323" s="58">
        <f>'[1]Male, month on month'!MK$39</f>
        <v>-0.25283811141193491</v>
      </c>
      <c r="E323" s="21">
        <f>'[1]Atolls month on month'!MK$39</f>
        <v>0.53296118036079143</v>
      </c>
    </row>
    <row r="324" spans="1:5" ht="14.25" customHeight="1" x14ac:dyDescent="0.25">
      <c r="A324" s="9"/>
      <c r="B324" s="10" t="s">
        <v>41</v>
      </c>
      <c r="C324" s="21">
        <f>'[1]Chnages in rep.'!MK$40</f>
        <v>0.88457747659020924</v>
      </c>
      <c r="D324" s="58">
        <f>'[1]Male, month on month'!ML$39</f>
        <v>0.76568029413164318</v>
      </c>
      <c r="E324" s="21">
        <f>'[1]Atolls month on month'!ML$39</f>
        <v>0.98635397503572531</v>
      </c>
    </row>
    <row r="325" spans="1:5" ht="14.25" customHeight="1" x14ac:dyDescent="0.25">
      <c r="A325" s="9"/>
      <c r="B325" s="10" t="s">
        <v>50</v>
      </c>
      <c r="C325" s="21">
        <f>'[1]Chnages in rep.'!ML$40</f>
        <v>0.5751594767321011</v>
      </c>
      <c r="D325" s="58">
        <f>'[1]Male, month on month'!MM$39</f>
        <v>0.31952588364987378</v>
      </c>
      <c r="E325" s="21">
        <f>'[1]Atolls month on month'!MM$39</f>
        <v>0.79350476016584182</v>
      </c>
    </row>
    <row r="326" spans="1:5" ht="14.25" customHeight="1" x14ac:dyDescent="0.25">
      <c r="A326" s="9"/>
      <c r="B326" s="10" t="s">
        <v>51</v>
      </c>
      <c r="C326" s="21">
        <f>'[1]Chnages in rep.'!MM$40</f>
        <v>0.12186960602404984</v>
      </c>
      <c r="D326" s="58">
        <f>'[1]Male, month on month'!MN$39</f>
        <v>0.42426871286125323</v>
      </c>
      <c r="E326" s="21">
        <f>'[1]Atolls month on month'!MN$39</f>
        <v>-0.13520508300082223</v>
      </c>
    </row>
    <row r="327" spans="1:5" ht="14.25" customHeight="1" x14ac:dyDescent="0.25">
      <c r="A327" s="9"/>
      <c r="B327" s="10" t="s">
        <v>40</v>
      </c>
      <c r="C327" s="21">
        <f>'[1]Chnages in rep.'!MN$40</f>
        <v>-2.8801755478091717E-2</v>
      </c>
      <c r="D327" s="58">
        <f>'[1]Male, month on month'!MO$39</f>
        <v>0.13243235338340487</v>
      </c>
      <c r="E327" s="21">
        <f>'[1]Atolls month on month'!MO$39</f>
        <v>-0.16663754557982857</v>
      </c>
    </row>
    <row r="328" spans="1:5" x14ac:dyDescent="0.25">
      <c r="A328" s="239">
        <v>2014</v>
      </c>
      <c r="B328" s="240"/>
      <c r="C328" s="21"/>
      <c r="D328" s="58"/>
      <c r="E328" s="21"/>
    </row>
    <row r="329" spans="1:5" x14ac:dyDescent="0.25">
      <c r="A329" s="9"/>
      <c r="B329" s="10" t="s">
        <v>45</v>
      </c>
      <c r="C329" s="21">
        <v>0.10985460497494604</v>
      </c>
      <c r="D329" s="58">
        <v>0.52248278124586989</v>
      </c>
      <c r="E329" s="21">
        <v>-0.70032611534622813</v>
      </c>
    </row>
    <row r="330" spans="1:5" x14ac:dyDescent="0.25">
      <c r="A330" s="9"/>
      <c r="B330" s="10" t="s">
        <v>46</v>
      </c>
      <c r="C330" s="21">
        <v>-0.58614791407883837</v>
      </c>
      <c r="D330" s="58">
        <v>0.52248278124586989</v>
      </c>
      <c r="E330" s="21">
        <v>-0.70032611534622813</v>
      </c>
    </row>
    <row r="331" spans="1:5" x14ac:dyDescent="0.25">
      <c r="A331" s="9"/>
      <c r="B331" s="10" t="s">
        <v>43</v>
      </c>
      <c r="C331" s="21">
        <v>-0.58614791407883837</v>
      </c>
      <c r="D331" s="58">
        <v>-0.5385118045093229</v>
      </c>
      <c r="E331" s="21">
        <v>-0.62716571611890481</v>
      </c>
    </row>
    <row r="332" spans="1:5" x14ac:dyDescent="0.25">
      <c r="A332" s="9"/>
      <c r="B332" s="10" t="s">
        <v>47</v>
      </c>
      <c r="C332" s="21">
        <v>0.1867310582422288</v>
      </c>
      <c r="D332" s="58">
        <v>0.32199239951795633</v>
      </c>
      <c r="E332" s="21">
        <v>7.0158301967038206E-2</v>
      </c>
    </row>
    <row r="333" spans="1:5" x14ac:dyDescent="0.25">
      <c r="A333" s="9"/>
      <c r="B333" s="10" t="s">
        <v>35</v>
      </c>
      <c r="C333" s="21">
        <v>0.97001097738138586</v>
      </c>
      <c r="D333" s="58">
        <v>0.89869928347352523</v>
      </c>
      <c r="E333" s="21">
        <v>1.0316244504395167</v>
      </c>
    </row>
    <row r="334" spans="1:5" x14ac:dyDescent="0.25">
      <c r="A334" s="9"/>
      <c r="B334" s="10" t="s">
        <v>42</v>
      </c>
      <c r="C334" s="21">
        <v>-0.14460149368364927</v>
      </c>
      <c r="D334" s="58">
        <v>-4.5955229748984028E-2</v>
      </c>
      <c r="E334" s="21">
        <v>-0.22971996412188833</v>
      </c>
    </row>
    <row r="335" spans="1:5" x14ac:dyDescent="0.25">
      <c r="A335" s="9"/>
      <c r="B335" s="10" t="s">
        <v>48</v>
      </c>
      <c r="C335" s="21">
        <v>0.4129124571995213</v>
      </c>
      <c r="D335" s="58">
        <v>0.13941288871810453</v>
      </c>
      <c r="E335" s="21">
        <v>0.64934050512805985</v>
      </c>
    </row>
    <row r="336" spans="1:5" x14ac:dyDescent="0.25">
      <c r="A336" s="9"/>
      <c r="B336" s="10" t="s">
        <v>49</v>
      </c>
      <c r="C336" s="21">
        <v>-0.14107212527697532</v>
      </c>
      <c r="D336" s="58">
        <v>0.28714601491433012</v>
      </c>
      <c r="E336" s="21">
        <v>-0.50937195599417562</v>
      </c>
    </row>
    <row r="337" spans="1:5" x14ac:dyDescent="0.25">
      <c r="A337" s="9"/>
      <c r="B337" s="10" t="s">
        <v>41</v>
      </c>
      <c r="C337" s="21">
        <v>6.4484604583947558E-2</v>
      </c>
      <c r="D337" s="58">
        <v>-2.1414341687531202E-2</v>
      </c>
      <c r="E337" s="21">
        <v>0.13895564040606878</v>
      </c>
    </row>
    <row r="338" spans="1:5" x14ac:dyDescent="0.25">
      <c r="A338" s="9"/>
      <c r="B338" s="10" t="s">
        <v>50</v>
      </c>
      <c r="C338" s="21">
        <v>4.2981421583676571E-2</v>
      </c>
      <c r="D338" s="58">
        <v>0.37288472331133971</v>
      </c>
      <c r="E338" s="21">
        <v>-0.24257382973338348</v>
      </c>
    </row>
    <row r="339" spans="1:5" x14ac:dyDescent="0.25">
      <c r="A339" s="9"/>
      <c r="B339" s="10" t="s">
        <v>51</v>
      </c>
      <c r="C339" s="21">
        <v>-0.3878446903981092</v>
      </c>
      <c r="D339" s="58">
        <v>-0.69024000023221177</v>
      </c>
      <c r="E339" s="21">
        <v>-0.1244847528024895</v>
      </c>
    </row>
    <row r="340" spans="1:5" x14ac:dyDescent="0.25">
      <c r="A340" s="9"/>
      <c r="B340" s="10" t="s">
        <v>40</v>
      </c>
      <c r="C340" s="21">
        <v>0.14936355181003336</v>
      </c>
      <c r="D340" s="58">
        <v>0.25350557458407863</v>
      </c>
      <c r="E340" s="21">
        <v>5.9178705807538812E-2</v>
      </c>
    </row>
    <row r="341" spans="1:5" x14ac:dyDescent="0.25">
      <c r="A341" s="238">
        <v>2015</v>
      </c>
      <c r="B341" s="241"/>
      <c r="C341" s="21"/>
      <c r="D341" s="21"/>
      <c r="E341" s="21"/>
    </row>
    <row r="342" spans="1:5" x14ac:dyDescent="0.25">
      <c r="A342" s="9"/>
      <c r="B342" s="10" t="s">
        <v>45</v>
      </c>
      <c r="C342" s="21">
        <v>-0.28093811341051156</v>
      </c>
      <c r="D342" s="21">
        <v>-5.7684909932509409E-2</v>
      </c>
      <c r="E342" s="21">
        <v>-0.47464626289253076</v>
      </c>
    </row>
    <row r="343" spans="1:5" x14ac:dyDescent="0.25">
      <c r="A343" s="9"/>
      <c r="B343" s="10" t="s">
        <v>46</v>
      </c>
      <c r="C343" s="21">
        <v>0.12095527637097092</v>
      </c>
      <c r="D343" s="21">
        <v>2.8613455304693503E-2</v>
      </c>
      <c r="E343" s="21">
        <v>0.2014123631506104</v>
      </c>
    </row>
    <row r="344" spans="1:5" x14ac:dyDescent="0.25">
      <c r="A344" s="9"/>
      <c r="B344" s="10" t="s">
        <v>43</v>
      </c>
      <c r="C344" s="21">
        <v>-7.0765959069563067E-2</v>
      </c>
      <c r="D344" s="21">
        <v>-0.41575915809420882</v>
      </c>
      <c r="E344" s="21">
        <v>0.22930696342131629</v>
      </c>
    </row>
    <row r="345" spans="1:5" x14ac:dyDescent="0.25">
      <c r="A345" s="9"/>
      <c r="B345" s="10" t="s">
        <v>47</v>
      </c>
      <c r="C345" s="21">
        <v>0.67040139146681277</v>
      </c>
      <c r="D345" s="21">
        <v>0.99498081691289375</v>
      </c>
      <c r="E345" s="21">
        <v>0.38990120716617671</v>
      </c>
    </row>
    <row r="346" spans="1:5" x14ac:dyDescent="0.25">
      <c r="A346" s="9"/>
      <c r="B346" s="10" t="s">
        <v>35</v>
      </c>
      <c r="C346" s="21">
        <v>3.5257826396306591E-2</v>
      </c>
      <c r="D346" s="21">
        <v>-0.16239700982366712</v>
      </c>
      <c r="E346" s="21">
        <v>0.20709984795217462</v>
      </c>
    </row>
    <row r="347" spans="1:5" x14ac:dyDescent="0.25">
      <c r="A347" s="9"/>
      <c r="B347" s="10" t="s">
        <v>42</v>
      </c>
      <c r="C347" s="21">
        <v>0.83493462014281317</v>
      </c>
      <c r="D347" s="21">
        <v>1.0712107400230986</v>
      </c>
      <c r="E347" s="21">
        <v>0.63027252743543816</v>
      </c>
    </row>
    <row r="348" spans="1:5" x14ac:dyDescent="0.25">
      <c r="A348" s="9"/>
      <c r="B348" s="10" t="s">
        <v>48</v>
      </c>
      <c r="C348" s="21">
        <v>-0.12204801538236998</v>
      </c>
      <c r="D348" s="21">
        <v>1.0962867477593008E-2</v>
      </c>
      <c r="E348" s="21">
        <v>-0.23776672327809889</v>
      </c>
    </row>
    <row r="349" spans="1:5" x14ac:dyDescent="0.25">
      <c r="A349" s="9"/>
      <c r="B349" s="10" t="s">
        <v>49</v>
      </c>
      <c r="C349" s="21">
        <v>0.15264849210854248</v>
      </c>
      <c r="D349" s="21">
        <v>0.12369978831363593</v>
      </c>
      <c r="E349" s="21">
        <v>0.17789649132189389</v>
      </c>
    </row>
    <row r="350" spans="1:5" x14ac:dyDescent="0.25">
      <c r="A350" s="9"/>
      <c r="B350" s="10" t="s">
        <v>41</v>
      </c>
      <c r="C350" s="21">
        <v>-4.122354385786009E-2</v>
      </c>
      <c r="D350" s="21">
        <v>-0.16318989846205723</v>
      </c>
      <c r="E350" s="21">
        <v>6.5093494509649297E-2</v>
      </c>
    </row>
    <row r="351" spans="1:5" x14ac:dyDescent="0.25">
      <c r="A351" s="9"/>
      <c r="B351" s="10" t="s">
        <v>50</v>
      </c>
      <c r="C351" s="21">
        <v>-2.0867598648455221E-2</v>
      </c>
      <c r="D351" s="21">
        <v>0.12817958206756686</v>
      </c>
      <c r="E351" s="21">
        <v>-0.15049436371591396</v>
      </c>
    </row>
    <row r="352" spans="1:5" x14ac:dyDescent="0.25">
      <c r="A352" s="9"/>
      <c r="B352" s="10" t="s">
        <v>51</v>
      </c>
      <c r="C352" s="21">
        <v>0.10438468518554345</v>
      </c>
      <c r="D352" s="21">
        <v>0.15574977254748656</v>
      </c>
      <c r="E352" s="21">
        <v>5.9587641953773307E-2</v>
      </c>
    </row>
    <row r="353" spans="1:5" x14ac:dyDescent="0.25">
      <c r="A353" s="9"/>
      <c r="B353" s="10" t="s">
        <v>40</v>
      </c>
      <c r="C353" s="21">
        <v>-0.52474466393057639</v>
      </c>
      <c r="D353" s="21">
        <v>-0.54907255143328282</v>
      </c>
      <c r="E353" s="21">
        <v>-0.5035071882096509</v>
      </c>
    </row>
    <row r="354" spans="1:5" x14ac:dyDescent="0.25">
      <c r="A354" s="238">
        <v>2016</v>
      </c>
      <c r="B354" s="238"/>
      <c r="C354" s="21"/>
      <c r="D354" s="21"/>
      <c r="E354" s="21"/>
    </row>
    <row r="355" spans="1:5" x14ac:dyDescent="0.25">
      <c r="A355" s="9"/>
      <c r="B355" s="10" t="s">
        <v>45</v>
      </c>
      <c r="C355" s="21">
        <v>-9.6110738358101688E-2</v>
      </c>
      <c r="D355" s="21">
        <v>0.1466545323528079</v>
      </c>
      <c r="E355" s="21">
        <v>-0.30794008155210495</v>
      </c>
    </row>
    <row r="356" spans="1:5" x14ac:dyDescent="0.25">
      <c r="A356" s="9"/>
      <c r="B356" s="10" t="s">
        <v>46</v>
      </c>
      <c r="C356" s="21">
        <v>0.21585252732159166</v>
      </c>
      <c r="D356" s="21">
        <v>1.3255168985115695E-2</v>
      </c>
      <c r="E356" s="21">
        <v>0.39343872807147129</v>
      </c>
    </row>
    <row r="357" spans="1:5" x14ac:dyDescent="0.25">
      <c r="A357" s="9"/>
      <c r="B357" s="10" t="s">
        <v>43</v>
      </c>
      <c r="C357" s="21">
        <v>-0.5326577568831814</v>
      </c>
      <c r="D357" s="21">
        <v>-0.3274438422036674</v>
      </c>
      <c r="E357" s="21">
        <v>-0.71185630035360825</v>
      </c>
    </row>
    <row r="358" spans="1:5" x14ac:dyDescent="0.25">
      <c r="A358" s="9"/>
      <c r="B358" s="10" t="s">
        <v>47</v>
      </c>
      <c r="C358" s="21">
        <v>-0.18242178801290976</v>
      </c>
      <c r="D358" s="21">
        <v>0.16072487746066066</v>
      </c>
      <c r="E358" s="21">
        <v>-0.48322720871623037</v>
      </c>
    </row>
    <row r="359" spans="1:5" x14ac:dyDescent="0.25">
      <c r="A359" s="9"/>
      <c r="B359" s="10" t="s">
        <v>35</v>
      </c>
      <c r="C359" s="21">
        <v>6.3305358496457131E-2</v>
      </c>
      <c r="D359" s="21">
        <v>5.6333098875827048E-2</v>
      </c>
      <c r="E359" s="21">
        <v>6.945685243611166E-2</v>
      </c>
    </row>
    <row r="360" spans="1:5" x14ac:dyDescent="0.25">
      <c r="A360" s="9"/>
      <c r="B360" s="10" t="s">
        <v>42</v>
      </c>
      <c r="C360" s="21">
        <v>0.21785551394535307</v>
      </c>
      <c r="D360" s="21">
        <v>7.6068886805424896E-2</v>
      </c>
      <c r="E360" s="21">
        <v>0.34293479084417378</v>
      </c>
    </row>
    <row r="361" spans="1:5" x14ac:dyDescent="0.25">
      <c r="A361" s="9"/>
      <c r="B361" s="10" t="s">
        <v>48</v>
      </c>
      <c r="C361" s="21">
        <v>0.2633560995213724</v>
      </c>
      <c r="D361" s="21">
        <v>0.27430892293893727</v>
      </c>
      <c r="E361" s="21">
        <v>0.25371959310807046</v>
      </c>
    </row>
    <row r="362" spans="1:5" x14ac:dyDescent="0.25">
      <c r="A362" s="9"/>
      <c r="B362" s="10" t="s">
        <v>49</v>
      </c>
      <c r="C362" s="21">
        <v>-9.378201036623901E-2</v>
      </c>
      <c r="D362" s="21">
        <v>-0.33586106193795873</v>
      </c>
      <c r="E362" s="21">
        <v>0.11924757439218947</v>
      </c>
    </row>
    <row r="363" spans="1:5" x14ac:dyDescent="0.25">
      <c r="A363" s="9"/>
      <c r="B363" s="10" t="s">
        <v>41</v>
      </c>
      <c r="C363" s="21">
        <v>0.37975926538358351</v>
      </c>
      <c r="D363" s="21">
        <v>0.59601507895374883</v>
      </c>
      <c r="E363" s="21">
        <v>0.19031919566283584</v>
      </c>
    </row>
    <row r="364" spans="1:5" x14ac:dyDescent="0.25">
      <c r="A364" s="9"/>
      <c r="B364" s="10" t="s">
        <v>50</v>
      </c>
      <c r="C364" s="21">
        <v>1.9061743557722499</v>
      </c>
      <c r="D364" s="21">
        <v>0.93823043145353502</v>
      </c>
      <c r="E364" s="21">
        <v>2.7575265677516336</v>
      </c>
    </row>
    <row r="365" spans="1:5" x14ac:dyDescent="0.25">
      <c r="A365" s="9"/>
      <c r="B365" s="10" t="s">
        <v>51</v>
      </c>
      <c r="C365" s="21">
        <v>-0.10593028067288346</v>
      </c>
      <c r="D365" s="21">
        <v>5.0582922237074612E-2</v>
      </c>
      <c r="E365" s="21">
        <v>-0.24115375630325842</v>
      </c>
    </row>
    <row r="366" spans="1:5" x14ac:dyDescent="0.25">
      <c r="A366" s="9"/>
      <c r="B366" s="10" t="s">
        <v>40</v>
      </c>
      <c r="C366" s="21">
        <v>0.27748623236054648</v>
      </c>
      <c r="D366" s="21">
        <v>0.16810830566624801</v>
      </c>
      <c r="E366" s="21">
        <v>0.37226237036813714</v>
      </c>
    </row>
    <row r="367" spans="1:5" x14ac:dyDescent="0.25">
      <c r="A367" s="238">
        <v>2017</v>
      </c>
      <c r="B367" s="238"/>
      <c r="C367" s="21"/>
      <c r="D367" s="21"/>
      <c r="E367" s="10"/>
    </row>
    <row r="368" spans="1:5" x14ac:dyDescent="0.25">
      <c r="A368" s="10"/>
      <c r="B368" s="10" t="s">
        <v>45</v>
      </c>
      <c r="C368" s="21">
        <v>0.48479237246648044</v>
      </c>
      <c r="D368" s="21">
        <v>0.35188437044950671</v>
      </c>
      <c r="E368" s="21">
        <v>0.59972311413485357</v>
      </c>
    </row>
    <row r="369" spans="1:5" x14ac:dyDescent="0.25">
      <c r="A369" s="10"/>
      <c r="B369" s="10" t="s">
        <v>46</v>
      </c>
      <c r="C369" s="21">
        <v>0.35246837457076907</v>
      </c>
      <c r="D369" s="21">
        <v>0.17672790636551472</v>
      </c>
      <c r="E369" s="21">
        <v>0.50406362875212718</v>
      </c>
    </row>
    <row r="370" spans="1:5" x14ac:dyDescent="0.25">
      <c r="A370" s="10"/>
      <c r="B370" s="10" t="s">
        <v>43</v>
      </c>
      <c r="C370" s="21">
        <v>0.65292356359123449</v>
      </c>
      <c r="D370" s="21">
        <v>0.21521043170693588</v>
      </c>
      <c r="E370" s="21">
        <v>1.0292689730255544</v>
      </c>
    </row>
    <row r="371" spans="1:5" x14ac:dyDescent="0.25">
      <c r="A371" s="10"/>
      <c r="B371" s="10" t="s">
        <v>47</v>
      </c>
      <c r="C371" s="21">
        <v>-1.0200791735814896E-2</v>
      </c>
      <c r="D371" s="21">
        <v>3.9859078576021112E-2</v>
      </c>
      <c r="E371" s="21">
        <v>-5.2895416328946343E-2</v>
      </c>
    </row>
    <row r="372" spans="1:5" x14ac:dyDescent="0.25">
      <c r="A372" s="10"/>
      <c r="B372" s="10" t="s">
        <v>35</v>
      </c>
      <c r="C372" s="21">
        <v>0.23515733499572811</v>
      </c>
      <c r="D372" s="21">
        <v>0.26077567612001751</v>
      </c>
      <c r="E372" s="21">
        <v>0.21328791136914216</v>
      </c>
    </row>
    <row r="373" spans="1:5" x14ac:dyDescent="0.25">
      <c r="A373" s="10"/>
      <c r="B373" s="10" t="s">
        <v>42</v>
      </c>
      <c r="C373" s="21">
        <v>-0.99592958884928695</v>
      </c>
      <c r="D373" s="21">
        <v>-0.57432052121555444</v>
      </c>
      <c r="E373" s="21">
        <v>-1.3560120968450495</v>
      </c>
    </row>
    <row r="374" spans="1:5" x14ac:dyDescent="0.25">
      <c r="A374" s="10"/>
      <c r="B374" s="10" t="s">
        <v>48</v>
      </c>
      <c r="C374" s="21">
        <v>-7.3890722250669061E-2</v>
      </c>
      <c r="D374" s="21">
        <v>0.4678665868336207</v>
      </c>
      <c r="E374" s="21">
        <v>-0.54025449583258167</v>
      </c>
    </row>
    <row r="375" spans="1:5" x14ac:dyDescent="0.25">
      <c r="A375" s="10"/>
      <c r="B375" s="10" t="s">
        <v>49</v>
      </c>
      <c r="C375" s="21">
        <v>-0.36190468484330607</v>
      </c>
      <c r="D375" s="21">
        <v>-0.24914166258012127</v>
      </c>
      <c r="E375" s="21">
        <v>-0.4599589687340977</v>
      </c>
    </row>
    <row r="376" spans="1:5" x14ac:dyDescent="0.25">
      <c r="A376" s="10"/>
      <c r="B376" s="10" t="s">
        <v>41</v>
      </c>
      <c r="C376" s="21">
        <v>0.51673997172640984</v>
      </c>
      <c r="D376" s="21">
        <v>0.60591660832167715</v>
      </c>
      <c r="E376" s="21">
        <v>0.43903124744031352</v>
      </c>
    </row>
    <row r="377" spans="1:5" x14ac:dyDescent="0.25">
      <c r="A377" s="10"/>
      <c r="B377" s="10" t="s">
        <v>50</v>
      </c>
      <c r="C377" s="21">
        <v>-0.26933733711969055</v>
      </c>
      <c r="D377" s="21">
        <v>2.7822214281969515E-2</v>
      </c>
      <c r="E377" s="21">
        <v>-0.52871310038543617</v>
      </c>
    </row>
    <row r="378" spans="1:5" x14ac:dyDescent="0.25">
      <c r="A378" s="10"/>
      <c r="B378" s="10" t="s">
        <v>51</v>
      </c>
      <c r="C378" s="21">
        <v>-0.18144419231107545</v>
      </c>
      <c r="D378" s="21">
        <v>6.3830523562802277E-2</v>
      </c>
      <c r="E378" s="21">
        <v>-0.3967300770808313</v>
      </c>
    </row>
    <row r="379" spans="1:5" x14ac:dyDescent="0.25">
      <c r="A379" s="10"/>
      <c r="B379" s="10" t="s">
        <v>40</v>
      </c>
      <c r="C379" s="21">
        <v>0.92632738176345875</v>
      </c>
      <c r="D379" s="21">
        <v>0.83243747424786019</v>
      </c>
      <c r="E379" s="21">
        <v>1.0091187793447753</v>
      </c>
    </row>
    <row r="380" spans="1:5" x14ac:dyDescent="0.25">
      <c r="A380" s="238">
        <v>2018</v>
      </c>
      <c r="B380" s="238"/>
      <c r="C380" s="21"/>
      <c r="D380" s="21"/>
      <c r="E380" s="10"/>
    </row>
    <row r="381" spans="1:5" x14ac:dyDescent="0.25">
      <c r="A381" s="10"/>
      <c r="B381" s="10" t="s">
        <v>45</v>
      </c>
      <c r="C381" s="21">
        <v>0.30861939236332958</v>
      </c>
      <c r="D381" s="21">
        <v>0.22943066852414429</v>
      </c>
      <c r="E381" s="21">
        <v>0.37832525887289137</v>
      </c>
    </row>
    <row r="382" spans="1:5" x14ac:dyDescent="0.25">
      <c r="A382" s="10"/>
      <c r="B382" s="10" t="s">
        <v>46</v>
      </c>
      <c r="C382" s="21">
        <v>0.28003995737235776</v>
      </c>
      <c r="D382" s="21">
        <v>0.46673732084232533</v>
      </c>
      <c r="E382" s="21">
        <v>0.11594339283416133</v>
      </c>
    </row>
    <row r="383" spans="1:5" x14ac:dyDescent="0.25">
      <c r="A383" s="10"/>
      <c r="B383" s="10" t="s">
        <v>43</v>
      </c>
      <c r="C383" s="21">
        <v>-0.21850844761599486</v>
      </c>
      <c r="D383" s="21">
        <v>-0.33214147640957536</v>
      </c>
      <c r="E383" s="21">
        <v>-0.11828139915472935</v>
      </c>
    </row>
    <row r="384" spans="1:5" x14ac:dyDescent="0.25">
      <c r="A384" s="10"/>
      <c r="B384" s="10" t="s">
        <v>47</v>
      </c>
      <c r="C384" s="21">
        <v>-1.6869532579859459</v>
      </c>
      <c r="D384" s="21">
        <v>-1.2768450958284716</v>
      </c>
      <c r="E384" s="21">
        <v>-2.047903961159836</v>
      </c>
    </row>
    <row r="385" spans="1:5" x14ac:dyDescent="0.25">
      <c r="A385" s="10"/>
      <c r="B385" s="10" t="s">
        <v>35</v>
      </c>
      <c r="C385" s="21">
        <v>-0.34696571272941901</v>
      </c>
      <c r="D385" s="21">
        <v>9.9636073847908513E-2</v>
      </c>
      <c r="E385" s="21">
        <v>-0.74312991280689467</v>
      </c>
    </row>
    <row r="386" spans="1:5" x14ac:dyDescent="0.25">
      <c r="A386" s="10"/>
      <c r="B386" s="10" t="s">
        <v>42</v>
      </c>
      <c r="C386" s="21">
        <v>0.19669087658598094</v>
      </c>
      <c r="D386" s="21">
        <v>0.23506979189842347</v>
      </c>
      <c r="E386" s="21">
        <v>0.16235727289377611</v>
      </c>
    </row>
    <row r="387" spans="1:5" x14ac:dyDescent="0.25">
      <c r="A387" s="10"/>
      <c r="B387" s="10" t="s">
        <v>48</v>
      </c>
      <c r="C387" s="21">
        <v>0.54470116253075851</v>
      </c>
      <c r="D387" s="21">
        <v>9.953369508293175E-2</v>
      </c>
      <c r="E387" s="21">
        <v>0.94323506570206384</v>
      </c>
    </row>
    <row r="388" spans="1:5" x14ac:dyDescent="0.25">
      <c r="A388" s="10"/>
      <c r="B388" s="10" t="s">
        <v>49</v>
      </c>
      <c r="C388" s="21">
        <v>1.3826238103936017</v>
      </c>
      <c r="D388" s="21">
        <v>1.5227327420289427</v>
      </c>
      <c r="E388" s="21">
        <v>1.2582403856072011</v>
      </c>
    </row>
    <row r="389" spans="1:5" x14ac:dyDescent="0.25">
      <c r="A389" s="10"/>
      <c r="B389" s="10" t="s">
        <v>41</v>
      </c>
      <c r="C389" s="21">
        <v>-0.6835923742604666</v>
      </c>
      <c r="D389" s="21">
        <v>-0.49912586682043791</v>
      </c>
      <c r="E389" s="21">
        <v>-0.84778253857969998</v>
      </c>
    </row>
    <row r="390" spans="1:5" x14ac:dyDescent="0.25">
      <c r="A390" s="10"/>
      <c r="B390" s="10" t="s">
        <v>50</v>
      </c>
      <c r="C390" s="21">
        <v>-0.45096653782761287</v>
      </c>
      <c r="D390" s="21">
        <v>-1.2760440173487098E-2</v>
      </c>
      <c r="E390" s="21">
        <v>-0.84237705738655633</v>
      </c>
    </row>
    <row r="391" spans="1:5" x14ac:dyDescent="0.25">
      <c r="A391" s="10"/>
      <c r="B391" s="10" t="s">
        <v>51</v>
      </c>
      <c r="C391" s="21">
        <v>7.6159131046837913E-2</v>
      </c>
      <c r="D391" s="21">
        <v>-6.3251639242511981E-2</v>
      </c>
      <c r="E391" s="21">
        <v>0.20172421038855415</v>
      </c>
    </row>
    <row r="392" spans="1:5" x14ac:dyDescent="0.25">
      <c r="A392" s="10"/>
      <c r="B392" s="10" t="s">
        <v>40</v>
      </c>
      <c r="C392" s="21">
        <f>'[1]Chnages in rep.'!OV40</f>
        <v>-0.26196856899567411</v>
      </c>
      <c r="D392" s="21">
        <f>'[1]Male, month on month'!OW39</f>
        <v>9.2745488679524257E-2</v>
      </c>
      <c r="E392" s="21">
        <f>'[1]Atolls month on month'!OW39</f>
        <v>-0.58060906465188244</v>
      </c>
    </row>
    <row r="393" spans="1:5" x14ac:dyDescent="0.25">
      <c r="A393" s="238">
        <v>2019</v>
      </c>
      <c r="B393" s="238"/>
      <c r="C393" s="21"/>
      <c r="D393" s="21"/>
      <c r="E393" s="21"/>
    </row>
    <row r="394" spans="1:5" x14ac:dyDescent="0.25">
      <c r="A394" s="10"/>
      <c r="B394" s="10" t="s">
        <v>45</v>
      </c>
      <c r="C394" s="21">
        <f>'[1]Chnages in rep.'!OW40</f>
        <v>-8.8921975218525517E-2</v>
      </c>
      <c r="D394" s="21">
        <f>'[1]Male, month on month'!OX39</f>
        <v>-0.12358636997399364</v>
      </c>
      <c r="E394" s="21">
        <f>'[1]Atolls month on month'!OX39</f>
        <v>-5.7571964472724613E-2</v>
      </c>
    </row>
    <row r="395" spans="1:5" x14ac:dyDescent="0.25">
      <c r="A395" s="10"/>
      <c r="B395" s="10" t="s">
        <v>46</v>
      </c>
      <c r="C395" s="21">
        <f>'[1]Chnages in rep.'!OX40</f>
        <v>0.32381810957027302</v>
      </c>
      <c r="D395" s="21">
        <f>'[1]Male, month on month'!OY39</f>
        <v>0.16169770041927212</v>
      </c>
      <c r="E395" s="21">
        <f>'[1]Atolls month on month'!OY39</f>
        <v>0.47034077368686145</v>
      </c>
    </row>
    <row r="396" spans="1:5" x14ac:dyDescent="0.25">
      <c r="A396" s="10"/>
      <c r="B396" s="10" t="s">
        <v>43</v>
      </c>
      <c r="C396" s="21">
        <f>'[1]Chnages in rep.'!OY40</f>
        <v>-0.21349530164085362</v>
      </c>
      <c r="D396" s="21">
        <f>'[1]Male, month on month'!OZ39</f>
        <v>4.6867035745390417E-2</v>
      </c>
      <c r="E396" s="21">
        <f>'[1]Atolls month on month'!OZ39</f>
        <v>-0.44808507673772535</v>
      </c>
    </row>
    <row r="397" spans="1:5" x14ac:dyDescent="0.25">
      <c r="A397" s="10"/>
      <c r="B397" s="10" t="s">
        <v>47</v>
      </c>
      <c r="C397" s="21">
        <f>'[1]Chnages in rep.'!OZ40</f>
        <v>0.4045434292501815</v>
      </c>
      <c r="D397" s="21">
        <f>'[1]Male, month on month'!PA39</f>
        <v>0.55105372183521517</v>
      </c>
      <c r="E397" s="21">
        <f>'[1]Atolls month on month'!PA39</f>
        <v>0.27187947810469737</v>
      </c>
    </row>
    <row r="398" spans="1:5" x14ac:dyDescent="0.25">
      <c r="A398" s="10"/>
      <c r="B398" s="10" t="s">
        <v>35</v>
      </c>
      <c r="C398" s="21">
        <f>'[1]Chnages in rep.'!PA40</f>
        <v>0.31511810998319234</v>
      </c>
      <c r="D398" s="21">
        <f>'[1]Male, month on month'!PB39</f>
        <v>0.22165772167799247</v>
      </c>
      <c r="E398" s="21">
        <f>'[1]Atolls month on month'!PB39</f>
        <v>0.39998139596075788</v>
      </c>
    </row>
    <row r="399" spans="1:5" ht="14.25" customHeight="1" x14ac:dyDescent="0.25">
      <c r="A399" s="9"/>
      <c r="B399" s="93"/>
      <c r="C399" s="62"/>
      <c r="D399" s="62"/>
      <c r="E399" s="62"/>
    </row>
    <row r="400" spans="1:5" x14ac:dyDescent="0.25">
      <c r="A400" s="232" t="s">
        <v>251</v>
      </c>
      <c r="B400" s="233"/>
      <c r="C400" s="233"/>
      <c r="D400" s="233"/>
      <c r="E400" s="234"/>
    </row>
    <row r="401" spans="1:5" x14ac:dyDescent="0.25">
      <c r="A401" s="219" t="s">
        <v>249</v>
      </c>
      <c r="B401" s="220"/>
      <c r="C401" s="220"/>
      <c r="D401" s="220"/>
      <c r="E401" s="235"/>
    </row>
    <row r="402" spans="1:5" x14ac:dyDescent="0.25">
      <c r="A402" s="221"/>
      <c r="B402" s="222"/>
      <c r="C402" s="222"/>
      <c r="D402" s="222"/>
      <c r="E402" s="236"/>
    </row>
    <row r="403" spans="1:5" x14ac:dyDescent="0.25">
      <c r="A403" s="198"/>
      <c r="B403" s="199"/>
      <c r="C403" s="199"/>
      <c r="D403" s="199"/>
      <c r="E403" s="237"/>
    </row>
  </sheetData>
  <mergeCells count="47">
    <mergeCell ref="A273:E273"/>
    <mergeCell ref="A275:B275"/>
    <mergeCell ref="A289:B289"/>
    <mergeCell ref="A400:E400"/>
    <mergeCell ref="A401:E403"/>
    <mergeCell ref="A367:B367"/>
    <mergeCell ref="A380:B380"/>
    <mergeCell ref="A393:B393"/>
    <mergeCell ref="A302:B302"/>
    <mergeCell ref="A315:B315"/>
    <mergeCell ref="A328:B328"/>
    <mergeCell ref="A341:B341"/>
    <mergeCell ref="A354:B354"/>
    <mergeCell ref="A144:B144"/>
    <mergeCell ref="A1:E1"/>
    <mergeCell ref="A56:B56"/>
    <mergeCell ref="A3:B3"/>
    <mergeCell ref="A4:B4"/>
    <mergeCell ref="A17:B17"/>
    <mergeCell ref="A30:B30"/>
    <mergeCell ref="A43:B43"/>
    <mergeCell ref="A69:B69"/>
    <mergeCell ref="A82:B82"/>
    <mergeCell ref="A95:B95"/>
    <mergeCell ref="A140:B140"/>
    <mergeCell ref="A108:B108"/>
    <mergeCell ref="A121:B121"/>
    <mergeCell ref="A138:B138"/>
    <mergeCell ref="A135:E135"/>
    <mergeCell ref="A137:B137"/>
    <mergeCell ref="A139:B139"/>
    <mergeCell ref="A142:B142"/>
    <mergeCell ref="A143:B143"/>
    <mergeCell ref="A141:B141"/>
    <mergeCell ref="A145:B145"/>
    <mergeCell ref="A266:B266"/>
    <mergeCell ref="A175:B175"/>
    <mergeCell ref="A188:B188"/>
    <mergeCell ref="A201:B201"/>
    <mergeCell ref="A214:B214"/>
    <mergeCell ref="A227:B227"/>
    <mergeCell ref="A240:B240"/>
    <mergeCell ref="A253:B253"/>
    <mergeCell ref="A146:B146"/>
    <mergeCell ref="A147:E147"/>
    <mergeCell ref="A149:B149"/>
    <mergeCell ref="A162:B162"/>
  </mergeCells>
  <pageMargins left="0.7" right="0.7" top="0.75" bottom="0.75" header="0.3" footer="0.3"/>
  <pageSetup orientation="portrait" r:id="rId1"/>
  <rowBreaks count="1" manualBreakCount="1">
    <brk id="2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13</vt:i4>
      </vt:variant>
    </vt:vector>
  </HeadingPairs>
  <TitlesOfParts>
    <vt:vector size="22" baseType="lpstr">
      <vt:lpstr>table 1</vt:lpstr>
      <vt:lpstr>table 2</vt:lpstr>
      <vt:lpstr>table 3</vt:lpstr>
      <vt:lpstr>table 4</vt:lpstr>
      <vt:lpstr>table 5</vt:lpstr>
      <vt:lpstr>table 6</vt:lpstr>
      <vt:lpstr>table 7</vt:lpstr>
      <vt:lpstr>table 8 </vt:lpstr>
      <vt:lpstr>table 9</vt:lpstr>
      <vt:lpstr>'table 1'!Print_Area</vt:lpstr>
      <vt:lpstr>'table 2'!Print_Area</vt:lpstr>
      <vt:lpstr>'table 3'!Print_Area</vt:lpstr>
      <vt:lpstr>'table 4'!Print_Area</vt:lpstr>
      <vt:lpstr>'table 5'!Print_Area</vt:lpstr>
      <vt:lpstr>'table 6'!Print_Area</vt:lpstr>
      <vt:lpstr>'table 7'!Print_Area</vt:lpstr>
      <vt:lpstr>'table 8 '!Print_Area</vt:lpstr>
      <vt:lpstr>'table 4'!Print_Titles</vt:lpstr>
      <vt:lpstr>'table 5'!Print_Titles</vt:lpstr>
      <vt:lpstr>'table 7'!Print_Titles</vt:lpstr>
      <vt:lpstr>'table 8 '!Print_Titles</vt:lpstr>
      <vt:lpstr>'table 9'!Print_Titles</vt:lpstr>
    </vt:vector>
  </TitlesOfParts>
  <Company>Min. of Planning and National Development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prima</dc:creator>
  <cp:lastModifiedBy>Azmeela Hassan Azeez</cp:lastModifiedBy>
  <cp:lastPrinted>2019-05-23T06:28:05Z</cp:lastPrinted>
  <dcterms:created xsi:type="dcterms:W3CDTF">2012-11-24T10:19:41Z</dcterms:created>
  <dcterms:modified xsi:type="dcterms:W3CDTF">2019-06-24T07:35:23Z</dcterms:modified>
</cp:coreProperties>
</file>