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01\ST2\PES\STI\CPI (consumer price index)\Rebasing 2010\Documentation\Writeup\Tables\2016\December\"/>
    </mc:Choice>
  </mc:AlternateContent>
  <bookViews>
    <workbookView xWindow="4305" yWindow="930" windowWidth="15450" windowHeight="10470" tabRatio="966" activeTab="8"/>
  </bookViews>
  <sheets>
    <sheet name="table 1" sheetId="30" r:id="rId1"/>
    <sheet name="table 2" sheetId="31" r:id="rId2"/>
    <sheet name="table 3" sheetId="34" r:id="rId3"/>
    <sheet name="table 4" sheetId="24" r:id="rId4"/>
    <sheet name="table 5" sheetId="26" r:id="rId5"/>
    <sheet name="table 6" sheetId="33" r:id="rId6"/>
    <sheet name="table 7" sheetId="28" r:id="rId7"/>
    <sheet name="table 8" sheetId="12" r:id="rId8"/>
    <sheet name="table 9" sheetId="13" r:id="rId9"/>
  </sheets>
  <externalReferences>
    <externalReference r:id="rId10"/>
  </externalReferences>
  <definedNames>
    <definedName name="_xlnm._FilterDatabase" localSheetId="0" hidden="1">'table 1'!$A$1:$H$118</definedName>
    <definedName name="_xlnm._FilterDatabase" localSheetId="3" hidden="1">'table 4'!$A$4:$H$224</definedName>
    <definedName name="_xlnm.Print_Area" localSheetId="0">'table 1'!$A$1:$J$119</definedName>
    <definedName name="_xlnm.Print_Area" localSheetId="1">'table 2'!$A$1:$J$119</definedName>
    <definedName name="_xlnm.Print_Area" localSheetId="2">'table 3'!$A$1:$J$119</definedName>
    <definedName name="_xlnm.Print_Area" localSheetId="3">'table 4'!$A$1:$J$226</definedName>
    <definedName name="_xlnm.Print_Area" localSheetId="4">'table 5'!$A$1:$J$227</definedName>
    <definedName name="_xlnm.Print_Area" localSheetId="5">'table 6'!$A$1:$J$227</definedName>
    <definedName name="_xlnm.Print_Area" localSheetId="6">'table 7'!$A$1:$H$67</definedName>
    <definedName name="_xlnm.Print_Area" localSheetId="7">'table 8'!$A$1:$E$221</definedName>
    <definedName name="_xlnm.Print_Titles" localSheetId="3">'table 4'!$3:$4</definedName>
    <definedName name="_xlnm.Print_Titles" localSheetId="4">'table 5'!$3:$4</definedName>
    <definedName name="_xlnm.Print_Titles" localSheetId="6">'table 7'!$3:$4</definedName>
    <definedName name="_xlnm.Print_Titles" localSheetId="7">'table 8'!$3:$3</definedName>
    <definedName name="_xlnm.Print_Titles" localSheetId="8">'table 9'!$3:$3</definedName>
  </definedNames>
  <calcPr calcId="152511"/>
</workbook>
</file>

<file path=xl/calcChain.xml><?xml version="1.0" encoding="utf-8"?>
<calcChain xmlns="http://schemas.openxmlformats.org/spreadsheetml/2006/main">
  <c r="J224" i="33" l="1"/>
  <c r="E224" i="33"/>
  <c r="J223" i="33"/>
  <c r="E223" i="33"/>
  <c r="J222" i="33"/>
  <c r="E222" i="33"/>
  <c r="J221" i="33"/>
  <c r="E221" i="33"/>
  <c r="J220" i="33"/>
  <c r="E220" i="33"/>
  <c r="J219" i="33"/>
  <c r="E219" i="33"/>
  <c r="J218" i="33"/>
  <c r="E218" i="33"/>
  <c r="J217" i="33"/>
  <c r="E217" i="33"/>
  <c r="J216" i="33"/>
  <c r="E216" i="33"/>
  <c r="J215" i="33"/>
  <c r="E215" i="33"/>
  <c r="J214" i="33"/>
  <c r="E214" i="33"/>
  <c r="J213" i="33"/>
  <c r="E213" i="33"/>
  <c r="J212" i="33"/>
  <c r="E212" i="33"/>
  <c r="J211" i="33"/>
  <c r="E211" i="33"/>
  <c r="J210" i="33"/>
  <c r="E210" i="33"/>
  <c r="J209" i="33"/>
  <c r="E209" i="33"/>
  <c r="J208" i="33"/>
  <c r="E208" i="33"/>
  <c r="J207" i="33"/>
  <c r="E207" i="33"/>
  <c r="J206" i="33"/>
  <c r="E206" i="33"/>
  <c r="J205" i="33"/>
  <c r="E205" i="33"/>
  <c r="J204" i="33"/>
  <c r="E204" i="33"/>
  <c r="J203" i="33"/>
  <c r="E203" i="33"/>
  <c r="J202" i="33"/>
  <c r="E202" i="33"/>
  <c r="J201" i="33"/>
  <c r="E201" i="33"/>
  <c r="J200" i="33"/>
  <c r="E200" i="33"/>
  <c r="J199" i="33"/>
  <c r="E199" i="33"/>
  <c r="J198" i="33"/>
  <c r="E198" i="33"/>
  <c r="J197" i="33"/>
  <c r="E197" i="33"/>
  <c r="J196" i="33"/>
  <c r="E196" i="33"/>
  <c r="J195" i="33"/>
  <c r="E195" i="33"/>
  <c r="J194" i="33"/>
  <c r="E194" i="33"/>
  <c r="J193" i="33"/>
  <c r="E193" i="33"/>
  <c r="J192" i="33"/>
  <c r="E192" i="33"/>
  <c r="J191" i="33"/>
  <c r="E191" i="33"/>
  <c r="J190" i="33"/>
  <c r="E190" i="33"/>
  <c r="J189" i="33"/>
  <c r="E189" i="33"/>
  <c r="J188" i="33"/>
  <c r="E188" i="33"/>
  <c r="J187" i="33"/>
  <c r="E187" i="33"/>
  <c r="J186" i="33"/>
  <c r="E186" i="33"/>
  <c r="J185" i="33"/>
  <c r="E185" i="33"/>
  <c r="J184" i="33"/>
  <c r="E184" i="33"/>
  <c r="J183" i="33"/>
  <c r="E183" i="33"/>
  <c r="J182" i="33"/>
  <c r="E182" i="33"/>
  <c r="J181" i="33"/>
  <c r="E181" i="33"/>
  <c r="J180" i="33"/>
  <c r="E180" i="33"/>
  <c r="J179" i="33"/>
  <c r="E179" i="33"/>
  <c r="J178" i="33"/>
  <c r="E178" i="33"/>
  <c r="J177" i="33"/>
  <c r="E177" i="33"/>
  <c r="J176" i="33"/>
  <c r="E176" i="33"/>
  <c r="J175" i="33"/>
  <c r="E175" i="33"/>
  <c r="J174" i="33"/>
  <c r="E174" i="33"/>
  <c r="J173" i="33"/>
  <c r="E173" i="33"/>
  <c r="J172" i="33"/>
  <c r="E172" i="33"/>
  <c r="J171" i="33"/>
  <c r="E171" i="33"/>
  <c r="J170" i="33"/>
  <c r="E170" i="33"/>
  <c r="J169" i="33"/>
  <c r="E169" i="33"/>
  <c r="J168" i="33"/>
  <c r="E168" i="33"/>
  <c r="J167" i="33"/>
  <c r="E167" i="33"/>
  <c r="J166" i="33"/>
  <c r="E166" i="33"/>
  <c r="J165" i="33"/>
  <c r="E165" i="33"/>
  <c r="J164" i="33"/>
  <c r="E164" i="33"/>
  <c r="J163" i="33"/>
  <c r="E163" i="33"/>
  <c r="J162" i="33"/>
  <c r="E162" i="33"/>
  <c r="J161" i="33"/>
  <c r="E161" i="33"/>
  <c r="J160" i="33"/>
  <c r="E160" i="33"/>
  <c r="J159" i="33"/>
  <c r="E159" i="33"/>
  <c r="J158" i="33"/>
  <c r="E158" i="33"/>
  <c r="J157" i="33"/>
  <c r="E157" i="33"/>
  <c r="J156" i="33"/>
  <c r="E156" i="33"/>
  <c r="J155" i="33"/>
  <c r="E155" i="33"/>
  <c r="J154" i="33"/>
  <c r="E154" i="33"/>
  <c r="J153" i="33"/>
  <c r="E153" i="33"/>
  <c r="J152" i="33"/>
  <c r="E152" i="33"/>
  <c r="J151" i="33"/>
  <c r="E151" i="33"/>
  <c r="J150" i="33"/>
  <c r="E150" i="33"/>
  <c r="J149" i="33"/>
  <c r="E149" i="33"/>
  <c r="J148" i="33"/>
  <c r="E148" i="33"/>
  <c r="J147" i="33"/>
  <c r="E147" i="33"/>
  <c r="J146" i="33"/>
  <c r="E146" i="33"/>
  <c r="J145" i="33"/>
  <c r="E145" i="33"/>
  <c r="J144" i="33"/>
  <c r="E144" i="33"/>
  <c r="J143" i="33"/>
  <c r="E143" i="33"/>
  <c r="J142" i="33"/>
  <c r="E142" i="33"/>
  <c r="J141" i="33"/>
  <c r="E141" i="33"/>
  <c r="J140" i="33"/>
  <c r="E140" i="33"/>
  <c r="J139" i="33"/>
  <c r="E139" i="33"/>
  <c r="J138" i="33"/>
  <c r="E138" i="33"/>
  <c r="J137" i="33"/>
  <c r="E137" i="33"/>
  <c r="J136" i="33"/>
  <c r="E136" i="33"/>
  <c r="J135" i="33"/>
  <c r="E135" i="33"/>
  <c r="J134" i="33"/>
  <c r="E134" i="33"/>
  <c r="J133" i="33"/>
  <c r="E133" i="33"/>
  <c r="J132" i="33"/>
  <c r="E132" i="33"/>
  <c r="J131" i="33"/>
  <c r="E131" i="33"/>
  <c r="J130" i="33"/>
  <c r="E130" i="33"/>
  <c r="J129" i="33"/>
  <c r="E129" i="33"/>
  <c r="J128" i="33"/>
  <c r="E128" i="33"/>
  <c r="J127" i="33"/>
  <c r="E127" i="33"/>
  <c r="J126" i="33"/>
  <c r="E126" i="33"/>
  <c r="J125" i="33"/>
  <c r="E125" i="33"/>
  <c r="J124" i="33"/>
  <c r="E124" i="33"/>
  <c r="J123" i="33"/>
  <c r="E123" i="33"/>
  <c r="J122" i="33"/>
  <c r="E122" i="33"/>
  <c r="J121" i="33"/>
  <c r="E121" i="33"/>
  <c r="J120" i="33"/>
  <c r="E120" i="33"/>
  <c r="J119" i="33"/>
  <c r="E119" i="33"/>
  <c r="J118" i="33"/>
  <c r="E118" i="33"/>
  <c r="J117" i="33"/>
  <c r="E117" i="33"/>
  <c r="J116" i="33"/>
  <c r="E116" i="33"/>
  <c r="J115" i="33"/>
  <c r="E115" i="33"/>
  <c r="J114" i="33"/>
  <c r="E114" i="33"/>
  <c r="J113" i="33"/>
  <c r="E113" i="33"/>
  <c r="J112" i="33"/>
  <c r="E112" i="33"/>
  <c r="J111" i="33"/>
  <c r="E111" i="33"/>
  <c r="J110" i="33"/>
  <c r="E110" i="33"/>
  <c r="J109" i="33"/>
  <c r="E109" i="33"/>
  <c r="J108" i="33"/>
  <c r="E108" i="33"/>
  <c r="J107" i="33"/>
  <c r="E107" i="33"/>
  <c r="J106" i="33"/>
  <c r="E106" i="33"/>
  <c r="J105" i="33"/>
  <c r="E105" i="33"/>
  <c r="J104" i="33"/>
  <c r="E104" i="33"/>
  <c r="J103" i="33"/>
  <c r="E103" i="33"/>
  <c r="J102" i="33"/>
  <c r="E102" i="33"/>
  <c r="J101" i="33"/>
  <c r="E101" i="33"/>
  <c r="J100" i="33"/>
  <c r="E100" i="33"/>
  <c r="J99" i="33"/>
  <c r="E99" i="33"/>
  <c r="J98" i="33"/>
  <c r="E98" i="33"/>
  <c r="J97" i="33"/>
  <c r="E97" i="33"/>
  <c r="J96" i="33"/>
  <c r="E96" i="33"/>
  <c r="J95" i="33"/>
  <c r="E95" i="33"/>
  <c r="J94" i="33"/>
  <c r="E94" i="33"/>
  <c r="J93" i="33"/>
  <c r="E93" i="33"/>
  <c r="J92" i="33"/>
  <c r="E92" i="33"/>
  <c r="J91" i="33"/>
  <c r="E91" i="33"/>
  <c r="J90" i="33"/>
  <c r="E90" i="33"/>
  <c r="J89" i="33"/>
  <c r="E89" i="33"/>
  <c r="J88" i="33"/>
  <c r="E88" i="33"/>
  <c r="J87" i="33"/>
  <c r="E87" i="33"/>
  <c r="J86" i="33"/>
  <c r="E86" i="33"/>
  <c r="J85" i="33"/>
  <c r="E85" i="33"/>
  <c r="J84" i="33"/>
  <c r="E84" i="33"/>
  <c r="J83" i="33"/>
  <c r="E83" i="33"/>
  <c r="J82" i="33"/>
  <c r="E82" i="33"/>
  <c r="J81" i="33"/>
  <c r="E81" i="33"/>
  <c r="J80" i="33"/>
  <c r="E80" i="33"/>
  <c r="J79" i="33"/>
  <c r="E79" i="33"/>
  <c r="J78" i="33"/>
  <c r="E78" i="33"/>
  <c r="J77" i="33"/>
  <c r="E77" i="33"/>
  <c r="J76" i="33"/>
  <c r="E76" i="33"/>
  <c r="J75" i="33"/>
  <c r="E75" i="33"/>
  <c r="J74" i="33"/>
  <c r="E74" i="33"/>
  <c r="J73" i="33"/>
  <c r="E73" i="33"/>
  <c r="J72" i="33"/>
  <c r="E72" i="33"/>
  <c r="J71" i="33"/>
  <c r="E71" i="33"/>
  <c r="J70" i="33"/>
  <c r="E70" i="33"/>
  <c r="J69" i="33"/>
  <c r="E69" i="33"/>
  <c r="J68" i="33"/>
  <c r="E68" i="33"/>
  <c r="J67" i="33"/>
  <c r="E67" i="33"/>
  <c r="J66" i="33"/>
  <c r="E66" i="33"/>
  <c r="J65" i="33"/>
  <c r="E65" i="33"/>
  <c r="J64" i="33"/>
  <c r="E64" i="33"/>
  <c r="J63" i="33"/>
  <c r="E63" i="33"/>
  <c r="J62" i="33"/>
  <c r="E62" i="33"/>
  <c r="J61" i="33"/>
  <c r="E61" i="33"/>
  <c r="J60" i="33"/>
  <c r="E60" i="33"/>
  <c r="J59" i="33"/>
  <c r="E59" i="33"/>
  <c r="J58" i="33"/>
  <c r="E58" i="33"/>
  <c r="J57" i="33"/>
  <c r="E57" i="33"/>
  <c r="J56" i="33"/>
  <c r="E56" i="33"/>
  <c r="J55" i="33"/>
  <c r="E55" i="33"/>
  <c r="J54" i="33"/>
  <c r="E54" i="33"/>
  <c r="J53" i="33"/>
  <c r="E53" i="33"/>
  <c r="J52" i="33"/>
  <c r="E52" i="33"/>
  <c r="J51" i="33"/>
  <c r="E51" i="33"/>
  <c r="J50" i="33"/>
  <c r="E50" i="33"/>
  <c r="J49" i="33"/>
  <c r="E49" i="33"/>
  <c r="J48" i="33"/>
  <c r="E48" i="33"/>
  <c r="J47" i="33"/>
  <c r="E47" i="33"/>
  <c r="J46" i="33"/>
  <c r="E46" i="33"/>
  <c r="J45" i="33"/>
  <c r="E45" i="33"/>
  <c r="J44" i="33"/>
  <c r="E44" i="33"/>
  <c r="J43" i="33"/>
  <c r="E43" i="33"/>
  <c r="J42" i="33"/>
  <c r="E42" i="33"/>
  <c r="J41" i="33"/>
  <c r="E41" i="33"/>
  <c r="J40" i="33"/>
  <c r="E40" i="33"/>
  <c r="J39" i="33"/>
  <c r="E39" i="33"/>
  <c r="J38" i="33"/>
  <c r="E38" i="33"/>
  <c r="J37" i="33"/>
  <c r="E37" i="33"/>
  <c r="J36" i="33"/>
  <c r="E36" i="33"/>
  <c r="J35" i="33"/>
  <c r="E35" i="33"/>
  <c r="J34" i="33"/>
  <c r="E34" i="33"/>
  <c r="J33" i="33"/>
  <c r="E33" i="33"/>
  <c r="J32" i="33"/>
  <c r="E32" i="33"/>
  <c r="J31" i="33"/>
  <c r="E31" i="33"/>
  <c r="J30" i="33"/>
  <c r="E30" i="33"/>
  <c r="J29" i="33"/>
  <c r="E29" i="33"/>
  <c r="J28" i="33"/>
  <c r="E28" i="33"/>
  <c r="J27" i="33"/>
  <c r="E27" i="33"/>
  <c r="J26" i="33"/>
  <c r="E26" i="33"/>
  <c r="J25" i="33"/>
  <c r="E25" i="33"/>
  <c r="J24" i="33"/>
  <c r="E24" i="33"/>
  <c r="J23" i="33"/>
  <c r="E23" i="33"/>
  <c r="J22" i="33"/>
  <c r="E22" i="33"/>
  <c r="J21" i="33"/>
  <c r="E21" i="33"/>
  <c r="J20" i="33"/>
  <c r="E20" i="33"/>
  <c r="J19" i="33"/>
  <c r="E19" i="33"/>
  <c r="J18" i="33"/>
  <c r="E18" i="33"/>
  <c r="J17" i="33"/>
  <c r="E17" i="33"/>
  <c r="J16" i="33"/>
  <c r="E16" i="33"/>
  <c r="J15" i="33"/>
  <c r="E15" i="33"/>
  <c r="J14" i="33"/>
  <c r="E14" i="33"/>
  <c r="J13" i="33"/>
  <c r="E13" i="33"/>
  <c r="J12" i="33"/>
  <c r="E12" i="33"/>
  <c r="J11" i="33"/>
  <c r="E11" i="33"/>
  <c r="J10" i="33"/>
  <c r="E10" i="33"/>
  <c r="J9" i="33"/>
  <c r="E9" i="33"/>
  <c r="J8" i="33"/>
  <c r="E8" i="33"/>
  <c r="J7" i="33"/>
  <c r="E7" i="33"/>
  <c r="J5" i="33"/>
  <c r="E5" i="33"/>
  <c r="J224" i="26"/>
  <c r="E224" i="26"/>
  <c r="J223" i="26"/>
  <c r="E223" i="26"/>
  <c r="J222" i="26"/>
  <c r="E222" i="26"/>
  <c r="J221" i="26"/>
  <c r="E221" i="26"/>
  <c r="J220" i="26"/>
  <c r="E220" i="26"/>
  <c r="J219" i="26"/>
  <c r="E219" i="26"/>
  <c r="J218" i="26"/>
  <c r="E218" i="26"/>
  <c r="J217" i="26"/>
  <c r="E217" i="26"/>
  <c r="J216" i="26"/>
  <c r="E216" i="26"/>
  <c r="J215" i="26"/>
  <c r="E215" i="26"/>
  <c r="J214" i="26"/>
  <c r="E214" i="26"/>
  <c r="J213" i="26"/>
  <c r="E213" i="26"/>
  <c r="J212" i="26"/>
  <c r="E212" i="26"/>
  <c r="J211" i="26"/>
  <c r="E211" i="26"/>
  <c r="J210" i="26"/>
  <c r="E210" i="26"/>
  <c r="J209" i="26"/>
  <c r="E209" i="26"/>
  <c r="J208" i="26"/>
  <c r="E208" i="26"/>
  <c r="J207" i="26"/>
  <c r="E207" i="26"/>
  <c r="J206" i="26"/>
  <c r="E206" i="26"/>
  <c r="J205" i="26"/>
  <c r="E205" i="26"/>
  <c r="J204" i="26"/>
  <c r="E204" i="26"/>
  <c r="J203" i="26"/>
  <c r="E203" i="26"/>
  <c r="J202" i="26"/>
  <c r="E202" i="26"/>
  <c r="J201" i="26"/>
  <c r="E201" i="26"/>
  <c r="J200" i="26"/>
  <c r="E200" i="26"/>
  <c r="J199" i="26"/>
  <c r="E199" i="26"/>
  <c r="J198" i="26"/>
  <c r="E198" i="26"/>
  <c r="J197" i="26"/>
  <c r="E197" i="26"/>
  <c r="J196" i="26"/>
  <c r="E196" i="26"/>
  <c r="J195" i="26"/>
  <c r="E195" i="26"/>
  <c r="J194" i="26"/>
  <c r="E194" i="26"/>
  <c r="J193" i="26"/>
  <c r="E193" i="26"/>
  <c r="J192" i="26"/>
  <c r="E192" i="26"/>
  <c r="J191" i="26"/>
  <c r="E191" i="26"/>
  <c r="J190" i="26"/>
  <c r="E190" i="26"/>
  <c r="J189" i="26"/>
  <c r="E189" i="26"/>
  <c r="J188" i="26"/>
  <c r="E188" i="26"/>
  <c r="J187" i="26"/>
  <c r="E187" i="26"/>
  <c r="J186" i="26"/>
  <c r="E186" i="26"/>
  <c r="J185" i="26"/>
  <c r="E185" i="26"/>
  <c r="J184" i="26"/>
  <c r="E184" i="26"/>
  <c r="J183" i="26"/>
  <c r="E183" i="26"/>
  <c r="J182" i="26"/>
  <c r="E182" i="26"/>
  <c r="J181" i="26"/>
  <c r="E181" i="26"/>
  <c r="J180" i="26"/>
  <c r="E180" i="26"/>
  <c r="J179" i="26"/>
  <c r="E179" i="26"/>
  <c r="J178" i="26"/>
  <c r="E178" i="26"/>
  <c r="J177" i="26"/>
  <c r="E177" i="26"/>
  <c r="J176" i="26"/>
  <c r="E176" i="26"/>
  <c r="J175" i="26"/>
  <c r="E175" i="26"/>
  <c r="J174" i="26"/>
  <c r="E174" i="26"/>
  <c r="J173" i="26"/>
  <c r="E173" i="26"/>
  <c r="J172" i="26"/>
  <c r="E172" i="26"/>
  <c r="J171" i="26"/>
  <c r="E171" i="26"/>
  <c r="J170" i="26"/>
  <c r="E170" i="26"/>
  <c r="J169" i="26"/>
  <c r="E169" i="26"/>
  <c r="J168" i="26"/>
  <c r="E168" i="26"/>
  <c r="J167" i="26"/>
  <c r="E167" i="26"/>
  <c r="J166" i="26"/>
  <c r="E166" i="26"/>
  <c r="J165" i="26"/>
  <c r="E165" i="26"/>
  <c r="J164" i="26"/>
  <c r="E164" i="26"/>
  <c r="J163" i="26"/>
  <c r="E163" i="26"/>
  <c r="J162" i="26"/>
  <c r="E162" i="26"/>
  <c r="J161" i="26"/>
  <c r="E161" i="26"/>
  <c r="J160" i="26"/>
  <c r="E160" i="26"/>
  <c r="J159" i="26"/>
  <c r="E159" i="26"/>
  <c r="J158" i="26"/>
  <c r="E158" i="26"/>
  <c r="J157" i="26"/>
  <c r="E157" i="26"/>
  <c r="J156" i="26"/>
  <c r="E156" i="26"/>
  <c r="J155" i="26"/>
  <c r="E155" i="26"/>
  <c r="J154" i="26"/>
  <c r="E154" i="26"/>
  <c r="J153" i="26"/>
  <c r="E153" i="26"/>
  <c r="J152" i="26"/>
  <c r="E152" i="26"/>
  <c r="J151" i="26"/>
  <c r="E151" i="26"/>
  <c r="J150" i="26"/>
  <c r="E150" i="26"/>
  <c r="J149" i="26"/>
  <c r="E149" i="26"/>
  <c r="J148" i="26"/>
  <c r="E148" i="26"/>
  <c r="J147" i="26"/>
  <c r="E147" i="26"/>
  <c r="J146" i="26"/>
  <c r="E146" i="26"/>
  <c r="J145" i="26"/>
  <c r="E145" i="26"/>
  <c r="J144" i="26"/>
  <c r="E144" i="26"/>
  <c r="J143" i="26"/>
  <c r="E143" i="26"/>
  <c r="J142" i="26"/>
  <c r="E142" i="26"/>
  <c r="J141" i="26"/>
  <c r="E141" i="26"/>
  <c r="J140" i="26"/>
  <c r="E140" i="26"/>
  <c r="J139" i="26"/>
  <c r="E139" i="26"/>
  <c r="J138" i="26"/>
  <c r="E138" i="26"/>
  <c r="J137" i="26"/>
  <c r="E137" i="26"/>
  <c r="J136" i="26"/>
  <c r="E136" i="26"/>
  <c r="J135" i="26"/>
  <c r="E135" i="26"/>
  <c r="J134" i="26"/>
  <c r="E134" i="26"/>
  <c r="J133" i="26"/>
  <c r="E133" i="26"/>
  <c r="J132" i="26"/>
  <c r="E132" i="26"/>
  <c r="J131" i="26"/>
  <c r="E131" i="26"/>
  <c r="J130" i="26"/>
  <c r="E130" i="26"/>
  <c r="J129" i="26"/>
  <c r="E129" i="26"/>
  <c r="J128" i="26"/>
  <c r="E128" i="26"/>
  <c r="J127" i="26"/>
  <c r="E127" i="26"/>
  <c r="J126" i="26"/>
  <c r="E126" i="26"/>
  <c r="J125" i="26"/>
  <c r="E125" i="26"/>
  <c r="J124" i="26"/>
  <c r="E124" i="26"/>
  <c r="J123" i="26"/>
  <c r="E123" i="26"/>
  <c r="J122" i="26"/>
  <c r="E122" i="26"/>
  <c r="J121" i="26"/>
  <c r="E121" i="26"/>
  <c r="J120" i="26"/>
  <c r="E120" i="26"/>
  <c r="J119" i="26"/>
  <c r="E119" i="26"/>
  <c r="J118" i="26"/>
  <c r="E118" i="26"/>
  <c r="J117" i="26"/>
  <c r="E117" i="26"/>
  <c r="J116" i="26"/>
  <c r="E116" i="26"/>
  <c r="J115" i="26"/>
  <c r="E115" i="26"/>
  <c r="J114" i="26"/>
  <c r="E114" i="26"/>
  <c r="J113" i="26"/>
  <c r="E113" i="26"/>
  <c r="J112" i="26"/>
  <c r="E112" i="26"/>
  <c r="J111" i="26"/>
  <c r="E111" i="26"/>
  <c r="J110" i="26"/>
  <c r="E110" i="26"/>
  <c r="J109" i="26"/>
  <c r="E109" i="26"/>
  <c r="J108" i="26"/>
  <c r="E108" i="26"/>
  <c r="J107" i="26"/>
  <c r="E107" i="26"/>
  <c r="J106" i="26"/>
  <c r="E106" i="26"/>
  <c r="J105" i="26"/>
  <c r="E105" i="26"/>
  <c r="J104" i="26"/>
  <c r="E104" i="26"/>
  <c r="J103" i="26"/>
  <c r="E103" i="26"/>
  <c r="J102" i="26"/>
  <c r="E102" i="26"/>
  <c r="J101" i="26"/>
  <c r="E101" i="26"/>
  <c r="J100" i="26"/>
  <c r="E100" i="26"/>
  <c r="J99" i="26"/>
  <c r="E99" i="26"/>
  <c r="J98" i="26"/>
  <c r="E98" i="26"/>
  <c r="J97" i="26"/>
  <c r="E97" i="26"/>
  <c r="J96" i="26"/>
  <c r="E96" i="26"/>
  <c r="J95" i="26"/>
  <c r="E95" i="26"/>
  <c r="J94" i="26"/>
  <c r="E94" i="26"/>
  <c r="J93" i="26"/>
  <c r="E93" i="26"/>
  <c r="J92" i="26"/>
  <c r="E92" i="26"/>
  <c r="J91" i="26"/>
  <c r="E91" i="26"/>
  <c r="J90" i="26"/>
  <c r="E90" i="26"/>
  <c r="J89" i="26"/>
  <c r="E89" i="26"/>
  <c r="J88" i="26"/>
  <c r="E88" i="26"/>
  <c r="J87" i="26"/>
  <c r="E87" i="26"/>
  <c r="J86" i="26"/>
  <c r="E86" i="26"/>
  <c r="J85" i="26"/>
  <c r="E85" i="26"/>
  <c r="J84" i="26"/>
  <c r="E84" i="26"/>
  <c r="J83" i="26"/>
  <c r="E83" i="26"/>
  <c r="J82" i="26"/>
  <c r="E82" i="26"/>
  <c r="J81" i="26"/>
  <c r="E81" i="26"/>
  <c r="J80" i="26"/>
  <c r="E80" i="26"/>
  <c r="J79" i="26"/>
  <c r="E79" i="26"/>
  <c r="J78" i="26"/>
  <c r="E78" i="26"/>
  <c r="J77" i="26"/>
  <c r="E77" i="26"/>
  <c r="J76" i="26"/>
  <c r="E76" i="26"/>
  <c r="J75" i="26"/>
  <c r="E75" i="26"/>
  <c r="J74" i="26"/>
  <c r="E74" i="26"/>
  <c r="J73" i="26"/>
  <c r="E73" i="26"/>
  <c r="J72" i="26"/>
  <c r="E72" i="26"/>
  <c r="J71" i="26"/>
  <c r="E71" i="26"/>
  <c r="J70" i="26"/>
  <c r="E70" i="26"/>
  <c r="J69" i="26"/>
  <c r="E69" i="26"/>
  <c r="J68" i="26"/>
  <c r="E68" i="26"/>
  <c r="J67" i="26"/>
  <c r="E67" i="26"/>
  <c r="J66" i="26"/>
  <c r="E66" i="26"/>
  <c r="J65" i="26"/>
  <c r="E65" i="26"/>
  <c r="J64" i="26"/>
  <c r="E64" i="26"/>
  <c r="J63" i="26"/>
  <c r="E63" i="26"/>
  <c r="J62" i="26"/>
  <c r="E62" i="26"/>
  <c r="J61" i="26"/>
  <c r="E61" i="26"/>
  <c r="J60" i="26"/>
  <c r="E60" i="26"/>
  <c r="J59" i="26"/>
  <c r="E59" i="26"/>
  <c r="J58" i="26"/>
  <c r="E58" i="26"/>
  <c r="J57" i="26"/>
  <c r="E57" i="26"/>
  <c r="J56" i="26"/>
  <c r="E56" i="26"/>
  <c r="J55" i="26"/>
  <c r="E55" i="26"/>
  <c r="J54" i="26"/>
  <c r="E54" i="26"/>
  <c r="J53" i="26"/>
  <c r="E53" i="26"/>
  <c r="J52" i="26"/>
  <c r="E52" i="26"/>
  <c r="J51" i="26"/>
  <c r="E51" i="26"/>
  <c r="J50" i="26"/>
  <c r="E50" i="26"/>
  <c r="J49" i="26"/>
  <c r="E49" i="26"/>
  <c r="J48" i="26"/>
  <c r="E48" i="26"/>
  <c r="J47" i="26"/>
  <c r="E47" i="26"/>
  <c r="J46" i="26"/>
  <c r="E46" i="26"/>
  <c r="J45" i="26"/>
  <c r="E45" i="26"/>
  <c r="J44" i="26"/>
  <c r="E44" i="26"/>
  <c r="J43" i="26"/>
  <c r="E43" i="26"/>
  <c r="J42" i="26"/>
  <c r="E42" i="26"/>
  <c r="J41" i="26"/>
  <c r="E41" i="26"/>
  <c r="J40" i="26"/>
  <c r="E40" i="26"/>
  <c r="J39" i="26"/>
  <c r="E39" i="26"/>
  <c r="J38" i="26"/>
  <c r="E38" i="26"/>
  <c r="J37" i="26"/>
  <c r="E37" i="26"/>
  <c r="J36" i="26"/>
  <c r="E36" i="26"/>
  <c r="J35" i="26"/>
  <c r="E35" i="26"/>
  <c r="J34" i="26"/>
  <c r="E34" i="26"/>
  <c r="J33" i="26"/>
  <c r="E33" i="26"/>
  <c r="J32" i="26"/>
  <c r="E32" i="26"/>
  <c r="J31" i="26"/>
  <c r="E31" i="26"/>
  <c r="J30" i="26"/>
  <c r="E30" i="26"/>
  <c r="J29" i="26"/>
  <c r="E29" i="26"/>
  <c r="J28" i="26"/>
  <c r="E28" i="26"/>
  <c r="J27" i="26"/>
  <c r="E27" i="26"/>
  <c r="J26" i="26"/>
  <c r="E26" i="26"/>
  <c r="J25" i="26"/>
  <c r="E25" i="26"/>
  <c r="J24" i="26"/>
  <c r="E24" i="26"/>
  <c r="J23" i="26"/>
  <c r="E23" i="26"/>
  <c r="J22" i="26"/>
  <c r="E22" i="26"/>
  <c r="J21" i="26"/>
  <c r="E21" i="26"/>
  <c r="J20" i="26"/>
  <c r="E20" i="26"/>
  <c r="J19" i="26"/>
  <c r="E19" i="26"/>
  <c r="J18" i="26"/>
  <c r="E18" i="26"/>
  <c r="J17" i="26"/>
  <c r="E17" i="26"/>
  <c r="J16" i="26"/>
  <c r="E16" i="26"/>
  <c r="J15" i="26"/>
  <c r="E15" i="26"/>
  <c r="J14" i="26"/>
  <c r="E14" i="26"/>
  <c r="J13" i="26"/>
  <c r="E13" i="26"/>
  <c r="J12" i="26"/>
  <c r="E12" i="26"/>
  <c r="J11" i="26"/>
  <c r="E11" i="26"/>
  <c r="J10" i="26"/>
  <c r="E10" i="26"/>
  <c r="J9" i="26"/>
  <c r="E9" i="26"/>
  <c r="J8" i="26"/>
  <c r="E8" i="26"/>
  <c r="J7" i="26"/>
  <c r="E7" i="26"/>
  <c r="J5" i="26"/>
  <c r="E5" i="26"/>
  <c r="J224" i="24"/>
  <c r="E224" i="24"/>
  <c r="J223" i="24"/>
  <c r="E223" i="24"/>
  <c r="J222" i="24"/>
  <c r="E222" i="24"/>
  <c r="J221" i="24"/>
  <c r="E221" i="24"/>
  <c r="J220" i="24"/>
  <c r="E220" i="24"/>
  <c r="J219" i="24"/>
  <c r="E219" i="24"/>
  <c r="J218" i="24"/>
  <c r="E218" i="24"/>
  <c r="J217" i="24"/>
  <c r="E217" i="24"/>
  <c r="J216" i="24"/>
  <c r="E216" i="24"/>
  <c r="J215" i="24"/>
  <c r="E215" i="24"/>
  <c r="J214" i="24"/>
  <c r="E214" i="24"/>
  <c r="J213" i="24"/>
  <c r="E213" i="24"/>
  <c r="J212" i="24"/>
  <c r="E212" i="24"/>
  <c r="J211" i="24"/>
  <c r="E211" i="24"/>
  <c r="J210" i="24"/>
  <c r="E210" i="24"/>
  <c r="J209" i="24"/>
  <c r="E209" i="24"/>
  <c r="J208" i="24"/>
  <c r="E208" i="24"/>
  <c r="J207" i="24"/>
  <c r="E207" i="24"/>
  <c r="J206" i="24"/>
  <c r="E206" i="24"/>
  <c r="J205" i="24"/>
  <c r="E205" i="24"/>
  <c r="J204" i="24"/>
  <c r="E204" i="24"/>
  <c r="J203" i="24"/>
  <c r="E203" i="24"/>
  <c r="J202" i="24"/>
  <c r="E202" i="24"/>
  <c r="J201" i="24"/>
  <c r="E201" i="24"/>
  <c r="J200" i="24"/>
  <c r="E200" i="24"/>
  <c r="J199" i="24"/>
  <c r="E199" i="24"/>
  <c r="J198" i="24"/>
  <c r="E198" i="24"/>
  <c r="J197" i="24"/>
  <c r="E197" i="24"/>
  <c r="J196" i="24"/>
  <c r="E196" i="24"/>
  <c r="J195" i="24"/>
  <c r="E195" i="24"/>
  <c r="J194" i="24"/>
  <c r="E194" i="24"/>
  <c r="J193" i="24"/>
  <c r="E193" i="24"/>
  <c r="J192" i="24"/>
  <c r="E192" i="24"/>
  <c r="J191" i="24"/>
  <c r="E191" i="24"/>
  <c r="J190" i="24"/>
  <c r="E190" i="24"/>
  <c r="J189" i="24"/>
  <c r="E189" i="24"/>
  <c r="J188" i="24"/>
  <c r="E188" i="24"/>
  <c r="J187" i="24"/>
  <c r="E187" i="24"/>
  <c r="J186" i="24"/>
  <c r="E186" i="24"/>
  <c r="J185" i="24"/>
  <c r="E185" i="24"/>
  <c r="J184" i="24"/>
  <c r="E184" i="24"/>
  <c r="J183" i="24"/>
  <c r="E183" i="24"/>
  <c r="J182" i="24"/>
  <c r="E182" i="24"/>
  <c r="J181" i="24"/>
  <c r="E181" i="24"/>
  <c r="J180" i="24"/>
  <c r="E180" i="24"/>
  <c r="J179" i="24"/>
  <c r="E179" i="24"/>
  <c r="J178" i="24"/>
  <c r="E178" i="24"/>
  <c r="J177" i="24"/>
  <c r="E177" i="24"/>
  <c r="J176" i="24"/>
  <c r="E176" i="24"/>
  <c r="J175" i="24"/>
  <c r="E175" i="24"/>
  <c r="J174" i="24"/>
  <c r="E174" i="24"/>
  <c r="J173" i="24"/>
  <c r="E173" i="24"/>
  <c r="J172" i="24"/>
  <c r="E172" i="24"/>
  <c r="J171" i="24"/>
  <c r="E171" i="24"/>
  <c r="J170" i="24"/>
  <c r="E170" i="24"/>
  <c r="J169" i="24"/>
  <c r="E169" i="24"/>
  <c r="J168" i="24"/>
  <c r="E168" i="24"/>
  <c r="J167" i="24"/>
  <c r="E167" i="24"/>
  <c r="J166" i="24"/>
  <c r="E166" i="24"/>
  <c r="J165" i="24"/>
  <c r="E165" i="24"/>
  <c r="J164" i="24"/>
  <c r="E164" i="24"/>
  <c r="J163" i="24"/>
  <c r="E163" i="24"/>
  <c r="J162" i="24"/>
  <c r="E162" i="24"/>
  <c r="J161" i="24"/>
  <c r="E161" i="24"/>
  <c r="J160" i="24"/>
  <c r="E160" i="24"/>
  <c r="J159" i="24"/>
  <c r="E159" i="24"/>
  <c r="J158" i="24"/>
  <c r="E158" i="24"/>
  <c r="J157" i="24"/>
  <c r="E157" i="24"/>
  <c r="J156" i="24"/>
  <c r="E156" i="24"/>
  <c r="J155" i="24"/>
  <c r="E155" i="24"/>
  <c r="J154" i="24"/>
  <c r="E154" i="24"/>
  <c r="J153" i="24"/>
  <c r="E153" i="24"/>
  <c r="J152" i="24"/>
  <c r="E152" i="24"/>
  <c r="J151" i="24"/>
  <c r="E151" i="24"/>
  <c r="J150" i="24"/>
  <c r="E150" i="24"/>
  <c r="J149" i="24"/>
  <c r="E149" i="24"/>
  <c r="J148" i="24"/>
  <c r="E148" i="24"/>
  <c r="J147" i="24"/>
  <c r="E147" i="24"/>
  <c r="J146" i="24"/>
  <c r="E146" i="24"/>
  <c r="J145" i="24"/>
  <c r="E145" i="24"/>
  <c r="J144" i="24"/>
  <c r="E144" i="24"/>
  <c r="J143" i="24"/>
  <c r="E143" i="24"/>
  <c r="J142" i="24"/>
  <c r="E142" i="24"/>
  <c r="J141" i="24"/>
  <c r="E141" i="24"/>
  <c r="J140" i="24"/>
  <c r="E140" i="24"/>
  <c r="J139" i="24"/>
  <c r="E139" i="24"/>
  <c r="J138" i="24"/>
  <c r="E138" i="24"/>
  <c r="J137" i="24"/>
  <c r="E137" i="24"/>
  <c r="J136" i="24"/>
  <c r="E136" i="24"/>
  <c r="J135" i="24"/>
  <c r="E135" i="24"/>
  <c r="J134" i="24"/>
  <c r="E134" i="24"/>
  <c r="J133" i="24"/>
  <c r="E133" i="24"/>
  <c r="J132" i="24"/>
  <c r="E132" i="24"/>
  <c r="J131" i="24"/>
  <c r="E131" i="24"/>
  <c r="J130" i="24"/>
  <c r="E130" i="24"/>
  <c r="J129" i="24"/>
  <c r="E129" i="24"/>
  <c r="J128" i="24"/>
  <c r="E128" i="24"/>
  <c r="J127" i="24"/>
  <c r="E127" i="24"/>
  <c r="J126" i="24"/>
  <c r="E126" i="24"/>
  <c r="J125" i="24"/>
  <c r="E125" i="24"/>
  <c r="J124" i="24"/>
  <c r="E124" i="24"/>
  <c r="J123" i="24"/>
  <c r="E123" i="24"/>
  <c r="J122" i="24"/>
  <c r="E122" i="24"/>
  <c r="J121" i="24"/>
  <c r="E121" i="24"/>
  <c r="J120" i="24"/>
  <c r="E120" i="24"/>
  <c r="J119" i="24"/>
  <c r="E119" i="24"/>
  <c r="J118" i="24"/>
  <c r="E118" i="24"/>
  <c r="J117" i="24"/>
  <c r="E117" i="24"/>
  <c r="J116" i="24"/>
  <c r="E116" i="24"/>
  <c r="J115" i="24"/>
  <c r="E115" i="24"/>
  <c r="J114" i="24"/>
  <c r="E114" i="24"/>
  <c r="J113" i="24"/>
  <c r="E113" i="24"/>
  <c r="J112" i="24"/>
  <c r="E112" i="24"/>
  <c r="J111" i="24"/>
  <c r="E111" i="24"/>
  <c r="J110" i="24"/>
  <c r="E110" i="24"/>
  <c r="J109" i="24"/>
  <c r="E109" i="24"/>
  <c r="J108" i="24"/>
  <c r="E108" i="24"/>
  <c r="J107" i="24"/>
  <c r="E107" i="24"/>
  <c r="J106" i="24"/>
  <c r="E106" i="24"/>
  <c r="J105" i="24"/>
  <c r="E105" i="24"/>
  <c r="J104" i="24"/>
  <c r="E104" i="24"/>
  <c r="J103" i="24"/>
  <c r="E103" i="24"/>
  <c r="J102" i="24"/>
  <c r="E102" i="24"/>
  <c r="J101" i="24"/>
  <c r="E101" i="24"/>
  <c r="J100" i="24"/>
  <c r="E100" i="24"/>
  <c r="J99" i="24"/>
  <c r="E99" i="24"/>
  <c r="J98" i="24"/>
  <c r="E98" i="24"/>
  <c r="J97" i="24"/>
  <c r="E97" i="24"/>
  <c r="J96" i="24"/>
  <c r="E96" i="24"/>
  <c r="J95" i="24"/>
  <c r="E95" i="24"/>
  <c r="J94" i="24"/>
  <c r="E94" i="24"/>
  <c r="J93" i="24"/>
  <c r="E93" i="24"/>
  <c r="J92" i="24"/>
  <c r="E92" i="24"/>
  <c r="J91" i="24"/>
  <c r="E91" i="24"/>
  <c r="J90" i="24"/>
  <c r="E90" i="24"/>
  <c r="J89" i="24"/>
  <c r="E89" i="24"/>
  <c r="J88" i="24"/>
  <c r="E88" i="24"/>
  <c r="J87" i="24"/>
  <c r="E87" i="24"/>
  <c r="J86" i="24"/>
  <c r="E86" i="24"/>
  <c r="J85" i="24"/>
  <c r="E85" i="24"/>
  <c r="J84" i="24"/>
  <c r="E84" i="24"/>
  <c r="J83" i="24"/>
  <c r="E83" i="24"/>
  <c r="J82" i="24"/>
  <c r="E82" i="24"/>
  <c r="J81" i="24"/>
  <c r="E81" i="24"/>
  <c r="J80" i="24"/>
  <c r="E80" i="24"/>
  <c r="J79" i="24"/>
  <c r="E79" i="24"/>
  <c r="J78" i="24"/>
  <c r="E78" i="24"/>
  <c r="J77" i="24"/>
  <c r="E77" i="24"/>
  <c r="J76" i="24"/>
  <c r="E76" i="24"/>
  <c r="J75" i="24"/>
  <c r="E75" i="24"/>
  <c r="J74" i="24"/>
  <c r="E74" i="24"/>
  <c r="J73" i="24"/>
  <c r="E73" i="24"/>
  <c r="J72" i="24"/>
  <c r="E72" i="24"/>
  <c r="J71" i="24"/>
  <c r="E71" i="24"/>
  <c r="J70" i="24"/>
  <c r="E70" i="24"/>
  <c r="J69" i="24"/>
  <c r="E69" i="24"/>
  <c r="J68" i="24"/>
  <c r="E68" i="24"/>
  <c r="J67" i="24"/>
  <c r="E67" i="24"/>
  <c r="J66" i="24"/>
  <c r="E66" i="24"/>
  <c r="J65" i="24"/>
  <c r="E65" i="24"/>
  <c r="J64" i="24"/>
  <c r="E64" i="24"/>
  <c r="J63" i="24"/>
  <c r="E63" i="24"/>
  <c r="J62" i="24"/>
  <c r="E62" i="24"/>
  <c r="J61" i="24"/>
  <c r="E61" i="24"/>
  <c r="J60" i="24"/>
  <c r="E60" i="24"/>
  <c r="J59" i="24"/>
  <c r="E59" i="24"/>
  <c r="J58" i="24"/>
  <c r="E58" i="24"/>
  <c r="J57" i="24"/>
  <c r="E57" i="24"/>
  <c r="J56" i="24"/>
  <c r="E56" i="24"/>
  <c r="J55" i="24"/>
  <c r="E55" i="24"/>
  <c r="J54" i="24"/>
  <c r="E54" i="24"/>
  <c r="J53" i="24"/>
  <c r="E53" i="24"/>
  <c r="J52" i="24"/>
  <c r="E52" i="24"/>
  <c r="J51" i="24"/>
  <c r="E51" i="24"/>
  <c r="J50" i="24"/>
  <c r="E50" i="24"/>
  <c r="J49" i="24"/>
  <c r="E49" i="24"/>
  <c r="J48" i="24"/>
  <c r="E48" i="24"/>
  <c r="J47" i="24"/>
  <c r="E47" i="24"/>
  <c r="J46" i="24"/>
  <c r="E46" i="24"/>
  <c r="J45" i="24"/>
  <c r="E45" i="24"/>
  <c r="J44" i="24"/>
  <c r="E44" i="24"/>
  <c r="J43" i="24"/>
  <c r="E43" i="24"/>
  <c r="J42" i="24"/>
  <c r="E42" i="24"/>
  <c r="J41" i="24"/>
  <c r="E41" i="24"/>
  <c r="J40" i="24"/>
  <c r="E40" i="24"/>
  <c r="J39" i="24"/>
  <c r="E39" i="24"/>
  <c r="J38" i="24"/>
  <c r="E38" i="24"/>
  <c r="J37" i="24"/>
  <c r="E37" i="24"/>
  <c r="J36" i="24"/>
  <c r="E36" i="24"/>
  <c r="J35" i="24"/>
  <c r="E35" i="24"/>
  <c r="J34" i="24"/>
  <c r="E34" i="24"/>
  <c r="J33" i="24"/>
  <c r="E33" i="24"/>
  <c r="J32" i="24"/>
  <c r="E32" i="24"/>
  <c r="J31" i="24"/>
  <c r="E31" i="24"/>
  <c r="J30" i="24"/>
  <c r="E30" i="24"/>
  <c r="J29" i="24"/>
  <c r="E29" i="24"/>
  <c r="J28" i="24"/>
  <c r="E28" i="24"/>
  <c r="J27" i="24"/>
  <c r="E27" i="24"/>
  <c r="J26" i="24"/>
  <c r="E26" i="24"/>
  <c r="J25" i="24"/>
  <c r="E25" i="24"/>
  <c r="J24" i="24"/>
  <c r="E24" i="24"/>
  <c r="J23" i="24"/>
  <c r="E23" i="24"/>
  <c r="J22" i="24"/>
  <c r="E22" i="24"/>
  <c r="J21" i="24"/>
  <c r="E21" i="24"/>
  <c r="J20" i="24"/>
  <c r="E20" i="24"/>
  <c r="J19" i="24"/>
  <c r="E19" i="24"/>
  <c r="J18" i="24"/>
  <c r="E18" i="24"/>
  <c r="J17" i="24"/>
  <c r="E17" i="24"/>
  <c r="J16" i="24"/>
  <c r="E16" i="24"/>
  <c r="J15" i="24"/>
  <c r="E15" i="24"/>
  <c r="J14" i="24"/>
  <c r="E14" i="24"/>
  <c r="J13" i="24"/>
  <c r="E13" i="24"/>
  <c r="J12" i="24"/>
  <c r="E12" i="24"/>
  <c r="J11" i="24"/>
  <c r="E11" i="24"/>
  <c r="J10" i="24"/>
  <c r="E10" i="24"/>
  <c r="J9" i="24"/>
  <c r="E9" i="24"/>
  <c r="J8" i="24"/>
  <c r="E8" i="24"/>
  <c r="J7" i="24"/>
  <c r="E7" i="24"/>
  <c r="J5" i="24"/>
  <c r="E5" i="24"/>
  <c r="E333" i="13" l="1"/>
  <c r="D333" i="13"/>
  <c r="C333" i="13"/>
  <c r="E332" i="13"/>
  <c r="D332" i="13"/>
  <c r="C332" i="13"/>
  <c r="E331" i="13"/>
  <c r="D331" i="13"/>
  <c r="C331" i="13"/>
  <c r="E330" i="13"/>
  <c r="D330" i="13"/>
  <c r="C330" i="13"/>
  <c r="E329" i="13"/>
  <c r="D329" i="13"/>
  <c r="C329" i="13"/>
  <c r="E328" i="13"/>
  <c r="D328" i="13"/>
  <c r="C328" i="13"/>
  <c r="E327" i="13"/>
  <c r="D327" i="13"/>
  <c r="C327" i="13"/>
  <c r="E326" i="13"/>
  <c r="D326" i="13"/>
  <c r="C326" i="13"/>
  <c r="E325" i="13"/>
  <c r="D325" i="13"/>
  <c r="C325" i="13"/>
  <c r="E324" i="13"/>
  <c r="D324" i="13"/>
  <c r="C324" i="13"/>
  <c r="E323" i="13"/>
  <c r="D323" i="13"/>
  <c r="C323" i="13"/>
  <c r="E322" i="13"/>
  <c r="D322" i="13"/>
  <c r="C322" i="13"/>
  <c r="E320" i="13"/>
  <c r="D320" i="13"/>
  <c r="C320" i="13"/>
  <c r="E319" i="13"/>
  <c r="D319" i="13"/>
  <c r="C319" i="13"/>
  <c r="E318" i="13"/>
  <c r="D318" i="13"/>
  <c r="C318" i="13"/>
  <c r="E317" i="13"/>
  <c r="D317" i="13"/>
  <c r="C317" i="13"/>
  <c r="E316" i="13"/>
  <c r="D316" i="13"/>
  <c r="C316" i="13"/>
  <c r="E315" i="13"/>
  <c r="D315" i="13"/>
  <c r="C315" i="13"/>
  <c r="E314" i="13"/>
  <c r="D314" i="13"/>
  <c r="C314" i="13"/>
  <c r="E313" i="13"/>
  <c r="D313" i="13"/>
  <c r="C313" i="13"/>
  <c r="E312" i="13"/>
  <c r="D312" i="13"/>
  <c r="C312" i="13"/>
  <c r="E311" i="13"/>
  <c r="D311" i="13"/>
  <c r="C311" i="13"/>
  <c r="E310" i="13"/>
  <c r="D310" i="13"/>
  <c r="C310" i="13"/>
  <c r="E309" i="13"/>
  <c r="D309" i="13"/>
  <c r="C309" i="13"/>
  <c r="E307" i="13"/>
  <c r="D307" i="13"/>
  <c r="C307" i="13"/>
  <c r="E306" i="13"/>
  <c r="D306" i="13"/>
  <c r="C306" i="13"/>
  <c r="E305" i="13"/>
  <c r="D305" i="13"/>
  <c r="C305" i="13"/>
  <c r="E304" i="13"/>
  <c r="D304" i="13"/>
  <c r="C304" i="13"/>
  <c r="E303" i="13"/>
  <c r="D303" i="13"/>
  <c r="C303" i="13"/>
  <c r="E302" i="13"/>
  <c r="D302" i="13"/>
  <c r="C302" i="13"/>
  <c r="E301" i="13"/>
  <c r="D301" i="13"/>
  <c r="C301" i="13"/>
  <c r="E300" i="13"/>
  <c r="D300" i="13"/>
  <c r="C300" i="13"/>
  <c r="E299" i="13"/>
  <c r="D299" i="13"/>
  <c r="C299" i="13"/>
  <c r="E298" i="13"/>
  <c r="D298" i="13"/>
  <c r="C298" i="13"/>
  <c r="E297" i="13"/>
  <c r="D297" i="13"/>
  <c r="C297" i="13"/>
  <c r="E296" i="13"/>
  <c r="D296" i="13"/>
  <c r="C296" i="13"/>
  <c r="E294" i="13"/>
  <c r="D294" i="13"/>
  <c r="C294" i="13"/>
  <c r="E293" i="13"/>
  <c r="D293" i="13"/>
  <c r="C293" i="13"/>
  <c r="E292" i="13"/>
  <c r="D292" i="13"/>
  <c r="C292" i="13"/>
  <c r="E291" i="13"/>
  <c r="D291" i="13"/>
  <c r="C291" i="13"/>
  <c r="E290" i="13"/>
  <c r="D290" i="13"/>
  <c r="C290" i="13"/>
  <c r="E289" i="13"/>
  <c r="D289" i="13"/>
  <c r="C289" i="13"/>
  <c r="E288" i="13"/>
  <c r="D288" i="13"/>
  <c r="C288" i="13"/>
  <c r="E287" i="13"/>
  <c r="D287" i="13"/>
  <c r="C287" i="13"/>
  <c r="E281" i="13"/>
  <c r="D281" i="13"/>
  <c r="C281" i="13"/>
  <c r="E237" i="13"/>
  <c r="D237" i="13"/>
  <c r="C237" i="13"/>
  <c r="E236" i="13"/>
  <c r="D236" i="13"/>
  <c r="C236" i="13"/>
  <c r="E235" i="13"/>
  <c r="D235" i="13"/>
  <c r="C235" i="13"/>
  <c r="E234" i="13"/>
  <c r="D234" i="13"/>
  <c r="C234" i="13"/>
  <c r="E233" i="13"/>
  <c r="D233" i="13"/>
  <c r="C233" i="13"/>
  <c r="E232" i="13"/>
  <c r="D232" i="13"/>
  <c r="C232" i="13"/>
  <c r="E231" i="13"/>
  <c r="D231" i="13"/>
  <c r="C231" i="13"/>
  <c r="E230" i="13"/>
  <c r="D230" i="13"/>
  <c r="C230" i="13"/>
  <c r="E229" i="13"/>
  <c r="D229" i="13"/>
  <c r="C229" i="13"/>
  <c r="E228" i="13"/>
  <c r="D228" i="13"/>
  <c r="C228" i="13"/>
  <c r="E227" i="13"/>
  <c r="D227" i="13"/>
  <c r="C227" i="13"/>
  <c r="E226" i="13"/>
  <c r="D226" i="13"/>
  <c r="C226" i="13"/>
  <c r="E224" i="13"/>
  <c r="D224" i="13"/>
  <c r="C224" i="13"/>
  <c r="E223" i="13"/>
  <c r="D223" i="13"/>
  <c r="C223" i="13"/>
  <c r="E222" i="13"/>
  <c r="D222" i="13"/>
  <c r="C222" i="13"/>
  <c r="E221" i="13"/>
  <c r="D221" i="13"/>
  <c r="C221" i="13"/>
  <c r="E220" i="13"/>
  <c r="D220" i="13"/>
  <c r="C220" i="13"/>
  <c r="E219" i="13"/>
  <c r="D219" i="13"/>
  <c r="C219" i="13"/>
  <c r="E218" i="13"/>
  <c r="D218" i="13"/>
  <c r="C218" i="13"/>
  <c r="E217" i="13"/>
  <c r="D217" i="13"/>
  <c r="C217" i="13"/>
  <c r="E216" i="13"/>
  <c r="D216" i="13"/>
  <c r="C216" i="13"/>
  <c r="E215" i="13"/>
  <c r="D215" i="13"/>
  <c r="C215" i="13"/>
  <c r="E214" i="13"/>
  <c r="D214" i="13"/>
  <c r="C214" i="13"/>
  <c r="E213" i="13"/>
  <c r="D213" i="13"/>
  <c r="C213" i="13"/>
  <c r="E211" i="13"/>
  <c r="D211" i="13"/>
  <c r="C211" i="13"/>
  <c r="E210" i="13"/>
  <c r="D210" i="13"/>
  <c r="C210" i="13"/>
  <c r="E209" i="13"/>
  <c r="D209" i="13"/>
  <c r="C209" i="13"/>
  <c r="E208" i="13"/>
  <c r="D208" i="13"/>
  <c r="C208" i="13"/>
  <c r="E207" i="13"/>
  <c r="D207" i="13"/>
  <c r="C207" i="13"/>
  <c r="E206" i="13"/>
  <c r="D206" i="13"/>
  <c r="C206" i="13"/>
  <c r="E205" i="13"/>
  <c r="D205" i="13"/>
  <c r="C205" i="13"/>
  <c r="E204" i="13"/>
  <c r="D204" i="13"/>
  <c r="C204" i="13"/>
  <c r="E203" i="13"/>
  <c r="D203" i="13"/>
  <c r="C203" i="13"/>
  <c r="E202" i="13"/>
  <c r="D202" i="13"/>
  <c r="C202" i="13"/>
  <c r="E201" i="13"/>
  <c r="D201" i="13"/>
  <c r="C201" i="13"/>
  <c r="E200" i="13"/>
  <c r="D200" i="13"/>
  <c r="C200" i="13"/>
  <c r="E198" i="13"/>
  <c r="D198" i="13"/>
  <c r="C198" i="13"/>
  <c r="E197" i="13"/>
  <c r="D197" i="13"/>
  <c r="C197" i="13"/>
  <c r="E196" i="13"/>
  <c r="D196" i="13"/>
  <c r="C196" i="13"/>
  <c r="E195" i="13"/>
  <c r="D195" i="13"/>
  <c r="C195" i="13"/>
  <c r="E194" i="13"/>
  <c r="D194" i="13"/>
  <c r="C194" i="13"/>
  <c r="E193" i="13"/>
  <c r="D193" i="13"/>
  <c r="C193" i="13"/>
  <c r="E192" i="13"/>
  <c r="D192" i="13"/>
  <c r="C192" i="13"/>
  <c r="D191" i="13"/>
  <c r="C191" i="13"/>
  <c r="D188" i="13"/>
  <c r="C188" i="13"/>
  <c r="D185" i="13"/>
  <c r="C185" i="13"/>
  <c r="D184" i="13"/>
  <c r="C184" i="13"/>
  <c r="D183" i="13"/>
  <c r="C183" i="13"/>
  <c r="D182" i="13"/>
  <c r="C182" i="13"/>
  <c r="D181" i="13"/>
  <c r="C181" i="13"/>
  <c r="D180" i="13"/>
  <c r="C180" i="13"/>
  <c r="E143" i="13"/>
  <c r="D143" i="13"/>
  <c r="C143" i="13"/>
  <c r="E142" i="13"/>
  <c r="D142" i="13"/>
  <c r="C142" i="13"/>
  <c r="E141" i="13"/>
  <c r="D141" i="13"/>
  <c r="C141" i="13"/>
  <c r="D139" i="13"/>
  <c r="C139" i="13"/>
  <c r="D138" i="13"/>
  <c r="C138" i="13"/>
  <c r="D137" i="13"/>
  <c r="C137" i="13"/>
  <c r="E232" i="12"/>
  <c r="D232" i="12"/>
  <c r="C232" i="12"/>
  <c r="E231" i="12"/>
  <c r="D231" i="12"/>
  <c r="C231" i="12"/>
  <c r="E230" i="12"/>
  <c r="D230" i="12"/>
  <c r="C230" i="12"/>
  <c r="E229" i="12"/>
  <c r="D229" i="12"/>
  <c r="C229" i="12"/>
  <c r="E228" i="12"/>
  <c r="D228" i="12"/>
  <c r="C228" i="12"/>
  <c r="E227" i="12"/>
  <c r="D227" i="12"/>
  <c r="C227" i="12"/>
  <c r="E226" i="12"/>
  <c r="D226" i="12"/>
  <c r="C226" i="12"/>
  <c r="E225" i="12"/>
  <c r="D225" i="12"/>
  <c r="D140" i="12" s="1"/>
  <c r="C225" i="12"/>
  <c r="E224" i="12"/>
  <c r="D224" i="12"/>
  <c r="C224" i="12"/>
  <c r="E223" i="12"/>
  <c r="D223" i="12"/>
  <c r="C223" i="12"/>
  <c r="E222" i="12"/>
  <c r="E140" i="12" s="1"/>
  <c r="D222" i="12"/>
  <c r="C222" i="12"/>
  <c r="E221" i="12"/>
  <c r="D221" i="12"/>
  <c r="C221" i="12"/>
  <c r="E219" i="12"/>
  <c r="D219" i="12"/>
  <c r="C219" i="12"/>
  <c r="E218" i="12"/>
  <c r="D218" i="12"/>
  <c r="C218" i="12"/>
  <c r="E217" i="12"/>
  <c r="D217" i="12"/>
  <c r="C217" i="12"/>
  <c r="E216" i="12"/>
  <c r="D216" i="12"/>
  <c r="C216" i="12"/>
  <c r="E215" i="12"/>
  <c r="D215" i="12"/>
  <c r="C215" i="12"/>
  <c r="E214" i="12"/>
  <c r="D214" i="12"/>
  <c r="C214" i="12"/>
  <c r="E213" i="12"/>
  <c r="E139" i="12" s="1"/>
  <c r="D213" i="12"/>
  <c r="C213" i="12"/>
  <c r="E212" i="12"/>
  <c r="D212" i="12"/>
  <c r="C212" i="12"/>
  <c r="E211" i="12"/>
  <c r="D211" i="12"/>
  <c r="C211" i="12"/>
  <c r="C139" i="12" s="1"/>
  <c r="E210" i="12"/>
  <c r="D210" i="12"/>
  <c r="C210" i="12"/>
  <c r="E209" i="12"/>
  <c r="D209" i="12"/>
  <c r="C209" i="12"/>
  <c r="E208" i="12"/>
  <c r="D208" i="12"/>
  <c r="D139" i="12" s="1"/>
  <c r="C208" i="12"/>
  <c r="E206" i="12"/>
  <c r="D206" i="12"/>
  <c r="C206" i="12"/>
  <c r="E205" i="12"/>
  <c r="D205" i="12"/>
  <c r="C205" i="12"/>
  <c r="E204" i="12"/>
  <c r="D204" i="12"/>
  <c r="C204" i="12"/>
  <c r="E203" i="12"/>
  <c r="D203" i="12"/>
  <c r="C203" i="12"/>
  <c r="E202" i="12"/>
  <c r="D202" i="12"/>
  <c r="C202" i="12"/>
  <c r="C138" i="12" s="1"/>
  <c r="E201" i="12"/>
  <c r="D201" i="12"/>
  <c r="C201" i="12"/>
  <c r="E200" i="12"/>
  <c r="D200" i="12"/>
  <c r="C200" i="12"/>
  <c r="E199" i="12"/>
  <c r="D199" i="12"/>
  <c r="D138" i="12" s="1"/>
  <c r="C199" i="12"/>
  <c r="E198" i="12"/>
  <c r="D198" i="12"/>
  <c r="C198" i="12"/>
  <c r="E197" i="12"/>
  <c r="D197" i="12"/>
  <c r="C197" i="12"/>
  <c r="E196" i="12"/>
  <c r="E138" i="12" s="1"/>
  <c r="D196" i="12"/>
  <c r="C196" i="12"/>
  <c r="E195" i="12"/>
  <c r="D195" i="12"/>
  <c r="C195" i="12"/>
  <c r="E193" i="12"/>
  <c r="D193" i="12"/>
  <c r="C193" i="12"/>
  <c r="E192" i="12"/>
  <c r="D192" i="12"/>
  <c r="C192" i="12"/>
  <c r="E191" i="12"/>
  <c r="D191" i="12"/>
  <c r="C191" i="12"/>
  <c r="E190" i="12"/>
  <c r="D190" i="12"/>
  <c r="C190" i="12"/>
  <c r="E189" i="12"/>
  <c r="D189" i="12"/>
  <c r="C189" i="12"/>
  <c r="E188" i="12"/>
  <c r="D188" i="12"/>
  <c r="C188" i="12"/>
  <c r="E187" i="12"/>
  <c r="D187" i="12"/>
  <c r="C187" i="12"/>
  <c r="E186" i="12"/>
  <c r="D186" i="12"/>
  <c r="C186" i="12"/>
  <c r="C140" i="12"/>
  <c r="I63" i="28"/>
  <c r="E63" i="28"/>
  <c r="I62" i="28"/>
  <c r="E62" i="28"/>
  <c r="I61" i="28"/>
  <c r="E61" i="28"/>
  <c r="I60" i="28"/>
  <c r="E60" i="28"/>
  <c r="I59" i="28"/>
  <c r="E59" i="28"/>
  <c r="I58" i="28"/>
  <c r="E58" i="28"/>
  <c r="I57" i="28"/>
  <c r="E57" i="28"/>
  <c r="I56" i="28"/>
  <c r="E56" i="28"/>
  <c r="I55" i="28"/>
  <c r="E55" i="28"/>
  <c r="I54" i="28"/>
  <c r="E54" i="28"/>
  <c r="I53" i="28"/>
  <c r="E53" i="28"/>
  <c r="I52" i="28"/>
  <c r="E52" i="28"/>
  <c r="I51" i="28"/>
  <c r="E51" i="28"/>
  <c r="I50" i="28"/>
  <c r="E50" i="28"/>
  <c r="I49" i="28"/>
  <c r="E49" i="28"/>
  <c r="I48" i="28"/>
  <c r="E48" i="28"/>
  <c r="I47" i="28"/>
  <c r="E47" i="28"/>
  <c r="I43" i="28"/>
  <c r="E43" i="28"/>
  <c r="I42" i="28"/>
  <c r="E42" i="28"/>
  <c r="I41" i="28"/>
  <c r="E41" i="28"/>
  <c r="I40" i="28"/>
  <c r="E40" i="28"/>
  <c r="I39" i="28"/>
  <c r="E39" i="28"/>
  <c r="I38" i="28"/>
  <c r="E38" i="28"/>
  <c r="I37" i="28"/>
  <c r="E37" i="28"/>
  <c r="I36" i="28"/>
  <c r="E36" i="28"/>
  <c r="I35" i="28"/>
  <c r="E35" i="28"/>
  <c r="I34" i="28"/>
  <c r="E34" i="28"/>
  <c r="I33" i="28"/>
  <c r="E33" i="28"/>
  <c r="I32" i="28"/>
  <c r="E32" i="28"/>
  <c r="I31" i="28"/>
  <c r="E31" i="28"/>
  <c r="I30" i="28"/>
  <c r="E30" i="28"/>
  <c r="I29" i="28"/>
  <c r="E29" i="28"/>
  <c r="I28" i="28"/>
  <c r="E28" i="28"/>
  <c r="I27" i="28"/>
  <c r="E27" i="28"/>
  <c r="I23" i="28"/>
  <c r="E23" i="28"/>
  <c r="I22" i="28"/>
  <c r="E22" i="28"/>
  <c r="I21" i="28"/>
  <c r="E21" i="28"/>
  <c r="I20" i="28"/>
  <c r="E20" i="28"/>
  <c r="I19" i="28"/>
  <c r="E19" i="28"/>
  <c r="I18" i="28"/>
  <c r="E18" i="28"/>
  <c r="I17" i="28"/>
  <c r="E17" i="28"/>
  <c r="I16" i="28"/>
  <c r="E16" i="28"/>
  <c r="I15" i="28"/>
  <c r="E15" i="28"/>
  <c r="I14" i="28"/>
  <c r="E14" i="28"/>
  <c r="I13" i="28"/>
  <c r="E13" i="28"/>
  <c r="I12" i="28"/>
  <c r="E12" i="28"/>
  <c r="I11" i="28"/>
  <c r="E11" i="28"/>
  <c r="I10" i="28"/>
  <c r="E10" i="28"/>
  <c r="I9" i="28"/>
  <c r="E9" i="28"/>
  <c r="I8" i="28"/>
  <c r="E8" i="28"/>
  <c r="I7" i="28"/>
  <c r="E7" i="28"/>
  <c r="J115" i="34"/>
  <c r="E115" i="34"/>
  <c r="J114" i="34"/>
  <c r="E114" i="34"/>
  <c r="J113" i="34"/>
  <c r="E113" i="34"/>
  <c r="J112" i="34"/>
  <c r="E112" i="34"/>
  <c r="J111" i="34"/>
  <c r="E111" i="34"/>
  <c r="J110" i="34"/>
  <c r="E110" i="34"/>
  <c r="J109" i="34"/>
  <c r="E109" i="34"/>
  <c r="J108" i="34"/>
  <c r="E108" i="34"/>
  <c r="J107" i="34"/>
  <c r="E107" i="34"/>
  <c r="J106" i="34"/>
  <c r="E106" i="34"/>
  <c r="J105" i="34"/>
  <c r="E105" i="34"/>
  <c r="J104" i="34"/>
  <c r="E104" i="34"/>
  <c r="J103" i="34"/>
  <c r="E103" i="34"/>
  <c r="J102" i="34"/>
  <c r="E102" i="34"/>
  <c r="J101" i="34"/>
  <c r="E101" i="34"/>
  <c r="J100" i="34"/>
  <c r="E100" i="34"/>
  <c r="J99" i="34"/>
  <c r="E99" i="34"/>
  <c r="J98" i="34"/>
  <c r="E98" i="34"/>
  <c r="J97" i="34"/>
  <c r="E97" i="34"/>
  <c r="J96" i="34"/>
  <c r="E96" i="34"/>
  <c r="J95" i="34"/>
  <c r="E95" i="34"/>
  <c r="J94" i="34"/>
  <c r="E94" i="34"/>
  <c r="J93" i="34"/>
  <c r="E93" i="34"/>
  <c r="J92" i="34"/>
  <c r="E92" i="34"/>
  <c r="J91" i="34"/>
  <c r="E91" i="34"/>
  <c r="J90" i="34"/>
  <c r="E90" i="34"/>
  <c r="J89" i="34"/>
  <c r="E89" i="34"/>
  <c r="J88" i="34"/>
  <c r="E88" i="34"/>
  <c r="J87" i="34"/>
  <c r="E87" i="34"/>
  <c r="J86" i="34"/>
  <c r="E86" i="34"/>
  <c r="J85" i="34"/>
  <c r="E85" i="34"/>
  <c r="J84" i="34"/>
  <c r="E84" i="34"/>
  <c r="J83" i="34"/>
  <c r="E83" i="34"/>
  <c r="J82" i="34"/>
  <c r="E82" i="34"/>
  <c r="J81" i="34"/>
  <c r="E81" i="34"/>
  <c r="J80" i="34"/>
  <c r="E80" i="34"/>
  <c r="J79" i="34"/>
  <c r="E79" i="34"/>
  <c r="J78" i="34"/>
  <c r="E78" i="34"/>
  <c r="J77" i="34"/>
  <c r="E77" i="34"/>
  <c r="J76" i="34"/>
  <c r="E76" i="34"/>
  <c r="J75" i="34"/>
  <c r="E75" i="34"/>
  <c r="J74" i="34"/>
  <c r="E74" i="34"/>
  <c r="J73" i="34"/>
  <c r="E73" i="34"/>
  <c r="J72" i="34"/>
  <c r="E72" i="34"/>
  <c r="J71" i="34"/>
  <c r="E71" i="34"/>
  <c r="J70" i="34"/>
  <c r="E70" i="34"/>
  <c r="J69" i="34"/>
  <c r="E69" i="34"/>
  <c r="J68" i="34"/>
  <c r="E68" i="34"/>
  <c r="J67" i="34"/>
  <c r="E67" i="34"/>
  <c r="J66" i="34"/>
  <c r="E66" i="34"/>
  <c r="J65" i="34"/>
  <c r="E65" i="34"/>
  <c r="J64" i="34"/>
  <c r="E64" i="34"/>
  <c r="J63" i="34"/>
  <c r="E63" i="34"/>
  <c r="J62" i="34"/>
  <c r="E62" i="34"/>
  <c r="J61" i="34"/>
  <c r="E61" i="34"/>
  <c r="J60" i="34"/>
  <c r="E60" i="34"/>
  <c r="J59" i="34"/>
  <c r="E59" i="34"/>
  <c r="J58" i="34"/>
  <c r="E58" i="34"/>
  <c r="J57" i="34"/>
  <c r="E57" i="34"/>
  <c r="J56" i="34"/>
  <c r="E56" i="34"/>
  <c r="J55" i="34"/>
  <c r="E55" i="34"/>
  <c r="J54" i="34"/>
  <c r="E54" i="34"/>
  <c r="J53" i="34"/>
  <c r="E53" i="34"/>
  <c r="J52" i="34"/>
  <c r="E52" i="34"/>
  <c r="J51" i="34"/>
  <c r="E51" i="34"/>
  <c r="J50" i="34"/>
  <c r="E50" i="34"/>
  <c r="J49" i="34"/>
  <c r="E49" i="34"/>
  <c r="J48" i="34"/>
  <c r="E48" i="34"/>
  <c r="J47" i="34"/>
  <c r="E47" i="34"/>
  <c r="J46" i="34"/>
  <c r="E46" i="34"/>
  <c r="J45" i="34"/>
  <c r="E45" i="34"/>
  <c r="J44" i="34"/>
  <c r="E44" i="34"/>
  <c r="J43" i="34"/>
  <c r="E43" i="34"/>
  <c r="J42" i="34"/>
  <c r="E42" i="34"/>
  <c r="J41" i="34"/>
  <c r="E41" i="34"/>
  <c r="J40" i="34"/>
  <c r="E40" i="34"/>
  <c r="J39" i="34"/>
  <c r="E39" i="34"/>
  <c r="J38" i="34"/>
  <c r="E38" i="34"/>
  <c r="J37" i="34"/>
  <c r="E37" i="34"/>
  <c r="J36" i="34"/>
  <c r="E36" i="34"/>
  <c r="J35" i="34"/>
  <c r="E35" i="34"/>
  <c r="J34" i="34"/>
  <c r="E34" i="34"/>
  <c r="J33" i="34"/>
  <c r="E33" i="34"/>
  <c r="J32" i="34"/>
  <c r="E32" i="34"/>
  <c r="J31" i="34"/>
  <c r="E31" i="34"/>
  <c r="J30" i="34"/>
  <c r="E30" i="34"/>
  <c r="J29" i="34"/>
  <c r="E29" i="34"/>
  <c r="J28" i="34"/>
  <c r="E28" i="34"/>
  <c r="J27" i="34"/>
  <c r="E27" i="34"/>
  <c r="J26" i="34"/>
  <c r="E26" i="34"/>
  <c r="J25" i="34"/>
  <c r="E25" i="34"/>
  <c r="J24" i="34"/>
  <c r="E24" i="34"/>
  <c r="J23" i="34"/>
  <c r="E23" i="34"/>
  <c r="J22" i="34"/>
  <c r="E22" i="34"/>
  <c r="J21" i="34"/>
  <c r="E21" i="34"/>
  <c r="J20" i="34"/>
  <c r="E20" i="34"/>
  <c r="J19" i="34"/>
  <c r="E19" i="34"/>
  <c r="J18" i="34"/>
  <c r="E18" i="34"/>
  <c r="J17" i="34"/>
  <c r="E17" i="34"/>
  <c r="J16" i="34"/>
  <c r="E16" i="34"/>
  <c r="J15" i="34"/>
  <c r="E15" i="34"/>
  <c r="J14" i="34"/>
  <c r="E14" i="34"/>
  <c r="J13" i="34"/>
  <c r="E13" i="34"/>
  <c r="J12" i="34"/>
  <c r="E12" i="34"/>
  <c r="J11" i="34"/>
  <c r="E11" i="34"/>
  <c r="J10" i="34"/>
  <c r="E10" i="34"/>
  <c r="J9" i="34"/>
  <c r="E9" i="34"/>
  <c r="J8" i="34"/>
  <c r="E8" i="34"/>
  <c r="J7" i="34"/>
  <c r="E7" i="34"/>
  <c r="J5" i="34"/>
  <c r="E5" i="34"/>
  <c r="J115" i="31"/>
  <c r="E115" i="31"/>
  <c r="J114" i="31"/>
  <c r="E114" i="31"/>
  <c r="J113" i="31"/>
  <c r="E113" i="31"/>
  <c r="J112" i="31"/>
  <c r="E112" i="31"/>
  <c r="J111" i="31"/>
  <c r="E111" i="31"/>
  <c r="J110" i="31"/>
  <c r="E110" i="31"/>
  <c r="J109" i="31"/>
  <c r="E109" i="31"/>
  <c r="J108" i="31"/>
  <c r="E108" i="31"/>
  <c r="J107" i="31"/>
  <c r="E107" i="31"/>
  <c r="J106" i="31"/>
  <c r="E106" i="31"/>
  <c r="J105" i="31"/>
  <c r="E105" i="31"/>
  <c r="J104" i="31"/>
  <c r="E104" i="31"/>
  <c r="J103" i="31"/>
  <c r="E103" i="31"/>
  <c r="J102" i="31"/>
  <c r="E102" i="31"/>
  <c r="J101" i="31"/>
  <c r="E101" i="31"/>
  <c r="J100" i="31"/>
  <c r="E100" i="31"/>
  <c r="J99" i="31"/>
  <c r="E99" i="31"/>
  <c r="J98" i="31"/>
  <c r="E98" i="31"/>
  <c r="J97" i="31"/>
  <c r="E97" i="31"/>
  <c r="J96" i="31"/>
  <c r="E96" i="31"/>
  <c r="J95" i="31"/>
  <c r="E95" i="31"/>
  <c r="J94" i="31"/>
  <c r="E94" i="31"/>
  <c r="J93" i="31"/>
  <c r="E93" i="31"/>
  <c r="J92" i="31"/>
  <c r="E92" i="31"/>
  <c r="J91" i="31"/>
  <c r="E91" i="31"/>
  <c r="J90" i="31"/>
  <c r="E90" i="31"/>
  <c r="J89" i="31"/>
  <c r="E89" i="31"/>
  <c r="J88" i="31"/>
  <c r="E88" i="31"/>
  <c r="J87" i="31"/>
  <c r="E87" i="31"/>
  <c r="J86" i="31"/>
  <c r="E86" i="31"/>
  <c r="J85" i="31"/>
  <c r="E85" i="31"/>
  <c r="J84" i="31"/>
  <c r="E84" i="31"/>
  <c r="J83" i="31"/>
  <c r="E83" i="31"/>
  <c r="J82" i="31"/>
  <c r="E82" i="31"/>
  <c r="J81" i="31"/>
  <c r="E81" i="31"/>
  <c r="J80" i="31"/>
  <c r="E80" i="31"/>
  <c r="J79" i="31"/>
  <c r="E79" i="31"/>
  <c r="J78" i="31"/>
  <c r="E78" i="31"/>
  <c r="J77" i="31"/>
  <c r="E77" i="31"/>
  <c r="J76" i="31"/>
  <c r="E76" i="31"/>
  <c r="J75" i="31"/>
  <c r="E75" i="31"/>
  <c r="J74" i="31"/>
  <c r="E74" i="31"/>
  <c r="J73" i="31"/>
  <c r="E73" i="31"/>
  <c r="J72" i="31"/>
  <c r="E72" i="31"/>
  <c r="J71" i="31"/>
  <c r="E71" i="31"/>
  <c r="J70" i="31"/>
  <c r="E70" i="31"/>
  <c r="J69" i="31"/>
  <c r="E69" i="31"/>
  <c r="J68" i="31"/>
  <c r="E68" i="31"/>
  <c r="J67" i="31"/>
  <c r="E67" i="31"/>
  <c r="J66" i="31"/>
  <c r="E66" i="31"/>
  <c r="J65" i="31"/>
  <c r="E65" i="31"/>
  <c r="J64" i="31"/>
  <c r="E64" i="31"/>
  <c r="J63" i="31"/>
  <c r="E63" i="31"/>
  <c r="J62" i="31"/>
  <c r="E62" i="31"/>
  <c r="J61" i="31"/>
  <c r="E61" i="31"/>
  <c r="J60" i="31"/>
  <c r="E60" i="31"/>
  <c r="J59" i="31"/>
  <c r="E59" i="31"/>
  <c r="J58" i="31"/>
  <c r="E58" i="31"/>
  <c r="J57" i="31"/>
  <c r="E57" i="31"/>
  <c r="J56" i="31"/>
  <c r="E56" i="31"/>
  <c r="J55" i="31"/>
  <c r="E55" i="31"/>
  <c r="J54" i="31"/>
  <c r="E54" i="31"/>
  <c r="J53" i="31"/>
  <c r="E53" i="31"/>
  <c r="J52" i="31"/>
  <c r="E52" i="31"/>
  <c r="J51" i="31"/>
  <c r="E51" i="31"/>
  <c r="J50" i="31"/>
  <c r="E50" i="31"/>
  <c r="J49" i="31"/>
  <c r="E49" i="31"/>
  <c r="J48" i="31"/>
  <c r="E48" i="31"/>
  <c r="J47" i="31"/>
  <c r="E47" i="31"/>
  <c r="J46" i="31"/>
  <c r="E46" i="31"/>
  <c r="J45" i="31"/>
  <c r="E45" i="31"/>
  <c r="J44" i="31"/>
  <c r="E44" i="31"/>
  <c r="J43" i="31"/>
  <c r="E43" i="31"/>
  <c r="J42" i="31"/>
  <c r="E42" i="31"/>
  <c r="J41" i="31"/>
  <c r="E41" i="31"/>
  <c r="J40" i="31"/>
  <c r="E40" i="31"/>
  <c r="J39" i="31"/>
  <c r="E39" i="31"/>
  <c r="J38" i="31"/>
  <c r="E38" i="31"/>
  <c r="J37" i="31"/>
  <c r="E37" i="31"/>
  <c r="J36" i="31"/>
  <c r="E36" i="31"/>
  <c r="J35" i="31"/>
  <c r="E35" i="31"/>
  <c r="J34" i="31"/>
  <c r="E34" i="31"/>
  <c r="J33" i="31"/>
  <c r="E33" i="31"/>
  <c r="J32" i="31"/>
  <c r="E32" i="31"/>
  <c r="J31" i="31"/>
  <c r="E31" i="31"/>
  <c r="J30" i="31"/>
  <c r="E30" i="31"/>
  <c r="J29" i="31"/>
  <c r="E29" i="31"/>
  <c r="J28" i="31"/>
  <c r="E28" i="31"/>
  <c r="J27" i="31"/>
  <c r="E27" i="31"/>
  <c r="J26" i="31"/>
  <c r="E26" i="31"/>
  <c r="J25" i="31"/>
  <c r="E25" i="31"/>
  <c r="J24" i="31"/>
  <c r="E24" i="31"/>
  <c r="J23" i="31"/>
  <c r="E23" i="31"/>
  <c r="J22" i="31"/>
  <c r="E22" i="31"/>
  <c r="J21" i="31"/>
  <c r="E21" i="31"/>
  <c r="J20" i="31"/>
  <c r="E20" i="31"/>
  <c r="J19" i="31"/>
  <c r="E19" i="31"/>
  <c r="J18" i="31"/>
  <c r="E18" i="31"/>
  <c r="J17" i="31"/>
  <c r="E17" i="31"/>
  <c r="J16" i="31"/>
  <c r="E16" i="31"/>
  <c r="J15" i="31"/>
  <c r="E15" i="31"/>
  <c r="J14" i="31"/>
  <c r="E14" i="31"/>
  <c r="J13" i="31"/>
  <c r="E13" i="31"/>
  <c r="J12" i="31"/>
  <c r="E12" i="31"/>
  <c r="J11" i="31"/>
  <c r="E11" i="31"/>
  <c r="J10" i="31"/>
  <c r="E10" i="31"/>
  <c r="J9" i="31"/>
  <c r="E9" i="31"/>
  <c r="J8" i="31"/>
  <c r="E8" i="31"/>
  <c r="J7" i="31"/>
  <c r="E7" i="31"/>
  <c r="J5" i="31"/>
  <c r="E5" i="31"/>
  <c r="J115" i="30"/>
  <c r="E115" i="30"/>
  <c r="J114" i="30"/>
  <c r="E114" i="30"/>
  <c r="J113" i="30"/>
  <c r="E113" i="30"/>
  <c r="J112" i="30"/>
  <c r="E112" i="30"/>
  <c r="J111" i="30"/>
  <c r="E111" i="30"/>
  <c r="J110" i="30"/>
  <c r="E110" i="30"/>
  <c r="J109" i="30"/>
  <c r="E109" i="30"/>
  <c r="J108" i="30"/>
  <c r="E108" i="30"/>
  <c r="J107" i="30"/>
  <c r="E107" i="30"/>
  <c r="J106" i="30"/>
  <c r="E106" i="30"/>
  <c r="J105" i="30"/>
  <c r="E105" i="30"/>
  <c r="J104" i="30"/>
  <c r="E104" i="30"/>
  <c r="J103" i="30"/>
  <c r="E103" i="30"/>
  <c r="J102" i="30"/>
  <c r="E102" i="30"/>
  <c r="J101" i="30"/>
  <c r="E101" i="30"/>
  <c r="J100" i="30"/>
  <c r="E100" i="30"/>
  <c r="J99" i="30"/>
  <c r="E99" i="30"/>
  <c r="J98" i="30"/>
  <c r="E98" i="30"/>
  <c r="J97" i="30"/>
  <c r="E97" i="30"/>
  <c r="J96" i="30"/>
  <c r="E96" i="30"/>
  <c r="J95" i="30"/>
  <c r="E95" i="30"/>
  <c r="J94" i="30"/>
  <c r="E94" i="30"/>
  <c r="J93" i="30"/>
  <c r="E93" i="30"/>
  <c r="J92" i="30"/>
  <c r="E92" i="30"/>
  <c r="J91" i="30"/>
  <c r="E91" i="30"/>
  <c r="J90" i="30"/>
  <c r="E90" i="30"/>
  <c r="J89" i="30"/>
  <c r="E89" i="30"/>
  <c r="J88" i="30"/>
  <c r="E88" i="30"/>
  <c r="J87" i="30"/>
  <c r="E87" i="30"/>
  <c r="J86" i="30"/>
  <c r="E86" i="30"/>
  <c r="J85" i="30"/>
  <c r="E85" i="30"/>
  <c r="J84" i="30"/>
  <c r="E84" i="30"/>
  <c r="J83" i="30"/>
  <c r="E83" i="30"/>
  <c r="J82" i="30"/>
  <c r="E82" i="30"/>
  <c r="J81" i="30"/>
  <c r="E81" i="30"/>
  <c r="J80" i="30"/>
  <c r="E80" i="30"/>
  <c r="J79" i="30"/>
  <c r="E79" i="30"/>
  <c r="J78" i="30"/>
  <c r="E78" i="30"/>
  <c r="J77" i="30"/>
  <c r="E77" i="30"/>
  <c r="J76" i="30"/>
  <c r="E76" i="30"/>
  <c r="J75" i="30"/>
  <c r="E75" i="30"/>
  <c r="J74" i="30"/>
  <c r="E74" i="30"/>
  <c r="J73" i="30"/>
  <c r="E73" i="30"/>
  <c r="J72" i="30"/>
  <c r="E72" i="30"/>
  <c r="J71" i="30"/>
  <c r="E71" i="30"/>
  <c r="J70" i="30"/>
  <c r="E70" i="30"/>
  <c r="J69" i="30"/>
  <c r="E69" i="30"/>
  <c r="J68" i="30"/>
  <c r="E68" i="30"/>
  <c r="J67" i="30"/>
  <c r="E67" i="30"/>
  <c r="J66" i="30"/>
  <c r="E66" i="30"/>
  <c r="J65" i="30"/>
  <c r="E65" i="30"/>
  <c r="J64" i="30"/>
  <c r="E64" i="30"/>
  <c r="J63" i="30"/>
  <c r="E63" i="30"/>
  <c r="J62" i="30"/>
  <c r="E62" i="30"/>
  <c r="J61" i="30"/>
  <c r="E61" i="30"/>
  <c r="J60" i="30"/>
  <c r="E60" i="30"/>
  <c r="J59" i="30"/>
  <c r="E59" i="30"/>
  <c r="J58" i="30"/>
  <c r="E58" i="30"/>
  <c r="J57" i="30"/>
  <c r="E57" i="30"/>
  <c r="J56" i="30"/>
  <c r="E56" i="30"/>
  <c r="J55" i="30"/>
  <c r="E55" i="30"/>
  <c r="J54" i="30"/>
  <c r="E54" i="30"/>
  <c r="J53" i="30"/>
  <c r="E53" i="30"/>
  <c r="J52" i="30"/>
  <c r="E52" i="30"/>
  <c r="J51" i="30"/>
  <c r="E51" i="30"/>
  <c r="J50" i="30"/>
  <c r="E50" i="30"/>
  <c r="J49" i="30"/>
  <c r="E49" i="30"/>
  <c r="J48" i="30"/>
  <c r="E48" i="30"/>
  <c r="J47" i="30"/>
  <c r="E47" i="30"/>
  <c r="J46" i="30"/>
  <c r="E46" i="30"/>
  <c r="J45" i="30"/>
  <c r="E45" i="30"/>
  <c r="J44" i="30"/>
  <c r="E44" i="30"/>
  <c r="J43" i="30"/>
  <c r="E43" i="30"/>
  <c r="J42" i="30"/>
  <c r="E42" i="30"/>
  <c r="J41" i="30"/>
  <c r="E41" i="30"/>
  <c r="J40" i="30"/>
  <c r="E40" i="30"/>
  <c r="J39" i="30"/>
  <c r="E39" i="30"/>
  <c r="J38" i="30"/>
  <c r="E38" i="30"/>
  <c r="J37" i="30"/>
  <c r="E37" i="30"/>
  <c r="J36" i="30"/>
  <c r="E36" i="30"/>
  <c r="J35" i="30"/>
  <c r="E35" i="30"/>
  <c r="J34" i="30"/>
  <c r="E34" i="30"/>
  <c r="J33" i="30"/>
  <c r="E33" i="30"/>
  <c r="J32" i="30"/>
  <c r="E32" i="30"/>
  <c r="J31" i="30"/>
  <c r="E31" i="30"/>
  <c r="J30" i="30"/>
  <c r="E30" i="30"/>
  <c r="J29" i="30"/>
  <c r="E29" i="30"/>
  <c r="J28" i="30"/>
  <c r="E28" i="30"/>
  <c r="J27" i="30"/>
  <c r="E27" i="30"/>
  <c r="J26" i="30"/>
  <c r="E26" i="30"/>
  <c r="J25" i="30"/>
  <c r="E25" i="30"/>
  <c r="J24" i="30"/>
  <c r="E24" i="30"/>
  <c r="J23" i="30"/>
  <c r="E23" i="30"/>
  <c r="J22" i="30"/>
  <c r="E22" i="30"/>
  <c r="J21" i="30"/>
  <c r="E21" i="30"/>
  <c r="J20" i="30"/>
  <c r="E20" i="30"/>
  <c r="J19" i="30"/>
  <c r="E19" i="30"/>
  <c r="J18" i="30"/>
  <c r="E18" i="30"/>
  <c r="J17" i="30"/>
  <c r="E17" i="30"/>
  <c r="J16" i="30"/>
  <c r="E16" i="30"/>
  <c r="J15" i="30"/>
  <c r="E15" i="30"/>
  <c r="J14" i="30"/>
  <c r="E14" i="30"/>
  <c r="J13" i="30"/>
  <c r="E13" i="30"/>
  <c r="J12" i="30"/>
  <c r="E12" i="30"/>
  <c r="J11" i="30"/>
  <c r="E11" i="30"/>
  <c r="J10" i="30"/>
  <c r="E10" i="30"/>
  <c r="J9" i="30"/>
  <c r="E9" i="30"/>
  <c r="J8" i="30"/>
  <c r="E8" i="30"/>
  <c r="J7" i="30"/>
  <c r="E7" i="30"/>
  <c r="J5" i="30"/>
  <c r="E5" i="30"/>
</calcChain>
</file>

<file path=xl/sharedStrings.xml><?xml version="1.0" encoding="utf-8"?>
<sst xmlns="http://schemas.openxmlformats.org/spreadsheetml/2006/main" count="1960" uniqueCount="270">
  <si>
    <t>Fish</t>
  </si>
  <si>
    <t>Tobacco</t>
  </si>
  <si>
    <t>Health</t>
  </si>
  <si>
    <t>Transport</t>
  </si>
  <si>
    <t>Communication</t>
  </si>
  <si>
    <t>na</t>
  </si>
  <si>
    <t xml:space="preserve">Rice </t>
  </si>
  <si>
    <t>Bread</t>
  </si>
  <si>
    <t xml:space="preserve">Eggs     </t>
  </si>
  <si>
    <t xml:space="preserve">Bananas </t>
  </si>
  <si>
    <t xml:space="preserve">Apples </t>
  </si>
  <si>
    <t xml:space="preserve">Cabbages </t>
  </si>
  <si>
    <t>Potatoes</t>
  </si>
  <si>
    <t xml:space="preserve">Coffee </t>
  </si>
  <si>
    <t>Tea</t>
  </si>
  <si>
    <t xml:space="preserve">Cigarettes </t>
  </si>
  <si>
    <t>Aracanut</t>
  </si>
  <si>
    <t>Electricity</t>
  </si>
  <si>
    <t>Cookers</t>
  </si>
  <si>
    <t>Medical Services (S)</t>
  </si>
  <si>
    <t>Books</t>
  </si>
  <si>
    <t>Restaurants</t>
  </si>
  <si>
    <t>Total excluding Fish</t>
  </si>
  <si>
    <t>Food and non-alcoholic beverages excluding Fish</t>
  </si>
  <si>
    <t>Total excluding Food and non-alcoholic beverages</t>
  </si>
  <si>
    <t>Total excluding Clothing and Footwear</t>
  </si>
  <si>
    <t>Total excluding Housing and utilities</t>
  </si>
  <si>
    <t>Total excluding Furnishing, household equipment etc</t>
  </si>
  <si>
    <t>Total excluding Health</t>
  </si>
  <si>
    <t>Total excluding Transport</t>
  </si>
  <si>
    <t>Total excluding Communication</t>
  </si>
  <si>
    <t>Total excluding Recreation and culture</t>
  </si>
  <si>
    <t>Total excluding Education</t>
  </si>
  <si>
    <t>Total excluding Restaurants and hotels</t>
  </si>
  <si>
    <t>Total excluding Miscellaneous goods and services</t>
  </si>
  <si>
    <t>May</t>
  </si>
  <si>
    <t>Male'</t>
  </si>
  <si>
    <t>Atolls</t>
  </si>
  <si>
    <t>Republic</t>
  </si>
  <si>
    <t>Atoll</t>
  </si>
  <si>
    <t>December</t>
  </si>
  <si>
    <t>September</t>
  </si>
  <si>
    <t>June</t>
  </si>
  <si>
    <t>March</t>
  </si>
  <si>
    <t>Period</t>
  </si>
  <si>
    <t>January</t>
  </si>
  <si>
    <t>February</t>
  </si>
  <si>
    <t>April</t>
  </si>
  <si>
    <t>July</t>
  </si>
  <si>
    <t>August</t>
  </si>
  <si>
    <t>October</t>
  </si>
  <si>
    <t>November</t>
  </si>
  <si>
    <t>PERCENTAGE CHANGE (from corresponding month of previous year)</t>
  </si>
  <si>
    <t>PERCENTAGE CHANGE (from previous year)</t>
  </si>
  <si>
    <t>(a) Base of each index: June 2012=100</t>
  </si>
  <si>
    <t>PERCENTAGE CHANGE (from previous month)</t>
  </si>
  <si>
    <t>Groups, sub group and expenditure class</t>
  </si>
  <si>
    <t>Food</t>
  </si>
  <si>
    <t>Bread And Cereals (Nd)</t>
  </si>
  <si>
    <t>Pasta Products</t>
  </si>
  <si>
    <t>Pastry-Cook Products</t>
  </si>
  <si>
    <t>Other Cereal Products</t>
  </si>
  <si>
    <t>Meat (Nd)</t>
  </si>
  <si>
    <t>Fish (Nd)</t>
  </si>
  <si>
    <t>Fresh Milk</t>
  </si>
  <si>
    <t>Preserved Milk</t>
  </si>
  <si>
    <t>Other Milk Products</t>
  </si>
  <si>
    <t>Olive Oil</t>
  </si>
  <si>
    <t xml:space="preserve">Edible Oils </t>
  </si>
  <si>
    <t>Fruit (Nd)</t>
  </si>
  <si>
    <t>Citrus Fruits (Fresh)</t>
  </si>
  <si>
    <t>Dried Fruit</t>
  </si>
  <si>
    <t>Vegetables(Nd)</t>
  </si>
  <si>
    <t>Dried Vegetables</t>
  </si>
  <si>
    <t>Confectionery Products</t>
  </si>
  <si>
    <t>Other Sugar Products</t>
  </si>
  <si>
    <t>Non-Alcoholic Beverages</t>
  </si>
  <si>
    <t>Soft Drinks</t>
  </si>
  <si>
    <t>Tobacco (Nd)</t>
  </si>
  <si>
    <t>Clothing</t>
  </si>
  <si>
    <t>Clothing Materials (Sd)</t>
  </si>
  <si>
    <t xml:space="preserve">Clothing Materials </t>
  </si>
  <si>
    <t>Garments (Sd)</t>
  </si>
  <si>
    <t>Footwear</t>
  </si>
  <si>
    <t>Water Supply (S)</t>
  </si>
  <si>
    <t>Water Supply</t>
  </si>
  <si>
    <t>Refuse Collection (Nd)</t>
  </si>
  <si>
    <t>Refuse Collection</t>
  </si>
  <si>
    <t>Gas (Nd)</t>
  </si>
  <si>
    <t>Natural Gas</t>
  </si>
  <si>
    <t>Liquid Fuels(Nd)</t>
  </si>
  <si>
    <t>Liquid Fuels</t>
  </si>
  <si>
    <t>Household Textiles</t>
  </si>
  <si>
    <t>Household Textiles (Sd)</t>
  </si>
  <si>
    <t>Household Appliances</t>
  </si>
  <si>
    <t>Heaters, Air Conditioners</t>
  </si>
  <si>
    <t>Other Major Household Appliances</t>
  </si>
  <si>
    <t>Small Electrical Household Appliances  (Sd)</t>
  </si>
  <si>
    <t>Small Electrical Household Appliances</t>
  </si>
  <si>
    <t>Non-Durable Household Goods (Nd)</t>
  </si>
  <si>
    <t>Other Non-Durable Household Articles</t>
  </si>
  <si>
    <t>Domestic Services</t>
  </si>
  <si>
    <t>Pharmaceutical Products (Nd)</t>
  </si>
  <si>
    <t>Pharmaceutical Products</t>
  </si>
  <si>
    <t>Out-Patient Services</t>
  </si>
  <si>
    <t>Medical Services</t>
  </si>
  <si>
    <t>Dental Services (S)</t>
  </si>
  <si>
    <t>Dental Services</t>
  </si>
  <si>
    <t>Paramedical Services (S)</t>
  </si>
  <si>
    <t>Motor-Cycles (D)</t>
  </si>
  <si>
    <t>Motor- Cycles</t>
  </si>
  <si>
    <t>Transport Services</t>
  </si>
  <si>
    <t>Information Processing Equipment (D)</t>
  </si>
  <si>
    <t>Information Processing Equipment</t>
  </si>
  <si>
    <t>Cultural Services(S)</t>
  </si>
  <si>
    <t>Other Services</t>
  </si>
  <si>
    <t>Books (Sd)</t>
  </si>
  <si>
    <t>Education</t>
  </si>
  <si>
    <t>Secondary Education</t>
  </si>
  <si>
    <t>Secondary Education (S)</t>
  </si>
  <si>
    <t>Post-Secondary Non-Tertiary Education</t>
  </si>
  <si>
    <t>Post-Secondary Non-Tertiary Education (S)</t>
  </si>
  <si>
    <t>Caterinng Services</t>
  </si>
  <si>
    <t>Accommodation Services</t>
  </si>
  <si>
    <t>Accommodation Services  (S)</t>
  </si>
  <si>
    <t>Personal Care</t>
  </si>
  <si>
    <t>Other Personal Effects (Sd)</t>
  </si>
  <si>
    <t>Food and Non-Alcoholic Beverages</t>
  </si>
  <si>
    <t>Clothing and Footwear</t>
  </si>
  <si>
    <t>Housing, Water, Electricity, Gas and Other Fuels</t>
  </si>
  <si>
    <t>Recreation and Culture</t>
  </si>
  <si>
    <t>Restaurants and Hotels</t>
  </si>
  <si>
    <t>Miscellaneous Goods and Services</t>
  </si>
  <si>
    <t>Other Services n.e.c</t>
  </si>
  <si>
    <t xml:space="preserve">Personal Effects n.e.c </t>
  </si>
  <si>
    <t>Pre-Primary and Primary Education</t>
  </si>
  <si>
    <t>Recreational and Cultural Services</t>
  </si>
  <si>
    <t>Other Recreational Items and Equipment, Gardens And Pets</t>
  </si>
  <si>
    <t>Audio-Visual, Photographic and Information Processing Equipment</t>
  </si>
  <si>
    <t>Postal, Telephone and Telefax Services</t>
  </si>
  <si>
    <t>Telephone and Telefax Equipment</t>
  </si>
  <si>
    <t>Medical Product, Appliances and Equipment</t>
  </si>
  <si>
    <t>Goods and Services for Routine Household Maintenance</t>
  </si>
  <si>
    <t>Tools and Equipment for House and Garden</t>
  </si>
  <si>
    <t>Glassware, Tableware and Household Utensils</t>
  </si>
  <si>
    <t>Furniture And Furnishings, Carpets and Other Floor Coverings</t>
  </si>
  <si>
    <t>Electricity, Gas and Other Fuels</t>
  </si>
  <si>
    <t>Water Supply and Miscellaneous Services Relating to the Dwelling</t>
  </si>
  <si>
    <t>Maintenance and the repiar of the Dwelling</t>
  </si>
  <si>
    <t>Actual Rentals for Housing</t>
  </si>
  <si>
    <t>Purcahse of vehicles</t>
  </si>
  <si>
    <t>Newspapers, Books and Stationery</t>
  </si>
  <si>
    <t>Milk, Cheese and Eggs (Nd)</t>
  </si>
  <si>
    <t>Oils and Fats (Nd)</t>
  </si>
  <si>
    <t>Sugar, Jam, Honey, Chocolate and Confectionery(Nd)</t>
  </si>
  <si>
    <t>Food Products n.e.c (Nd)</t>
  </si>
  <si>
    <t>Coffee, Tea and Cocoa (Nd)</t>
  </si>
  <si>
    <t>Mineral Waters, Soft Drinks, Fruit and Vegetable Juices (Nd)</t>
  </si>
  <si>
    <t>Other Articles of Clothing and Clothing Accessories (Sd)</t>
  </si>
  <si>
    <t>Shoes and Other Footwear (Sd)</t>
  </si>
  <si>
    <t>Actual Rentals Paid by Tenants</t>
  </si>
  <si>
    <t>Materials for the Maintenance and Repair of the Dwelling (Nd)</t>
  </si>
  <si>
    <t>Services for the Maintenance and Repair of the Dwelling (S)</t>
  </si>
  <si>
    <t>Furniture and Furnishings (D)</t>
  </si>
  <si>
    <t>Major Household Appliances Whether or Not Electrical (D)</t>
  </si>
  <si>
    <t>Glassware, Tableware and Household Utensils (Sd)</t>
  </si>
  <si>
    <t>Tools and Equipment (D)</t>
  </si>
  <si>
    <t>Domestic Services and Household Services  (S)</t>
  </si>
  <si>
    <t>Therapeutic Appliances and Equipment (D)</t>
  </si>
  <si>
    <t>Fuels and Lubricants(Nd)</t>
  </si>
  <si>
    <t>Maintenance and Repair of Personal Transport Equipment(Nd)</t>
  </si>
  <si>
    <t>Passenger Transport by Road (S)</t>
  </si>
  <si>
    <t>Passenger Transport by Air (S)</t>
  </si>
  <si>
    <t>Passenger Transport by Sea and Inland Waterway (S)</t>
  </si>
  <si>
    <t>Telephone and Telefax Equipment (D)</t>
  </si>
  <si>
    <t>Telephone and Telefax Services (S)</t>
  </si>
  <si>
    <t>Equipment for the Reception, Recording and Reproduction of Sound and Pictures (D)</t>
  </si>
  <si>
    <t>Photographic and Cinematographic Equipment and Optical Instruments (D)</t>
  </si>
  <si>
    <t>Repair of Audio-Visual, Photographic and Information Processing Equipment (S)</t>
  </si>
  <si>
    <t>Games, Toys and Hobbies (Sd)</t>
  </si>
  <si>
    <t>Recreational and Sporting Services (S)</t>
  </si>
  <si>
    <t>Stationery and Drawing Materials(Nd)</t>
  </si>
  <si>
    <t>Pre-Primary and Primary Education (S)</t>
  </si>
  <si>
    <t>Restaurants, Café'S and The Like (S)</t>
  </si>
  <si>
    <t>Hairdressing Salons and Personal Grooming Establishments (S)</t>
  </si>
  <si>
    <t>Other Appliances, Articles and Products for Personal Care (Nd)</t>
  </si>
  <si>
    <t>Other Services n.e.c (S)</t>
  </si>
  <si>
    <t>Fresh, Chilled or Frozen Meat of Poultry</t>
  </si>
  <si>
    <t>Fresh, Chilled or Frozen Meat of Beef, Sheep And Goat</t>
  </si>
  <si>
    <t>Other Preserved or Processed Meat and Meat Preparations</t>
  </si>
  <si>
    <t xml:space="preserve">Fresh, Chilled or Frozen Fish </t>
  </si>
  <si>
    <t>Dried , Smoked or Salted Fish and Seafood</t>
  </si>
  <si>
    <t>Other Preserved or Processed Fish and Seafood and Fish and Seafood Preparations</t>
  </si>
  <si>
    <t>Yoghurt and Cream</t>
  </si>
  <si>
    <t>Cheese and Curd</t>
  </si>
  <si>
    <t>Butter, Margarine and Other Vegetable Fats</t>
  </si>
  <si>
    <t>Other Fresh, Chilled or Frozen Fruits</t>
  </si>
  <si>
    <t>Preserved Fruit and Fruit -Based Products</t>
  </si>
  <si>
    <t>Vegetables Cultivated for their Fruit (Fresh, Chilled or Frozen)</t>
  </si>
  <si>
    <t>Root Crops, Non-Starchy Bulbs and Mushrooms (Fresh, Chilled or Frozen)</t>
  </si>
  <si>
    <t>Travel Goods and Other Carriers</t>
  </si>
  <si>
    <t>Other Appliances, Articlesand Products for Personal Care</t>
  </si>
  <si>
    <t>Hairdressing Salons and Personal Grooming Establishments</t>
  </si>
  <si>
    <t>Cafés</t>
  </si>
  <si>
    <t>Stationery and Drawing Materials</t>
  </si>
  <si>
    <t>Television and Radio Taxes and Hire of Equipment</t>
  </si>
  <si>
    <t>Recreational and Sporting Services</t>
  </si>
  <si>
    <t>Games, Toys and Hobbies</t>
  </si>
  <si>
    <t>Repair of Audio-Visual, Photographic and Information Processing Equipment</t>
  </si>
  <si>
    <t>Photographic and Cinematographic Equipment</t>
  </si>
  <si>
    <t>Television Sets, Video-Cassette Players and Recorders</t>
  </si>
  <si>
    <t>Equipment for the Reception, Recording and Reproduction of Sound</t>
  </si>
  <si>
    <t>Telephone and Telefax Services</t>
  </si>
  <si>
    <t>Passenger Transport by Sea and Inland Waterway</t>
  </si>
  <si>
    <t>Passenger Transport by Air</t>
  </si>
  <si>
    <t>Passenger Transport by Road</t>
  </si>
  <si>
    <t>Maintenance and Repair</t>
  </si>
  <si>
    <t>Fuels and Lubricants</t>
  </si>
  <si>
    <t>Services of Medical Analysis Laboratories and X-Ray Centres</t>
  </si>
  <si>
    <t>Therapeutic Appliances and Equipment</t>
  </si>
  <si>
    <t>Cleaning and Maintenance Products</t>
  </si>
  <si>
    <t>Tools and Equipment</t>
  </si>
  <si>
    <t>Kitchen and Domestic Utensils</t>
  </si>
  <si>
    <t>Clothes Washing Machines, Clothes Drying Machine and Dish Washing Machines</t>
  </si>
  <si>
    <t>Refrigerators, Freezers and Fridge-Freezers</t>
  </si>
  <si>
    <t>Furniture and Furnishings</t>
  </si>
  <si>
    <t>Services for the Maintenance and Repair of the Dwelling</t>
  </si>
  <si>
    <t>Materials for the Maintenance and Repair of the Dweling</t>
  </si>
  <si>
    <t xml:space="preserve">Other Articles of Clothing and Clothing Accessories </t>
  </si>
  <si>
    <t>Garments For Children (3 To 13 Years) and Infants (0 To 2 Years)</t>
  </si>
  <si>
    <t>Garments for Women</t>
  </si>
  <si>
    <t xml:space="preserve">Garments for Men </t>
  </si>
  <si>
    <t>Fruit and Vegetable Juices</t>
  </si>
  <si>
    <t xml:space="preserve">Mineral or Spring Waters </t>
  </si>
  <si>
    <t>Other Food Products n.e.c</t>
  </si>
  <si>
    <t xml:space="preserve">Salt, Spices and Culinary Herbs </t>
  </si>
  <si>
    <t>Edible Ices and Ice Cream</t>
  </si>
  <si>
    <t>Chocolate (Fresh, Chilled or Frozen)</t>
  </si>
  <si>
    <t>Jams, Fruit Jellies And Fruit or Nut Puree And Pastes</t>
  </si>
  <si>
    <t>Sugar (Fresh, Chilled or Frozen)</t>
  </si>
  <si>
    <t>Other Preserved or Processed Vegetables</t>
  </si>
  <si>
    <t>All group CPI</t>
  </si>
  <si>
    <t>Index numbers (a)</t>
  </si>
  <si>
    <t>Percentage change</t>
  </si>
  <si>
    <t>Contribution to total CPI (All groups CPI index points)</t>
  </si>
  <si>
    <t xml:space="preserve">Change in points contribution </t>
  </si>
  <si>
    <t>Actual rents for housing</t>
  </si>
  <si>
    <t>Tobacco and Aracanut</t>
  </si>
  <si>
    <t>Total excluding Alcoholic beverages, tobacco and aracanut</t>
  </si>
  <si>
    <t>The series for the Republic prior to June 2012 was linked to previously published series for Male’ and hence the Male' and Republic have the same values prior to June 2012</t>
  </si>
  <si>
    <t>Furnishing Household Equipments and Routine Maintenance of the House</t>
  </si>
  <si>
    <t>na- Not Available</t>
  </si>
  <si>
    <t>na- not available</t>
  </si>
  <si>
    <t>TABLE 1: CPI GROUP AND SUB- GROUP, REPUBLIC</t>
  </si>
  <si>
    <t>TABLE 2: CPI GROUP AND SUB- GROUP, MALE'</t>
  </si>
  <si>
    <t>TABLE 4: CPI GROUP, SUB- GROUP AND EXPENDITURE CLASS, REPUBLIC</t>
  </si>
  <si>
    <t>TABLE 5: CPI GROUP, SUB- GROUP AND EXPENDITURE CLASS, MALE'</t>
  </si>
  <si>
    <t>TABLE 6: CPI GROUP, SUB- GROUP AND EXPENDITURE CLASS, ATOLLS</t>
  </si>
  <si>
    <t>TABLE 8: ALL GROUPS CPI (TOTAL), Index numbers (a)</t>
  </si>
  <si>
    <t xml:space="preserve">TABLE 9: ALL GROUPS CPI (TOTAL), Percentage changes </t>
  </si>
  <si>
    <t>TABLE 7: ANALYTICAL SERIES</t>
  </si>
  <si>
    <t>Jun</t>
  </si>
  <si>
    <t>Jul</t>
  </si>
  <si>
    <t>Aug</t>
  </si>
  <si>
    <t>Sep</t>
  </si>
  <si>
    <t>Oct</t>
  </si>
  <si>
    <t>Nov</t>
  </si>
  <si>
    <t>Nov  2016 -Dec 2016</t>
  </si>
  <si>
    <t>Dec</t>
  </si>
  <si>
    <t>TABLE 3: CPI GROUP AND SUB- GROUP, ATOLLS'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</si>
</sst>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ރ_._-;_-* #,##0.00\ _ރ_.\-;_-* &quot;-&quot;??\ _ރ_._-;_-@_-"/>
    <numFmt numFmtId="166" formatCode="[$-409]mmm\-yy;@"/>
    <numFmt numFmtId="167" formatCode="B1mmm\-yy"/>
    <numFmt numFmtId="168" formatCode="0.0"/>
  </numFmts>
  <fonts count="12" x14ac:knownFonts="1">
    <font>
      <sz val="11"/>
      <color theme="1"/>
      <name val="Calibri"/>
      <family val="2"/>
      <scheme val="minor"/>
    </font>
    <font>
      <sz val="11"/>
      <color theme="1"/>
      <name val="Calibri"/>
      <family val="2"/>
      <charset val="1"/>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name val="Calibri"/>
      <family val="2"/>
      <scheme val="minor"/>
    </font>
    <font>
      <b/>
      <sz val="12"/>
      <name val="Calibri"/>
      <family val="2"/>
      <scheme val="minor"/>
    </font>
    <font>
      <b/>
      <sz val="1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dashDot">
        <color indexed="64"/>
      </bottom>
      <diagonal/>
    </border>
    <border>
      <left/>
      <right style="thin">
        <color theme="0"/>
      </right>
      <top style="thin">
        <color theme="0"/>
      </top>
      <bottom style="dashDot">
        <color indexed="64"/>
      </bottom>
      <diagonal/>
    </border>
    <border>
      <left style="thin">
        <color theme="0"/>
      </left>
      <right/>
      <top style="thin">
        <color theme="0"/>
      </top>
      <bottom style="dashDot">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dashDot">
        <color indexed="64"/>
      </top>
      <bottom style="dashDot">
        <color indexed="64"/>
      </bottom>
      <diagonal/>
    </border>
    <border>
      <left style="thin">
        <color theme="0"/>
      </left>
      <right/>
      <top style="thin">
        <color theme="0"/>
      </top>
      <bottom style="thin">
        <color theme="0"/>
      </bottom>
      <diagonal/>
    </border>
    <border>
      <left style="thin">
        <color theme="0"/>
      </left>
      <right/>
      <top style="dashDot">
        <color indexed="64"/>
      </top>
      <bottom style="thin">
        <color theme="0"/>
      </bottom>
      <diagonal/>
    </border>
    <border>
      <left/>
      <right/>
      <top style="dashDot">
        <color indexed="64"/>
      </top>
      <bottom style="thin">
        <color theme="0"/>
      </bottom>
      <diagonal/>
    </border>
    <border>
      <left/>
      <right/>
      <top style="thin">
        <color theme="0"/>
      </top>
      <bottom style="thin">
        <color theme="0"/>
      </bottom>
      <diagonal/>
    </border>
    <border>
      <left/>
      <right/>
      <top/>
      <bottom style="dashDot">
        <color indexed="64"/>
      </bottom>
      <diagonal/>
    </border>
    <border>
      <left style="thin">
        <color theme="0"/>
      </left>
      <right/>
      <top/>
      <bottom/>
      <diagonal/>
    </border>
    <border>
      <left/>
      <right/>
      <top style="dashDot">
        <color indexed="64"/>
      </top>
      <bottom/>
      <diagonal/>
    </border>
    <border>
      <left/>
      <right/>
      <top style="thin">
        <color theme="0"/>
      </top>
      <bottom style="dashDot">
        <color indexed="64"/>
      </bottom>
      <diagonal/>
    </border>
    <border>
      <left/>
      <right/>
      <top/>
      <bottom style="thin">
        <color theme="0"/>
      </bottom>
      <diagonal/>
    </border>
    <border>
      <left style="thin">
        <color theme="0"/>
      </left>
      <right style="thin">
        <color theme="0"/>
      </right>
      <top/>
      <bottom style="dashDot">
        <color indexed="64"/>
      </bottom>
      <diagonal/>
    </border>
    <border>
      <left/>
      <right/>
      <top style="dashDot">
        <color indexed="64"/>
      </top>
      <bottom style="dashDot">
        <color indexed="64"/>
      </bottom>
      <diagonal/>
    </border>
    <border>
      <left style="thin">
        <color theme="0"/>
      </left>
      <right/>
      <top style="dashDot">
        <color indexed="64"/>
      </top>
      <bottom style="dashDot">
        <color indexed="64"/>
      </bottom>
      <diagonal/>
    </border>
    <border>
      <left/>
      <right style="thin">
        <color theme="0"/>
      </right>
      <top style="dashDot">
        <color indexed="64"/>
      </top>
      <bottom style="dashDot">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dashDot">
        <color indexed="64"/>
      </top>
      <bottom style="thin">
        <color theme="0"/>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right/>
      <top/>
      <bottom style="thin">
        <color indexed="64"/>
      </bottom>
      <diagonal/>
    </border>
    <border>
      <left/>
      <right style="thin">
        <color theme="0"/>
      </right>
      <top style="thin">
        <color theme="0"/>
      </top>
      <bottom style="thin">
        <color indexed="64"/>
      </bottom>
      <diagonal/>
    </border>
  </borders>
  <cellStyleXfs count="1106">
    <xf numFmtId="166" fontId="0" fillId="0" borderId="0"/>
    <xf numFmtId="0" fontId="1" fillId="0" borderId="0"/>
    <xf numFmtId="165" fontId="1"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16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76">
    <xf numFmtId="166" fontId="0" fillId="0" borderId="0" xfId="0"/>
    <xf numFmtId="2" fontId="0" fillId="0" borderId="0" xfId="0" applyNumberFormat="1"/>
    <xf numFmtId="166" fontId="2" fillId="0" borderId="0" xfId="0" applyFont="1"/>
    <xf numFmtId="166" fontId="0" fillId="0" borderId="0" xfId="0" applyAlignment="1">
      <alignment horizontal="right"/>
    </xf>
    <xf numFmtId="166" fontId="0" fillId="0" borderId="0" xfId="0" applyFill="1"/>
    <xf numFmtId="166" fontId="0" fillId="0" borderId="0" xfId="0" applyAlignment="1">
      <alignment horizontal="center"/>
    </xf>
    <xf numFmtId="166" fontId="0" fillId="0" borderId="3" xfId="0" applyBorder="1" applyAlignment="1">
      <alignment horizontal="center"/>
    </xf>
    <xf numFmtId="166" fontId="0" fillId="0" borderId="4" xfId="0" applyBorder="1" applyAlignment="1">
      <alignment horizontal="center"/>
    </xf>
    <xf numFmtId="166" fontId="0" fillId="0" borderId="1" xfId="0" applyBorder="1" applyAlignment="1">
      <alignment horizontal="center"/>
    </xf>
    <xf numFmtId="166" fontId="0" fillId="0" borderId="1" xfId="0" applyBorder="1" applyAlignment="1">
      <alignment wrapText="1"/>
    </xf>
    <xf numFmtId="166" fontId="0" fillId="0" borderId="1" xfId="0" applyBorder="1" applyAlignment="1">
      <alignment horizontal="left"/>
    </xf>
    <xf numFmtId="167" fontId="0" fillId="0" borderId="1" xfId="0" applyNumberFormat="1" applyBorder="1" applyAlignment="1">
      <alignment wrapText="1"/>
    </xf>
    <xf numFmtId="167" fontId="0" fillId="0" borderId="1" xfId="0" applyNumberFormat="1" applyBorder="1" applyAlignment="1">
      <alignment horizontal="left"/>
    </xf>
    <xf numFmtId="2" fontId="0" fillId="0" borderId="1" xfId="0" applyNumberFormat="1" applyBorder="1" applyAlignment="1">
      <alignment horizontal="center"/>
    </xf>
    <xf numFmtId="166" fontId="0" fillId="0" borderId="3" xfId="0" applyBorder="1" applyAlignment="1">
      <alignment horizontal="left"/>
    </xf>
    <xf numFmtId="2" fontId="0" fillId="0" borderId="1" xfId="0" applyNumberFormat="1" applyBorder="1" applyAlignment="1">
      <alignment horizontal="left"/>
    </xf>
    <xf numFmtId="167" fontId="3" fillId="0" borderId="1" xfId="0" applyNumberFormat="1" applyFont="1" applyBorder="1" applyAlignment="1">
      <alignment horizontal="left"/>
    </xf>
    <xf numFmtId="2" fontId="0" fillId="0" borderId="0" xfId="0" applyNumberFormat="1" applyAlignment="1">
      <alignment horizontal="center"/>
    </xf>
    <xf numFmtId="166" fontId="0" fillId="0" borderId="4" xfId="0" applyBorder="1" applyAlignment="1">
      <alignment wrapText="1"/>
    </xf>
    <xf numFmtId="166" fontId="0" fillId="0" borderId="6" xfId="0" applyBorder="1" applyAlignment="1">
      <alignment horizontal="center"/>
    </xf>
    <xf numFmtId="166" fontId="0" fillId="0" borderId="7" xfId="0" applyBorder="1" applyAlignment="1"/>
    <xf numFmtId="166" fontId="0" fillId="0" borderId="7" xfId="0" applyBorder="1" applyAlignment="1">
      <alignment horizontal="center"/>
    </xf>
    <xf numFmtId="166" fontId="0" fillId="0" borderId="8" xfId="0" applyBorder="1" applyAlignment="1">
      <alignment horizontal="center"/>
    </xf>
    <xf numFmtId="166" fontId="4" fillId="0" borderId="1" xfId="0" applyFont="1" applyBorder="1" applyAlignment="1">
      <alignment horizontal="left"/>
    </xf>
    <xf numFmtId="167" fontId="2" fillId="0" borderId="1" xfId="0" applyNumberFormat="1" applyFont="1" applyBorder="1" applyAlignment="1">
      <alignment horizontal="left"/>
    </xf>
    <xf numFmtId="167" fontId="0" fillId="0" borderId="6" xfId="0" applyNumberFormat="1" applyBorder="1" applyAlignment="1">
      <alignment wrapText="1"/>
    </xf>
    <xf numFmtId="2" fontId="0" fillId="0" borderId="6" xfId="0" applyNumberFormat="1" applyBorder="1" applyAlignment="1">
      <alignment horizontal="center"/>
    </xf>
    <xf numFmtId="167" fontId="0" fillId="0" borderId="6" xfId="0" applyNumberFormat="1" applyBorder="1" applyAlignment="1">
      <alignment horizontal="left"/>
    </xf>
    <xf numFmtId="2" fontId="0" fillId="0" borderId="1" xfId="0" applyNumberFormat="1" applyBorder="1" applyAlignment="1">
      <alignment horizontal="right"/>
    </xf>
    <xf numFmtId="166" fontId="0" fillId="0" borderId="1" xfId="0" applyBorder="1" applyAlignment="1">
      <alignment horizontal="right"/>
    </xf>
    <xf numFmtId="166" fontId="0" fillId="0" borderId="4" xfId="0" applyBorder="1" applyAlignment="1">
      <alignment horizontal="right"/>
    </xf>
    <xf numFmtId="166" fontId="0" fillId="0" borderId="16" xfId="0" applyBorder="1"/>
    <xf numFmtId="166" fontId="0" fillId="0" borderId="19" xfId="0" applyBorder="1" applyAlignment="1">
      <alignment horizontal="center"/>
    </xf>
    <xf numFmtId="166" fontId="0" fillId="0" borderId="0" xfId="0" applyBorder="1" applyAlignment="1">
      <alignment horizontal="right"/>
    </xf>
    <xf numFmtId="167" fontId="0" fillId="0" borderId="8" xfId="0" applyNumberFormat="1" applyBorder="1" applyAlignment="1">
      <alignment wrapText="1"/>
    </xf>
    <xf numFmtId="167" fontId="0" fillId="0" borderId="19" xfId="0" applyNumberFormat="1" applyBorder="1" applyAlignment="1">
      <alignment horizontal="left"/>
    </xf>
    <xf numFmtId="0" fontId="3" fillId="0" borderId="0" xfId="0" quotePrefix="1" applyNumberFormat="1" applyFont="1" applyFill="1"/>
    <xf numFmtId="0" fontId="5" fillId="0" borderId="0" xfId="0" applyNumberFormat="1" applyFont="1" applyFill="1" applyAlignment="1">
      <alignment horizontal="left" indent="1"/>
    </xf>
    <xf numFmtId="0" fontId="5" fillId="0" borderId="0" xfId="0" applyNumberFormat="1" applyFont="1" applyFill="1" applyAlignment="1">
      <alignment horizontal="left" indent="2"/>
    </xf>
    <xf numFmtId="0" fontId="5" fillId="0" borderId="0" xfId="0" applyNumberFormat="1" applyFont="1" applyFill="1" applyAlignment="1">
      <alignment horizontal="left" indent="4"/>
    </xf>
    <xf numFmtId="2" fontId="2" fillId="0" borderId="1" xfId="0" applyNumberFormat="1" applyFont="1" applyBorder="1" applyAlignment="1">
      <alignment horizontal="right"/>
    </xf>
    <xf numFmtId="2" fontId="2" fillId="0" borderId="4" xfId="0" applyNumberFormat="1" applyFont="1" applyBorder="1" applyAlignment="1">
      <alignment horizontal="right"/>
    </xf>
    <xf numFmtId="166" fontId="3" fillId="0" borderId="0" xfId="0" applyFont="1" applyFill="1" applyBorder="1"/>
    <xf numFmtId="0" fontId="0" fillId="0" borderId="0" xfId="0" applyNumberFormat="1"/>
    <xf numFmtId="166" fontId="0" fillId="0" borderId="0" xfId="0" applyBorder="1"/>
    <xf numFmtId="166" fontId="0" fillId="0" borderId="16" xfId="0" applyFill="1" applyBorder="1"/>
    <xf numFmtId="166" fontId="0" fillId="0" borderId="16" xfId="0" applyBorder="1" applyAlignment="1">
      <alignment horizontal="right"/>
    </xf>
    <xf numFmtId="0" fontId="5" fillId="0" borderId="16" xfId="0" applyNumberFormat="1" applyFont="1" applyFill="1" applyBorder="1" applyAlignment="1">
      <alignment horizontal="left" indent="4"/>
    </xf>
    <xf numFmtId="166" fontId="2" fillId="0" borderId="16" xfId="0" applyFont="1" applyBorder="1" applyAlignment="1">
      <alignment wrapText="1"/>
    </xf>
    <xf numFmtId="167" fontId="3" fillId="0" borderId="4" xfId="0" applyNumberFormat="1" applyFont="1" applyBorder="1" applyAlignment="1">
      <alignment horizontal="left"/>
    </xf>
    <xf numFmtId="167" fontId="3" fillId="0" borderId="0" xfId="0" applyNumberFormat="1" applyFont="1" applyBorder="1" applyAlignment="1">
      <alignment horizontal="left"/>
    </xf>
    <xf numFmtId="0" fontId="0" fillId="0" borderId="16" xfId="0" applyNumberFormat="1" applyBorder="1"/>
    <xf numFmtId="2" fontId="0" fillId="0" borderId="16" xfId="0" applyNumberFormat="1" applyBorder="1" applyAlignment="1">
      <alignment horizontal="right"/>
    </xf>
    <xf numFmtId="166" fontId="0" fillId="0" borderId="11" xfId="0" applyBorder="1" applyAlignment="1">
      <alignment horizontal="right"/>
    </xf>
    <xf numFmtId="2" fontId="0" fillId="0" borderId="19" xfId="0" applyNumberFormat="1" applyBorder="1" applyAlignment="1">
      <alignment horizontal="center"/>
    </xf>
    <xf numFmtId="166" fontId="5" fillId="0" borderId="3" xfId="0" applyFont="1" applyBorder="1" applyAlignment="1"/>
    <xf numFmtId="166" fontId="3" fillId="0" borderId="3" xfId="0" applyFont="1" applyFill="1" applyBorder="1" applyAlignment="1"/>
    <xf numFmtId="166" fontId="2" fillId="0" borderId="3" xfId="0" applyFont="1" applyFill="1" applyBorder="1" applyAlignment="1"/>
    <xf numFmtId="0" fontId="3" fillId="2" borderId="0" xfId="0" quotePrefix="1" applyNumberFormat="1" applyFont="1" applyFill="1"/>
    <xf numFmtId="2" fontId="2" fillId="2" borderId="4" xfId="0" applyNumberFormat="1" applyFont="1" applyFill="1" applyBorder="1" applyAlignment="1">
      <alignment horizontal="right"/>
    </xf>
    <xf numFmtId="166" fontId="0" fillId="2" borderId="0" xfId="0" applyFill="1"/>
    <xf numFmtId="0" fontId="5" fillId="2" borderId="0" xfId="0" applyNumberFormat="1" applyFont="1" applyFill="1" applyAlignment="1">
      <alignment horizontal="left" indent="2"/>
    </xf>
    <xf numFmtId="2" fontId="0" fillId="2" borderId="1" xfId="0" applyNumberFormat="1" applyFill="1" applyBorder="1" applyAlignment="1">
      <alignment horizontal="right"/>
    </xf>
    <xf numFmtId="2" fontId="2" fillId="2" borderId="1" xfId="0" applyNumberFormat="1" applyFont="1" applyFill="1" applyBorder="1" applyAlignment="1">
      <alignment horizontal="right"/>
    </xf>
    <xf numFmtId="0" fontId="5" fillId="2" borderId="0" xfId="0" applyNumberFormat="1" applyFont="1" applyFill="1" applyAlignment="1">
      <alignment horizontal="left" indent="1"/>
    </xf>
    <xf numFmtId="166" fontId="3" fillId="2" borderId="0" xfId="0" applyFont="1" applyFill="1" applyBorder="1"/>
    <xf numFmtId="166" fontId="2" fillId="2" borderId="0" xfId="0" applyFont="1" applyFill="1"/>
    <xf numFmtId="0" fontId="5" fillId="2" borderId="0" xfId="0" applyNumberFormat="1" applyFont="1" applyFill="1" applyAlignment="1">
      <alignment horizontal="left" indent="4"/>
    </xf>
    <xf numFmtId="167" fontId="0" fillId="0" borderId="26" xfId="0" applyNumberFormat="1" applyBorder="1" applyAlignment="1">
      <alignment wrapText="1"/>
    </xf>
    <xf numFmtId="167" fontId="0" fillId="0" borderId="26" xfId="0" applyNumberFormat="1" applyBorder="1" applyAlignment="1">
      <alignment horizontal="left"/>
    </xf>
    <xf numFmtId="2" fontId="0" fillId="0" borderId="3" xfId="0" applyNumberFormat="1" applyBorder="1" applyAlignment="1">
      <alignment horizontal="right"/>
    </xf>
    <xf numFmtId="166" fontId="0" fillId="0" borderId="3" xfId="0" applyBorder="1" applyAlignment="1">
      <alignment horizontal="right"/>
    </xf>
    <xf numFmtId="167" fontId="0" fillId="0" borderId="3" xfId="0" applyNumberFormat="1" applyBorder="1" applyAlignment="1">
      <alignment wrapText="1"/>
    </xf>
    <xf numFmtId="167" fontId="0" fillId="0" borderId="3" xfId="0" applyNumberFormat="1" applyBorder="1" applyAlignment="1">
      <alignment horizontal="left"/>
    </xf>
    <xf numFmtId="2" fontId="0" fillId="0" borderId="0" xfId="0" applyNumberFormat="1" applyBorder="1" applyAlignment="1">
      <alignment horizontal="right"/>
    </xf>
    <xf numFmtId="166" fontId="0" fillId="3" borderId="0" xfId="0" applyFill="1"/>
    <xf numFmtId="2" fontId="0" fillId="0" borderId="2" xfId="0" applyNumberFormat="1" applyBorder="1" applyAlignment="1">
      <alignment horizontal="right"/>
    </xf>
    <xf numFmtId="167" fontId="0" fillId="0" borderId="12" xfId="0" applyNumberFormat="1" applyBorder="1" applyAlignment="1">
      <alignment horizontal="left"/>
    </xf>
    <xf numFmtId="2" fontId="0" fillId="0" borderId="26" xfId="0" applyNumberFormat="1" applyBorder="1" applyAlignment="1">
      <alignment horizontal="right"/>
    </xf>
    <xf numFmtId="2" fontId="0" fillId="4" borderId="0" xfId="0" applyNumberFormat="1" applyFill="1" applyBorder="1" applyAlignment="1">
      <alignment horizontal="right"/>
    </xf>
    <xf numFmtId="166" fontId="0" fillId="0" borderId="6" xfId="0" applyBorder="1" applyAlignment="1">
      <alignment horizontal="left"/>
    </xf>
    <xf numFmtId="2" fontId="0" fillId="0" borderId="3" xfId="0" applyNumberFormat="1" applyBorder="1" applyAlignment="1">
      <alignment horizontal="left"/>
    </xf>
    <xf numFmtId="166" fontId="0" fillId="0" borderId="22" xfId="0" applyBorder="1" applyAlignment="1">
      <alignment vertical="center"/>
    </xf>
    <xf numFmtId="166" fontId="0" fillId="0" borderId="18" xfId="0" applyBorder="1" applyAlignment="1">
      <alignment vertical="center"/>
    </xf>
    <xf numFmtId="166" fontId="2" fillId="0" borderId="18" xfId="0" applyFont="1" applyFill="1" applyBorder="1" applyAlignment="1">
      <alignment horizontal="center" vertical="center" wrapText="1"/>
    </xf>
    <xf numFmtId="166" fontId="0" fillId="0" borderId="0" xfId="0" applyFill="1" applyBorder="1"/>
    <xf numFmtId="166" fontId="0" fillId="0" borderId="0" xfId="0" applyFill="1" applyBorder="1" applyAlignment="1">
      <alignment horizontal="right"/>
    </xf>
    <xf numFmtId="166" fontId="7" fillId="0" borderId="21" xfId="0" applyNumberFormat="1" applyFont="1" applyBorder="1" applyAlignment="1">
      <alignment horizontal="right"/>
    </xf>
    <xf numFmtId="166" fontId="6" fillId="0" borderId="16" xfId="0" applyFont="1" applyBorder="1"/>
    <xf numFmtId="166" fontId="8" fillId="0" borderId="16" xfId="0" applyFont="1" applyBorder="1" applyAlignment="1">
      <alignment horizontal="right" wrapText="1"/>
    </xf>
    <xf numFmtId="166" fontId="6" fillId="0" borderId="0" xfId="0" applyFont="1"/>
    <xf numFmtId="166" fontId="6" fillId="0" borderId="0" xfId="0" applyFont="1" applyFill="1" applyBorder="1" applyAlignment="1">
      <alignment horizontal="right"/>
    </xf>
    <xf numFmtId="166" fontId="6" fillId="0" borderId="0" xfId="0" applyFont="1" applyBorder="1"/>
    <xf numFmtId="166" fontId="6" fillId="0" borderId="16" xfId="0" applyFont="1" applyBorder="1" applyAlignment="1">
      <alignment horizontal="right"/>
    </xf>
    <xf numFmtId="166" fontId="6" fillId="0" borderId="18" xfId="0" applyFont="1" applyBorder="1" applyAlignment="1">
      <alignment vertical="center"/>
    </xf>
    <xf numFmtId="2" fontId="8" fillId="0" borderId="4" xfId="0" applyNumberFormat="1" applyFont="1" applyBorder="1" applyAlignment="1">
      <alignment horizontal="right"/>
    </xf>
    <xf numFmtId="2" fontId="8" fillId="2" borderId="4" xfId="0" applyNumberFormat="1" applyFont="1" applyFill="1" applyBorder="1" applyAlignment="1">
      <alignment horizontal="right"/>
    </xf>
    <xf numFmtId="2" fontId="6" fillId="0" borderId="1" xfId="0" applyNumberFormat="1" applyFont="1" applyBorder="1" applyAlignment="1">
      <alignment horizontal="right"/>
    </xf>
    <xf numFmtId="2" fontId="6" fillId="2" borderId="1" xfId="0" applyNumberFormat="1" applyFont="1" applyFill="1" applyBorder="1" applyAlignment="1">
      <alignment horizontal="right"/>
    </xf>
    <xf numFmtId="2" fontId="8" fillId="2" borderId="1" xfId="0" applyNumberFormat="1" applyFont="1" applyFill="1" applyBorder="1" applyAlignment="1">
      <alignment horizontal="right"/>
    </xf>
    <xf numFmtId="2" fontId="8" fillId="0" borderId="1" xfId="0" applyNumberFormat="1" applyFont="1" applyBorder="1" applyAlignment="1">
      <alignment horizontal="right"/>
    </xf>
    <xf numFmtId="166" fontId="6" fillId="0" borderId="1" xfId="0" applyFont="1" applyBorder="1" applyAlignment="1">
      <alignment horizontal="center"/>
    </xf>
    <xf numFmtId="166" fontId="6" fillId="0" borderId="0" xfId="0" applyFont="1" applyAlignment="1">
      <alignment horizontal="right"/>
    </xf>
    <xf numFmtId="166" fontId="6" fillId="0" borderId="0" xfId="0" applyFont="1" applyFill="1" applyAlignment="1">
      <alignment vertical="center"/>
    </xf>
    <xf numFmtId="166" fontId="6" fillId="0" borderId="0" xfId="0" applyFont="1" applyAlignment="1">
      <alignment vertical="center"/>
    </xf>
    <xf numFmtId="166" fontId="6" fillId="0" borderId="16" xfId="0" applyFont="1" applyBorder="1" applyAlignment="1">
      <alignment horizontal="right" vertical="center"/>
    </xf>
    <xf numFmtId="166" fontId="6" fillId="0" borderId="16" xfId="0" applyFont="1" applyBorder="1" applyAlignment="1">
      <alignment vertical="center"/>
    </xf>
    <xf numFmtId="166" fontId="6" fillId="0" borderId="22" xfId="0" applyFont="1" applyBorder="1" applyAlignment="1">
      <alignment vertical="center"/>
    </xf>
    <xf numFmtId="166" fontId="6" fillId="2" borderId="0" xfId="0" applyFont="1" applyFill="1"/>
    <xf numFmtId="166" fontId="8" fillId="2" borderId="0" xfId="0" applyFont="1" applyFill="1"/>
    <xf numFmtId="166" fontId="0" fillId="0" borderId="26" xfId="0" applyBorder="1" applyAlignment="1">
      <alignment horizontal="center"/>
    </xf>
    <xf numFmtId="166" fontId="0" fillId="0" borderId="0" xfId="0" applyBorder="1" applyAlignment="1">
      <alignment horizontal="center"/>
    </xf>
    <xf numFmtId="10" fontId="0" fillId="0" borderId="0" xfId="3" applyNumberFormat="1" applyFont="1" applyAlignment="1">
      <alignment horizontal="center"/>
    </xf>
    <xf numFmtId="166" fontId="8" fillId="0" borderId="22" xfId="0" applyFont="1" applyFill="1" applyBorder="1" applyAlignment="1">
      <alignment horizontal="center" vertical="center" wrapText="1"/>
    </xf>
    <xf numFmtId="167" fontId="0" fillId="0" borderId="4" xfId="0" applyNumberFormat="1" applyBorder="1" applyAlignment="1">
      <alignment wrapText="1"/>
    </xf>
    <xf numFmtId="168" fontId="0" fillId="0" borderId="0" xfId="0" applyNumberFormat="1" applyFill="1"/>
    <xf numFmtId="2" fontId="0" fillId="0" borderId="1" xfId="0" applyNumberFormat="1" applyFill="1" applyBorder="1" applyAlignment="1">
      <alignment horizontal="right"/>
    </xf>
    <xf numFmtId="2" fontId="0" fillId="0" borderId="0" xfId="0" applyNumberFormat="1" applyFill="1"/>
    <xf numFmtId="2" fontId="0" fillId="0" borderId="1" xfId="0" applyNumberFormat="1" applyFont="1" applyBorder="1" applyAlignment="1">
      <alignment horizontal="right"/>
    </xf>
    <xf numFmtId="166" fontId="3" fillId="0" borderId="0" xfId="0" applyFont="1" applyBorder="1"/>
    <xf numFmtId="166" fontId="7" fillId="0" borderId="21" xfId="0" applyNumberFormat="1" applyFont="1" applyFill="1" applyBorder="1" applyAlignment="1">
      <alignment horizontal="right"/>
    </xf>
    <xf numFmtId="0" fontId="2" fillId="0" borderId="4" xfId="0" applyNumberFormat="1" applyFont="1" applyBorder="1" applyAlignment="1">
      <alignment horizontal="left" wrapText="1"/>
    </xf>
    <xf numFmtId="2" fontId="0" fillId="0" borderId="0" xfId="0" applyNumberFormat="1" applyBorder="1" applyAlignment="1">
      <alignment horizontal="left"/>
    </xf>
    <xf numFmtId="166" fontId="8" fillId="0" borderId="22" xfId="0" applyFont="1" applyBorder="1" applyAlignment="1">
      <alignment horizontal="center" vertical="center" wrapText="1"/>
    </xf>
    <xf numFmtId="166" fontId="4" fillId="0" borderId="9" xfId="0" applyFont="1" applyBorder="1" applyAlignment="1">
      <alignment horizontal="left" wrapText="1"/>
    </xf>
    <xf numFmtId="166" fontId="2" fillId="0" borderId="22" xfId="0" applyFont="1" applyBorder="1" applyAlignment="1">
      <alignment horizontal="center" vertical="center" wrapText="1"/>
    </xf>
    <xf numFmtId="166" fontId="2" fillId="0" borderId="16" xfId="0" applyFont="1" applyBorder="1" applyAlignment="1">
      <alignment horizontal="center" wrapText="1"/>
    </xf>
    <xf numFmtId="166" fontId="2" fillId="0" borderId="22" xfId="0" applyFont="1" applyBorder="1" applyAlignment="1">
      <alignment horizontal="center" vertical="center" wrapText="1"/>
    </xf>
    <xf numFmtId="166" fontId="7" fillId="0" borderId="0" xfId="0" applyFont="1" applyFill="1" applyBorder="1"/>
    <xf numFmtId="167" fontId="0" fillId="0" borderId="29" xfId="0" applyNumberFormat="1" applyBorder="1" applyAlignment="1">
      <alignment wrapText="1"/>
    </xf>
    <xf numFmtId="167" fontId="0" fillId="0" borderId="30" xfId="0" applyNumberFormat="1" applyBorder="1" applyAlignment="1">
      <alignment horizontal="left"/>
    </xf>
    <xf numFmtId="2" fontId="0" fillId="4" borderId="31" xfId="0" applyNumberFormat="1" applyFill="1" applyBorder="1" applyAlignment="1">
      <alignment horizontal="right"/>
    </xf>
    <xf numFmtId="2" fontId="0" fillId="0" borderId="32" xfId="0" applyNumberFormat="1" applyBorder="1" applyAlignment="1">
      <alignment horizontal="right"/>
    </xf>
    <xf numFmtId="166" fontId="0" fillId="0" borderId="31" xfId="0" applyBorder="1" applyAlignment="1">
      <alignment horizontal="center"/>
    </xf>
    <xf numFmtId="10" fontId="0" fillId="0" borderId="31" xfId="3" applyNumberFormat="1" applyFont="1" applyBorder="1" applyAlignment="1">
      <alignment horizontal="center"/>
    </xf>
    <xf numFmtId="166" fontId="8" fillId="0" borderId="22" xfId="0" applyFont="1" applyBorder="1" applyAlignment="1">
      <alignment horizontal="center" vertical="center" wrapText="1"/>
    </xf>
    <xf numFmtId="166" fontId="3" fillId="0" borderId="22" xfId="0" applyFont="1" applyFill="1" applyBorder="1" applyAlignment="1">
      <alignment horizontal="left"/>
    </xf>
    <xf numFmtId="166" fontId="3" fillId="0" borderId="16" xfId="0" applyFont="1" applyFill="1" applyBorder="1" applyAlignment="1">
      <alignment horizontal="left"/>
    </xf>
    <xf numFmtId="166" fontId="8" fillId="0" borderId="22" xfId="0" applyFont="1" applyBorder="1" applyAlignment="1">
      <alignment horizontal="center" vertical="center"/>
    </xf>
    <xf numFmtId="166" fontId="4" fillId="0" borderId="9" xfId="0" applyFont="1" applyBorder="1" applyAlignment="1">
      <alignment horizontal="left" wrapText="1"/>
    </xf>
    <xf numFmtId="166" fontId="4" fillId="0" borderId="20" xfId="0" applyFont="1" applyBorder="1" applyAlignment="1">
      <alignment horizontal="left" wrapText="1"/>
    </xf>
    <xf numFmtId="166" fontId="2" fillId="0" borderId="22" xfId="0" applyFont="1" applyBorder="1" applyAlignment="1">
      <alignment horizontal="center" vertical="center"/>
    </xf>
    <xf numFmtId="166" fontId="2" fillId="0" borderId="22" xfId="0" applyFont="1" applyBorder="1" applyAlignment="1">
      <alignment horizontal="center" vertical="center" wrapText="1"/>
    </xf>
    <xf numFmtId="166" fontId="2" fillId="0" borderId="16" xfId="0" applyFont="1" applyBorder="1" applyAlignment="1">
      <alignment horizontal="center"/>
    </xf>
    <xf numFmtId="166" fontId="0" fillId="0" borderId="18" xfId="0" applyBorder="1" applyAlignment="1">
      <alignment horizontal="center"/>
    </xf>
    <xf numFmtId="166" fontId="0" fillId="0" borderId="16" xfId="0" applyBorder="1" applyAlignment="1">
      <alignment horizontal="center"/>
    </xf>
    <xf numFmtId="166" fontId="2" fillId="0" borderId="16" xfId="0" applyFont="1" applyBorder="1" applyAlignment="1">
      <alignment horizontal="center" wrapText="1"/>
    </xf>
    <xf numFmtId="0" fontId="2" fillId="0" borderId="1" xfId="0" applyNumberFormat="1" applyFont="1" applyBorder="1" applyAlignment="1">
      <alignment horizontal="left" wrapText="1"/>
    </xf>
    <xf numFmtId="166" fontId="0" fillId="0" borderId="9" xfId="0" applyBorder="1" applyAlignment="1">
      <alignment horizontal="left" wrapText="1"/>
    </xf>
    <xf numFmtId="166" fontId="0" fillId="0" borderId="20" xfId="0" applyBorder="1" applyAlignment="1">
      <alignment horizontal="left" wrapText="1"/>
    </xf>
    <xf numFmtId="166" fontId="0" fillId="0" borderId="10" xfId="0" applyBorder="1" applyAlignment="1">
      <alignment horizontal="left" wrapText="1"/>
    </xf>
    <xf numFmtId="166" fontId="4" fillId="0" borderId="2" xfId="0" applyFont="1" applyBorder="1" applyAlignment="1">
      <alignment horizontal="left" wrapText="1"/>
    </xf>
    <xf numFmtId="166" fontId="4" fillId="0" borderId="25" xfId="0" applyFont="1" applyBorder="1" applyAlignment="1">
      <alignment horizontal="left" wrapText="1"/>
    </xf>
    <xf numFmtId="166" fontId="4" fillId="0" borderId="17" xfId="0" applyFont="1" applyBorder="1" applyAlignment="1">
      <alignment horizontal="left" wrapText="1"/>
    </xf>
    <xf numFmtId="166" fontId="4" fillId="0" borderId="0" xfId="0" applyFont="1" applyBorder="1" applyAlignment="1">
      <alignment horizontal="left" wrapText="1"/>
    </xf>
    <xf numFmtId="166" fontId="0" fillId="0" borderId="23" xfId="0" applyBorder="1" applyAlignment="1">
      <alignment horizontal="center" wrapText="1"/>
    </xf>
    <xf numFmtId="166" fontId="0" fillId="0" borderId="24" xfId="0" applyBorder="1" applyAlignment="1">
      <alignment horizontal="center" wrapText="1"/>
    </xf>
    <xf numFmtId="166" fontId="0" fillId="0" borderId="1" xfId="0" applyBorder="1" applyAlignment="1">
      <alignment horizontal="left" wrapText="1"/>
    </xf>
    <xf numFmtId="0" fontId="2" fillId="0" borderId="25" xfId="0" applyNumberFormat="1" applyFont="1" applyBorder="1" applyAlignment="1">
      <alignment horizontal="left" wrapText="1"/>
    </xf>
    <xf numFmtId="0" fontId="2" fillId="0" borderId="26" xfId="0" applyNumberFormat="1" applyFont="1" applyBorder="1" applyAlignment="1">
      <alignment horizontal="left" wrapText="1"/>
    </xf>
    <xf numFmtId="0" fontId="2" fillId="0" borderId="0" xfId="0" applyNumberFormat="1" applyFont="1" applyBorder="1" applyAlignment="1">
      <alignment horizontal="left" wrapText="1"/>
    </xf>
    <xf numFmtId="0" fontId="2" fillId="0" borderId="27" xfId="0" applyNumberFormat="1" applyFont="1" applyBorder="1" applyAlignment="1">
      <alignment horizontal="left" wrapText="1"/>
    </xf>
    <xf numFmtId="166" fontId="0" fillId="0" borderId="13" xfId="0" applyBorder="1" applyAlignment="1">
      <alignment horizontal="left" wrapText="1"/>
    </xf>
    <xf numFmtId="166" fontId="0" fillId="0" borderId="14" xfId="0" applyBorder="1" applyAlignment="1">
      <alignment horizontal="left" wrapText="1"/>
    </xf>
    <xf numFmtId="166" fontId="0" fillId="0" borderId="28" xfId="0" applyBorder="1" applyAlignment="1">
      <alignment horizontal="left" wrapText="1"/>
    </xf>
    <xf numFmtId="166" fontId="4" fillId="0" borderId="26" xfId="0" applyFont="1" applyBorder="1" applyAlignment="1">
      <alignment horizontal="left" wrapText="1"/>
    </xf>
    <xf numFmtId="166" fontId="4" fillId="0" borderId="27" xfId="0" applyFont="1" applyBorder="1" applyAlignment="1">
      <alignment horizontal="left" wrapText="1"/>
    </xf>
    <xf numFmtId="166" fontId="4" fillId="0" borderId="10" xfId="0" applyFont="1" applyBorder="1" applyAlignment="1">
      <alignment horizontal="left" wrapText="1"/>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2" fillId="0" borderId="6" xfId="0" applyNumberFormat="1" applyFont="1" applyBorder="1" applyAlignment="1">
      <alignment horizontal="left" wrapText="1"/>
    </xf>
    <xf numFmtId="167" fontId="2" fillId="0" borderId="9" xfId="0" applyNumberFormat="1" applyFont="1" applyBorder="1" applyAlignment="1">
      <alignment horizontal="center"/>
    </xf>
    <xf numFmtId="167" fontId="2" fillId="0" borderId="20" xfId="0" applyNumberFormat="1" applyFont="1" applyBorder="1" applyAlignment="1">
      <alignment horizontal="center"/>
    </xf>
    <xf numFmtId="166" fontId="5" fillId="0" borderId="12" xfId="0" applyFont="1" applyBorder="1" applyAlignment="1">
      <alignment horizontal="left"/>
    </xf>
    <xf numFmtId="166" fontId="5" fillId="0" borderId="15" xfId="0" applyFont="1" applyBorder="1" applyAlignment="1">
      <alignment horizontal="left"/>
    </xf>
    <xf numFmtId="166" fontId="5" fillId="0" borderId="5" xfId="0" applyFont="1" applyBorder="1" applyAlignment="1">
      <alignment horizontal="left"/>
    </xf>
  </cellXfs>
  <cellStyles count="1106">
    <cellStyle name="Comma 2" xfId="2"/>
    <cellStyle name="Comma 2 2" xfId="6"/>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Normal" xfId="0" builtinId="0"/>
    <cellStyle name="Normal 10" xfId="601"/>
    <cellStyle name="Normal 2" xfId="1"/>
    <cellStyle name="Normal 2 2" xfId="5"/>
    <cellStyle name="Normal 3" xfId="4"/>
    <cellStyle name="Normal 4" xfId="91"/>
    <cellStyle name="Normal 5" xfId="92"/>
    <cellStyle name="Normal 6" xfId="93"/>
    <cellStyle name="Normal 7" xfId="178"/>
    <cellStyle name="Normal 8" xfId="263"/>
    <cellStyle name="Normal 9" xfId="432"/>
    <cellStyle name="Percent" xfId="3" builtinId="5"/>
  </cellStyles>
  <dxfs count="0"/>
  <tableStyles count="0" defaultTableStyle="TableStyleMedium9" defaultPivotStyle="PivotStyleLight16"/>
  <colors>
    <mruColors>
      <color rgb="FFD60093"/>
      <color rgb="FF9933FF"/>
      <color rgb="FF6600FF"/>
      <color rgb="FF892D93"/>
      <color rgb="FFFF99FF"/>
      <color rgb="FFCC00FF"/>
      <color rgb="FFCC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s%20December.%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ublic data"/>
      <sheetName val="Chnages in rep."/>
      <sheetName val="Male"/>
      <sheetName val="Male, month on month"/>
      <sheetName val="Atolls"/>
      <sheetName val="Atolls month on month"/>
      <sheetName val="table 1"/>
      <sheetName val="table 2"/>
      <sheetName val="table 3"/>
      <sheetName val="table 4"/>
      <sheetName val="table 5"/>
      <sheetName val="table 6"/>
      <sheetName val="infla"/>
      <sheetName val="contribu"/>
      <sheetName val="table 7"/>
      <sheetName val="table 8"/>
      <sheetName val="table 9"/>
      <sheetName val="table 10"/>
      <sheetName val="table 11"/>
      <sheetName val="table 12"/>
      <sheetName val="Cpi groups"/>
      <sheetName val="CPI group percentage"/>
      <sheetName val="Special Series"/>
      <sheetName val="Spe.ser.per.change"/>
      <sheetName val="contribution"/>
    </sheetNames>
    <sheetDataSet>
      <sheetData sheetId="0">
        <row r="3">
          <cell r="MG3">
            <v>102.34106701439609</v>
          </cell>
          <cell r="MH3">
            <v>102.06719267346149</v>
          </cell>
          <cell r="MI3">
            <v>103.25634477540279</v>
          </cell>
          <cell r="MJ3">
            <v>103.43085978874505</v>
          </cell>
          <cell r="MK3">
            <v>104.3457858782799</v>
          </cell>
          <cell r="ML3">
            <v>104.94594055432941</v>
          </cell>
          <cell r="MM3">
            <v>105.07383775862121</v>
          </cell>
          <cell r="MN3">
            <v>105.04357464879853</v>
          </cell>
          <cell r="MO3">
            <v>105.15896985278053</v>
          </cell>
          <cell r="MP3">
            <v>105.01355186464795</v>
          </cell>
          <cell r="MQ3">
            <v>104.39801712089321</v>
          </cell>
          <cell r="MR3">
            <v>104.59296064304696</v>
          </cell>
          <cell r="MS3">
            <v>105.60752384285271</v>
          </cell>
          <cell r="MT3">
            <v>105.45481378593364</v>
          </cell>
          <cell r="MU3">
            <v>105.89024984877231</v>
          </cell>
          <cell r="MV3">
            <v>105.74086822284956</v>
          </cell>
          <cell r="MW3">
            <v>105.8090548036067</v>
          </cell>
          <cell r="MX3">
            <v>105.85453303952553</v>
          </cell>
          <cell r="MY3">
            <v>105.44398185358602</v>
          </cell>
          <cell r="MZ3">
            <v>105.60147673005247</v>
          </cell>
          <cell r="NA3">
            <v>105.30480193359342</v>
          </cell>
          <cell r="NB3">
            <v>105.43217364780411</v>
          </cell>
          <cell r="NC3">
            <v>105.35756355895435</v>
          </cell>
          <cell r="ND3">
            <v>106.06388213106912</v>
          </cell>
          <cell r="NE3">
            <v>106.10127795050008</v>
          </cell>
          <cell r="NF3">
            <v>106.98715425252276</v>
          </cell>
          <cell r="NG3">
            <v>106.85657855404348</v>
          </cell>
          <cell r="NH3">
            <v>107.01969350992501</v>
          </cell>
          <cell r="NI3">
            <v>106.97557619963439</v>
          </cell>
          <cell r="NJ3">
            <v>106.95325296574117</v>
          </cell>
          <cell r="NK3">
            <v>107.06489578214516</v>
          </cell>
          <cell r="NL3">
            <v>106.50307845458552</v>
          </cell>
          <cell r="NM3">
            <v>106.40071755950871</v>
          </cell>
          <cell r="NN3">
            <v>106.63038619744921</v>
          </cell>
          <cell r="NO3">
            <v>106.062411174174</v>
          </cell>
          <cell r="NP3">
            <v>105.86893022730047</v>
          </cell>
          <cell r="NQ3">
            <v>105.93595093311723</v>
          </cell>
          <cell r="NR3">
            <v>106.16673824347546</v>
          </cell>
          <cell r="NS3">
            <v>106.44633482430255</v>
          </cell>
        </row>
      </sheetData>
      <sheetData sheetId="1">
        <row r="3">
          <cell r="NT3">
            <v>106.34650731154315</v>
          </cell>
          <cell r="NU3">
            <v>106.75036802647057</v>
          </cell>
          <cell r="NV3">
            <v>108.78521616648365</v>
          </cell>
          <cell r="NW3">
            <v>108.6699796816679</v>
          </cell>
          <cell r="NX3">
            <v>108.97152391399352</v>
          </cell>
        </row>
        <row r="21">
          <cell r="LW21">
            <v>10.500729503740637</v>
          </cell>
          <cell r="LX21">
            <v>10.866575206924933</v>
          </cell>
          <cell r="LY21">
            <v>9.463825267482683</v>
          </cell>
          <cell r="LZ21">
            <v>9.1472951710695796</v>
          </cell>
          <cell r="MA21">
            <v>5.8961751504207349</v>
          </cell>
          <cell r="MB21">
            <v>5.0669562125144729</v>
          </cell>
          <cell r="MD21">
            <v>4.4335929403362728</v>
          </cell>
          <cell r="MG21">
            <v>6.5969864911449738</v>
          </cell>
          <cell r="MH21">
            <v>2.0671926734614932</v>
          </cell>
          <cell r="MI21">
            <v>3.004512575531848</v>
          </cell>
          <cell r="MJ21">
            <v>2.5148873159002383</v>
          </cell>
          <cell r="MK21">
            <v>3.401101668818729</v>
          </cell>
          <cell r="ML21">
            <v>3.9514741793007513</v>
          </cell>
          <cell r="MM21">
            <v>3.7229145759384741</v>
          </cell>
          <cell r="MN21">
            <v>3.2866700653403358</v>
          </cell>
          <cell r="MO21">
            <v>3.2759797916374511</v>
          </cell>
          <cell r="MP21">
            <v>3.3425454116763564</v>
          </cell>
          <cell r="MQ21">
            <v>2.2250517630140187</v>
          </cell>
          <cell r="MR21">
            <v>2.2981689589115506</v>
          </cell>
          <cell r="MS21">
            <v>3.1917361463479121</v>
          </cell>
          <cell r="MT21">
            <v>3.319010765104502</v>
          </cell>
          <cell r="MU21">
            <v>2.550840899025264</v>
          </cell>
          <cell r="MV21">
            <v>2.2333841551956946</v>
          </cell>
          <cell r="MW21">
            <v>1.4023268050649573</v>
          </cell>
          <cell r="MX21">
            <v>0.86577192066401576</v>
          </cell>
          <cell r="MY21">
            <v>0.35227046319095123</v>
          </cell>
          <cell r="MZ21">
            <v>0.53111490457100619</v>
          </cell>
          <cell r="NA21">
            <v>0.13867773811122586</v>
          </cell>
          <cell r="NB21">
            <v>0.39863596242866173</v>
          </cell>
          <cell r="NC21">
            <v>0.91912324057839001</v>
          </cell>
          <cell r="ND21">
            <v>1.4063293351472161</v>
          </cell>
          <cell r="NE21">
            <v>0.46753686639038339</v>
          </cell>
          <cell r="NF21">
            <v>1.4530777795498828</v>
          </cell>
          <cell r="NG21">
            <v>0.91257571556515593</v>
          </cell>
          <cell r="NH21">
            <v>1.2093954859348388</v>
          </cell>
          <cell r="NI21">
            <v>1.1024778533301083</v>
          </cell>
          <cell r="NJ21">
            <v>1.0379526456419041</v>
          </cell>
          <cell r="NK21">
            <v>1.5372275402211644</v>
          </cell>
          <cell r="NL21">
            <v>0.85377757248394914</v>
          </cell>
          <cell r="NM21">
            <v>1.0407081213698044</v>
          </cell>
          <cell r="NN21">
            <v>1.1364771380392158</v>
          </cell>
          <cell r="NO21">
            <v>0.66900523456510097</v>
          </cell>
          <cell r="NP21">
            <v>-0.18380611745640874</v>
          </cell>
          <cell r="NQ21">
            <v>-0.15582000573073351</v>
          </cell>
          <cell r="NR21">
            <v>-0.76683599519887791</v>
          </cell>
          <cell r="NS21">
            <v>-0.38391995634919907</v>
          </cell>
          <cell r="NT21">
            <v>-0.62903020584658131</v>
          </cell>
          <cell r="NU21">
            <v>-0.21052298212775877</v>
          </cell>
          <cell r="NV21">
            <v>1.7128634706690793</v>
          </cell>
          <cell r="NW21">
            <v>1.4991691607198154</v>
          </cell>
          <cell r="NX21">
            <v>2.3177221684353322</v>
          </cell>
        </row>
        <row r="40">
          <cell r="MB40">
            <v>0.39343943425627081</v>
          </cell>
          <cell r="MG40">
            <v>9.5682352882620059E-2</v>
          </cell>
          <cell r="MH40">
            <v>-0.2676094249594585</v>
          </cell>
          <cell r="MI40">
            <v>1.1650679035972944</v>
          </cell>
          <cell r="MJ40">
            <v>0.16901141883518545</v>
          </cell>
          <cell r="MK40">
            <v>0.88457747659020924</v>
          </cell>
          <cell r="ML40">
            <v>0.5751594767321011</v>
          </cell>
          <cell r="MM40">
            <v>0.12186960602404984</v>
          </cell>
          <cell r="MN40">
            <v>-2.8801755478091717E-2</v>
          </cell>
          <cell r="MO40">
            <v>0.10985460497494604</v>
          </cell>
          <cell r="MQ40">
            <v>-0.58614791407883837</v>
          </cell>
          <cell r="MR40">
            <v>0.1867310582422288</v>
          </cell>
          <cell r="MS40">
            <v>0.97001097738138586</v>
          </cell>
          <cell r="MT40">
            <v>-0.14460149368364927</v>
          </cell>
          <cell r="MU40">
            <v>0.4129124571995213</v>
          </cell>
          <cell r="MV40">
            <v>-0.14107212527697532</v>
          </cell>
          <cell r="MW40">
            <v>6.4484604583947558E-2</v>
          </cell>
          <cell r="MX40">
            <v>4.2981421583676571E-2</v>
          </cell>
          <cell r="MY40">
            <v>-0.3878446903981092</v>
          </cell>
          <cell r="MZ40">
            <v>0.14936355181003336</v>
          </cell>
          <cell r="NA40">
            <v>-0.28093811341051156</v>
          </cell>
          <cell r="NB40">
            <v>0.12095527637097092</v>
          </cell>
          <cell r="NC40">
            <v>-7.0765959069563067E-2</v>
          </cell>
          <cell r="ND40">
            <v>0.67040139146681277</v>
          </cell>
          <cell r="NE40">
            <v>3.5257826396306591E-2</v>
          </cell>
          <cell r="NF40">
            <v>0.83493462014281317</v>
          </cell>
          <cell r="NG40">
            <v>-0.12204801538236998</v>
          </cell>
          <cell r="NH40">
            <v>0.15264849210854248</v>
          </cell>
          <cell r="NI40">
            <v>-4.122354385786009E-2</v>
          </cell>
          <cell r="NJ40">
            <v>-2.0867598648455221E-2</v>
          </cell>
          <cell r="NK40">
            <v>0.10438468518554345</v>
          </cell>
          <cell r="NL40">
            <v>-0.52474466393057639</v>
          </cell>
          <cell r="NM40">
            <v>-9.6110738358101688E-2</v>
          </cell>
          <cell r="NN40">
            <v>0.21585252732159166</v>
          </cell>
          <cell r="NO40">
            <v>-0.5326577568831814</v>
          </cell>
          <cell r="NP40">
            <v>-0.18242178801290976</v>
          </cell>
          <cell r="NQ40">
            <v>6.3305358496457131E-2</v>
          </cell>
          <cell r="NR40">
            <v>0.21785551394535307</v>
          </cell>
          <cell r="NS40">
            <v>0.2633560995213724</v>
          </cell>
          <cell r="NT40">
            <v>-9.378201036623901E-2</v>
          </cell>
          <cell r="NU40">
            <v>0.37975926538358351</v>
          </cell>
          <cell r="NV40">
            <v>1.9061743557722499</v>
          </cell>
          <cell r="NW40">
            <v>-0.10593028067288346</v>
          </cell>
          <cell r="NX40">
            <v>0.27748623236054648</v>
          </cell>
        </row>
        <row r="78">
          <cell r="LO78">
            <v>6.1498853675017617</v>
          </cell>
          <cell r="LP78">
            <v>11.273414605593723</v>
          </cell>
          <cell r="LQ78">
            <v>10.884695658563071</v>
          </cell>
        </row>
      </sheetData>
      <sheetData sheetId="2">
        <row r="3">
          <cell r="MG3">
            <v>102.75970651770406</v>
          </cell>
          <cell r="MH3">
            <v>102.44497806384724</v>
          </cell>
          <cell r="MI3">
            <v>103.73731152128252</v>
          </cell>
          <cell r="MJ3">
            <v>103.47502406200259</v>
          </cell>
          <cell r="MK3">
            <v>104.26731193059332</v>
          </cell>
          <cell r="ML3">
            <v>104.60047298039753</v>
          </cell>
          <cell r="MM3">
            <v>105.04426006075825</v>
          </cell>
          <cell r="MN3">
            <v>105.18337264645089</v>
          </cell>
          <cell r="MO3">
            <v>104.84435659296444</v>
          </cell>
          <cell r="MP3">
            <v>105.3921503032707</v>
          </cell>
          <cell r="MQ3">
            <v>104.82460113286137</v>
          </cell>
          <cell r="MR3">
            <v>105.1621283813342</v>
          </cell>
          <cell r="MS3">
            <v>106.10721967558275</v>
          </cell>
          <cell r="MT3">
            <v>106.05845785900058</v>
          </cell>
          <cell r="MU3">
            <v>106.20631701883168</v>
          </cell>
          <cell r="MV3">
            <v>106.51128422573854</v>
          </cell>
          <cell r="MW3">
            <v>106.48847553539866</v>
          </cell>
          <cell r="MX3">
            <v>106.8855547927573</v>
          </cell>
          <cell r="MY3">
            <v>106.14778793910757</v>
          </cell>
          <cell r="MZ3">
            <v>106.4168784988309</v>
          </cell>
          <cell r="NA3">
            <v>106.35549201831586</v>
          </cell>
          <cell r="NB3">
            <v>106.38592399948861</v>
          </cell>
          <cell r="NC3">
            <v>105.94361477753759</v>
          </cell>
          <cell r="ND3">
            <v>106.99773342131819</v>
          </cell>
          <cell r="NE3">
            <v>106.82397230166286</v>
          </cell>
          <cell r="NF3">
            <v>107.96828216587758</v>
          </cell>
          <cell r="NG3">
            <v>107.98011858556926</v>
          </cell>
          <cell r="NH3">
            <v>108.11368976368043</v>
          </cell>
          <cell r="NI3">
            <v>107.9372591431315</v>
          </cell>
          <cell r="NJ3">
            <v>108.07561267079635</v>
          </cell>
          <cell r="NK3">
            <v>108.24394019171041</v>
          </cell>
          <cell r="NL3">
            <v>107.64960242752787</v>
          </cell>
          <cell r="NM3">
            <v>107.80747544854762</v>
          </cell>
          <cell r="NN3">
            <v>107.82176551159691</v>
          </cell>
          <cell r="NO3">
            <v>107.4687097798739</v>
          </cell>
          <cell r="NP3">
            <v>107.64143873197617</v>
          </cell>
          <cell r="NQ3">
            <v>107.70207649008842</v>
          </cell>
          <cell r="NR3">
            <v>107.78400426074076</v>
          </cell>
          <cell r="NS3">
            <v>108.07966540192885</v>
          </cell>
        </row>
      </sheetData>
      <sheetData sheetId="3">
        <row r="3">
          <cell r="NU3">
            <v>107.71666788997094</v>
          </cell>
          <cell r="NV3">
            <v>108.35867547314169</v>
          </cell>
          <cell r="NW3">
            <v>109.37532954155068</v>
          </cell>
          <cell r="NX3">
            <v>109.43065477943924</v>
          </cell>
          <cell r="NY3">
            <v>109.61461679906843</v>
          </cell>
        </row>
        <row r="21">
          <cell r="LX21">
            <v>10.418307822199768</v>
          </cell>
          <cell r="LY21">
            <v>10.713898954305412</v>
          </cell>
          <cell r="LZ21">
            <v>9.3772912618951043</v>
          </cell>
          <cell r="MA21">
            <v>9.0798386481207203</v>
          </cell>
          <cell r="MB21">
            <v>5.9694378646101054</v>
          </cell>
          <cell r="MC21">
            <v>5.4302984659286402</v>
          </cell>
          <cell r="ME21">
            <v>4.7506196050961735</v>
          </cell>
          <cell r="MH21">
            <v>7.0330353890180275</v>
          </cell>
          <cell r="MI21">
            <v>2.4449780638472474</v>
          </cell>
          <cell r="MJ21">
            <v>3.5615520903521602</v>
          </cell>
          <cell r="MK21">
            <v>2.7000905223472982</v>
          </cell>
          <cell r="ML21">
            <v>3.4050825888838565</v>
          </cell>
          <cell r="MM21">
            <v>3.6733537034947084</v>
          </cell>
          <cell r="MN21">
            <v>3.6220277766843889</v>
          </cell>
          <cell r="MO21">
            <v>3.0677014377208378</v>
          </cell>
          <cell r="MP21">
            <v>2.5883906671014589</v>
          </cell>
          <cell r="MQ21">
            <v>3.4012267464817336</v>
          </cell>
          <cell r="MR21">
            <v>2.2546833127091936</v>
          </cell>
          <cell r="MS21">
            <v>2.5798690121687118</v>
          </cell>
          <cell r="MT21">
            <v>3.2576126103493364</v>
          </cell>
          <cell r="MU21">
            <v>3.5272395616125607</v>
          </cell>
          <cell r="MV21">
            <v>2.3800554124083106</v>
          </cell>
          <cell r="MW21">
            <v>2.9342927834610677</v>
          </cell>
          <cell r="MX21">
            <v>2.1302588161895564</v>
          </cell>
          <cell r="MY21">
            <v>2.1845807645516135</v>
          </cell>
          <cell r="MZ21">
            <v>1.0505361051722728</v>
          </cell>
          <cell r="NA21">
            <v>1.1727194340175329</v>
          </cell>
          <cell r="NB21">
            <v>1.4413130801289364</v>
          </cell>
          <cell r="NC21">
            <v>0.94292951928420798</v>
          </cell>
          <cell r="ND21">
            <v>1.0675105200332657</v>
          </cell>
          <cell r="NE21">
            <v>1.745500084714724</v>
          </cell>
          <cell r="NF21">
            <v>0.67549845172791834</v>
          </cell>
          <cell r="NG21">
            <v>1.800727962135773</v>
          </cell>
          <cell r="NH21">
            <v>1.6701469522034662</v>
          </cell>
          <cell r="NI21">
            <v>1.5044467350011193</v>
          </cell>
          <cell r="NJ21">
            <v>1.3605074168342668</v>
          </cell>
          <cell r="NK21">
            <v>1.1133944903466864</v>
          </cell>
          <cell r="NL21">
            <v>1.9747488791808987</v>
          </cell>
          <cell r="NM21">
            <v>1.1583913624289455</v>
          </cell>
          <cell r="NN21">
            <v>1.3652171624402021</v>
          </cell>
          <cell r="NO21">
            <v>1.349653655417038</v>
          </cell>
          <cell r="NP21">
            <v>1.4395346104989271</v>
          </cell>
          <cell r="NQ21">
            <v>0.60160649209577421</v>
          </cell>
          <cell r="NR21">
            <v>0.82201042472549446</v>
          </cell>
          <cell r="NS21">
            <v>-0.1706778152251287</v>
          </cell>
          <cell r="NT21">
            <v>9.2189949097631896E-2</v>
          </cell>
          <cell r="NU21">
            <v>-0.36722627317347101</v>
          </cell>
          <cell r="NV21">
            <v>0.39042711789760709</v>
          </cell>
          <cell r="NW21">
            <v>1.2025995861927985</v>
          </cell>
          <cell r="NX21">
            <v>1.0963335089493542</v>
          </cell>
          <cell r="NY21">
            <v>1.8253800545742438</v>
          </cell>
        </row>
        <row r="39">
          <cell r="MC39">
            <v>0.67097201094534764</v>
          </cell>
          <cell r="MH39">
            <v>0.23643869294276421</v>
          </cell>
          <cell r="MI39">
            <v>-0.30627613149381006</v>
          </cell>
          <cell r="MJ39">
            <v>1.2614902964104724</v>
          </cell>
          <cell r="MK39">
            <v>-0.25283811141193491</v>
          </cell>
          <cell r="ML39">
            <v>0.76568029413164318</v>
          </cell>
          <cell r="MM39">
            <v>0.31952588364987378</v>
          </cell>
          <cell r="MN39">
            <v>0.42426871286125323</v>
          </cell>
          <cell r="MO39">
            <v>0.13243235338340487</v>
          </cell>
          <cell r="MQ39">
            <v>0.52248278124586989</v>
          </cell>
          <cell r="MR39">
            <v>-0.5385118045093229</v>
          </cell>
          <cell r="MS39">
            <v>0.32199239951795633</v>
          </cell>
          <cell r="MT39">
            <v>0.89869928347352523</v>
          </cell>
          <cell r="MU39">
            <v>-4.5955229748984028E-2</v>
          </cell>
          <cell r="MV39">
            <v>0.13941288871810453</v>
          </cell>
          <cell r="MW39">
            <v>0.28714601491433012</v>
          </cell>
          <cell r="MX39">
            <v>-2.1414341687531202E-2</v>
          </cell>
          <cell r="MY39">
            <v>0.37288472331133971</v>
          </cell>
          <cell r="MZ39">
            <v>-0.69024000023221177</v>
          </cell>
          <cell r="NA39">
            <v>0.25350557458407863</v>
          </cell>
          <cell r="NB39">
            <v>-5.7684909932509409E-2</v>
          </cell>
          <cell r="NC39">
            <v>2.8613455304693503E-2</v>
          </cell>
          <cell r="ND39">
            <v>-0.41575915809420882</v>
          </cell>
          <cell r="NE39">
            <v>0.99498081691289375</v>
          </cell>
          <cell r="NF39">
            <v>-0.16239700982366712</v>
          </cell>
          <cell r="NG39">
            <v>1.0712107400230986</v>
          </cell>
          <cell r="NH39">
            <v>1.0962867477593008E-2</v>
          </cell>
          <cell r="NI39">
            <v>0.12369978831363593</v>
          </cell>
          <cell r="NJ39">
            <v>-0.16318989846205723</v>
          </cell>
          <cell r="NK39">
            <v>0.12817958206756686</v>
          </cell>
          <cell r="NL39">
            <v>0.15574977254748656</v>
          </cell>
          <cell r="NM39">
            <v>-0.54907255143328282</v>
          </cell>
          <cell r="NN39">
            <v>0.1466545323528079</v>
          </cell>
          <cell r="NO39">
            <v>1.3255168985115695E-2</v>
          </cell>
          <cell r="NP39">
            <v>-0.3274438422036674</v>
          </cell>
          <cell r="NQ39">
            <v>0.16072487746066066</v>
          </cell>
          <cell r="NR39">
            <v>5.6333098875827048E-2</v>
          </cell>
          <cell r="NS39">
            <v>7.6068886805424896E-2</v>
          </cell>
          <cell r="NT39">
            <v>0.27430892293893727</v>
          </cell>
          <cell r="NU39">
            <v>-0.33586106193795873</v>
          </cell>
          <cell r="NV39">
            <v>0.59601507895374883</v>
          </cell>
          <cell r="NW39">
            <v>0.93823043145353502</v>
          </cell>
          <cell r="NX39">
            <v>5.0582922237074612E-2</v>
          </cell>
          <cell r="NY39">
            <v>0.16810830566624801</v>
          </cell>
        </row>
        <row r="78">
          <cell r="LO78">
            <v>6.1498853675017617</v>
          </cell>
          <cell r="LQ78">
            <v>10.890821576540755</v>
          </cell>
        </row>
      </sheetData>
      <sheetData sheetId="4">
        <row r="3">
          <cell r="MG3">
            <v>101.98299357655466</v>
          </cell>
          <cell r="MH3">
            <v>101.74406283876411</v>
          </cell>
          <cell r="MI3">
            <v>102.84496119878445</v>
          </cell>
          <cell r="MJ3">
            <v>103.39308491793109</v>
          </cell>
          <cell r="MK3">
            <v>104.41290672093116</v>
          </cell>
          <cell r="ML3">
            <v>105.24142810598927</v>
          </cell>
          <cell r="MM3">
            <v>105.09913634576732</v>
          </cell>
          <cell r="MN3">
            <v>104.92400172453513</v>
          </cell>
          <cell r="MO3">
            <v>105.42806689365393</v>
          </cell>
          <cell r="MP3">
            <v>104.68972660829299</v>
          </cell>
          <cell r="MQ3">
            <v>104.03314853470717</v>
          </cell>
          <cell r="MR3">
            <v>104.10613642520197</v>
          </cell>
          <cell r="MS3">
            <v>105.18012078297227</v>
          </cell>
          <cell r="MT3">
            <v>104.93850104724626</v>
          </cell>
          <cell r="MU3">
            <v>105.61990924002026</v>
          </cell>
          <cell r="MV3">
            <v>105.0819110424051</v>
          </cell>
          <cell r="MW3">
            <v>105.22792828484501</v>
          </cell>
          <cell r="MX3">
            <v>104.97267286925536</v>
          </cell>
          <cell r="MY3">
            <v>104.8419978969239</v>
          </cell>
          <cell r="MZ3">
            <v>104.90404203442206</v>
          </cell>
          <cell r="NA3">
            <v>104.40611891928246</v>
          </cell>
          <cell r="NB3">
            <v>104.61640575067163</v>
          </cell>
          <cell r="NC3">
            <v>104.85629845393902</v>
          </cell>
          <cell r="ND3">
            <v>105.2651344274007</v>
          </cell>
          <cell r="NE3">
            <v>105.48313836074649</v>
          </cell>
          <cell r="NF3">
            <v>106.14796960291099</v>
          </cell>
          <cell r="NG3">
            <v>105.89558505375992</v>
          </cell>
          <cell r="NH3">
            <v>106.08396958403534</v>
          </cell>
          <cell r="NI3">
            <v>106.15302334695215</v>
          </cell>
          <cell r="NJ3">
            <v>105.99326902990096</v>
          </cell>
          <cell r="NK3">
            <v>106.0564279195456</v>
          </cell>
          <cell r="NL3">
            <v>105.5224261814123</v>
          </cell>
          <cell r="NM3">
            <v>105.1974803361735</v>
          </cell>
          <cell r="NN3">
            <v>105.61136796477138</v>
          </cell>
          <cell r="NO3">
            <v>104.85956678802452</v>
          </cell>
          <cell r="NP3">
            <v>104.35285683036282</v>
          </cell>
          <cell r="NQ3">
            <v>104.42533704014436</v>
          </cell>
          <cell r="NR3">
            <v>104.78344785131129</v>
          </cell>
          <cell r="NS3">
            <v>105.04930398884424</v>
          </cell>
        </row>
      </sheetData>
      <sheetData sheetId="5">
        <row r="3">
          <cell r="NU3">
            <v>105.17457273576682</v>
          </cell>
          <cell r="NV3">
            <v>105.37474013663935</v>
          </cell>
          <cell r="NW3">
            <v>108.28047659160642</v>
          </cell>
          <cell r="NX3">
            <v>108.01935415496268</v>
          </cell>
          <cell r="NY3">
            <v>108.4214695631963</v>
          </cell>
        </row>
        <row r="21">
          <cell r="MI21">
            <v>1.7440628387641155</v>
          </cell>
          <cell r="MJ21">
            <v>2.5287208753609125</v>
          </cell>
          <cell r="MK21">
            <v>2.356882375447511</v>
          </cell>
          <cell r="ML21">
            <v>3.3977016732779974</v>
          </cell>
          <cell r="MM21">
            <v>4.1890853513676163</v>
          </cell>
          <cell r="MN21">
            <v>3.8093165504330395</v>
          </cell>
          <cell r="MO21">
            <v>3.4751649542801966</v>
          </cell>
          <cell r="MP21">
            <v>3.8681326372765668</v>
          </cell>
          <cell r="MQ21">
            <v>3.2920702900450571</v>
          </cell>
          <cell r="MR21">
            <v>2.1995280752597379</v>
          </cell>
          <cell r="MS21">
            <v>2.0560223652975163</v>
          </cell>
          <cell r="MT21">
            <v>3.1349611286097812</v>
          </cell>
          <cell r="MU21">
            <v>3.1396802126375079</v>
          </cell>
          <cell r="MV21">
            <v>2.6981857048613556</v>
          </cell>
          <cell r="MW21">
            <v>1.6334033613703669</v>
          </cell>
          <cell r="MX21">
            <v>0.78057549541474813</v>
          </cell>
          <cell r="MY21">
            <v>-0.255370191730242</v>
          </cell>
          <cell r="MZ21">
            <v>-0.24466276106918095</v>
          </cell>
          <cell r="NA21">
            <v>-1.9022997393358665E-2</v>
          </cell>
          <cell r="NB21">
            <v>-0.9693319857626892</v>
          </cell>
          <cell r="NC21">
            <v>-7.003634453616181E-2</v>
          </cell>
          <cell r="ND21">
            <v>0.79123811095387353</v>
          </cell>
          <cell r="NE21">
            <v>1.1132850012462558</v>
          </cell>
          <cell r="NF21">
            <v>0.28809396254589892</v>
          </cell>
          <cell r="NG21">
            <v>1.1525498683464086</v>
          </cell>
          <cell r="NH21">
            <v>0.2610074329009171</v>
          </cell>
          <cell r="NI21">
            <v>0.95359756183523992</v>
          </cell>
          <cell r="NJ21">
            <v>0.87913453888683879</v>
          </cell>
          <cell r="NK21">
            <v>0.97224937952828938</v>
          </cell>
          <cell r="NL21">
            <v>1.1583430752776014</v>
          </cell>
          <cell r="NM21">
            <v>0.58947599634657788</v>
          </cell>
          <cell r="NN21">
            <v>0.75796459544947847</v>
          </cell>
          <cell r="NO21">
            <v>0.951057539169331</v>
          </cell>
          <cell r="NP21">
            <v>3.1169649641338282E-3</v>
          </cell>
          <cell r="NQ21">
            <v>-0.86664744409465921</v>
          </cell>
          <cell r="NR21">
            <v>-1.0028155561550678</v>
          </cell>
          <cell r="NS21">
            <v>-1.2854902045740801</v>
          </cell>
          <cell r="NT21">
            <v>-0.79916557851400505</v>
          </cell>
          <cell r="NU21">
            <v>-0.85724247672325227</v>
          </cell>
          <cell r="NV21">
            <v>-0.73317102591515804</v>
          </cell>
          <cell r="NW21">
            <v>2.1578800075127802</v>
          </cell>
          <cell r="NX21">
            <v>1.8508319334554324</v>
          </cell>
          <cell r="NY21">
            <v>2.7473244187922852</v>
          </cell>
        </row>
        <row r="39">
          <cell r="MC39">
            <v>0.15575360429840313</v>
          </cell>
          <cell r="MH39">
            <v>-2.5310411872159211E-2</v>
          </cell>
          <cell r="MI39">
            <v>-0.23428488359796829</v>
          </cell>
          <cell r="MJ39">
            <v>1.0820271269931014</v>
          </cell>
          <cell r="MK39">
            <v>0.53296118036079143</v>
          </cell>
          <cell r="ML39">
            <v>0.98635397503572531</v>
          </cell>
          <cell r="MM39">
            <v>0.79350476016584182</v>
          </cell>
          <cell r="MN39">
            <v>-0.13520508300082223</v>
          </cell>
          <cell r="MO39">
            <v>-0.16663754557982857</v>
          </cell>
          <cell r="MQ39">
            <v>-0.70032611534622813</v>
          </cell>
          <cell r="MR39">
            <v>-0.62716571611890481</v>
          </cell>
          <cell r="MS39">
            <v>7.0158301967038206E-2</v>
          </cell>
          <cell r="MT39">
            <v>1.0316244504395167</v>
          </cell>
          <cell r="MU39">
            <v>-0.22971996412188833</v>
          </cell>
          <cell r="MV39">
            <v>0.64934050512805985</v>
          </cell>
          <cell r="MW39">
            <v>-0.50937195599417562</v>
          </cell>
          <cell r="MX39">
            <v>0.13895564040606878</v>
          </cell>
          <cell r="MY39">
            <v>-0.24257382973338348</v>
          </cell>
          <cell r="MZ39">
            <v>-0.1244847528024895</v>
          </cell>
          <cell r="NA39">
            <v>5.9178705807538812E-2</v>
          </cell>
          <cell r="NB39">
            <v>-0.47464626289253076</v>
          </cell>
          <cell r="NC39">
            <v>0.2014123631506104</v>
          </cell>
          <cell r="ND39">
            <v>0.22930696342131629</v>
          </cell>
          <cell r="NE39">
            <v>0.38990120716617671</v>
          </cell>
          <cell r="NF39">
            <v>0.20709984795217462</v>
          </cell>
          <cell r="NG39">
            <v>0.63027252743543816</v>
          </cell>
          <cell r="NH39">
            <v>-0.23776672327809889</v>
          </cell>
          <cell r="NI39">
            <v>0.17789649132189389</v>
          </cell>
          <cell r="NJ39">
            <v>6.5093494509649297E-2</v>
          </cell>
          <cell r="NK39">
            <v>-0.15049436371591396</v>
          </cell>
          <cell r="NL39">
            <v>5.9587641953773307E-2</v>
          </cell>
          <cell r="NM39">
            <v>-0.5035071882096509</v>
          </cell>
          <cell r="NN39">
            <v>-0.30794008155210495</v>
          </cell>
          <cell r="NO39">
            <v>0.39343872807147129</v>
          </cell>
          <cell r="NP39">
            <v>-0.71185630035360825</v>
          </cell>
          <cell r="NQ39">
            <v>-0.48322720871623037</v>
          </cell>
          <cell r="NR39">
            <v>6.945685243611166E-2</v>
          </cell>
          <cell r="NS39">
            <v>0.34293479084417378</v>
          </cell>
          <cell r="NT39">
            <v>0.25371959310807046</v>
          </cell>
          <cell r="NU39">
            <v>0.11924757439218947</v>
          </cell>
          <cell r="NV39">
            <v>0.19031919566283584</v>
          </cell>
          <cell r="NW39">
            <v>2.7575265677516336</v>
          </cell>
          <cell r="NX39">
            <v>-0.24115375630325842</v>
          </cell>
          <cell r="NY39">
            <v>0.37226237036813714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37">
          <cell r="C137">
            <v>103.19281073321666</v>
          </cell>
          <cell r="D137">
            <v>103.38895723436703</v>
          </cell>
          <cell r="E137">
            <v>103.02504144381011</v>
          </cell>
        </row>
        <row r="138">
          <cell r="C138">
            <v>105.38050013404563</v>
          </cell>
          <cell r="D138">
            <v>105.92043432963987</v>
          </cell>
          <cell r="E138">
            <v>104.91868013832885</v>
          </cell>
        </row>
        <row r="139">
          <cell r="C139">
            <v>106.38499407837655</v>
          </cell>
          <cell r="D139">
            <v>107.37293678888472</v>
          </cell>
          <cell r="E139">
            <v>105.53998055254647</v>
          </cell>
        </row>
        <row r="140">
          <cell r="C140">
            <v>106.91958868829052</v>
          </cell>
          <cell r="D140">
            <v>108.23342334232696</v>
          </cell>
          <cell r="E140">
            <v>105.79583116515029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18"/>
  <sheetViews>
    <sheetView view="pageBreakPreview" zoomScaleNormal="100" zoomScaleSheetLayoutView="100" workbookViewId="0">
      <selection activeCell="E4" sqref="E4"/>
    </sheetView>
  </sheetViews>
  <sheetFormatPr defaultRowHeight="15" x14ac:dyDescent="0.25"/>
  <cols>
    <col min="1" max="1" width="54" style="4" customWidth="1"/>
    <col min="2" max="3" width="9.7109375" style="102" bestFit="1" customWidth="1"/>
    <col min="4" max="4" width="1.85546875" style="90" customWidth="1"/>
    <col min="5" max="5" width="11.85546875" style="90" customWidth="1"/>
    <col min="6" max="6" width="1.85546875" style="90" customWidth="1"/>
    <col min="7" max="8" width="9.7109375" style="90" bestFit="1" customWidth="1"/>
    <col min="9" max="9" width="1.85546875" style="90" customWidth="1"/>
    <col min="10" max="10" width="12.5703125" style="90" customWidth="1"/>
  </cols>
  <sheetData>
    <row r="1" spans="1:10" ht="15.75" x14ac:dyDescent="0.25">
      <c r="A1" s="56" t="s">
        <v>253</v>
      </c>
      <c r="B1" s="91"/>
      <c r="C1" s="91"/>
      <c r="D1" s="92"/>
    </row>
    <row r="2" spans="1:10" ht="6" customHeight="1" x14ac:dyDescent="0.25">
      <c r="A2" s="45"/>
      <c r="B2" s="93"/>
      <c r="C2" s="93"/>
      <c r="D2" s="88"/>
      <c r="E2" s="88"/>
      <c r="F2" s="88"/>
      <c r="G2" s="88"/>
      <c r="H2" s="88"/>
      <c r="I2" s="88"/>
      <c r="J2" s="88"/>
    </row>
    <row r="3" spans="1:10" ht="47.25" customHeight="1" x14ac:dyDescent="0.25">
      <c r="A3" s="136" t="s">
        <v>56</v>
      </c>
      <c r="B3" s="138" t="s">
        <v>242</v>
      </c>
      <c r="C3" s="138"/>
      <c r="D3" s="138"/>
      <c r="E3" s="123" t="s">
        <v>243</v>
      </c>
      <c r="F3" s="94"/>
      <c r="G3" s="135" t="s">
        <v>244</v>
      </c>
      <c r="H3" s="135"/>
      <c r="I3" s="94"/>
      <c r="J3" s="113" t="s">
        <v>245</v>
      </c>
    </row>
    <row r="4" spans="1:10" ht="30" x14ac:dyDescent="0.25">
      <c r="A4" s="137"/>
      <c r="B4" s="87">
        <v>42677</v>
      </c>
      <c r="C4" s="120">
        <v>42707</v>
      </c>
      <c r="D4" s="88"/>
      <c r="E4" s="89" t="s">
        <v>267</v>
      </c>
      <c r="F4" s="88"/>
      <c r="G4" s="87">
        <v>42677</v>
      </c>
      <c r="H4" s="120">
        <v>42707</v>
      </c>
      <c r="I4" s="88"/>
      <c r="J4" s="89" t="s">
        <v>267</v>
      </c>
    </row>
    <row r="5" spans="1:10" ht="15.75" x14ac:dyDescent="0.25">
      <c r="A5" s="42" t="s">
        <v>241</v>
      </c>
      <c r="B5" s="95">
        <v>108.6699796816679</v>
      </c>
      <c r="C5" s="95">
        <v>108.97152391399352</v>
      </c>
      <c r="D5" s="95"/>
      <c r="E5" s="95">
        <f>((C5/B5-1)*100)</f>
        <v>0.27748623236054648</v>
      </c>
      <c r="F5" s="95"/>
      <c r="G5" s="95">
        <v>108.6699796816679</v>
      </c>
      <c r="H5" s="95">
        <v>108.97152391399352</v>
      </c>
      <c r="I5" s="95"/>
      <c r="J5" s="95">
        <f t="shared" ref="J5" si="0">H5-G5</f>
        <v>0.30154423232562522</v>
      </c>
    </row>
    <row r="6" spans="1:10" ht="13.5" customHeight="1" x14ac:dyDescent="0.25">
      <c r="A6" s="42"/>
      <c r="B6" s="95"/>
      <c r="C6" s="95"/>
      <c r="D6" s="95"/>
      <c r="E6" s="95"/>
      <c r="F6" s="95"/>
      <c r="G6" s="95"/>
      <c r="H6" s="95"/>
      <c r="I6" s="95"/>
      <c r="J6" s="95"/>
    </row>
    <row r="7" spans="1:10" ht="15" customHeight="1" x14ac:dyDescent="0.25">
      <c r="A7" s="58" t="s">
        <v>127</v>
      </c>
      <c r="B7" s="96">
        <v>111.31030290493474</v>
      </c>
      <c r="C7" s="96">
        <v>111.88934518706554</v>
      </c>
      <c r="D7" s="96"/>
      <c r="E7" s="96">
        <f t="shared" ref="E7:E70" si="1">((C7/B7-1)*100)</f>
        <v>0.52020546797482137</v>
      </c>
      <c r="F7" s="96"/>
      <c r="G7" s="96">
        <v>31.65141092425073</v>
      </c>
      <c r="H7" s="96">
        <v>31.816063294569854</v>
      </c>
      <c r="I7" s="96"/>
      <c r="J7" s="96">
        <f>H7-G7</f>
        <v>0.16465237031912494</v>
      </c>
    </row>
    <row r="8" spans="1:10" ht="15.75" x14ac:dyDescent="0.25">
      <c r="A8" s="37" t="s">
        <v>57</v>
      </c>
      <c r="B8" s="97">
        <v>111.86359908958623</v>
      </c>
      <c r="C8" s="97">
        <v>112.48999874055805</v>
      </c>
      <c r="D8" s="97"/>
      <c r="E8" s="97">
        <f t="shared" si="1"/>
        <v>0.55996736746344311</v>
      </c>
      <c r="F8" s="97"/>
      <c r="G8" s="97">
        <v>29.221180663462491</v>
      </c>
      <c r="H8" s="97">
        <v>29.384809739565416</v>
      </c>
      <c r="I8" s="97"/>
      <c r="J8" s="97">
        <f t="shared" ref="J8:J71" si="2">H8-G8</f>
        <v>0.1636290761029251</v>
      </c>
    </row>
    <row r="9" spans="1:10" ht="15.75" x14ac:dyDescent="0.25">
      <c r="A9" s="61" t="s">
        <v>58</v>
      </c>
      <c r="B9" s="98">
        <v>137.31534109597069</v>
      </c>
      <c r="C9" s="98">
        <v>137.2314912581148</v>
      </c>
      <c r="D9" s="98"/>
      <c r="E9" s="98">
        <f t="shared" si="1"/>
        <v>-6.1063707220654351E-2</v>
      </c>
      <c r="F9" s="98"/>
      <c r="G9" s="98">
        <v>5.6225004024900649</v>
      </c>
      <c r="H9" s="98">
        <v>5.6190670953058062</v>
      </c>
      <c r="I9" s="98"/>
      <c r="J9" s="98">
        <f t="shared" si="2"/>
        <v>-3.4333071842587159E-3</v>
      </c>
    </row>
    <row r="10" spans="1:10" ht="15.75" x14ac:dyDescent="0.25">
      <c r="A10" s="38" t="s">
        <v>62</v>
      </c>
      <c r="B10" s="97">
        <v>96.370400207537756</v>
      </c>
      <c r="C10" s="97">
        <v>96.032293675798599</v>
      </c>
      <c r="D10" s="97"/>
      <c r="E10" s="97">
        <f t="shared" si="1"/>
        <v>-0.35084064298895878</v>
      </c>
      <c r="F10" s="97"/>
      <c r="G10" s="97">
        <v>1.0055341665548461</v>
      </c>
      <c r="H10" s="97">
        <v>1.0020063440194311</v>
      </c>
      <c r="I10" s="97"/>
      <c r="J10" s="97">
        <f t="shared" si="2"/>
        <v>-3.5278225354149484E-3</v>
      </c>
    </row>
    <row r="11" spans="1:10" ht="15.75" x14ac:dyDescent="0.25">
      <c r="A11" s="61" t="s">
        <v>63</v>
      </c>
      <c r="B11" s="98">
        <v>101.71942696133134</v>
      </c>
      <c r="C11" s="98">
        <v>103.17573367667575</v>
      </c>
      <c r="D11" s="98"/>
      <c r="E11" s="98">
        <f t="shared" si="1"/>
        <v>1.431689853992224</v>
      </c>
      <c r="F11" s="98"/>
      <c r="G11" s="98">
        <v>8.795001318068266</v>
      </c>
      <c r="H11" s="98">
        <v>8.9209184595975302</v>
      </c>
      <c r="I11" s="98"/>
      <c r="J11" s="98">
        <f t="shared" si="2"/>
        <v>0.12591714152926414</v>
      </c>
    </row>
    <row r="12" spans="1:10" ht="15.75" x14ac:dyDescent="0.25">
      <c r="A12" s="38" t="s">
        <v>152</v>
      </c>
      <c r="B12" s="97">
        <v>102.3767920178452</v>
      </c>
      <c r="C12" s="97">
        <v>102.74684750780554</v>
      </c>
      <c r="D12" s="97"/>
      <c r="E12" s="97">
        <f t="shared" si="1"/>
        <v>0.36146423683194318</v>
      </c>
      <c r="F12" s="97"/>
      <c r="G12" s="97">
        <v>5.0036236815760633</v>
      </c>
      <c r="H12" s="97">
        <v>5.0217099917306145</v>
      </c>
      <c r="I12" s="97"/>
      <c r="J12" s="97">
        <f t="shared" si="2"/>
        <v>1.80863101545512E-2</v>
      </c>
    </row>
    <row r="13" spans="1:10" ht="15.75" x14ac:dyDescent="0.25">
      <c r="A13" s="61" t="s">
        <v>153</v>
      </c>
      <c r="B13" s="98">
        <v>86.057971221919431</v>
      </c>
      <c r="C13" s="98">
        <v>85.629644805476715</v>
      </c>
      <c r="D13" s="98"/>
      <c r="E13" s="98">
        <f t="shared" si="1"/>
        <v>-0.4977184685636904</v>
      </c>
      <c r="F13" s="98"/>
      <c r="G13" s="98">
        <v>0.80916782224142025</v>
      </c>
      <c r="H13" s="98">
        <v>0.80514044454845002</v>
      </c>
      <c r="I13" s="98"/>
      <c r="J13" s="98">
        <f t="shared" si="2"/>
        <v>-4.0273776929702354E-3</v>
      </c>
    </row>
    <row r="14" spans="1:10" ht="15.75" x14ac:dyDescent="0.25">
      <c r="A14" s="38" t="s">
        <v>69</v>
      </c>
      <c r="B14" s="97">
        <v>108.70686800859191</v>
      </c>
      <c r="C14" s="97">
        <v>108.78378086268836</v>
      </c>
      <c r="D14" s="97"/>
      <c r="E14" s="97">
        <f t="shared" si="1"/>
        <v>7.0752525121386967E-2</v>
      </c>
      <c r="F14" s="97"/>
      <c r="G14" s="97">
        <v>1.8113412047927051</v>
      </c>
      <c r="H14" s="97">
        <v>1.81262277443366</v>
      </c>
      <c r="I14" s="97"/>
      <c r="J14" s="97">
        <f t="shared" si="2"/>
        <v>1.2815696409549382E-3</v>
      </c>
    </row>
    <row r="15" spans="1:10" ht="15.75" x14ac:dyDescent="0.25">
      <c r="A15" s="61" t="s">
        <v>72</v>
      </c>
      <c r="B15" s="98">
        <v>115.17850964339291</v>
      </c>
      <c r="C15" s="98">
        <v>116.09592630866571</v>
      </c>
      <c r="D15" s="98"/>
      <c r="E15" s="98">
        <f t="shared" si="1"/>
        <v>0.79651722193074814</v>
      </c>
      <c r="F15" s="98"/>
      <c r="G15" s="98">
        <v>1.9536078398150425</v>
      </c>
      <c r="H15" s="98">
        <v>1.9691686627081582</v>
      </c>
      <c r="I15" s="98"/>
      <c r="J15" s="98">
        <f t="shared" si="2"/>
        <v>1.5560822893115667E-2</v>
      </c>
    </row>
    <row r="16" spans="1:10" ht="15.75" x14ac:dyDescent="0.25">
      <c r="A16" s="38" t="s">
        <v>154</v>
      </c>
      <c r="B16" s="97">
        <v>148.46642699934011</v>
      </c>
      <c r="C16" s="97">
        <v>148.22358476879643</v>
      </c>
      <c r="D16" s="97"/>
      <c r="E16" s="97">
        <f t="shared" si="1"/>
        <v>-0.16356710096132598</v>
      </c>
      <c r="F16" s="97"/>
      <c r="G16" s="97">
        <v>1.6411411529576252</v>
      </c>
      <c r="H16" s="97">
        <v>1.6384567859510488</v>
      </c>
      <c r="I16" s="97"/>
      <c r="J16" s="97">
        <f t="shared" si="2"/>
        <v>-2.6843670065763714E-3</v>
      </c>
    </row>
    <row r="17" spans="1:10" ht="15.75" x14ac:dyDescent="0.25">
      <c r="A17" s="61" t="s">
        <v>155</v>
      </c>
      <c r="B17" s="98">
        <v>126.29260001746499</v>
      </c>
      <c r="C17" s="98">
        <v>127.0983667775521</v>
      </c>
      <c r="D17" s="98"/>
      <c r="E17" s="98">
        <f t="shared" si="1"/>
        <v>0.63801581405060759</v>
      </c>
      <c r="F17" s="98"/>
      <c r="G17" s="98">
        <v>2.579263074966458</v>
      </c>
      <c r="H17" s="98">
        <v>2.5957191812707117</v>
      </c>
      <c r="I17" s="98"/>
      <c r="J17" s="98">
        <f t="shared" si="2"/>
        <v>1.6456106304253648E-2</v>
      </c>
    </row>
    <row r="18" spans="1:10" ht="15.75" x14ac:dyDescent="0.25">
      <c r="A18" s="37" t="s">
        <v>76</v>
      </c>
      <c r="B18" s="97">
        <v>105.06196182502322</v>
      </c>
      <c r="C18" s="97">
        <v>105.10620014252457</v>
      </c>
      <c r="D18" s="97"/>
      <c r="E18" s="97">
        <f t="shared" si="1"/>
        <v>4.2106883150561103E-2</v>
      </c>
      <c r="F18" s="97"/>
      <c r="G18" s="97">
        <v>2.4302302607882402</v>
      </c>
      <c r="H18" s="97">
        <v>2.4312535550044396</v>
      </c>
      <c r="I18" s="97"/>
      <c r="J18" s="97">
        <f t="shared" si="2"/>
        <v>1.0232942161993996E-3</v>
      </c>
    </row>
    <row r="19" spans="1:10" ht="15.75" x14ac:dyDescent="0.25">
      <c r="A19" s="61" t="s">
        <v>156</v>
      </c>
      <c r="B19" s="98">
        <v>105.61194167296665</v>
      </c>
      <c r="C19" s="98">
        <v>105.82025237354816</v>
      </c>
      <c r="D19" s="98"/>
      <c r="E19" s="98">
        <f t="shared" si="1"/>
        <v>0.19724161612950653</v>
      </c>
      <c r="F19" s="98"/>
      <c r="G19" s="98">
        <v>0.66809878712163517</v>
      </c>
      <c r="H19" s="98">
        <v>0.66941655596669547</v>
      </c>
      <c r="I19" s="98"/>
      <c r="J19" s="98">
        <f t="shared" si="2"/>
        <v>1.3177688450602965E-3</v>
      </c>
    </row>
    <row r="20" spans="1:10" ht="15.75" x14ac:dyDescent="0.25">
      <c r="A20" s="38" t="s">
        <v>157</v>
      </c>
      <c r="B20" s="97">
        <v>104.8549357716533</v>
      </c>
      <c r="C20" s="97">
        <v>104.83741317543561</v>
      </c>
      <c r="D20" s="97"/>
      <c r="E20" s="97">
        <f t="shared" si="1"/>
        <v>-1.6711274570657686E-2</v>
      </c>
      <c r="F20" s="97"/>
      <c r="G20" s="97">
        <v>1.7621314736666047</v>
      </c>
      <c r="H20" s="97">
        <v>1.7618369990377443</v>
      </c>
      <c r="I20" s="97"/>
      <c r="J20" s="97">
        <f t="shared" si="2"/>
        <v>-2.9447462886045273E-4</v>
      </c>
    </row>
    <row r="21" spans="1:10" ht="15.75" x14ac:dyDescent="0.25">
      <c r="A21" s="58" t="s">
        <v>247</v>
      </c>
      <c r="B21" s="99">
        <v>122.44672077236744</v>
      </c>
      <c r="C21" s="99">
        <v>122.56535686752591</v>
      </c>
      <c r="D21" s="99"/>
      <c r="E21" s="99">
        <f t="shared" si="1"/>
        <v>9.688793167357268E-2</v>
      </c>
      <c r="F21" s="99"/>
      <c r="G21" s="99">
        <v>2.7601499763037629</v>
      </c>
      <c r="H21" s="99">
        <v>2.7628242285268918</v>
      </c>
      <c r="I21" s="99"/>
      <c r="J21" s="99">
        <f t="shared" si="2"/>
        <v>2.6742522231288923E-3</v>
      </c>
    </row>
    <row r="22" spans="1:10" ht="15.75" x14ac:dyDescent="0.25">
      <c r="A22" s="37" t="s">
        <v>1</v>
      </c>
      <c r="B22" s="97">
        <v>122.39425820760121</v>
      </c>
      <c r="C22" s="97">
        <v>122.74964574297175</v>
      </c>
      <c r="D22" s="97"/>
      <c r="E22" s="97">
        <f t="shared" si="1"/>
        <v>0.29036291454762608</v>
      </c>
      <c r="F22" s="97"/>
      <c r="G22" s="97">
        <v>2.038790609289955</v>
      </c>
      <c r="H22" s="97">
        <v>2.0447105011246127</v>
      </c>
      <c r="I22" s="97"/>
      <c r="J22" s="97">
        <f t="shared" si="2"/>
        <v>5.9198918346576868E-3</v>
      </c>
    </row>
    <row r="23" spans="1:10" ht="15.75" x14ac:dyDescent="0.25">
      <c r="A23" s="61" t="s">
        <v>78</v>
      </c>
      <c r="B23" s="98">
        <v>122.39425820760121</v>
      </c>
      <c r="C23" s="98">
        <v>122.74964574297175</v>
      </c>
      <c r="D23" s="98"/>
      <c r="E23" s="98">
        <f t="shared" si="1"/>
        <v>0.29036291454762608</v>
      </c>
      <c r="F23" s="98"/>
      <c r="G23" s="98">
        <v>2.038790609289955</v>
      </c>
      <c r="H23" s="98">
        <v>2.0447105011246127</v>
      </c>
      <c r="I23" s="98"/>
      <c r="J23" s="98">
        <f t="shared" si="2"/>
        <v>5.9198918346576868E-3</v>
      </c>
    </row>
    <row r="24" spans="1:10" ht="15.75" x14ac:dyDescent="0.25">
      <c r="A24" s="38" t="s">
        <v>16</v>
      </c>
      <c r="B24" s="97">
        <v>122.5952401194743</v>
      </c>
      <c r="C24" s="97">
        <v>122.04364269700831</v>
      </c>
      <c r="D24" s="97"/>
      <c r="E24" s="97">
        <f t="shared" si="1"/>
        <v>-0.44993379998149452</v>
      </c>
      <c r="F24" s="97"/>
      <c r="G24" s="97">
        <v>0.72135936701380732</v>
      </c>
      <c r="H24" s="97">
        <v>0.71811372740227952</v>
      </c>
      <c r="I24" s="97"/>
      <c r="J24" s="97">
        <f t="shared" si="2"/>
        <v>-3.2456396115277952E-3</v>
      </c>
    </row>
    <row r="25" spans="1:10" ht="15.75" x14ac:dyDescent="0.25">
      <c r="A25" s="58" t="s">
        <v>128</v>
      </c>
      <c r="B25" s="99">
        <v>100.74457806290398</v>
      </c>
      <c r="C25" s="99">
        <v>100.69180322746162</v>
      </c>
      <c r="D25" s="99"/>
      <c r="E25" s="99">
        <f t="shared" si="1"/>
        <v>-5.2384789789294839E-2</v>
      </c>
      <c r="F25" s="99"/>
      <c r="G25" s="99">
        <v>3.9192795420520286</v>
      </c>
      <c r="H25" s="99">
        <v>3.9172264357026698</v>
      </c>
      <c r="I25" s="99"/>
      <c r="J25" s="99">
        <f t="shared" si="2"/>
        <v>-2.0531063493587354E-3</v>
      </c>
    </row>
    <row r="26" spans="1:10" ht="15.75" x14ac:dyDescent="0.25">
      <c r="A26" s="37" t="s">
        <v>79</v>
      </c>
      <c r="B26" s="97">
        <v>100.640760671376</v>
      </c>
      <c r="C26" s="97">
        <v>100.69740822437431</v>
      </c>
      <c r="D26" s="97"/>
      <c r="E26" s="97">
        <f t="shared" si="1"/>
        <v>5.628688875205512E-2</v>
      </c>
      <c r="F26" s="97"/>
      <c r="G26" s="97">
        <v>3.0132140972676997</v>
      </c>
      <c r="H26" s="97">
        <v>3.0149101417344899</v>
      </c>
      <c r="I26" s="97"/>
      <c r="J26" s="97">
        <f t="shared" si="2"/>
        <v>1.6960444667901697E-3</v>
      </c>
    </row>
    <row r="27" spans="1:10" s="60" customFormat="1" ht="15.75" x14ac:dyDescent="0.25">
      <c r="A27" s="61" t="s">
        <v>80</v>
      </c>
      <c r="B27" s="98">
        <v>96.161418958568348</v>
      </c>
      <c r="C27" s="98">
        <v>96.960385187046128</v>
      </c>
      <c r="D27" s="98"/>
      <c r="E27" s="98">
        <f t="shared" si="1"/>
        <v>0.83085944147935908</v>
      </c>
      <c r="F27" s="98"/>
      <c r="G27" s="98">
        <v>0.4983993635969608</v>
      </c>
      <c r="H27" s="98">
        <v>0.50254036176567907</v>
      </c>
      <c r="I27" s="98"/>
      <c r="J27" s="98">
        <f t="shared" si="2"/>
        <v>4.1409981687182684E-3</v>
      </c>
    </row>
    <row r="28" spans="1:10" ht="15.75" x14ac:dyDescent="0.25">
      <c r="A28" s="38" t="s">
        <v>82</v>
      </c>
      <c r="B28" s="97">
        <v>103.99805493943828</v>
      </c>
      <c r="C28" s="97">
        <v>103.89086974448587</v>
      </c>
      <c r="D28" s="97"/>
      <c r="E28" s="97">
        <f t="shared" si="1"/>
        <v>-0.1030646150207537</v>
      </c>
      <c r="F28" s="97"/>
      <c r="G28" s="97">
        <v>2.2448558629899065</v>
      </c>
      <c r="H28" s="97">
        <v>2.2425422109369451</v>
      </c>
      <c r="I28" s="97"/>
      <c r="J28" s="97">
        <f t="shared" si="2"/>
        <v>-2.3136520529614124E-3</v>
      </c>
    </row>
    <row r="29" spans="1:10" s="60" customFormat="1" ht="15.75" x14ac:dyDescent="0.25">
      <c r="A29" s="61" t="s">
        <v>158</v>
      </c>
      <c r="B29" s="98">
        <v>85.112361614960932</v>
      </c>
      <c r="C29" s="98">
        <v>85.070964962947357</v>
      </c>
      <c r="D29" s="98"/>
      <c r="E29" s="98">
        <f t="shared" si="1"/>
        <v>-4.8637649370897318E-2</v>
      </c>
      <c r="F29" s="98"/>
      <c r="G29" s="98">
        <v>0.26995887068083274</v>
      </c>
      <c r="H29" s="98">
        <v>0.26982756903186533</v>
      </c>
      <c r="I29" s="98"/>
      <c r="J29" s="98">
        <f t="shared" si="2"/>
        <v>-1.3130164896740792E-4</v>
      </c>
    </row>
    <row r="30" spans="1:10" ht="15.75" x14ac:dyDescent="0.25">
      <c r="A30" s="37" t="s">
        <v>83</v>
      </c>
      <c r="B30" s="97">
        <v>101.09137938745049</v>
      </c>
      <c r="C30" s="97">
        <v>100.67307977154775</v>
      </c>
      <c r="D30" s="97"/>
      <c r="E30" s="97">
        <f t="shared" si="1"/>
        <v>-0.41378366626053653</v>
      </c>
      <c r="F30" s="97"/>
      <c r="G30" s="97">
        <v>0.90606544478432871</v>
      </c>
      <c r="H30" s="97">
        <v>0.90231629396818003</v>
      </c>
      <c r="I30" s="97"/>
      <c r="J30" s="97">
        <f t="shared" si="2"/>
        <v>-3.7491508161486831E-3</v>
      </c>
    </row>
    <row r="31" spans="1:10" s="60" customFormat="1" ht="15.75" x14ac:dyDescent="0.25">
      <c r="A31" s="61" t="s">
        <v>159</v>
      </c>
      <c r="B31" s="98">
        <v>101.09137938745049</v>
      </c>
      <c r="C31" s="98">
        <v>100.67307977154775</v>
      </c>
      <c r="D31" s="98"/>
      <c r="E31" s="98">
        <f t="shared" si="1"/>
        <v>-0.41378366626053653</v>
      </c>
      <c r="F31" s="98"/>
      <c r="G31" s="98">
        <v>0.90606544478432871</v>
      </c>
      <c r="H31" s="98">
        <v>0.90231629396818003</v>
      </c>
      <c r="I31" s="98"/>
      <c r="J31" s="98">
        <f t="shared" si="2"/>
        <v>-3.7491508161486831E-3</v>
      </c>
    </row>
    <row r="32" spans="1:10" ht="15.75" x14ac:dyDescent="0.25">
      <c r="A32" s="36" t="s">
        <v>129</v>
      </c>
      <c r="B32" s="100">
        <v>109.07814119351566</v>
      </c>
      <c r="C32" s="100">
        <v>109.45065766871167</v>
      </c>
      <c r="D32" s="100"/>
      <c r="E32" s="100">
        <f t="shared" si="1"/>
        <v>0.34151340600416802</v>
      </c>
      <c r="F32" s="100"/>
      <c r="G32" s="100">
        <v>25.404810749998592</v>
      </c>
      <c r="H32" s="100">
        <v>25.491571584479818</v>
      </c>
      <c r="I32" s="100"/>
      <c r="J32" s="100">
        <f t="shared" si="2"/>
        <v>8.6760834481225402E-2</v>
      </c>
    </row>
    <row r="33" spans="1:10" s="60" customFormat="1" ht="15.75" x14ac:dyDescent="0.25">
      <c r="A33" s="64" t="s">
        <v>149</v>
      </c>
      <c r="B33" s="98">
        <v>118.65676641914334</v>
      </c>
      <c r="C33" s="98">
        <v>118.71554827023621</v>
      </c>
      <c r="D33" s="98"/>
      <c r="E33" s="98">
        <f t="shared" si="1"/>
        <v>4.9539400800147071E-2</v>
      </c>
      <c r="F33" s="98"/>
      <c r="G33" s="98">
        <v>13.859583056227487</v>
      </c>
      <c r="H33" s="98">
        <v>13.866449010626937</v>
      </c>
      <c r="I33" s="98"/>
      <c r="J33" s="98">
        <f t="shared" si="2"/>
        <v>6.865954399449592E-3</v>
      </c>
    </row>
    <row r="34" spans="1:10" ht="15.75" x14ac:dyDescent="0.25">
      <c r="A34" s="38" t="s">
        <v>160</v>
      </c>
      <c r="B34" s="97">
        <v>118.65676641914334</v>
      </c>
      <c r="C34" s="97">
        <v>118.71554827023621</v>
      </c>
      <c r="D34" s="97"/>
      <c r="E34" s="97">
        <f t="shared" si="1"/>
        <v>4.9539400800147071E-2</v>
      </c>
      <c r="F34" s="97"/>
      <c r="G34" s="97">
        <v>13.859583056227487</v>
      </c>
      <c r="H34" s="97">
        <v>13.866449010626937</v>
      </c>
      <c r="I34" s="97"/>
      <c r="J34" s="97">
        <f t="shared" si="2"/>
        <v>6.865954399449592E-3</v>
      </c>
    </row>
    <row r="35" spans="1:10" s="60" customFormat="1" ht="15.75" x14ac:dyDescent="0.25">
      <c r="A35" s="64" t="s">
        <v>148</v>
      </c>
      <c r="B35" s="98">
        <v>107.82302361737911</v>
      </c>
      <c r="C35" s="98">
        <v>107.78064832007553</v>
      </c>
      <c r="D35" s="98"/>
      <c r="E35" s="98">
        <f t="shared" si="1"/>
        <v>-3.9300787421758798E-2</v>
      </c>
      <c r="F35" s="98"/>
      <c r="G35" s="98">
        <v>3.3536236478402901</v>
      </c>
      <c r="H35" s="98">
        <v>3.3523056473395263</v>
      </c>
      <c r="I35" s="98"/>
      <c r="J35" s="98">
        <f t="shared" si="2"/>
        <v>-1.3180005007638051E-3</v>
      </c>
    </row>
    <row r="36" spans="1:10" ht="15.75" x14ac:dyDescent="0.25">
      <c r="A36" s="38" t="s">
        <v>161</v>
      </c>
      <c r="B36" s="97">
        <v>104.39005116951421</v>
      </c>
      <c r="C36" s="97">
        <v>104.33724450319514</v>
      </c>
      <c r="D36" s="97"/>
      <c r="E36" s="97">
        <f t="shared" si="1"/>
        <v>-5.058591860762629E-2</v>
      </c>
      <c r="F36" s="97"/>
      <c r="G36" s="97">
        <v>2.6054691444619267</v>
      </c>
      <c r="H36" s="97">
        <v>2.604151143961162</v>
      </c>
      <c r="I36" s="97"/>
      <c r="J36" s="97">
        <f t="shared" si="2"/>
        <v>-1.3180005007646933E-3</v>
      </c>
    </row>
    <row r="37" spans="1:10" s="60" customFormat="1" ht="15.75" x14ac:dyDescent="0.25">
      <c r="A37" s="61" t="s">
        <v>162</v>
      </c>
      <c r="B37" s="98">
        <v>121.76877013422421</v>
      </c>
      <c r="C37" s="98">
        <v>121.76877013422421</v>
      </c>
      <c r="D37" s="98"/>
      <c r="E37" s="98">
        <f t="shared" si="1"/>
        <v>0</v>
      </c>
      <c r="F37" s="98"/>
      <c r="G37" s="98">
        <v>0.74815450337836364</v>
      </c>
      <c r="H37" s="98">
        <v>0.74815450337836353</v>
      </c>
      <c r="I37" s="98"/>
      <c r="J37" s="98">
        <f t="shared" si="2"/>
        <v>0</v>
      </c>
    </row>
    <row r="38" spans="1:10" ht="15.75" x14ac:dyDescent="0.25">
      <c r="A38" s="37" t="s">
        <v>147</v>
      </c>
      <c r="B38" s="97">
        <v>101.97568562812032</v>
      </c>
      <c r="C38" s="97">
        <v>101.97568562812032</v>
      </c>
      <c r="D38" s="97"/>
      <c r="E38" s="97">
        <f t="shared" si="1"/>
        <v>0</v>
      </c>
      <c r="F38" s="97"/>
      <c r="G38" s="97">
        <v>1.6125880229599248</v>
      </c>
      <c r="H38" s="97">
        <v>1.6125880229599245</v>
      </c>
      <c r="I38" s="97"/>
      <c r="J38" s="97">
        <f t="shared" si="2"/>
        <v>0</v>
      </c>
    </row>
    <row r="39" spans="1:10" s="60" customFormat="1" ht="15.75" x14ac:dyDescent="0.25">
      <c r="A39" s="61" t="s">
        <v>84</v>
      </c>
      <c r="B39" s="98">
        <v>100</v>
      </c>
      <c r="C39" s="98">
        <v>100</v>
      </c>
      <c r="D39" s="98"/>
      <c r="E39" s="98">
        <f t="shared" si="1"/>
        <v>0</v>
      </c>
      <c r="F39" s="98"/>
      <c r="G39" s="98">
        <v>1.3959538897111063</v>
      </c>
      <c r="H39" s="98">
        <v>1.3959538897111059</v>
      </c>
      <c r="I39" s="98"/>
      <c r="J39" s="98">
        <f t="shared" si="2"/>
        <v>0</v>
      </c>
    </row>
    <row r="40" spans="1:10" ht="15.75" x14ac:dyDescent="0.25">
      <c r="A40" s="38" t="s">
        <v>86</v>
      </c>
      <c r="B40" s="97">
        <v>116.8521111010899</v>
      </c>
      <c r="C40" s="97">
        <v>116.8521111010899</v>
      </c>
      <c r="D40" s="97"/>
      <c r="E40" s="97">
        <f t="shared" si="1"/>
        <v>0</v>
      </c>
      <c r="F40" s="97"/>
      <c r="G40" s="97">
        <v>0.21663413324881833</v>
      </c>
      <c r="H40" s="97">
        <v>0.21663413324881828</v>
      </c>
      <c r="I40" s="97"/>
      <c r="J40" s="97">
        <f t="shared" si="2"/>
        <v>0</v>
      </c>
    </row>
    <row r="41" spans="1:10" s="60" customFormat="1" ht="15.75" x14ac:dyDescent="0.25">
      <c r="A41" s="64" t="s">
        <v>146</v>
      </c>
      <c r="B41" s="98">
        <v>95.094181301858171</v>
      </c>
      <c r="C41" s="98">
        <v>96.268045655311369</v>
      </c>
      <c r="D41" s="98"/>
      <c r="E41" s="98">
        <f t="shared" si="1"/>
        <v>1.2344229030449183</v>
      </c>
      <c r="F41" s="98"/>
      <c r="G41" s="98">
        <v>6.5790160229708912</v>
      </c>
      <c r="H41" s="98">
        <v>6.6602289035534374</v>
      </c>
      <c r="I41" s="98"/>
      <c r="J41" s="98">
        <f t="shared" si="2"/>
        <v>8.1212880582546276E-2</v>
      </c>
    </row>
    <row r="42" spans="1:10" ht="15.75" x14ac:dyDescent="0.25">
      <c r="A42" s="38" t="s">
        <v>17</v>
      </c>
      <c r="B42" s="97">
        <v>87.99633460601278</v>
      </c>
      <c r="C42" s="97">
        <v>89.802902713229884</v>
      </c>
      <c r="D42" s="97"/>
      <c r="E42" s="97">
        <f t="shared" si="1"/>
        <v>2.0530038157903663</v>
      </c>
      <c r="F42" s="97"/>
      <c r="G42" s="97">
        <v>3.9558075809656228</v>
      </c>
      <c r="H42" s="97">
        <v>4.0370204615481713</v>
      </c>
      <c r="I42" s="97"/>
      <c r="J42" s="97">
        <f t="shared" si="2"/>
        <v>8.1212880582548497E-2</v>
      </c>
    </row>
    <row r="43" spans="1:10" s="60" customFormat="1" ht="15.75" x14ac:dyDescent="0.25">
      <c r="A43" s="61" t="s">
        <v>88</v>
      </c>
      <c r="B43" s="98">
        <v>97.709840830703513</v>
      </c>
      <c r="C43" s="98">
        <v>97.709840830703513</v>
      </c>
      <c r="D43" s="98"/>
      <c r="E43" s="98">
        <f t="shared" si="1"/>
        <v>0</v>
      </c>
      <c r="F43" s="98"/>
      <c r="G43" s="98">
        <v>1.7071864379589397</v>
      </c>
      <c r="H43" s="98">
        <v>1.7071864379589394</v>
      </c>
      <c r="I43" s="98"/>
      <c r="J43" s="98">
        <f t="shared" si="2"/>
        <v>0</v>
      </c>
    </row>
    <row r="44" spans="1:10" ht="15.75" x14ac:dyDescent="0.25">
      <c r="A44" s="38" t="s">
        <v>90</v>
      </c>
      <c r="B44" s="97">
        <v>135.54671882237798</v>
      </c>
      <c r="C44" s="97">
        <v>135.54671882237798</v>
      </c>
      <c r="D44" s="97"/>
      <c r="E44" s="97">
        <f t="shared" si="1"/>
        <v>0</v>
      </c>
      <c r="F44" s="97"/>
      <c r="G44" s="97">
        <v>0.9160220040463275</v>
      </c>
      <c r="H44" s="97">
        <v>0.91602200404632739</v>
      </c>
      <c r="I44" s="97"/>
      <c r="J44" s="97">
        <f t="shared" si="2"/>
        <v>0</v>
      </c>
    </row>
    <row r="45" spans="1:10" s="60" customFormat="1" ht="15.75" x14ac:dyDescent="0.25">
      <c r="A45" s="58" t="s">
        <v>250</v>
      </c>
      <c r="B45" s="99">
        <v>99.425074250063503</v>
      </c>
      <c r="C45" s="99">
        <v>99.676751599917182</v>
      </c>
      <c r="D45" s="99"/>
      <c r="E45" s="99">
        <f t="shared" si="1"/>
        <v>0.253132674782508</v>
      </c>
      <c r="F45" s="99"/>
      <c r="G45" s="99">
        <v>8.6640649755613968</v>
      </c>
      <c r="H45" s="99">
        <v>8.6859965549789298</v>
      </c>
      <c r="I45" s="99"/>
      <c r="J45" s="99">
        <f t="shared" si="2"/>
        <v>2.1931579417532987E-2</v>
      </c>
    </row>
    <row r="46" spans="1:10" ht="15.75" x14ac:dyDescent="0.25">
      <c r="A46" s="37" t="s">
        <v>145</v>
      </c>
      <c r="B46" s="97">
        <v>101.32733446262934</v>
      </c>
      <c r="C46" s="97">
        <v>101.97453587819673</v>
      </c>
      <c r="D46" s="97"/>
      <c r="E46" s="97">
        <f t="shared" si="1"/>
        <v>0.6387234194994873</v>
      </c>
      <c r="F46" s="97"/>
      <c r="G46" s="97">
        <v>2.0968998051752825</v>
      </c>
      <c r="H46" s="97">
        <v>2.1102931953143762</v>
      </c>
      <c r="I46" s="97"/>
      <c r="J46" s="97">
        <f t="shared" si="2"/>
        <v>1.3393390139093686E-2</v>
      </c>
    </row>
    <row r="47" spans="1:10" s="60" customFormat="1" ht="15.75" x14ac:dyDescent="0.25">
      <c r="A47" s="61" t="s">
        <v>163</v>
      </c>
      <c r="B47" s="98">
        <v>101.32733446262934</v>
      </c>
      <c r="C47" s="98">
        <v>101.97453587819673</v>
      </c>
      <c r="D47" s="98"/>
      <c r="E47" s="98">
        <f t="shared" si="1"/>
        <v>0.6387234194994873</v>
      </c>
      <c r="F47" s="98"/>
      <c r="G47" s="98">
        <v>2.0968998051752825</v>
      </c>
      <c r="H47" s="98">
        <v>2.1102931953143762</v>
      </c>
      <c r="I47" s="98"/>
      <c r="J47" s="98">
        <f t="shared" si="2"/>
        <v>1.3393390139093686E-2</v>
      </c>
    </row>
    <row r="48" spans="1:10" ht="15.75" x14ac:dyDescent="0.25">
      <c r="A48" s="37" t="s">
        <v>92</v>
      </c>
      <c r="B48" s="97">
        <v>96.642035605608712</v>
      </c>
      <c r="C48" s="97">
        <v>96.659793665980743</v>
      </c>
      <c r="D48" s="97"/>
      <c r="E48" s="97">
        <f t="shared" si="1"/>
        <v>1.8375089329136784E-2</v>
      </c>
      <c r="F48" s="97"/>
      <c r="G48" s="97">
        <v>0.30210839162288483</v>
      </c>
      <c r="H48" s="97">
        <v>0.30216390430971629</v>
      </c>
      <c r="I48" s="97"/>
      <c r="J48" s="97">
        <f t="shared" si="2"/>
        <v>5.5512686831460378E-5</v>
      </c>
    </row>
    <row r="49" spans="1:10" s="60" customFormat="1" ht="15.75" x14ac:dyDescent="0.25">
      <c r="A49" s="61" t="s">
        <v>93</v>
      </c>
      <c r="B49" s="98">
        <v>96.642035605608712</v>
      </c>
      <c r="C49" s="98">
        <v>96.659793665980743</v>
      </c>
      <c r="D49" s="98"/>
      <c r="E49" s="98">
        <f t="shared" si="1"/>
        <v>1.8375089329136784E-2</v>
      </c>
      <c r="F49" s="98"/>
      <c r="G49" s="98">
        <v>0.30210839162288483</v>
      </c>
      <c r="H49" s="98">
        <v>0.30216390430971629</v>
      </c>
      <c r="I49" s="98"/>
      <c r="J49" s="98">
        <f t="shared" si="2"/>
        <v>5.5512686831460378E-5</v>
      </c>
    </row>
    <row r="50" spans="1:10" ht="15.75" x14ac:dyDescent="0.25">
      <c r="A50" s="37" t="s">
        <v>94</v>
      </c>
      <c r="B50" s="97">
        <v>87.593592079761237</v>
      </c>
      <c r="C50" s="97">
        <v>87.748040176831211</v>
      </c>
      <c r="D50" s="97"/>
      <c r="E50" s="97">
        <f t="shared" si="1"/>
        <v>0.17632351111864786</v>
      </c>
      <c r="F50" s="97"/>
      <c r="G50" s="97">
        <v>2.1573888499671656</v>
      </c>
      <c r="H50" s="97">
        <v>2.1611928337359099</v>
      </c>
      <c r="I50" s="97"/>
      <c r="J50" s="97">
        <f t="shared" si="2"/>
        <v>3.8039837687442457E-3</v>
      </c>
    </row>
    <row r="51" spans="1:10" s="60" customFormat="1" ht="15.75" x14ac:dyDescent="0.25">
      <c r="A51" s="61" t="s">
        <v>164</v>
      </c>
      <c r="B51" s="98">
        <v>86.478702720131409</v>
      </c>
      <c r="C51" s="98">
        <v>86.624749710404657</v>
      </c>
      <c r="D51" s="98"/>
      <c r="E51" s="98">
        <f t="shared" si="1"/>
        <v>0.1688820318522799</v>
      </c>
      <c r="F51" s="98"/>
      <c r="G51" s="98">
        <v>1.9189196985266894</v>
      </c>
      <c r="H51" s="98">
        <v>1.9221604091031748</v>
      </c>
      <c r="I51" s="98"/>
      <c r="J51" s="98">
        <f t="shared" si="2"/>
        <v>3.2407105764853394E-3</v>
      </c>
    </row>
    <row r="52" spans="1:10" ht="15.75" x14ac:dyDescent="0.25">
      <c r="A52" s="38" t="s">
        <v>97</v>
      </c>
      <c r="B52" s="97">
        <v>97.732370506198109</v>
      </c>
      <c r="C52" s="97">
        <v>97.963218077003432</v>
      </c>
      <c r="D52" s="97"/>
      <c r="E52" s="97">
        <f t="shared" si="1"/>
        <v>0.23620379778948042</v>
      </c>
      <c r="F52" s="97"/>
      <c r="G52" s="97">
        <v>0.23846915144047598</v>
      </c>
      <c r="H52" s="97">
        <v>0.23903242463273466</v>
      </c>
      <c r="I52" s="97"/>
      <c r="J52" s="97">
        <f t="shared" si="2"/>
        <v>5.6327319225868422E-4</v>
      </c>
    </row>
    <row r="53" spans="1:10" s="60" customFormat="1" ht="15.75" x14ac:dyDescent="0.25">
      <c r="A53" s="64" t="s">
        <v>144</v>
      </c>
      <c r="B53" s="98">
        <v>104.22523537676388</v>
      </c>
      <c r="C53" s="98">
        <v>104.57181359800182</v>
      </c>
      <c r="D53" s="98"/>
      <c r="E53" s="98">
        <f t="shared" si="1"/>
        <v>0.33252812525210729</v>
      </c>
      <c r="F53" s="98"/>
      <c r="G53" s="98">
        <v>0.92478286260313292</v>
      </c>
      <c r="H53" s="98">
        <v>0.92785802571879961</v>
      </c>
      <c r="I53" s="98"/>
      <c r="J53" s="98">
        <f t="shared" si="2"/>
        <v>3.0751631156666903E-3</v>
      </c>
    </row>
    <row r="54" spans="1:10" ht="15.75" x14ac:dyDescent="0.25">
      <c r="A54" s="38" t="s">
        <v>165</v>
      </c>
      <c r="B54" s="97">
        <v>104.22523537676388</v>
      </c>
      <c r="C54" s="97">
        <v>104.57181359800182</v>
      </c>
      <c r="D54" s="97"/>
      <c r="E54" s="97">
        <f t="shared" si="1"/>
        <v>0.33252812525210729</v>
      </c>
      <c r="F54" s="97"/>
      <c r="G54" s="97">
        <v>0.92478286260313292</v>
      </c>
      <c r="H54" s="97">
        <v>0.92785802571879961</v>
      </c>
      <c r="I54" s="97"/>
      <c r="J54" s="97">
        <f t="shared" si="2"/>
        <v>3.0751631156666903E-3</v>
      </c>
    </row>
    <row r="55" spans="1:10" s="60" customFormat="1" ht="15.75" x14ac:dyDescent="0.25">
      <c r="A55" s="64" t="s">
        <v>143</v>
      </c>
      <c r="B55" s="98">
        <v>99.503018715632436</v>
      </c>
      <c r="C55" s="98">
        <v>99.503018715632436</v>
      </c>
      <c r="D55" s="98"/>
      <c r="E55" s="98">
        <f t="shared" si="1"/>
        <v>0</v>
      </c>
      <c r="F55" s="98"/>
      <c r="G55" s="98">
        <v>0.55187174865485866</v>
      </c>
      <c r="H55" s="98">
        <v>0.55187174865485855</v>
      </c>
      <c r="I55" s="98"/>
      <c r="J55" s="98">
        <f t="shared" si="2"/>
        <v>0</v>
      </c>
    </row>
    <row r="56" spans="1:10" ht="15.75" x14ac:dyDescent="0.25">
      <c r="A56" s="38" t="s">
        <v>166</v>
      </c>
      <c r="B56" s="97">
        <v>99.503018715632436</v>
      </c>
      <c r="C56" s="97">
        <v>99.503018715632436</v>
      </c>
      <c r="D56" s="97"/>
      <c r="E56" s="97">
        <f t="shared" si="1"/>
        <v>0</v>
      </c>
      <c r="F56" s="97"/>
      <c r="G56" s="97">
        <v>0.55187174865485866</v>
      </c>
      <c r="H56" s="97">
        <v>0.55187174865485855</v>
      </c>
      <c r="I56" s="97"/>
      <c r="J56" s="97">
        <f t="shared" si="2"/>
        <v>0</v>
      </c>
    </row>
    <row r="57" spans="1:10" s="60" customFormat="1" ht="15.75" x14ac:dyDescent="0.25">
      <c r="A57" s="64" t="s">
        <v>142</v>
      </c>
      <c r="B57" s="98">
        <v>108.39463353865867</v>
      </c>
      <c r="C57" s="98">
        <v>108.46069706400131</v>
      </c>
      <c r="D57" s="98"/>
      <c r="E57" s="98">
        <f t="shared" si="1"/>
        <v>6.0947228830365852E-2</v>
      </c>
      <c r="F57" s="98"/>
      <c r="G57" s="98">
        <v>2.631013317538073</v>
      </c>
      <c r="H57" s="98">
        <v>2.6326168472452696</v>
      </c>
      <c r="I57" s="98"/>
      <c r="J57" s="98">
        <f t="shared" si="2"/>
        <v>1.6035297071965715E-3</v>
      </c>
    </row>
    <row r="58" spans="1:10" ht="15.75" x14ac:dyDescent="0.25">
      <c r="A58" s="38" t="s">
        <v>99</v>
      </c>
      <c r="B58" s="97">
        <v>100.15790994845916</v>
      </c>
      <c r="C58" s="97">
        <v>100.25109542896352</v>
      </c>
      <c r="D58" s="97"/>
      <c r="E58" s="97">
        <f t="shared" si="1"/>
        <v>9.3038563356917514E-2</v>
      </c>
      <c r="F58" s="97"/>
      <c r="G58" s="97">
        <v>1.7235108210406835</v>
      </c>
      <c r="H58" s="97">
        <v>1.7251143507478806</v>
      </c>
      <c r="I58" s="97"/>
      <c r="J58" s="97">
        <f t="shared" si="2"/>
        <v>1.6035297071970156E-3</v>
      </c>
    </row>
    <row r="59" spans="1:10" s="60" customFormat="1" ht="15.75" x14ac:dyDescent="0.25">
      <c r="A59" s="61" t="s">
        <v>167</v>
      </c>
      <c r="B59" s="98">
        <v>128.4576044563841</v>
      </c>
      <c r="C59" s="98">
        <v>128.4576044563841</v>
      </c>
      <c r="D59" s="98"/>
      <c r="E59" s="98">
        <f t="shared" si="1"/>
        <v>0</v>
      </c>
      <c r="F59" s="98"/>
      <c r="G59" s="98">
        <v>0.90750249649738934</v>
      </c>
      <c r="H59" s="98">
        <v>0.90750249649738934</v>
      </c>
      <c r="I59" s="98"/>
      <c r="J59" s="98">
        <f t="shared" si="2"/>
        <v>0</v>
      </c>
    </row>
    <row r="60" spans="1:10" ht="15.75" x14ac:dyDescent="0.25">
      <c r="A60" s="36" t="s">
        <v>2</v>
      </c>
      <c r="B60" s="100">
        <v>125.99723945717639</v>
      </c>
      <c r="C60" s="100">
        <v>126.00200581469828</v>
      </c>
      <c r="D60" s="100"/>
      <c r="E60" s="100">
        <f t="shared" si="1"/>
        <v>3.7829063100236482E-3</v>
      </c>
      <c r="F60" s="100"/>
      <c r="G60" s="100">
        <v>6.8287085178021103</v>
      </c>
      <c r="H60" s="100">
        <v>6.8289668414475235</v>
      </c>
      <c r="I60" s="100"/>
      <c r="J60" s="100">
        <f t="shared" si="2"/>
        <v>2.5832364541322761E-4</v>
      </c>
    </row>
    <row r="61" spans="1:10" s="60" customFormat="1" ht="15.75" x14ac:dyDescent="0.25">
      <c r="A61" s="64" t="s">
        <v>141</v>
      </c>
      <c r="B61" s="98">
        <v>104.17277412762029</v>
      </c>
      <c r="C61" s="98">
        <v>104.18085857563878</v>
      </c>
      <c r="D61" s="98"/>
      <c r="E61" s="98">
        <f t="shared" si="1"/>
        <v>7.7606150802767004E-3</v>
      </c>
      <c r="F61" s="98"/>
      <c r="G61" s="98">
        <v>3.3286491179023843</v>
      </c>
      <c r="H61" s="98">
        <v>3.3289074415477966</v>
      </c>
      <c r="I61" s="98"/>
      <c r="J61" s="98">
        <f t="shared" si="2"/>
        <v>2.5832364541233943E-4</v>
      </c>
    </row>
    <row r="62" spans="1:10" ht="15.75" x14ac:dyDescent="0.25">
      <c r="A62" s="38" t="s">
        <v>102</v>
      </c>
      <c r="B62" s="97">
        <v>107.60076887282239</v>
      </c>
      <c r="C62" s="97">
        <v>107.61140564821808</v>
      </c>
      <c r="D62" s="97"/>
      <c r="E62" s="97">
        <f t="shared" si="1"/>
        <v>9.8854083545374394E-3</v>
      </c>
      <c r="F62" s="97"/>
      <c r="G62" s="97">
        <v>2.6131813289713861</v>
      </c>
      <c r="H62" s="97">
        <v>2.6134396526167993</v>
      </c>
      <c r="I62" s="97"/>
      <c r="J62" s="97">
        <f t="shared" si="2"/>
        <v>2.5832364541322761E-4</v>
      </c>
    </row>
    <row r="63" spans="1:10" s="60" customFormat="1" ht="15.75" x14ac:dyDescent="0.25">
      <c r="A63" s="61" t="s">
        <v>168</v>
      </c>
      <c r="B63" s="98">
        <v>93.314666514675437</v>
      </c>
      <c r="C63" s="98">
        <v>93.314666514675437</v>
      </c>
      <c r="D63" s="98"/>
      <c r="E63" s="98">
        <f t="shared" si="1"/>
        <v>0</v>
      </c>
      <c r="F63" s="98"/>
      <c r="G63" s="98">
        <v>0.71546778893099827</v>
      </c>
      <c r="H63" s="98">
        <v>0.71546778893099805</v>
      </c>
      <c r="I63" s="98"/>
      <c r="J63" s="98">
        <f t="shared" si="2"/>
        <v>0</v>
      </c>
    </row>
    <row r="64" spans="1:10" ht="15.75" x14ac:dyDescent="0.25">
      <c r="A64" s="37" t="s">
        <v>104</v>
      </c>
      <c r="B64" s="97">
        <v>157.34756115310969</v>
      </c>
      <c r="C64" s="97">
        <v>157.34756115310969</v>
      </c>
      <c r="D64" s="97"/>
      <c r="E64" s="97">
        <f t="shared" si="1"/>
        <v>0</v>
      </c>
      <c r="F64" s="97"/>
      <c r="G64" s="97">
        <v>3.5000593998997269</v>
      </c>
      <c r="H64" s="97">
        <v>3.5000593998997265</v>
      </c>
      <c r="I64" s="97"/>
      <c r="J64" s="97">
        <f t="shared" si="2"/>
        <v>0</v>
      </c>
    </row>
    <row r="65" spans="1:10" s="60" customFormat="1" ht="15.75" x14ac:dyDescent="0.25">
      <c r="A65" s="61" t="s">
        <v>19</v>
      </c>
      <c r="B65" s="98">
        <v>163.57117066583655</v>
      </c>
      <c r="C65" s="98">
        <v>163.57117066583655</v>
      </c>
      <c r="D65" s="98"/>
      <c r="E65" s="98">
        <f t="shared" si="1"/>
        <v>0</v>
      </c>
      <c r="F65" s="98"/>
      <c r="G65" s="98">
        <v>2.8659697635359942</v>
      </c>
      <c r="H65" s="98">
        <v>2.8659697635359938</v>
      </c>
      <c r="I65" s="98"/>
      <c r="J65" s="98">
        <f t="shared" si="2"/>
        <v>0</v>
      </c>
    </row>
    <row r="66" spans="1:10" ht="15.75" x14ac:dyDescent="0.25">
      <c r="A66" s="38" t="s">
        <v>106</v>
      </c>
      <c r="B66" s="97">
        <v>146.66666666666663</v>
      </c>
      <c r="C66" s="97">
        <v>146.66666666666663</v>
      </c>
      <c r="D66" s="97"/>
      <c r="E66" s="97">
        <f t="shared" si="1"/>
        <v>0</v>
      </c>
      <c r="F66" s="97"/>
      <c r="G66" s="97">
        <v>0.10298628775933033</v>
      </c>
      <c r="H66" s="97">
        <v>0.1029862877593303</v>
      </c>
      <c r="I66" s="97"/>
      <c r="J66" s="97">
        <f t="shared" si="2"/>
        <v>0</v>
      </c>
    </row>
    <row r="67" spans="1:10" s="60" customFormat="1" ht="15.75" x14ac:dyDescent="0.25">
      <c r="A67" s="61" t="s">
        <v>108</v>
      </c>
      <c r="B67" s="98">
        <v>132.09195402298855</v>
      </c>
      <c r="C67" s="98">
        <v>132.09195402298855</v>
      </c>
      <c r="D67" s="98"/>
      <c r="E67" s="98">
        <f t="shared" si="1"/>
        <v>0</v>
      </c>
      <c r="F67" s="98"/>
      <c r="G67" s="98">
        <v>0.531103348604402</v>
      </c>
      <c r="H67" s="98">
        <v>0.53110334860440189</v>
      </c>
      <c r="I67" s="98"/>
      <c r="J67" s="98">
        <f t="shared" si="2"/>
        <v>0</v>
      </c>
    </row>
    <row r="68" spans="1:10" ht="15.75" x14ac:dyDescent="0.25">
      <c r="A68" s="36" t="s">
        <v>3</v>
      </c>
      <c r="B68" s="100">
        <v>102.92157333282107</v>
      </c>
      <c r="C68" s="100">
        <v>102.92219730325488</v>
      </c>
      <c r="D68" s="100"/>
      <c r="E68" s="100">
        <f t="shared" si="1"/>
        <v>6.0625815716530695E-4</v>
      </c>
      <c r="F68" s="100"/>
      <c r="G68" s="100">
        <v>5.5967437321472664</v>
      </c>
      <c r="H68" s="100">
        <v>5.596777662862678</v>
      </c>
      <c r="I68" s="100"/>
      <c r="J68" s="100">
        <f t="shared" si="2"/>
        <v>3.393071541157866E-5</v>
      </c>
    </row>
    <row r="69" spans="1:10" s="60" customFormat="1" ht="15.75" x14ac:dyDescent="0.25">
      <c r="A69" s="64" t="s">
        <v>150</v>
      </c>
      <c r="B69" s="98">
        <v>94.289095985040177</v>
      </c>
      <c r="C69" s="98">
        <v>94.29041382791381</v>
      </c>
      <c r="D69" s="98"/>
      <c r="E69" s="98">
        <f t="shared" si="1"/>
        <v>1.3976620094391379E-3</v>
      </c>
      <c r="F69" s="98"/>
      <c r="G69" s="98">
        <v>2.4276767331431879</v>
      </c>
      <c r="H69" s="98">
        <v>2.4277106638585986</v>
      </c>
      <c r="I69" s="98"/>
      <c r="J69" s="98">
        <f t="shared" si="2"/>
        <v>3.3930715410690482E-5</v>
      </c>
    </row>
    <row r="70" spans="1:10" ht="15.75" x14ac:dyDescent="0.25">
      <c r="A70" s="38" t="s">
        <v>109</v>
      </c>
      <c r="B70" s="97">
        <v>101.30719718668522</v>
      </c>
      <c r="C70" s="97">
        <v>101.30719718668522</v>
      </c>
      <c r="D70" s="97"/>
      <c r="E70" s="97">
        <f t="shared" si="1"/>
        <v>0</v>
      </c>
      <c r="F70" s="97"/>
      <c r="G70" s="97">
        <v>1.7552414707481108</v>
      </c>
      <c r="H70" s="97">
        <v>1.7552414707481105</v>
      </c>
      <c r="I70" s="97"/>
      <c r="J70" s="97">
        <f t="shared" si="2"/>
        <v>0</v>
      </c>
    </row>
    <row r="71" spans="1:10" s="60" customFormat="1" ht="15.75" x14ac:dyDescent="0.25">
      <c r="A71" s="61" t="s">
        <v>169</v>
      </c>
      <c r="B71" s="98">
        <v>62.537691983754925</v>
      </c>
      <c r="C71" s="98">
        <v>62.544261453125692</v>
      </c>
      <c r="D71" s="98"/>
      <c r="E71" s="98">
        <f t="shared" ref="E71:E115" si="3">((C71/B71-1)*100)</f>
        <v>1.0504815835665759E-2</v>
      </c>
      <c r="F71" s="98"/>
      <c r="G71" s="98">
        <v>0.32300152559752149</v>
      </c>
      <c r="H71" s="98">
        <v>0.3230354563129319</v>
      </c>
      <c r="I71" s="98"/>
      <c r="J71" s="98">
        <f t="shared" si="2"/>
        <v>3.3930715410412926E-5</v>
      </c>
    </row>
    <row r="72" spans="1:10" ht="15.75" x14ac:dyDescent="0.25">
      <c r="A72" s="38" t="s">
        <v>170</v>
      </c>
      <c r="B72" s="97">
        <v>107.30930262755987</v>
      </c>
      <c r="C72" s="97">
        <v>107.30930262755987</v>
      </c>
      <c r="D72" s="97"/>
      <c r="E72" s="97">
        <f t="shared" si="3"/>
        <v>0</v>
      </c>
      <c r="F72" s="97"/>
      <c r="G72" s="97">
        <v>0.34943373679755613</v>
      </c>
      <c r="H72" s="97">
        <v>0.34943373679755613</v>
      </c>
      <c r="I72" s="97"/>
      <c r="J72" s="97">
        <f t="shared" ref="J72:J115" si="4">H72-G72</f>
        <v>0</v>
      </c>
    </row>
    <row r="73" spans="1:10" s="60" customFormat="1" ht="15.75" x14ac:dyDescent="0.25">
      <c r="A73" s="64" t="s">
        <v>111</v>
      </c>
      <c r="B73" s="98">
        <v>110.68439878360643</v>
      </c>
      <c r="C73" s="98">
        <v>110.68439878360643</v>
      </c>
      <c r="D73" s="98"/>
      <c r="E73" s="98">
        <f t="shared" si="3"/>
        <v>0</v>
      </c>
      <c r="F73" s="98"/>
      <c r="G73" s="98">
        <v>3.1690669990040798</v>
      </c>
      <c r="H73" s="98">
        <v>3.1690669990040794</v>
      </c>
      <c r="I73" s="98"/>
      <c r="J73" s="98">
        <f t="shared" si="4"/>
        <v>0</v>
      </c>
    </row>
    <row r="74" spans="1:10" ht="15.75" x14ac:dyDescent="0.25">
      <c r="A74" s="38" t="s">
        <v>171</v>
      </c>
      <c r="B74" s="97">
        <v>110.32982955934074</v>
      </c>
      <c r="C74" s="97">
        <v>110.32982955934074</v>
      </c>
      <c r="D74" s="97"/>
      <c r="E74" s="97">
        <f t="shared" si="3"/>
        <v>0</v>
      </c>
      <c r="F74" s="97"/>
      <c r="G74" s="97">
        <v>1.0774456361279945</v>
      </c>
      <c r="H74" s="97">
        <v>1.0774456361279945</v>
      </c>
      <c r="I74" s="97"/>
      <c r="J74" s="97">
        <f t="shared" si="4"/>
        <v>0</v>
      </c>
    </row>
    <row r="75" spans="1:10" s="60" customFormat="1" ht="15.75" x14ac:dyDescent="0.25">
      <c r="A75" s="61" t="s">
        <v>172</v>
      </c>
      <c r="B75" s="98">
        <v>104.39692048756122</v>
      </c>
      <c r="C75" s="98">
        <v>104.39692048756122</v>
      </c>
      <c r="D75" s="98"/>
      <c r="E75" s="98">
        <f t="shared" si="3"/>
        <v>0</v>
      </c>
      <c r="F75" s="98"/>
      <c r="G75" s="98">
        <v>0.42869401814227259</v>
      </c>
      <c r="H75" s="98">
        <v>0.42869401814227254</v>
      </c>
      <c r="I75" s="98"/>
      <c r="J75" s="98">
        <f t="shared" si="4"/>
        <v>0</v>
      </c>
    </row>
    <row r="76" spans="1:10" ht="15.75" x14ac:dyDescent="0.25">
      <c r="A76" s="38" t="s">
        <v>173</v>
      </c>
      <c r="B76" s="97">
        <v>112.66830257545074</v>
      </c>
      <c r="C76" s="97">
        <v>112.66830257545074</v>
      </c>
      <c r="D76" s="97"/>
      <c r="E76" s="97">
        <f t="shared" si="3"/>
        <v>0</v>
      </c>
      <c r="F76" s="97"/>
      <c r="G76" s="97">
        <v>1.6629273447338124</v>
      </c>
      <c r="H76" s="97">
        <v>1.6629273447338122</v>
      </c>
      <c r="I76" s="97"/>
      <c r="J76" s="97">
        <f t="shared" si="4"/>
        <v>0</v>
      </c>
    </row>
    <row r="77" spans="1:10" s="60" customFormat="1" ht="15.75" x14ac:dyDescent="0.25">
      <c r="A77" s="58" t="s">
        <v>4</v>
      </c>
      <c r="B77" s="99">
        <v>99.25672955425857</v>
      </c>
      <c r="C77" s="99">
        <v>99.25672955425857</v>
      </c>
      <c r="D77" s="99"/>
      <c r="E77" s="99">
        <f t="shared" si="3"/>
        <v>0</v>
      </c>
      <c r="F77" s="99"/>
      <c r="G77" s="99">
        <v>4.7157177215935322</v>
      </c>
      <c r="H77" s="99">
        <v>4.7157177215935304</v>
      </c>
      <c r="I77" s="99"/>
      <c r="J77" s="99">
        <f t="shared" si="4"/>
        <v>0</v>
      </c>
    </row>
    <row r="78" spans="1:10" ht="15.75" x14ac:dyDescent="0.25">
      <c r="A78" s="37" t="s">
        <v>140</v>
      </c>
      <c r="B78" s="97">
        <v>77.408827796194288</v>
      </c>
      <c r="C78" s="97">
        <v>77.408827796194288</v>
      </c>
      <c r="D78" s="97"/>
      <c r="E78" s="97">
        <f t="shared" si="3"/>
        <v>0</v>
      </c>
      <c r="F78" s="97"/>
      <c r="G78" s="97">
        <v>0.89747412742094457</v>
      </c>
      <c r="H78" s="97">
        <v>0.89747412742094446</v>
      </c>
      <c r="I78" s="97"/>
      <c r="J78" s="97">
        <f t="shared" si="4"/>
        <v>0</v>
      </c>
    </row>
    <row r="79" spans="1:10" s="60" customFormat="1" ht="15.75" x14ac:dyDescent="0.25">
      <c r="A79" s="61" t="s">
        <v>174</v>
      </c>
      <c r="B79" s="98">
        <v>77.408827796194288</v>
      </c>
      <c r="C79" s="98">
        <v>77.408827796194288</v>
      </c>
      <c r="D79" s="98"/>
      <c r="E79" s="98">
        <f t="shared" si="3"/>
        <v>0</v>
      </c>
      <c r="F79" s="98"/>
      <c r="G79" s="98">
        <v>0.89747412742094457</v>
      </c>
      <c r="H79" s="98">
        <v>0.89747412742094446</v>
      </c>
      <c r="I79" s="98"/>
      <c r="J79" s="98">
        <f t="shared" si="4"/>
        <v>0</v>
      </c>
    </row>
    <row r="80" spans="1:10" ht="15.75" x14ac:dyDescent="0.25">
      <c r="A80" s="37" t="s">
        <v>139</v>
      </c>
      <c r="B80" s="97">
        <v>106.30932390895443</v>
      </c>
      <c r="C80" s="97">
        <v>106.30932390895443</v>
      </c>
      <c r="D80" s="97"/>
      <c r="E80" s="97">
        <f t="shared" si="3"/>
        <v>0</v>
      </c>
      <c r="F80" s="97"/>
      <c r="G80" s="97">
        <v>3.8182435941725879</v>
      </c>
      <c r="H80" s="97">
        <v>3.818243594172587</v>
      </c>
      <c r="I80" s="97"/>
      <c r="J80" s="97">
        <f t="shared" si="4"/>
        <v>0</v>
      </c>
    </row>
    <row r="81" spans="1:10" s="60" customFormat="1" ht="15.75" x14ac:dyDescent="0.25">
      <c r="A81" s="61" t="s">
        <v>175</v>
      </c>
      <c r="B81" s="98">
        <v>106.30932390895443</v>
      </c>
      <c r="C81" s="98">
        <v>106.30932390895443</v>
      </c>
      <c r="D81" s="98"/>
      <c r="E81" s="98">
        <f t="shared" si="3"/>
        <v>0</v>
      </c>
      <c r="F81" s="98"/>
      <c r="G81" s="98">
        <v>3.8182435941725879</v>
      </c>
      <c r="H81" s="98">
        <v>3.818243594172587</v>
      </c>
      <c r="I81" s="98"/>
      <c r="J81" s="98">
        <f t="shared" si="4"/>
        <v>0</v>
      </c>
    </row>
    <row r="82" spans="1:10" ht="15.75" x14ac:dyDescent="0.25">
      <c r="A82" s="36" t="s">
        <v>130</v>
      </c>
      <c r="B82" s="100">
        <v>101.41518607013697</v>
      </c>
      <c r="C82" s="100">
        <v>101.40435871574891</v>
      </c>
      <c r="D82" s="100"/>
      <c r="E82" s="100">
        <f t="shared" si="3"/>
        <v>-1.0676265367759452E-2</v>
      </c>
      <c r="F82" s="100"/>
      <c r="G82" s="100">
        <v>5.1754191712327948</v>
      </c>
      <c r="H82" s="100">
        <v>5.1748666297481787</v>
      </c>
      <c r="I82" s="100"/>
      <c r="J82" s="100">
        <f t="shared" si="4"/>
        <v>-5.525414846161425E-4</v>
      </c>
    </row>
    <row r="83" spans="1:10" s="60" customFormat="1" ht="15.75" x14ac:dyDescent="0.25">
      <c r="A83" s="64" t="s">
        <v>138</v>
      </c>
      <c r="B83" s="98">
        <v>91.005455645003053</v>
      </c>
      <c r="C83" s="98">
        <v>91.005455645003053</v>
      </c>
      <c r="D83" s="98"/>
      <c r="E83" s="98">
        <f t="shared" si="3"/>
        <v>0</v>
      </c>
      <c r="F83" s="98"/>
      <c r="G83" s="98">
        <v>2.4675017472490159</v>
      </c>
      <c r="H83" s="98">
        <v>2.4675017472490155</v>
      </c>
      <c r="I83" s="98"/>
      <c r="J83" s="98">
        <f t="shared" si="4"/>
        <v>0</v>
      </c>
    </row>
    <row r="84" spans="1:10" ht="15.75" x14ac:dyDescent="0.25">
      <c r="A84" s="38" t="s">
        <v>176</v>
      </c>
      <c r="B84" s="97">
        <v>75.398246670947628</v>
      </c>
      <c r="C84" s="97">
        <v>75.398246670947628</v>
      </c>
      <c r="D84" s="97"/>
      <c r="E84" s="97">
        <f t="shared" si="3"/>
        <v>0</v>
      </c>
      <c r="F84" s="97"/>
      <c r="G84" s="97">
        <v>0.84541810475318058</v>
      </c>
      <c r="H84" s="97">
        <v>0.84541810475318047</v>
      </c>
      <c r="I84" s="97"/>
      <c r="J84" s="97">
        <f t="shared" si="4"/>
        <v>0</v>
      </c>
    </row>
    <row r="85" spans="1:10" s="60" customFormat="1" ht="15.75" x14ac:dyDescent="0.25">
      <c r="A85" s="61" t="s">
        <v>177</v>
      </c>
      <c r="B85" s="98">
        <v>99.262187476460838</v>
      </c>
      <c r="C85" s="98">
        <v>99.262187476460838</v>
      </c>
      <c r="D85" s="98"/>
      <c r="E85" s="98">
        <f t="shared" si="3"/>
        <v>0</v>
      </c>
      <c r="F85" s="98"/>
      <c r="G85" s="98">
        <v>0.14932741656095097</v>
      </c>
      <c r="H85" s="98">
        <v>0.14932741656095094</v>
      </c>
      <c r="I85" s="98"/>
      <c r="J85" s="98">
        <f t="shared" si="4"/>
        <v>0</v>
      </c>
    </row>
    <row r="86" spans="1:10" ht="15.75" x14ac:dyDescent="0.25">
      <c r="A86" s="38" t="s">
        <v>112</v>
      </c>
      <c r="B86" s="97">
        <v>100.04769782417017</v>
      </c>
      <c r="C86" s="97">
        <v>100.04769782417017</v>
      </c>
      <c r="D86" s="97"/>
      <c r="E86" s="97">
        <f t="shared" si="3"/>
        <v>0</v>
      </c>
      <c r="F86" s="97"/>
      <c r="G86" s="97">
        <v>1.363090064314892</v>
      </c>
      <c r="H86" s="97">
        <v>1.3630900643148918</v>
      </c>
      <c r="I86" s="97"/>
      <c r="J86" s="97">
        <f t="shared" si="4"/>
        <v>0</v>
      </c>
    </row>
    <row r="87" spans="1:10" s="60" customFormat="1" ht="15.75" x14ac:dyDescent="0.25">
      <c r="A87" s="61" t="s">
        <v>178</v>
      </c>
      <c r="B87" s="98">
        <v>141.99941030830831</v>
      </c>
      <c r="C87" s="98">
        <v>141.99941030830831</v>
      </c>
      <c r="D87" s="98"/>
      <c r="E87" s="98">
        <f t="shared" si="3"/>
        <v>0</v>
      </c>
      <c r="F87" s="98"/>
      <c r="G87" s="98">
        <v>0.10966616161999258</v>
      </c>
      <c r="H87" s="98">
        <v>0.10966616161999258</v>
      </c>
      <c r="I87" s="98"/>
      <c r="J87" s="98">
        <f t="shared" si="4"/>
        <v>0</v>
      </c>
    </row>
    <row r="88" spans="1:10" ht="15.75" x14ac:dyDescent="0.25">
      <c r="A88" s="37" t="s">
        <v>137</v>
      </c>
      <c r="B88" s="97">
        <v>112.15517289409321</v>
      </c>
      <c r="C88" s="97">
        <v>112.15517289409321</v>
      </c>
      <c r="D88" s="97"/>
      <c r="E88" s="97">
        <f t="shared" si="3"/>
        <v>0</v>
      </c>
      <c r="F88" s="97"/>
      <c r="G88" s="97">
        <v>0.76458043551000743</v>
      </c>
      <c r="H88" s="97">
        <v>0.76458043551000732</v>
      </c>
      <c r="I88" s="97"/>
      <c r="J88" s="97">
        <f t="shared" si="4"/>
        <v>0</v>
      </c>
    </row>
    <row r="89" spans="1:10" s="60" customFormat="1" ht="15.75" x14ac:dyDescent="0.25">
      <c r="A89" s="61" t="s">
        <v>179</v>
      </c>
      <c r="B89" s="98">
        <v>112.15517289409321</v>
      </c>
      <c r="C89" s="98">
        <v>112.15517289409321</v>
      </c>
      <c r="D89" s="98"/>
      <c r="E89" s="98">
        <f t="shared" si="3"/>
        <v>0</v>
      </c>
      <c r="F89" s="98"/>
      <c r="G89" s="98">
        <v>0.76458043551000743</v>
      </c>
      <c r="H89" s="98">
        <v>0.76458043551000732</v>
      </c>
      <c r="I89" s="98"/>
      <c r="J89" s="98">
        <f t="shared" si="4"/>
        <v>0</v>
      </c>
    </row>
    <row r="90" spans="1:10" ht="15.75" x14ac:dyDescent="0.25">
      <c r="A90" s="37" t="s">
        <v>136</v>
      </c>
      <c r="B90" s="97">
        <v>120.82930488388975</v>
      </c>
      <c r="C90" s="97">
        <v>120.82930488388975</v>
      </c>
      <c r="D90" s="97"/>
      <c r="E90" s="97">
        <f t="shared" si="3"/>
        <v>0</v>
      </c>
      <c r="F90" s="97"/>
      <c r="G90" s="97">
        <v>1.061782558705878</v>
      </c>
      <c r="H90" s="97">
        <v>1.0617825587058778</v>
      </c>
      <c r="I90" s="97"/>
      <c r="J90" s="97">
        <f t="shared" si="4"/>
        <v>0</v>
      </c>
    </row>
    <row r="91" spans="1:10" s="60" customFormat="1" ht="15.75" x14ac:dyDescent="0.25">
      <c r="A91" s="61" t="s">
        <v>180</v>
      </c>
      <c r="B91" s="98">
        <v>135.50146246810789</v>
      </c>
      <c r="C91" s="98">
        <v>135.50146246810789</v>
      </c>
      <c r="D91" s="98"/>
      <c r="E91" s="98">
        <f t="shared" si="3"/>
        <v>0</v>
      </c>
      <c r="F91" s="98"/>
      <c r="G91" s="98">
        <v>0.16292357012160844</v>
      </c>
      <c r="H91" s="98">
        <v>0.16292357012160844</v>
      </c>
      <c r="I91" s="98"/>
      <c r="J91" s="98">
        <f t="shared" si="4"/>
        <v>0</v>
      </c>
    </row>
    <row r="92" spans="1:10" ht="15.75" x14ac:dyDescent="0.25">
      <c r="A92" s="38" t="s">
        <v>114</v>
      </c>
      <c r="B92" s="97">
        <v>118.50349867666807</v>
      </c>
      <c r="C92" s="97">
        <v>118.50349867666807</v>
      </c>
      <c r="D92" s="97"/>
      <c r="E92" s="97">
        <f t="shared" si="3"/>
        <v>0</v>
      </c>
      <c r="F92" s="97"/>
      <c r="G92" s="97">
        <v>0.8988589885842696</v>
      </c>
      <c r="H92" s="97">
        <v>0.89885898858426949</v>
      </c>
      <c r="I92" s="97"/>
      <c r="J92" s="97">
        <f t="shared" si="4"/>
        <v>0</v>
      </c>
    </row>
    <row r="93" spans="1:10" s="60" customFormat="1" ht="15.75" x14ac:dyDescent="0.25">
      <c r="A93" s="64" t="s">
        <v>151</v>
      </c>
      <c r="B93" s="98">
        <v>106.03774665231265</v>
      </c>
      <c r="C93" s="98">
        <v>105.9712842173432</v>
      </c>
      <c r="D93" s="98"/>
      <c r="E93" s="98">
        <f t="shared" si="3"/>
        <v>-6.2678090649526119E-2</v>
      </c>
      <c r="F93" s="98"/>
      <c r="G93" s="98">
        <v>0.88155442976789256</v>
      </c>
      <c r="H93" s="98">
        <v>0.88100188828327763</v>
      </c>
      <c r="I93" s="98"/>
      <c r="J93" s="98">
        <f t="shared" si="4"/>
        <v>-5.5254148461492125E-4</v>
      </c>
    </row>
    <row r="94" spans="1:10" ht="15.75" x14ac:dyDescent="0.25">
      <c r="A94" s="38" t="s">
        <v>116</v>
      </c>
      <c r="B94" s="97">
        <v>107.4637905193425</v>
      </c>
      <c r="C94" s="97">
        <v>107.4637905193425</v>
      </c>
      <c r="D94" s="97"/>
      <c r="E94" s="97">
        <f t="shared" si="3"/>
        <v>0</v>
      </c>
      <c r="F94" s="97"/>
      <c r="G94" s="97">
        <v>0.29243653839451467</v>
      </c>
      <c r="H94" s="97">
        <v>0.29243653839451456</v>
      </c>
      <c r="I94" s="97"/>
      <c r="J94" s="97">
        <f t="shared" si="4"/>
        <v>0</v>
      </c>
    </row>
    <row r="95" spans="1:10" s="60" customFormat="1" ht="15.75" x14ac:dyDescent="0.25">
      <c r="A95" s="61" t="s">
        <v>181</v>
      </c>
      <c r="B95" s="98">
        <v>105.343826910172</v>
      </c>
      <c r="C95" s="98">
        <v>105.24502353759024</v>
      </c>
      <c r="D95" s="98"/>
      <c r="E95" s="98">
        <f t="shared" si="3"/>
        <v>-9.379132644004029E-2</v>
      </c>
      <c r="F95" s="98"/>
      <c r="G95" s="98">
        <v>0.589117891373378</v>
      </c>
      <c r="H95" s="98">
        <v>0.58856534988876319</v>
      </c>
      <c r="I95" s="98"/>
      <c r="J95" s="98">
        <f t="shared" si="4"/>
        <v>-5.5254148461481023E-4</v>
      </c>
    </row>
    <row r="96" spans="1:10" ht="15.75" x14ac:dyDescent="0.25">
      <c r="A96" s="36" t="s">
        <v>117</v>
      </c>
      <c r="B96" s="100">
        <v>124.87911077240121</v>
      </c>
      <c r="C96" s="100">
        <v>124.87911077240121</v>
      </c>
      <c r="D96" s="100"/>
      <c r="E96" s="100">
        <f t="shared" si="3"/>
        <v>0</v>
      </c>
      <c r="F96" s="100"/>
      <c r="G96" s="100">
        <v>3.1199124158456488</v>
      </c>
      <c r="H96" s="100">
        <v>3.1199124158456479</v>
      </c>
      <c r="I96" s="100"/>
      <c r="J96" s="100">
        <f t="shared" si="4"/>
        <v>0</v>
      </c>
    </row>
    <row r="97" spans="1:10" s="60" customFormat="1" ht="15.75" x14ac:dyDescent="0.25">
      <c r="A97" s="64" t="s">
        <v>135</v>
      </c>
      <c r="B97" s="98">
        <v>134.96624853431223</v>
      </c>
      <c r="C97" s="98">
        <v>134.96624853431223</v>
      </c>
      <c r="D97" s="98"/>
      <c r="E97" s="98">
        <f t="shared" si="3"/>
        <v>0</v>
      </c>
      <c r="F97" s="98"/>
      <c r="G97" s="98">
        <v>0.90097523478461083</v>
      </c>
      <c r="H97" s="98">
        <v>0.90097523478461072</v>
      </c>
      <c r="I97" s="98"/>
      <c r="J97" s="98">
        <f t="shared" si="4"/>
        <v>0</v>
      </c>
    </row>
    <row r="98" spans="1:10" ht="15.75" x14ac:dyDescent="0.25">
      <c r="A98" s="38" t="s">
        <v>182</v>
      </c>
      <c r="B98" s="97">
        <v>134.96624853431223</v>
      </c>
      <c r="C98" s="97">
        <v>134.96624853431223</v>
      </c>
      <c r="D98" s="97"/>
      <c r="E98" s="97">
        <f t="shared" si="3"/>
        <v>0</v>
      </c>
      <c r="F98" s="97"/>
      <c r="G98" s="97">
        <v>0.90097523478461083</v>
      </c>
      <c r="H98" s="97">
        <v>0.90097523478461072</v>
      </c>
      <c r="I98" s="97"/>
      <c r="J98" s="97">
        <f t="shared" si="4"/>
        <v>0</v>
      </c>
    </row>
    <row r="99" spans="1:10" s="60" customFormat="1" ht="15.75" x14ac:dyDescent="0.25">
      <c r="A99" s="64" t="s">
        <v>118</v>
      </c>
      <c r="B99" s="98">
        <v>120.67019748412753</v>
      </c>
      <c r="C99" s="98">
        <v>120.67019748412753</v>
      </c>
      <c r="D99" s="98"/>
      <c r="E99" s="98">
        <f t="shared" si="3"/>
        <v>0</v>
      </c>
      <c r="F99" s="98"/>
      <c r="G99" s="98">
        <v>2.0772658677521676</v>
      </c>
      <c r="H99" s="98">
        <v>2.0772658677521676</v>
      </c>
      <c r="I99" s="98"/>
      <c r="J99" s="98">
        <f t="shared" si="4"/>
        <v>0</v>
      </c>
    </row>
    <row r="100" spans="1:10" ht="15.75" x14ac:dyDescent="0.25">
      <c r="A100" s="38" t="s">
        <v>119</v>
      </c>
      <c r="B100" s="97">
        <v>120.67019748412753</v>
      </c>
      <c r="C100" s="97">
        <v>120.67019748412753</v>
      </c>
      <c r="D100" s="97"/>
      <c r="E100" s="97">
        <f t="shared" si="3"/>
        <v>0</v>
      </c>
      <c r="F100" s="97"/>
      <c r="G100" s="97">
        <v>2.0772658677521676</v>
      </c>
      <c r="H100" s="97">
        <v>2.0772658677521676</v>
      </c>
      <c r="I100" s="97"/>
      <c r="J100" s="97">
        <f t="shared" si="4"/>
        <v>0</v>
      </c>
    </row>
    <row r="101" spans="1:10" s="60" customFormat="1" ht="15.75" x14ac:dyDescent="0.25">
      <c r="A101" s="64" t="s">
        <v>120</v>
      </c>
      <c r="B101" s="98">
        <v>129.55828833898522</v>
      </c>
      <c r="C101" s="98">
        <v>129.55828833898522</v>
      </c>
      <c r="D101" s="98"/>
      <c r="E101" s="98">
        <f t="shared" si="3"/>
        <v>0</v>
      </c>
      <c r="F101" s="98"/>
      <c r="G101" s="98">
        <v>0.14167131330887009</v>
      </c>
      <c r="H101" s="98">
        <v>0.14167131330887006</v>
      </c>
      <c r="I101" s="98"/>
      <c r="J101" s="98">
        <f t="shared" si="4"/>
        <v>0</v>
      </c>
    </row>
    <row r="102" spans="1:10" ht="15.75" x14ac:dyDescent="0.25">
      <c r="A102" s="38" t="s">
        <v>121</v>
      </c>
      <c r="B102" s="97">
        <v>129.55828833898522</v>
      </c>
      <c r="C102" s="97">
        <v>129.55828833898522</v>
      </c>
      <c r="D102" s="97"/>
      <c r="E102" s="97">
        <f t="shared" si="3"/>
        <v>0</v>
      </c>
      <c r="F102" s="97"/>
      <c r="G102" s="97">
        <v>0.14167131330887009</v>
      </c>
      <c r="H102" s="97">
        <v>0.14167131330887006</v>
      </c>
      <c r="I102" s="97"/>
      <c r="J102" s="97">
        <f t="shared" si="4"/>
        <v>0</v>
      </c>
    </row>
    <row r="103" spans="1:10" s="60" customFormat="1" ht="15.75" x14ac:dyDescent="0.25">
      <c r="A103" s="58" t="s">
        <v>131</v>
      </c>
      <c r="B103" s="99">
        <v>125.2509877483465</v>
      </c>
      <c r="C103" s="99">
        <v>125.3358326786649</v>
      </c>
      <c r="D103" s="99"/>
      <c r="E103" s="99">
        <f t="shared" si="3"/>
        <v>6.7739929116461539E-2</v>
      </c>
      <c r="F103" s="99"/>
      <c r="G103" s="99">
        <v>3.7880250207880768</v>
      </c>
      <c r="H103" s="99">
        <v>3.7905910262520726</v>
      </c>
      <c r="I103" s="99"/>
      <c r="J103" s="99">
        <f t="shared" si="4"/>
        <v>2.5660054639957686E-3</v>
      </c>
    </row>
    <row r="104" spans="1:10" ht="15.75" x14ac:dyDescent="0.25">
      <c r="A104" s="37" t="s">
        <v>122</v>
      </c>
      <c r="B104" s="97">
        <v>125.32505381281541</v>
      </c>
      <c r="C104" s="97">
        <v>125.41265971413084</v>
      </c>
      <c r="D104" s="97"/>
      <c r="E104" s="97">
        <f t="shared" si="3"/>
        <v>6.9902943306354715E-2</v>
      </c>
      <c r="F104" s="97"/>
      <c r="G104" s="97">
        <v>3.6708117607438373</v>
      </c>
      <c r="H104" s="97">
        <v>3.6733777662078322</v>
      </c>
      <c r="I104" s="97"/>
      <c r="J104" s="97">
        <f t="shared" si="4"/>
        <v>2.5660054639948804E-3</v>
      </c>
    </row>
    <row r="105" spans="1:10" s="60" customFormat="1" ht="15.75" x14ac:dyDescent="0.25">
      <c r="A105" s="61" t="s">
        <v>183</v>
      </c>
      <c r="B105" s="98">
        <v>125.32505381281541</v>
      </c>
      <c r="C105" s="98">
        <v>125.41265971413084</v>
      </c>
      <c r="D105" s="98"/>
      <c r="E105" s="98">
        <f t="shared" si="3"/>
        <v>6.9902943306354715E-2</v>
      </c>
      <c r="F105" s="98"/>
      <c r="G105" s="98">
        <v>3.6708117607438373</v>
      </c>
      <c r="H105" s="98">
        <v>3.6733777662078322</v>
      </c>
      <c r="I105" s="98"/>
      <c r="J105" s="98">
        <f t="shared" si="4"/>
        <v>2.5660054639948804E-3</v>
      </c>
    </row>
    <row r="106" spans="1:10" ht="15.75" x14ac:dyDescent="0.25">
      <c r="A106" s="37" t="s">
        <v>123</v>
      </c>
      <c r="B106" s="97">
        <v>122.97492976527279</v>
      </c>
      <c r="C106" s="97">
        <v>122.97492976527279</v>
      </c>
      <c r="D106" s="97"/>
      <c r="E106" s="97">
        <f t="shared" si="3"/>
        <v>0</v>
      </c>
      <c r="F106" s="97"/>
      <c r="G106" s="97">
        <v>0.11721326004424022</v>
      </c>
      <c r="H106" s="97">
        <v>0.11721326004424021</v>
      </c>
      <c r="I106" s="97"/>
      <c r="J106" s="97">
        <f t="shared" si="4"/>
        <v>0</v>
      </c>
    </row>
    <row r="107" spans="1:10" s="60" customFormat="1" ht="15.75" x14ac:dyDescent="0.25">
      <c r="A107" s="61" t="s">
        <v>124</v>
      </c>
      <c r="B107" s="98">
        <v>122.97492976527279</v>
      </c>
      <c r="C107" s="98">
        <v>122.97492976527279</v>
      </c>
      <c r="D107" s="98"/>
      <c r="E107" s="98">
        <f t="shared" si="3"/>
        <v>0</v>
      </c>
      <c r="F107" s="98"/>
      <c r="G107" s="98">
        <v>0.11721326004424022</v>
      </c>
      <c r="H107" s="98">
        <v>0.11721326004424021</v>
      </c>
      <c r="I107" s="98"/>
      <c r="J107" s="98">
        <f t="shared" si="4"/>
        <v>0</v>
      </c>
    </row>
    <row r="108" spans="1:10" ht="15.75" x14ac:dyDescent="0.25">
      <c r="A108" s="36" t="s">
        <v>132</v>
      </c>
      <c r="B108" s="100">
        <v>98.115405771927044</v>
      </c>
      <c r="C108" s="100">
        <v>98.467339124937325</v>
      </c>
      <c r="D108" s="100"/>
      <c r="E108" s="100">
        <f t="shared" si="3"/>
        <v>0.35869326559008208</v>
      </c>
      <c r="F108" s="100"/>
      <c r="G108" s="100">
        <v>7.0457369340919556</v>
      </c>
      <c r="H108" s="100">
        <v>7.0710095179857362</v>
      </c>
      <c r="I108" s="100"/>
      <c r="J108" s="100">
        <f t="shared" si="4"/>
        <v>2.527258389378062E-2</v>
      </c>
    </row>
    <row r="109" spans="1:10" s="60" customFormat="1" ht="15.75" x14ac:dyDescent="0.25">
      <c r="A109" s="64" t="s">
        <v>125</v>
      </c>
      <c r="B109" s="98">
        <v>98.417414310077149</v>
      </c>
      <c r="C109" s="98">
        <v>98.748627707650911</v>
      </c>
      <c r="D109" s="98"/>
      <c r="E109" s="98">
        <f t="shared" si="3"/>
        <v>0.33653942231222089</v>
      </c>
      <c r="F109" s="98"/>
      <c r="G109" s="98">
        <v>5.1611605477088052</v>
      </c>
      <c r="H109" s="98">
        <v>5.1785298876006696</v>
      </c>
      <c r="I109" s="98"/>
      <c r="J109" s="98">
        <f>H109-G109</f>
        <v>1.7369339891864399E-2</v>
      </c>
    </row>
    <row r="110" spans="1:10" ht="15.75" x14ac:dyDescent="0.25">
      <c r="A110" s="38" t="s">
        <v>184</v>
      </c>
      <c r="B110" s="97">
        <v>120.09215057311731</v>
      </c>
      <c r="C110" s="97">
        <v>120.09215057311731</v>
      </c>
      <c r="D110" s="97"/>
      <c r="E110" s="97">
        <f t="shared" si="3"/>
        <v>0</v>
      </c>
      <c r="F110" s="97"/>
      <c r="G110" s="97">
        <v>0.13971738065705425</v>
      </c>
      <c r="H110" s="97">
        <v>0.13971738065705422</v>
      </c>
      <c r="I110" s="97"/>
      <c r="J110" s="97">
        <f t="shared" si="4"/>
        <v>0</v>
      </c>
    </row>
    <row r="111" spans="1:10" s="60" customFormat="1" ht="15.75" x14ac:dyDescent="0.25">
      <c r="A111" s="61" t="s">
        <v>185</v>
      </c>
      <c r="B111" s="98">
        <v>97.92564939218579</v>
      </c>
      <c r="C111" s="98">
        <v>98.264377489236679</v>
      </c>
      <c r="D111" s="98"/>
      <c r="E111" s="98">
        <f t="shared" si="3"/>
        <v>0.34590334519437604</v>
      </c>
      <c r="F111" s="98"/>
      <c r="G111" s="98">
        <v>5.0214431670517508</v>
      </c>
      <c r="H111" s="98">
        <v>5.0388125069436152</v>
      </c>
      <c r="I111" s="98"/>
      <c r="J111" s="98">
        <f t="shared" si="4"/>
        <v>1.7369339891864399E-2</v>
      </c>
    </row>
    <row r="112" spans="1:10" ht="15.75" x14ac:dyDescent="0.25">
      <c r="A112" s="37" t="s">
        <v>134</v>
      </c>
      <c r="B112" s="97">
        <v>88.81407827294322</v>
      </c>
      <c r="C112" s="97">
        <v>90.503105409012889</v>
      </c>
      <c r="D112" s="97"/>
      <c r="E112" s="97">
        <f t="shared" si="3"/>
        <v>1.9017560829477365</v>
      </c>
      <c r="F112" s="97"/>
      <c r="G112" s="97">
        <v>0.4155761126666554</v>
      </c>
      <c r="H112" s="97">
        <v>0.42347935666857117</v>
      </c>
      <c r="I112" s="97"/>
      <c r="J112" s="97">
        <f t="shared" si="4"/>
        <v>7.9032440019157768E-3</v>
      </c>
    </row>
    <row r="113" spans="1:10" s="60" customFormat="1" ht="15.75" x14ac:dyDescent="0.25">
      <c r="A113" s="61" t="s">
        <v>126</v>
      </c>
      <c r="B113" s="98">
        <v>88.81407827294322</v>
      </c>
      <c r="C113" s="98">
        <v>90.503105409012889</v>
      </c>
      <c r="D113" s="98"/>
      <c r="E113" s="98">
        <f t="shared" si="3"/>
        <v>1.9017560829477365</v>
      </c>
      <c r="F113" s="98"/>
      <c r="G113" s="98">
        <v>0.4155761126666554</v>
      </c>
      <c r="H113" s="98">
        <v>0.42347935666857117</v>
      </c>
      <c r="I113" s="98"/>
      <c r="J113" s="98">
        <f t="shared" si="4"/>
        <v>7.9032440019157768E-3</v>
      </c>
    </row>
    <row r="114" spans="1:10" ht="15.75" x14ac:dyDescent="0.25">
      <c r="A114" s="37" t="s">
        <v>133</v>
      </c>
      <c r="B114" s="97">
        <v>100</v>
      </c>
      <c r="C114" s="97">
        <v>100</v>
      </c>
      <c r="D114" s="97"/>
      <c r="E114" s="97">
        <f t="shared" si="3"/>
        <v>0</v>
      </c>
      <c r="F114" s="97"/>
      <c r="G114" s="97">
        <v>1.4690002737164956</v>
      </c>
      <c r="H114" s="97">
        <v>1.4690002737164953</v>
      </c>
      <c r="I114" s="97"/>
      <c r="J114" s="97">
        <f t="shared" si="4"/>
        <v>0</v>
      </c>
    </row>
    <row r="115" spans="1:10" s="60" customFormat="1" ht="15.75" x14ac:dyDescent="0.25">
      <c r="A115" s="61" t="s">
        <v>186</v>
      </c>
      <c r="B115" s="98">
        <v>100</v>
      </c>
      <c r="C115" s="98">
        <v>100</v>
      </c>
      <c r="D115" s="98"/>
      <c r="E115" s="98">
        <f t="shared" si="3"/>
        <v>0</v>
      </c>
      <c r="F115" s="98"/>
      <c r="G115" s="98">
        <v>1.4690002737164956</v>
      </c>
      <c r="H115" s="98">
        <v>1.4690002737164953</v>
      </c>
      <c r="I115" s="98"/>
      <c r="J115" s="98">
        <f t="shared" si="4"/>
        <v>0</v>
      </c>
    </row>
    <row r="116" spans="1:10" ht="15.75" x14ac:dyDescent="0.25">
      <c r="A116" s="47"/>
      <c r="B116" s="93"/>
      <c r="C116" s="93"/>
      <c r="D116" s="93"/>
      <c r="E116" s="93"/>
      <c r="F116" s="93"/>
      <c r="G116" s="93"/>
      <c r="H116" s="93"/>
      <c r="I116" s="93"/>
      <c r="J116" s="93"/>
    </row>
    <row r="117" spans="1:10" x14ac:dyDescent="0.25">
      <c r="A117" s="124" t="s">
        <v>54</v>
      </c>
      <c r="B117" s="90"/>
      <c r="C117" s="90"/>
    </row>
    <row r="118" spans="1:10" x14ac:dyDescent="0.25">
      <c r="A118" s="23"/>
      <c r="B118" s="101"/>
      <c r="C118" s="101"/>
    </row>
  </sheetData>
  <autoFilter ref="A1:H118"/>
  <mergeCells count="3">
    <mergeCell ref="G3:H3"/>
    <mergeCell ref="A3:A4"/>
    <mergeCell ref="B3:D3"/>
  </mergeCells>
  <printOptions horizontalCentered="1"/>
  <pageMargins left="0.23" right="0.19" top="0.47" bottom="0.43" header="0.3" footer="0.3"/>
  <pageSetup paperSize="9" scale="8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8"/>
  <sheetViews>
    <sheetView view="pageBreakPreview" zoomScaleSheetLayoutView="100" workbookViewId="0">
      <selection activeCell="E4" sqref="E4"/>
    </sheetView>
  </sheetViews>
  <sheetFormatPr defaultRowHeight="15" x14ac:dyDescent="0.25"/>
  <cols>
    <col min="1" max="1" width="54.140625" style="4" customWidth="1"/>
    <col min="2" max="3" width="8.85546875" style="102" customWidth="1"/>
    <col min="4" max="4" width="0.85546875" style="90" customWidth="1"/>
    <col min="5" max="5" width="11.5703125" style="90" customWidth="1"/>
    <col min="6" max="6" width="1.140625" style="90" customWidth="1"/>
    <col min="7" max="8" width="9.28515625" style="90" customWidth="1"/>
    <col min="9" max="9" width="0.85546875" style="90" customWidth="1"/>
    <col min="10" max="10" width="12" style="90" customWidth="1"/>
  </cols>
  <sheetData>
    <row r="1" spans="1:13" ht="15.75" x14ac:dyDescent="0.25">
      <c r="A1" s="56" t="s">
        <v>254</v>
      </c>
      <c r="B1" s="103"/>
      <c r="C1" s="103"/>
      <c r="D1" s="104"/>
      <c r="E1" s="104"/>
      <c r="F1" s="104"/>
      <c r="G1" s="104"/>
      <c r="H1" s="104"/>
      <c r="I1" s="104"/>
      <c r="J1" s="104"/>
    </row>
    <row r="2" spans="1:13" ht="6" customHeight="1" x14ac:dyDescent="0.25">
      <c r="A2" s="45"/>
      <c r="B2" s="105"/>
      <c r="C2" s="105"/>
      <c r="D2" s="106"/>
      <c r="E2" s="106"/>
      <c r="F2" s="106"/>
      <c r="G2" s="106"/>
      <c r="H2" s="106"/>
      <c r="I2" s="106"/>
      <c r="J2" s="106"/>
    </row>
    <row r="3" spans="1:13" ht="45" x14ac:dyDescent="0.25">
      <c r="A3" s="136" t="s">
        <v>56</v>
      </c>
      <c r="B3" s="138" t="s">
        <v>242</v>
      </c>
      <c r="C3" s="138"/>
      <c r="D3" s="107"/>
      <c r="E3" s="123" t="s">
        <v>243</v>
      </c>
      <c r="F3" s="94"/>
      <c r="G3" s="135" t="s">
        <v>244</v>
      </c>
      <c r="H3" s="135"/>
      <c r="I3" s="94"/>
      <c r="J3" s="123" t="s">
        <v>245</v>
      </c>
    </row>
    <row r="4" spans="1:13" ht="36" customHeight="1" x14ac:dyDescent="0.25">
      <c r="A4" s="137"/>
      <c r="B4" s="87">
        <v>42677</v>
      </c>
      <c r="C4" s="120">
        <v>42707</v>
      </c>
      <c r="D4" s="88"/>
      <c r="E4" s="89" t="s">
        <v>267</v>
      </c>
      <c r="F4" s="88"/>
      <c r="G4" s="87">
        <v>42677</v>
      </c>
      <c r="H4" s="120">
        <v>42707</v>
      </c>
      <c r="I4" s="88"/>
      <c r="J4" s="89" t="s">
        <v>267</v>
      </c>
    </row>
    <row r="5" spans="1:13" s="60" customFormat="1" ht="15.75" x14ac:dyDescent="0.25">
      <c r="A5" s="65" t="s">
        <v>241</v>
      </c>
      <c r="B5" s="96">
        <v>109.43065477943924</v>
      </c>
      <c r="C5" s="96">
        <v>109.61461679906843</v>
      </c>
      <c r="D5" s="96"/>
      <c r="E5" s="96">
        <f t="shared" ref="E5:E68" si="0">((C5/B5-1)*100)</f>
        <v>0.16810830566624801</v>
      </c>
      <c r="F5" s="96"/>
      <c r="G5" s="96">
        <v>109.43065477943924</v>
      </c>
      <c r="H5" s="96">
        <v>109.61461679906843</v>
      </c>
      <c r="I5" s="108"/>
      <c r="J5" s="96">
        <f>((H5-G5))</f>
        <v>0.18396201962919179</v>
      </c>
    </row>
    <row r="6" spans="1:13" ht="8.25" customHeight="1" x14ac:dyDescent="0.25">
      <c r="A6" s="42"/>
      <c r="B6" s="95"/>
      <c r="C6" s="95"/>
      <c r="D6" s="95"/>
      <c r="E6" s="95"/>
      <c r="F6" s="95"/>
      <c r="G6" s="95"/>
      <c r="H6" s="95"/>
      <c r="J6" s="95"/>
    </row>
    <row r="7" spans="1:13" ht="15.75" x14ac:dyDescent="0.25">
      <c r="A7" s="36" t="s">
        <v>127</v>
      </c>
      <c r="B7" s="95">
        <v>108.41146467498176</v>
      </c>
      <c r="C7" s="95">
        <v>108.6927066306171</v>
      </c>
      <c r="D7" s="95"/>
      <c r="E7" s="95">
        <f t="shared" si="0"/>
        <v>0.25942086150989585</v>
      </c>
      <c r="F7" s="95"/>
      <c r="G7" s="95">
        <v>25.78470484256831</v>
      </c>
      <c r="H7" s="95">
        <v>25.851595746008684</v>
      </c>
      <c r="J7" s="95">
        <f>H7-G7</f>
        <v>6.6890903440373961E-2</v>
      </c>
      <c r="L7" s="1"/>
      <c r="M7" s="1"/>
    </row>
    <row r="8" spans="1:13" s="60" customFormat="1" ht="15.75" x14ac:dyDescent="0.25">
      <c r="A8" s="64" t="s">
        <v>57</v>
      </c>
      <c r="B8" s="98">
        <v>108.72564429948451</v>
      </c>
      <c r="C8" s="98">
        <v>109.00939964912288</v>
      </c>
      <c r="D8" s="98"/>
      <c r="E8" s="98">
        <f t="shared" si="0"/>
        <v>0.26098290929117418</v>
      </c>
      <c r="F8" s="98"/>
      <c r="G8" s="98">
        <v>23.510728201528643</v>
      </c>
      <c r="H8" s="98">
        <v>23.572087183984532</v>
      </c>
      <c r="I8" s="108"/>
      <c r="J8" s="98">
        <f t="shared" ref="J8:J71" si="1">H8-G8</f>
        <v>6.1358982455889333E-2</v>
      </c>
      <c r="L8" s="1"/>
      <c r="M8" s="1"/>
    </row>
    <row r="9" spans="1:13" ht="15.75" x14ac:dyDescent="0.25">
      <c r="A9" s="38" t="s">
        <v>58</v>
      </c>
      <c r="B9" s="97">
        <v>123.71523091765575</v>
      </c>
      <c r="C9" s="97">
        <v>123.6830765204211</v>
      </c>
      <c r="D9" s="97"/>
      <c r="E9" s="97">
        <f t="shared" si="0"/>
        <v>-2.5990653694085708E-2</v>
      </c>
      <c r="F9" s="97"/>
      <c r="G9" s="97">
        <v>3.6095819708311363</v>
      </c>
      <c r="H9" s="97">
        <v>3.6086438168812927</v>
      </c>
      <c r="J9" s="97">
        <f t="shared" si="1"/>
        <v>-9.3815394984364531E-4</v>
      </c>
      <c r="L9" s="1"/>
      <c r="M9" s="1"/>
    </row>
    <row r="10" spans="1:13" s="60" customFormat="1" ht="15.75" x14ac:dyDescent="0.25">
      <c r="A10" s="61" t="s">
        <v>62</v>
      </c>
      <c r="B10" s="98">
        <v>99.788514860496278</v>
      </c>
      <c r="C10" s="98">
        <v>100.0535682253914</v>
      </c>
      <c r="D10" s="98"/>
      <c r="E10" s="98">
        <f t="shared" si="0"/>
        <v>0.26561510136278166</v>
      </c>
      <c r="F10" s="98"/>
      <c r="G10" s="98">
        <v>1.2920900329802281</v>
      </c>
      <c r="H10" s="98">
        <v>1.2955220192310268</v>
      </c>
      <c r="I10" s="108"/>
      <c r="J10" s="98">
        <f t="shared" si="1"/>
        <v>3.4319862507987686E-3</v>
      </c>
      <c r="L10" s="1"/>
      <c r="M10" s="1"/>
    </row>
    <row r="11" spans="1:13" ht="15.75" x14ac:dyDescent="0.25">
      <c r="A11" s="38" t="s">
        <v>63</v>
      </c>
      <c r="B11" s="97">
        <v>98.126568096252001</v>
      </c>
      <c r="C11" s="97">
        <v>99.687795255270089</v>
      </c>
      <c r="D11" s="97"/>
      <c r="E11" s="97">
        <f t="shared" si="0"/>
        <v>1.5910340994364391</v>
      </c>
      <c r="F11" s="97"/>
      <c r="G11" s="97">
        <v>7.4997374838357764</v>
      </c>
      <c r="H11" s="97">
        <v>7.6190608645718196</v>
      </c>
      <c r="J11" s="97">
        <f t="shared" si="1"/>
        <v>0.11932338073604321</v>
      </c>
      <c r="L11" s="1"/>
      <c r="M11" s="1"/>
    </row>
    <row r="12" spans="1:13" s="60" customFormat="1" ht="15.75" x14ac:dyDescent="0.25">
      <c r="A12" s="61" t="s">
        <v>152</v>
      </c>
      <c r="B12" s="98">
        <v>101.8690495649431</v>
      </c>
      <c r="C12" s="98">
        <v>102.10241369585113</v>
      </c>
      <c r="D12" s="98"/>
      <c r="E12" s="98">
        <f t="shared" si="0"/>
        <v>0.22908246607253879</v>
      </c>
      <c r="F12" s="98"/>
      <c r="G12" s="98">
        <v>3.6538018068371985</v>
      </c>
      <c r="H12" s="98">
        <v>3.6621720261217034</v>
      </c>
      <c r="I12" s="108"/>
      <c r="J12" s="98">
        <f t="shared" si="1"/>
        <v>8.3702192845049872E-3</v>
      </c>
      <c r="L12" s="1"/>
      <c r="M12" s="1"/>
    </row>
    <row r="13" spans="1:13" ht="15.75" x14ac:dyDescent="0.25">
      <c r="A13" s="38" t="s">
        <v>153</v>
      </c>
      <c r="B13" s="97">
        <v>88.743949952331903</v>
      </c>
      <c r="C13" s="97">
        <v>87.845549499214727</v>
      </c>
      <c r="D13" s="97"/>
      <c r="E13" s="97">
        <f t="shared" si="0"/>
        <v>-1.0123512122231948</v>
      </c>
      <c r="F13" s="97"/>
      <c r="G13" s="97">
        <v>0.52115252411601909</v>
      </c>
      <c r="H13" s="97">
        <v>0.51587663022059871</v>
      </c>
      <c r="J13" s="97">
        <f t="shared" si="1"/>
        <v>-5.2758938954203805E-3</v>
      </c>
      <c r="L13" s="1"/>
      <c r="M13" s="1"/>
    </row>
    <row r="14" spans="1:13" s="60" customFormat="1" ht="15.75" x14ac:dyDescent="0.25">
      <c r="A14" s="61" t="s">
        <v>69</v>
      </c>
      <c r="B14" s="98">
        <v>125.60542273740447</v>
      </c>
      <c r="C14" s="98">
        <v>124.01937442358431</v>
      </c>
      <c r="D14" s="98"/>
      <c r="E14" s="98">
        <f t="shared" si="0"/>
        <v>-1.2627228022917492</v>
      </c>
      <c r="F14" s="98"/>
      <c r="G14" s="98">
        <v>1.5637050611139189</v>
      </c>
      <c r="H14" s="98">
        <v>1.5439598007466433</v>
      </c>
      <c r="I14" s="108"/>
      <c r="J14" s="98">
        <f t="shared" si="1"/>
        <v>-1.9745260367275641E-2</v>
      </c>
      <c r="L14" s="1"/>
      <c r="M14" s="1"/>
    </row>
    <row r="15" spans="1:13" ht="15.75" x14ac:dyDescent="0.25">
      <c r="A15" s="38" t="s">
        <v>72</v>
      </c>
      <c r="B15" s="97">
        <v>106.55975549214732</v>
      </c>
      <c r="C15" s="97">
        <v>103.50557055610751</v>
      </c>
      <c r="D15" s="97"/>
      <c r="E15" s="97">
        <f t="shared" si="0"/>
        <v>-2.8661711186686034</v>
      </c>
      <c r="F15" s="97"/>
      <c r="G15" s="97">
        <v>1.6293413509096544</v>
      </c>
      <c r="H15" s="97">
        <v>1.5826416396853566</v>
      </c>
      <c r="J15" s="97">
        <f t="shared" si="1"/>
        <v>-4.6699711224297724E-2</v>
      </c>
      <c r="L15" s="1"/>
      <c r="M15" s="1"/>
    </row>
    <row r="16" spans="1:13" s="60" customFormat="1" ht="15.75" x14ac:dyDescent="0.25">
      <c r="A16" s="61" t="s">
        <v>154</v>
      </c>
      <c r="B16" s="98">
        <v>129.33304343010508</v>
      </c>
      <c r="C16" s="98">
        <v>128.73712808301403</v>
      </c>
      <c r="D16" s="98"/>
      <c r="E16" s="98">
        <f t="shared" si="0"/>
        <v>-0.46076032179130921</v>
      </c>
      <c r="F16" s="98"/>
      <c r="G16" s="98">
        <v>1.0191327004344881</v>
      </c>
      <c r="H16" s="98">
        <v>1.0144369413244856</v>
      </c>
      <c r="I16" s="108"/>
      <c r="J16" s="98">
        <f t="shared" si="1"/>
        <v>-4.6957591100025287E-3</v>
      </c>
      <c r="L16" s="1"/>
      <c r="M16" s="1"/>
    </row>
    <row r="17" spans="1:13" ht="15.75" x14ac:dyDescent="0.25">
      <c r="A17" s="38" t="s">
        <v>155</v>
      </c>
      <c r="B17" s="97">
        <v>133.9318092941441</v>
      </c>
      <c r="C17" s="97">
        <v>134.30514831042569</v>
      </c>
      <c r="D17" s="97"/>
      <c r="E17" s="97">
        <f t="shared" si="0"/>
        <v>0.27875305967206554</v>
      </c>
      <c r="F17" s="97"/>
      <c r="G17" s="97">
        <v>2.7221852704702227</v>
      </c>
      <c r="H17" s="97">
        <v>2.7297734452016007</v>
      </c>
      <c r="J17" s="97">
        <f t="shared" si="1"/>
        <v>7.5881747313779613E-3</v>
      </c>
      <c r="L17" s="1"/>
      <c r="M17" s="1"/>
    </row>
    <row r="18" spans="1:13" s="60" customFormat="1" ht="15.75" x14ac:dyDescent="0.25">
      <c r="A18" s="64" t="s">
        <v>76</v>
      </c>
      <c r="B18" s="98">
        <v>105.26649634618006</v>
      </c>
      <c r="C18" s="98">
        <v>105.52257898554895</v>
      </c>
      <c r="D18" s="98"/>
      <c r="E18" s="98">
        <f t="shared" si="0"/>
        <v>0.24327079199704116</v>
      </c>
      <c r="F18" s="98"/>
      <c r="G18" s="98">
        <v>2.2739766410396682</v>
      </c>
      <c r="H18" s="98">
        <v>2.2795085620241529</v>
      </c>
      <c r="I18" s="108"/>
      <c r="J18" s="98">
        <f t="shared" si="1"/>
        <v>5.5319209844846284E-3</v>
      </c>
      <c r="L18" s="1"/>
      <c r="M18" s="1"/>
    </row>
    <row r="19" spans="1:13" ht="15.75" x14ac:dyDescent="0.25">
      <c r="A19" s="38" t="s">
        <v>156</v>
      </c>
      <c r="B19" s="97">
        <v>105.1345664619065</v>
      </c>
      <c r="C19" s="97">
        <v>106.34901391325738</v>
      </c>
      <c r="D19" s="97"/>
      <c r="E19" s="97">
        <f t="shared" si="0"/>
        <v>1.1551362146824617</v>
      </c>
      <c r="F19" s="97"/>
      <c r="G19" s="97">
        <v>0.51510047551763938</v>
      </c>
      <c r="H19" s="97">
        <v>0.52105058765234513</v>
      </c>
      <c r="J19" s="97">
        <f t="shared" si="1"/>
        <v>5.950112134705754E-3</v>
      </c>
      <c r="L19" s="1"/>
      <c r="M19" s="1"/>
    </row>
    <row r="20" spans="1:13" s="60" customFormat="1" ht="15.75" x14ac:dyDescent="0.25">
      <c r="A20" s="61" t="s">
        <v>157</v>
      </c>
      <c r="B20" s="98">
        <v>105.30519573800771</v>
      </c>
      <c r="C20" s="98">
        <v>105.28015832958003</v>
      </c>
      <c r="D20" s="98"/>
      <c r="E20" s="98">
        <f t="shared" si="0"/>
        <v>-2.3776042817458265E-2</v>
      </c>
      <c r="F20" s="98"/>
      <c r="G20" s="98">
        <v>1.7588761655220286</v>
      </c>
      <c r="H20" s="98">
        <v>1.7584579743718078</v>
      </c>
      <c r="I20" s="108"/>
      <c r="J20" s="98">
        <f t="shared" si="1"/>
        <v>-4.1819115022079245E-4</v>
      </c>
      <c r="L20" s="1"/>
      <c r="M20" s="1"/>
    </row>
    <row r="21" spans="1:13" ht="15.75" x14ac:dyDescent="0.25">
      <c r="A21" s="36" t="s">
        <v>247</v>
      </c>
      <c r="B21" s="100">
        <v>119.65181422122551</v>
      </c>
      <c r="C21" s="100">
        <v>120.24222161856113</v>
      </c>
      <c r="D21" s="100"/>
      <c r="E21" s="100">
        <f t="shared" si="0"/>
        <v>0.49343789827041018</v>
      </c>
      <c r="F21" s="100"/>
      <c r="G21" s="100">
        <v>1.5017815412012796</v>
      </c>
      <c r="H21" s="100">
        <v>1.509191900474796</v>
      </c>
      <c r="J21" s="100">
        <f t="shared" si="1"/>
        <v>7.4103592735164092E-3</v>
      </c>
      <c r="L21" s="1"/>
      <c r="M21" s="1"/>
    </row>
    <row r="22" spans="1:13" s="60" customFormat="1" ht="15.75" x14ac:dyDescent="0.25">
      <c r="A22" s="64" t="s">
        <v>1</v>
      </c>
      <c r="B22" s="98">
        <v>121.70339549880912</v>
      </c>
      <c r="C22" s="98">
        <v>122.96496377721775</v>
      </c>
      <c r="D22" s="98"/>
      <c r="E22" s="98">
        <f t="shared" si="0"/>
        <v>1.0365925069206305</v>
      </c>
      <c r="F22" s="98"/>
      <c r="G22" s="98">
        <v>1.0585478906467674</v>
      </c>
      <c r="H22" s="98">
        <v>1.0695207187633782</v>
      </c>
      <c r="I22" s="108"/>
      <c r="J22" s="98">
        <f t="shared" si="1"/>
        <v>1.0972828116610822E-2</v>
      </c>
      <c r="L22" s="1"/>
      <c r="M22" s="1"/>
    </row>
    <row r="23" spans="1:13" ht="15.75" x14ac:dyDescent="0.25">
      <c r="A23" s="38" t="s">
        <v>78</v>
      </c>
      <c r="B23" s="97">
        <v>121.70339549880912</v>
      </c>
      <c r="C23" s="97">
        <v>122.96496377721775</v>
      </c>
      <c r="D23" s="97"/>
      <c r="E23" s="97">
        <f t="shared" si="0"/>
        <v>1.0365925069206305</v>
      </c>
      <c r="F23" s="97"/>
      <c r="G23" s="97">
        <v>1.0585478906467674</v>
      </c>
      <c r="H23" s="97">
        <v>1.0695207187633782</v>
      </c>
      <c r="J23" s="97">
        <f t="shared" si="1"/>
        <v>1.0972828116610822E-2</v>
      </c>
      <c r="L23" s="1"/>
      <c r="M23" s="1"/>
    </row>
    <row r="24" spans="1:13" s="60" customFormat="1" ht="15.75" x14ac:dyDescent="0.25">
      <c r="A24" s="61" t="s">
        <v>16</v>
      </c>
      <c r="B24" s="98">
        <v>115.02116811079948</v>
      </c>
      <c r="C24" s="98">
        <v>114.09669108343844</v>
      </c>
      <c r="D24" s="98"/>
      <c r="E24" s="98">
        <f t="shared" si="0"/>
        <v>-0.80374512148102539</v>
      </c>
      <c r="F24" s="98"/>
      <c r="G24" s="98">
        <v>0.44323365055451208</v>
      </c>
      <c r="H24" s="98">
        <v>0.439671181711418</v>
      </c>
      <c r="I24" s="108"/>
      <c r="J24" s="98">
        <f t="shared" si="1"/>
        <v>-3.5624688430940799E-3</v>
      </c>
      <c r="L24" s="1"/>
      <c r="M24" s="1"/>
    </row>
    <row r="25" spans="1:13" ht="15.75" x14ac:dyDescent="0.25">
      <c r="A25" s="36" t="s">
        <v>128</v>
      </c>
      <c r="B25" s="100">
        <v>98.365247650977508</v>
      </c>
      <c r="C25" s="100">
        <v>98.362707598516636</v>
      </c>
      <c r="D25" s="100"/>
      <c r="E25" s="100">
        <f t="shared" si="0"/>
        <v>-2.5822661168795058E-3</v>
      </c>
      <c r="F25" s="100"/>
      <c r="G25" s="100">
        <v>3.2708753387507903</v>
      </c>
      <c r="H25" s="100">
        <v>3.2707908760451918</v>
      </c>
      <c r="J25" s="100">
        <f t="shared" si="1"/>
        <v>-8.4462705598475907E-5</v>
      </c>
      <c r="L25" s="1"/>
      <c r="M25" s="1"/>
    </row>
    <row r="26" spans="1:13" s="60" customFormat="1" ht="15.75" x14ac:dyDescent="0.25">
      <c r="A26" s="64" t="s">
        <v>79</v>
      </c>
      <c r="B26" s="98">
        <v>98.27401060904154</v>
      </c>
      <c r="C26" s="98">
        <v>98.25037908357352</v>
      </c>
      <c r="D26" s="98"/>
      <c r="E26" s="98">
        <f t="shared" si="0"/>
        <v>-2.4046566657420776E-2</v>
      </c>
      <c r="F26" s="98"/>
      <c r="G26" s="98">
        <v>2.6328519741778962</v>
      </c>
      <c r="H26" s="98">
        <v>2.632218863672934</v>
      </c>
      <c r="I26" s="108"/>
      <c r="J26" s="98">
        <f t="shared" si="1"/>
        <v>-6.3311050496217547E-4</v>
      </c>
      <c r="L26" s="1"/>
      <c r="M26" s="1"/>
    </row>
    <row r="27" spans="1:13" ht="15.75" x14ac:dyDescent="0.25">
      <c r="A27" s="38" t="s">
        <v>80</v>
      </c>
      <c r="B27" s="97">
        <v>96.526526343188522</v>
      </c>
      <c r="C27" s="97">
        <v>96.526526343188522</v>
      </c>
      <c r="D27" s="97"/>
      <c r="E27" s="97">
        <f t="shared" si="0"/>
        <v>0</v>
      </c>
      <c r="F27" s="97"/>
      <c r="G27" s="97">
        <v>0.42161882706020604</v>
      </c>
      <c r="H27" s="97">
        <v>0.42161882706020604</v>
      </c>
      <c r="J27" s="97">
        <f t="shared" si="1"/>
        <v>0</v>
      </c>
      <c r="L27" s="1"/>
      <c r="M27" s="1"/>
    </row>
    <row r="28" spans="1:13" s="60" customFormat="1" ht="15.75" x14ac:dyDescent="0.25">
      <c r="A28" s="61" t="s">
        <v>82</v>
      </c>
      <c r="B28" s="98">
        <v>103.11622867364201</v>
      </c>
      <c r="C28" s="98">
        <v>103.08469844133198</v>
      </c>
      <c r="D28" s="98"/>
      <c r="E28" s="98">
        <f t="shared" si="0"/>
        <v>-3.0577371491957717E-2</v>
      </c>
      <c r="F28" s="98"/>
      <c r="G28" s="98">
        <v>2.0705197146472774</v>
      </c>
      <c r="H28" s="98">
        <v>2.0698866041423152</v>
      </c>
      <c r="I28" s="108"/>
      <c r="J28" s="98">
        <f t="shared" si="1"/>
        <v>-6.3311050496217547E-4</v>
      </c>
      <c r="L28" s="1"/>
      <c r="M28" s="1"/>
    </row>
    <row r="29" spans="1:13" ht="15.75" x14ac:dyDescent="0.25">
      <c r="A29" s="38" t="s">
        <v>158</v>
      </c>
      <c r="B29" s="97">
        <v>60.042927092511697</v>
      </c>
      <c r="C29" s="97">
        <v>60.042927092511697</v>
      </c>
      <c r="D29" s="97"/>
      <c r="E29" s="97">
        <f t="shared" si="0"/>
        <v>0</v>
      </c>
      <c r="F29" s="97"/>
      <c r="G29" s="97">
        <v>0.14071343247041285</v>
      </c>
      <c r="H29" s="97">
        <v>0.14071343247041285</v>
      </c>
      <c r="J29" s="97">
        <f t="shared" si="1"/>
        <v>0</v>
      </c>
      <c r="L29" s="1"/>
      <c r="M29" s="1"/>
    </row>
    <row r="30" spans="1:13" s="60" customFormat="1" ht="15.75" x14ac:dyDescent="0.25">
      <c r="A30" s="64" t="s">
        <v>83</v>
      </c>
      <c r="B30" s="98">
        <v>98.743543069824739</v>
      </c>
      <c r="C30" s="98">
        <v>98.828454423569525</v>
      </c>
      <c r="D30" s="98"/>
      <c r="E30" s="98">
        <f t="shared" si="0"/>
        <v>8.5991803722040849E-2</v>
      </c>
      <c r="F30" s="98"/>
      <c r="G30" s="98">
        <v>0.63802336457289388</v>
      </c>
      <c r="H30" s="98">
        <v>0.63857201237225814</v>
      </c>
      <c r="I30" s="108"/>
      <c r="J30" s="98">
        <f t="shared" si="1"/>
        <v>5.4864779936425467E-4</v>
      </c>
      <c r="L30" s="1"/>
      <c r="M30" s="1"/>
    </row>
    <row r="31" spans="1:13" ht="15.75" x14ac:dyDescent="0.25">
      <c r="A31" s="38" t="s">
        <v>159</v>
      </c>
      <c r="B31" s="97">
        <v>98.743543069824739</v>
      </c>
      <c r="C31" s="97">
        <v>98.828454423569525</v>
      </c>
      <c r="D31" s="97"/>
      <c r="E31" s="97">
        <f t="shared" si="0"/>
        <v>8.5991803722040849E-2</v>
      </c>
      <c r="F31" s="97"/>
      <c r="G31" s="97">
        <v>0.63802336457289388</v>
      </c>
      <c r="H31" s="97">
        <v>0.63857201237225814</v>
      </c>
      <c r="J31" s="97">
        <f t="shared" si="1"/>
        <v>5.4864779936425467E-4</v>
      </c>
      <c r="L31" s="1"/>
      <c r="M31" s="1"/>
    </row>
    <row r="32" spans="1:13" s="60" customFormat="1" ht="15.75" x14ac:dyDescent="0.25">
      <c r="A32" s="58" t="s">
        <v>129</v>
      </c>
      <c r="B32" s="99">
        <v>113.27044492318822</v>
      </c>
      <c r="C32" s="99">
        <v>113.384854136572</v>
      </c>
      <c r="D32" s="99"/>
      <c r="E32" s="99">
        <f t="shared" si="0"/>
        <v>0.10100535356893925</v>
      </c>
      <c r="F32" s="99"/>
      <c r="G32" s="99">
        <v>37.666152364751845</v>
      </c>
      <c r="H32" s="99">
        <v>37.704197195123676</v>
      </c>
      <c r="I32" s="108"/>
      <c r="J32" s="99">
        <f t="shared" si="1"/>
        <v>3.804483037183104E-2</v>
      </c>
      <c r="L32" s="1"/>
      <c r="M32" s="1"/>
    </row>
    <row r="33" spans="1:13" ht="15.75" x14ac:dyDescent="0.25">
      <c r="A33" s="37" t="s">
        <v>149</v>
      </c>
      <c r="B33" s="97">
        <v>119.30620839814509</v>
      </c>
      <c r="C33" s="97">
        <v>119.36822448691221</v>
      </c>
      <c r="D33" s="97"/>
      <c r="E33" s="97">
        <f t="shared" si="0"/>
        <v>5.1980604865220492E-2</v>
      </c>
      <c r="F33" s="97"/>
      <c r="G33" s="97">
        <v>28.651543379587189</v>
      </c>
      <c r="H33" s="97">
        <v>28.666436625139113</v>
      </c>
      <c r="J33" s="97">
        <f t="shared" si="1"/>
        <v>1.4893245551924394E-2</v>
      </c>
      <c r="L33" s="1"/>
      <c r="M33" s="1"/>
    </row>
    <row r="34" spans="1:13" s="60" customFormat="1" ht="15.75" x14ac:dyDescent="0.25">
      <c r="A34" s="61" t="s">
        <v>160</v>
      </c>
      <c r="B34" s="98">
        <v>119.30620839814509</v>
      </c>
      <c r="C34" s="98">
        <v>119.36822448691221</v>
      </c>
      <c r="D34" s="98"/>
      <c r="E34" s="98">
        <f t="shared" si="0"/>
        <v>5.1980604865220492E-2</v>
      </c>
      <c r="F34" s="98"/>
      <c r="G34" s="98">
        <v>28.651543379587189</v>
      </c>
      <c r="H34" s="98">
        <v>28.666436625139113</v>
      </c>
      <c r="I34" s="108"/>
      <c r="J34" s="98">
        <f t="shared" si="1"/>
        <v>1.4893245551924394E-2</v>
      </c>
      <c r="L34" s="1"/>
      <c r="M34" s="1"/>
    </row>
    <row r="35" spans="1:13" ht="15.75" x14ac:dyDescent="0.25">
      <c r="A35" s="37" t="s">
        <v>148</v>
      </c>
      <c r="B35" s="97">
        <v>109.70388062776897</v>
      </c>
      <c r="C35" s="97">
        <v>109.68955787467563</v>
      </c>
      <c r="D35" s="97"/>
      <c r="E35" s="97">
        <f t="shared" si="0"/>
        <v>-1.3055830852448658E-2</v>
      </c>
      <c r="F35" s="97"/>
      <c r="G35" s="97">
        <v>1.3393963677366363</v>
      </c>
      <c r="H35" s="97">
        <v>1.3392214984124207</v>
      </c>
      <c r="J35" s="97">
        <f t="shared" si="1"/>
        <v>-1.7486932421562074E-4</v>
      </c>
      <c r="L35" s="1"/>
      <c r="M35" s="1"/>
    </row>
    <row r="36" spans="1:13" s="60" customFormat="1" ht="15.75" x14ac:dyDescent="0.25">
      <c r="A36" s="61" t="s">
        <v>161</v>
      </c>
      <c r="B36" s="98">
        <v>97.688373419602115</v>
      </c>
      <c r="C36" s="98">
        <v>97.658957426064902</v>
      </c>
      <c r="D36" s="98"/>
      <c r="E36" s="98">
        <f t="shared" si="0"/>
        <v>-3.0112072202148621E-2</v>
      </c>
      <c r="F36" s="98"/>
      <c r="G36" s="98">
        <v>0.58072829741429965</v>
      </c>
      <c r="H36" s="98">
        <v>0.58055342809008381</v>
      </c>
      <c r="I36" s="108"/>
      <c r="J36" s="98">
        <f t="shared" si="1"/>
        <v>-1.7486932421584278E-4</v>
      </c>
      <c r="L36" s="1"/>
      <c r="M36" s="1"/>
    </row>
    <row r="37" spans="1:13" ht="15.75" x14ac:dyDescent="0.25">
      <c r="A37" s="38" t="s">
        <v>162</v>
      </c>
      <c r="B37" s="97">
        <v>121.10601416389966</v>
      </c>
      <c r="C37" s="97">
        <v>121.10601416389966</v>
      </c>
      <c r="D37" s="97"/>
      <c r="E37" s="97">
        <f t="shared" si="0"/>
        <v>0</v>
      </c>
      <c r="F37" s="97"/>
      <c r="G37" s="97">
        <v>0.75866807032233674</v>
      </c>
      <c r="H37" s="97">
        <v>0.75866807032233674</v>
      </c>
      <c r="J37" s="97">
        <f t="shared" si="1"/>
        <v>0</v>
      </c>
      <c r="L37" s="1"/>
      <c r="M37" s="1"/>
    </row>
    <row r="38" spans="1:13" s="60" customFormat="1" ht="15.75" x14ac:dyDescent="0.25">
      <c r="A38" s="64" t="s">
        <v>147</v>
      </c>
      <c r="B38" s="98">
        <v>101.33458127757973</v>
      </c>
      <c r="C38" s="98">
        <v>101.33458127757973</v>
      </c>
      <c r="D38" s="98"/>
      <c r="E38" s="98">
        <f t="shared" si="0"/>
        <v>0</v>
      </c>
      <c r="F38" s="98"/>
      <c r="G38" s="98">
        <v>3.0910336413052324</v>
      </c>
      <c r="H38" s="98">
        <v>3.0910336413052319</v>
      </c>
      <c r="I38" s="108"/>
      <c r="J38" s="98">
        <f t="shared" si="1"/>
        <v>0</v>
      </c>
      <c r="L38" s="1"/>
      <c r="M38" s="1"/>
    </row>
    <row r="39" spans="1:13" ht="15.75" x14ac:dyDescent="0.25">
      <c r="A39" s="38" t="s">
        <v>84</v>
      </c>
      <c r="B39" s="97">
        <v>100.00000000000001</v>
      </c>
      <c r="C39" s="97">
        <v>100.00000000000001</v>
      </c>
      <c r="D39" s="97"/>
      <c r="E39" s="97">
        <f t="shared" si="0"/>
        <v>0</v>
      </c>
      <c r="F39" s="97"/>
      <c r="G39" s="97">
        <v>2.7871770751551548</v>
      </c>
      <c r="H39" s="97">
        <v>2.7871770751551543</v>
      </c>
      <c r="J39" s="97">
        <f t="shared" si="1"/>
        <v>0</v>
      </c>
      <c r="L39" s="1"/>
      <c r="M39" s="1"/>
    </row>
    <row r="40" spans="1:13" s="60" customFormat="1" ht="15.75" x14ac:dyDescent="0.25">
      <c r="A40" s="61" t="s">
        <v>86</v>
      </c>
      <c r="B40" s="98">
        <v>115.47005383792515</v>
      </c>
      <c r="C40" s="98">
        <v>115.47005383792515</v>
      </c>
      <c r="D40" s="98"/>
      <c r="E40" s="98">
        <f t="shared" si="0"/>
        <v>0</v>
      </c>
      <c r="F40" s="98"/>
      <c r="G40" s="98">
        <v>0.30385656615007756</v>
      </c>
      <c r="H40" s="98">
        <v>0.30385656615007756</v>
      </c>
      <c r="I40" s="108"/>
      <c r="J40" s="98">
        <f t="shared" si="1"/>
        <v>0</v>
      </c>
      <c r="L40" s="1"/>
      <c r="M40" s="1"/>
    </row>
    <row r="41" spans="1:13" ht="15.75" x14ac:dyDescent="0.25">
      <c r="A41" s="37" t="s">
        <v>146</v>
      </c>
      <c r="B41" s="97">
        <v>92.294268723316762</v>
      </c>
      <c r="C41" s="97">
        <v>92.763905279470663</v>
      </c>
      <c r="D41" s="97"/>
      <c r="E41" s="97">
        <f t="shared" si="0"/>
        <v>0.50884693345563115</v>
      </c>
      <c r="F41" s="97"/>
      <c r="G41" s="97">
        <v>4.5841789761227902</v>
      </c>
      <c r="H41" s="97">
        <v>4.607505430266909</v>
      </c>
      <c r="J41" s="97">
        <f t="shared" si="1"/>
        <v>2.3326454144118713E-2</v>
      </c>
      <c r="L41" s="1"/>
      <c r="M41" s="1"/>
    </row>
    <row r="42" spans="1:13" s="60" customFormat="1" ht="15.75" x14ac:dyDescent="0.25">
      <c r="A42" s="61" t="s">
        <v>17</v>
      </c>
      <c r="B42" s="98">
        <v>82.939375758737782</v>
      </c>
      <c r="C42" s="98">
        <v>83.687982854216401</v>
      </c>
      <c r="D42" s="98"/>
      <c r="E42" s="98">
        <f t="shared" si="0"/>
        <v>0.90259552670886034</v>
      </c>
      <c r="F42" s="98"/>
      <c r="G42" s="98">
        <v>2.5843751108732369</v>
      </c>
      <c r="H42" s="98">
        <v>2.6077015650173556</v>
      </c>
      <c r="I42" s="108"/>
      <c r="J42" s="98">
        <f t="shared" si="1"/>
        <v>2.3326454144118713E-2</v>
      </c>
      <c r="L42" s="1"/>
      <c r="M42" s="1"/>
    </row>
    <row r="43" spans="1:13" ht="15.75" x14ac:dyDescent="0.25">
      <c r="A43" s="38" t="s">
        <v>88</v>
      </c>
      <c r="B43" s="97">
        <v>88.888888888888886</v>
      </c>
      <c r="C43" s="97">
        <v>88.888888888888886</v>
      </c>
      <c r="D43" s="97"/>
      <c r="E43" s="97">
        <f t="shared" si="0"/>
        <v>0</v>
      </c>
      <c r="F43" s="97"/>
      <c r="G43" s="97">
        <v>0.98966613960571148</v>
      </c>
      <c r="H43" s="97">
        <v>0.98966613960571148</v>
      </c>
      <c r="J43" s="97">
        <f t="shared" si="1"/>
        <v>0</v>
      </c>
      <c r="L43" s="1"/>
      <c r="M43" s="1"/>
    </row>
    <row r="44" spans="1:13" s="60" customFormat="1" ht="15.75" x14ac:dyDescent="0.25">
      <c r="A44" s="61" t="s">
        <v>90</v>
      </c>
      <c r="B44" s="98">
        <v>136.95652173913044</v>
      </c>
      <c r="C44" s="98">
        <v>136.95652173913044</v>
      </c>
      <c r="D44" s="98"/>
      <c r="E44" s="98">
        <f t="shared" si="0"/>
        <v>0</v>
      </c>
      <c r="F44" s="98"/>
      <c r="G44" s="98">
        <v>1.0101377256438411</v>
      </c>
      <c r="H44" s="98">
        <v>1.0101377256438411</v>
      </c>
      <c r="I44" s="108"/>
      <c r="J44" s="98">
        <f t="shared" si="1"/>
        <v>0</v>
      </c>
      <c r="L44" s="1"/>
      <c r="M44" s="1"/>
    </row>
    <row r="45" spans="1:13" ht="15.75" x14ac:dyDescent="0.25">
      <c r="A45" s="36" t="s">
        <v>250</v>
      </c>
      <c r="B45" s="100">
        <v>98.512220865916021</v>
      </c>
      <c r="C45" s="100">
        <v>98.789309782355332</v>
      </c>
      <c r="D45" s="100"/>
      <c r="E45" s="100">
        <f t="shared" si="0"/>
        <v>0.2812736470700905</v>
      </c>
      <c r="F45" s="100"/>
      <c r="G45" s="100">
        <v>7.2689575648468638</v>
      </c>
      <c r="H45" s="100">
        <v>7.2894032268934863</v>
      </c>
      <c r="J45" s="100">
        <f t="shared" si="1"/>
        <v>2.0445662046622459E-2</v>
      </c>
      <c r="L45" s="1"/>
      <c r="M45" s="1"/>
    </row>
    <row r="46" spans="1:13" s="60" customFormat="1" ht="15.75" x14ac:dyDescent="0.25">
      <c r="A46" s="64" t="s">
        <v>145</v>
      </c>
      <c r="B46" s="98">
        <v>99.57584157453627</v>
      </c>
      <c r="C46" s="98">
        <v>100.24014749758653</v>
      </c>
      <c r="D46" s="98"/>
      <c r="E46" s="98">
        <f t="shared" si="0"/>
        <v>0.66713563505562679</v>
      </c>
      <c r="F46" s="98"/>
      <c r="G46" s="98">
        <v>2.1781239707248812</v>
      </c>
      <c r="H46" s="98">
        <v>2.1926550119092751</v>
      </c>
      <c r="I46" s="108"/>
      <c r="J46" s="98">
        <f t="shared" si="1"/>
        <v>1.4531041184393967E-2</v>
      </c>
      <c r="L46" s="1"/>
      <c r="M46" s="1"/>
    </row>
    <row r="47" spans="1:13" ht="15.75" x14ac:dyDescent="0.25">
      <c r="A47" s="38" t="s">
        <v>163</v>
      </c>
      <c r="B47" s="97">
        <v>99.57584157453627</v>
      </c>
      <c r="C47" s="97">
        <v>100.24014749758653</v>
      </c>
      <c r="D47" s="97"/>
      <c r="E47" s="97">
        <f t="shared" si="0"/>
        <v>0.66713563505562679</v>
      </c>
      <c r="F47" s="97"/>
      <c r="G47" s="97">
        <v>2.1781239707248812</v>
      </c>
      <c r="H47" s="97">
        <v>2.1926550119092751</v>
      </c>
      <c r="J47" s="97">
        <f t="shared" si="1"/>
        <v>1.4531041184393967E-2</v>
      </c>
      <c r="L47" s="1"/>
      <c r="M47" s="1"/>
    </row>
    <row r="48" spans="1:13" s="60" customFormat="1" ht="15.75" x14ac:dyDescent="0.25">
      <c r="A48" s="64" t="s">
        <v>92</v>
      </c>
      <c r="B48" s="98">
        <v>94.745629217608482</v>
      </c>
      <c r="C48" s="98">
        <v>94.783309373362087</v>
      </c>
      <c r="D48" s="98"/>
      <c r="E48" s="98">
        <f t="shared" si="0"/>
        <v>3.9769808976686249E-2</v>
      </c>
      <c r="F48" s="98"/>
      <c r="G48" s="98">
        <v>0.30277999545294421</v>
      </c>
      <c r="H48" s="98">
        <v>0.30290041047875538</v>
      </c>
      <c r="I48" s="108"/>
      <c r="J48" s="98">
        <f t="shared" si="1"/>
        <v>1.2041502581117136E-4</v>
      </c>
      <c r="L48" s="1"/>
      <c r="M48" s="1"/>
    </row>
    <row r="49" spans="1:13" ht="15.75" x14ac:dyDescent="0.25">
      <c r="A49" s="38" t="s">
        <v>93</v>
      </c>
      <c r="B49" s="97">
        <v>94.745629217608482</v>
      </c>
      <c r="C49" s="97">
        <v>94.783309373362087</v>
      </c>
      <c r="D49" s="97"/>
      <c r="E49" s="97">
        <f t="shared" si="0"/>
        <v>3.9769808976686249E-2</v>
      </c>
      <c r="F49" s="97"/>
      <c r="G49" s="97">
        <v>0.30277999545294421</v>
      </c>
      <c r="H49" s="97">
        <v>0.30290041047875538</v>
      </c>
      <c r="J49" s="97">
        <f t="shared" si="1"/>
        <v>1.2041502581117136E-4</v>
      </c>
      <c r="L49" s="1"/>
      <c r="M49" s="1"/>
    </row>
    <row r="50" spans="1:13" s="60" customFormat="1" ht="15.75" x14ac:dyDescent="0.25">
      <c r="A50" s="64" t="s">
        <v>94</v>
      </c>
      <c r="B50" s="98">
        <v>82.501633193398234</v>
      </c>
      <c r="C50" s="98">
        <v>82.501633193398234</v>
      </c>
      <c r="D50" s="98"/>
      <c r="E50" s="98">
        <f t="shared" si="0"/>
        <v>0</v>
      </c>
      <c r="F50" s="98"/>
      <c r="G50" s="98">
        <v>1.6791924938380394</v>
      </c>
      <c r="H50" s="98">
        <v>1.6791924938380394</v>
      </c>
      <c r="I50" s="108"/>
      <c r="J50" s="98">
        <f t="shared" si="1"/>
        <v>0</v>
      </c>
      <c r="L50" s="1"/>
      <c r="M50" s="1"/>
    </row>
    <row r="51" spans="1:13" ht="15.75" x14ac:dyDescent="0.25">
      <c r="A51" s="38" t="s">
        <v>164</v>
      </c>
      <c r="B51" s="97">
        <v>81.865617782263143</v>
      </c>
      <c r="C51" s="97">
        <v>81.865617782263143</v>
      </c>
      <c r="D51" s="97"/>
      <c r="E51" s="97">
        <f t="shared" si="0"/>
        <v>0</v>
      </c>
      <c r="F51" s="97"/>
      <c r="G51" s="97">
        <v>1.5253844011041533</v>
      </c>
      <c r="H51" s="97">
        <v>1.5253844011041533</v>
      </c>
      <c r="J51" s="97">
        <f t="shared" si="1"/>
        <v>0</v>
      </c>
      <c r="L51" s="1"/>
      <c r="M51" s="1"/>
    </row>
    <row r="52" spans="1:13" s="60" customFormat="1" ht="15.75" x14ac:dyDescent="0.25">
      <c r="A52" s="61" t="s">
        <v>97</v>
      </c>
      <c r="B52" s="98">
        <v>89.388949745555934</v>
      </c>
      <c r="C52" s="98">
        <v>89.388949745555934</v>
      </c>
      <c r="D52" s="98"/>
      <c r="E52" s="98">
        <f t="shared" si="0"/>
        <v>0</v>
      </c>
      <c r="F52" s="98"/>
      <c r="G52" s="98">
        <v>0.15380809273388604</v>
      </c>
      <c r="H52" s="98">
        <v>0.15380809273388601</v>
      </c>
      <c r="I52" s="108"/>
      <c r="J52" s="98">
        <f t="shared" si="1"/>
        <v>0</v>
      </c>
      <c r="L52" s="1"/>
      <c r="M52" s="1"/>
    </row>
    <row r="53" spans="1:13" ht="15.75" x14ac:dyDescent="0.25">
      <c r="A53" s="37" t="s">
        <v>144</v>
      </c>
      <c r="B53" s="97">
        <v>108.49383965424769</v>
      </c>
      <c r="C53" s="97">
        <v>109.37243381004266</v>
      </c>
      <c r="D53" s="97"/>
      <c r="E53" s="97">
        <f t="shared" si="0"/>
        <v>0.80981017778973818</v>
      </c>
      <c r="F53" s="97"/>
      <c r="G53" s="97">
        <v>0.82370814711032048</v>
      </c>
      <c r="H53" s="97">
        <v>0.83037861952090297</v>
      </c>
      <c r="J53" s="97">
        <f t="shared" si="1"/>
        <v>6.6704724105824953E-3</v>
      </c>
      <c r="L53" s="1"/>
      <c r="M53" s="1"/>
    </row>
    <row r="54" spans="1:13" s="60" customFormat="1" ht="15.75" x14ac:dyDescent="0.25">
      <c r="A54" s="61" t="s">
        <v>165</v>
      </c>
      <c r="B54" s="98">
        <v>108.49383965424769</v>
      </c>
      <c r="C54" s="98">
        <v>109.37243381004266</v>
      </c>
      <c r="D54" s="98"/>
      <c r="E54" s="98">
        <f t="shared" si="0"/>
        <v>0.80981017778973818</v>
      </c>
      <c r="F54" s="98"/>
      <c r="G54" s="98">
        <v>0.82370814711032048</v>
      </c>
      <c r="H54" s="98">
        <v>0.83037861952090297</v>
      </c>
      <c r="I54" s="108"/>
      <c r="J54" s="98">
        <f t="shared" si="1"/>
        <v>6.6704724105824953E-3</v>
      </c>
      <c r="L54" s="1"/>
      <c r="M54" s="1"/>
    </row>
    <row r="55" spans="1:13" ht="15.75" x14ac:dyDescent="0.25">
      <c r="A55" s="37" t="s">
        <v>143</v>
      </c>
      <c r="B55" s="97">
        <v>96.012044718019368</v>
      </c>
      <c r="C55" s="97">
        <v>96.012044718019368</v>
      </c>
      <c r="D55" s="97"/>
      <c r="E55" s="97">
        <f t="shared" si="0"/>
        <v>0</v>
      </c>
      <c r="F55" s="97"/>
      <c r="G55" s="97">
        <v>0.26896423662767915</v>
      </c>
      <c r="H55" s="97">
        <v>0.26896423662767915</v>
      </c>
      <c r="J55" s="97">
        <f t="shared" si="1"/>
        <v>0</v>
      </c>
      <c r="L55" s="1"/>
      <c r="M55" s="1"/>
    </row>
    <row r="56" spans="1:13" s="60" customFormat="1" ht="15.75" x14ac:dyDescent="0.25">
      <c r="A56" s="61" t="s">
        <v>166</v>
      </c>
      <c r="B56" s="98">
        <v>96.012044718019368</v>
      </c>
      <c r="C56" s="98">
        <v>96.012044718019368</v>
      </c>
      <c r="D56" s="98"/>
      <c r="E56" s="98">
        <f t="shared" si="0"/>
        <v>0</v>
      </c>
      <c r="F56" s="98"/>
      <c r="G56" s="98">
        <v>0.26896423662767915</v>
      </c>
      <c r="H56" s="98">
        <v>0.26896423662767915</v>
      </c>
      <c r="I56" s="108"/>
      <c r="J56" s="98">
        <f t="shared" si="1"/>
        <v>0</v>
      </c>
      <c r="L56" s="1"/>
      <c r="M56" s="1"/>
    </row>
    <row r="57" spans="1:13" ht="15.75" x14ac:dyDescent="0.25">
      <c r="A57" s="37" t="s">
        <v>142</v>
      </c>
      <c r="B57" s="97">
        <v>112.19362294905056</v>
      </c>
      <c r="C57" s="97">
        <v>112.14486187792846</v>
      </c>
      <c r="D57" s="97"/>
      <c r="E57" s="97">
        <f t="shared" si="0"/>
        <v>-4.3461535371080995E-2</v>
      </c>
      <c r="F57" s="97"/>
      <c r="G57" s="97">
        <v>2.0161887210929996</v>
      </c>
      <c r="H57" s="97">
        <v>2.0153124545188335</v>
      </c>
      <c r="J57" s="97">
        <f t="shared" si="1"/>
        <v>-8.7626657416617348E-4</v>
      </c>
      <c r="L57" s="1"/>
      <c r="M57" s="1"/>
    </row>
    <row r="58" spans="1:13" s="60" customFormat="1" ht="15.75" x14ac:dyDescent="0.25">
      <c r="A58" s="61" t="s">
        <v>99</v>
      </c>
      <c r="B58" s="98">
        <v>100.08221081199069</v>
      </c>
      <c r="C58" s="98">
        <v>99.99848821699139</v>
      </c>
      <c r="D58" s="98"/>
      <c r="E58" s="98">
        <f t="shared" si="0"/>
        <v>-8.3653822512552711E-2</v>
      </c>
      <c r="F58" s="98"/>
      <c r="G58" s="98">
        <v>1.047491373193405</v>
      </c>
      <c r="H58" s="98">
        <v>1.0466151066192395</v>
      </c>
      <c r="I58" s="108"/>
      <c r="J58" s="98">
        <f t="shared" si="1"/>
        <v>-8.7626657416550735E-4</v>
      </c>
      <c r="L58" s="1"/>
      <c r="M58" s="1"/>
    </row>
    <row r="59" spans="1:13" ht="15.75" x14ac:dyDescent="0.25">
      <c r="A59" s="38" t="s">
        <v>167</v>
      </c>
      <c r="B59" s="97">
        <v>129.0854904396779</v>
      </c>
      <c r="C59" s="97">
        <v>129.0854904396779</v>
      </c>
      <c r="D59" s="97"/>
      <c r="E59" s="97">
        <f t="shared" si="0"/>
        <v>0</v>
      </c>
      <c r="F59" s="97"/>
      <c r="G59" s="97">
        <v>0.96869734789959439</v>
      </c>
      <c r="H59" s="97">
        <v>0.96869734789959416</v>
      </c>
      <c r="J59" s="97">
        <f t="shared" si="1"/>
        <v>0</v>
      </c>
      <c r="L59" s="1"/>
      <c r="M59" s="1"/>
    </row>
    <row r="60" spans="1:13" s="66" customFormat="1" ht="15.75" x14ac:dyDescent="0.25">
      <c r="A60" s="58" t="s">
        <v>2</v>
      </c>
      <c r="B60" s="99">
        <v>128.9298380825463</v>
      </c>
      <c r="C60" s="99">
        <v>128.93059545265342</v>
      </c>
      <c r="D60" s="99"/>
      <c r="E60" s="99">
        <f t="shared" si="0"/>
        <v>5.8742810693512837E-4</v>
      </c>
      <c r="F60" s="99"/>
      <c r="G60" s="99">
        <v>4.3119087022438203</v>
      </c>
      <c r="H60" s="99">
        <v>4.3119340316074828</v>
      </c>
      <c r="I60" s="109"/>
      <c r="J60" s="99">
        <f t="shared" si="1"/>
        <v>2.5329363662507376E-5</v>
      </c>
      <c r="L60" s="1"/>
      <c r="M60" s="1"/>
    </row>
    <row r="61" spans="1:13" ht="15.75" x14ac:dyDescent="0.25">
      <c r="A61" s="37" t="s">
        <v>141</v>
      </c>
      <c r="B61" s="97">
        <v>102.168061724252</v>
      </c>
      <c r="C61" s="97">
        <v>102.16940591668626</v>
      </c>
      <c r="D61" s="97"/>
      <c r="E61" s="97">
        <f t="shared" si="0"/>
        <v>1.3156679412151817E-3</v>
      </c>
      <c r="F61" s="97"/>
      <c r="G61" s="97">
        <v>1.9252094597330189</v>
      </c>
      <c r="H61" s="97">
        <v>1.9252347890966819</v>
      </c>
      <c r="J61" s="97">
        <f t="shared" si="1"/>
        <v>2.5329363662951465E-5</v>
      </c>
      <c r="L61" s="1"/>
      <c r="M61" s="1"/>
    </row>
    <row r="62" spans="1:13" s="60" customFormat="1" ht="15.75" x14ac:dyDescent="0.25">
      <c r="A62" s="61" t="s">
        <v>102</v>
      </c>
      <c r="B62" s="98">
        <v>107.62412649710477</v>
      </c>
      <c r="C62" s="98">
        <v>107.62617080245609</v>
      </c>
      <c r="D62" s="98"/>
      <c r="E62" s="98">
        <f t="shared" si="0"/>
        <v>1.8994861262555673E-3</v>
      </c>
      <c r="F62" s="98"/>
      <c r="G62" s="98">
        <v>1.3334850575053576</v>
      </c>
      <c r="H62" s="98">
        <v>1.3335103868690206</v>
      </c>
      <c r="I62" s="108"/>
      <c r="J62" s="98">
        <f t="shared" si="1"/>
        <v>2.5329363662951465E-5</v>
      </c>
      <c r="L62" s="1"/>
      <c r="M62" s="1"/>
    </row>
    <row r="63" spans="1:13" ht="15.75" x14ac:dyDescent="0.25">
      <c r="A63" s="38" t="s">
        <v>168</v>
      </c>
      <c r="B63" s="97">
        <v>91.692607251142078</v>
      </c>
      <c r="C63" s="97">
        <v>91.692607251142078</v>
      </c>
      <c r="D63" s="97"/>
      <c r="E63" s="97">
        <f t="shared" si="0"/>
        <v>0</v>
      </c>
      <c r="F63" s="97"/>
      <c r="G63" s="97">
        <v>0.59172440222766143</v>
      </c>
      <c r="H63" s="97">
        <v>0.59172440222766132</v>
      </c>
      <c r="J63" s="97">
        <f t="shared" si="1"/>
        <v>0</v>
      </c>
      <c r="L63" s="1"/>
      <c r="M63" s="1"/>
    </row>
    <row r="64" spans="1:13" s="60" customFormat="1" ht="15.75" x14ac:dyDescent="0.25">
      <c r="A64" s="64" t="s">
        <v>104</v>
      </c>
      <c r="B64" s="98">
        <v>163.46937158495564</v>
      </c>
      <c r="C64" s="98">
        <v>163.46937158495564</v>
      </c>
      <c r="D64" s="98"/>
      <c r="E64" s="98">
        <f t="shared" si="0"/>
        <v>0</v>
      </c>
      <c r="F64" s="98"/>
      <c r="G64" s="98">
        <v>2.3866992425108013</v>
      </c>
      <c r="H64" s="98">
        <v>2.3866992425108009</v>
      </c>
      <c r="I64" s="108"/>
      <c r="J64" s="98">
        <f t="shared" si="1"/>
        <v>0</v>
      </c>
      <c r="L64" s="1"/>
      <c r="M64" s="1"/>
    </row>
    <row r="65" spans="1:13" ht="15.75" x14ac:dyDescent="0.25">
      <c r="A65" s="38" t="s">
        <v>19</v>
      </c>
      <c r="B65" s="97">
        <v>169.42514348606315</v>
      </c>
      <c r="C65" s="97">
        <v>169.42514348606315</v>
      </c>
      <c r="D65" s="97"/>
      <c r="E65" s="97">
        <f t="shared" si="0"/>
        <v>0</v>
      </c>
      <c r="F65" s="97"/>
      <c r="G65" s="97">
        <v>2.0171197944637971</v>
      </c>
      <c r="H65" s="97">
        <v>2.0171197944637966</v>
      </c>
      <c r="J65" s="97">
        <f t="shared" si="1"/>
        <v>0</v>
      </c>
      <c r="L65" s="1"/>
      <c r="M65" s="1"/>
    </row>
    <row r="66" spans="1:13" s="60" customFormat="1" ht="15.75" x14ac:dyDescent="0.25">
      <c r="A66" s="61" t="s">
        <v>106</v>
      </c>
      <c r="B66" s="98">
        <v>146.66666666666663</v>
      </c>
      <c r="C66" s="98">
        <v>146.66666666666663</v>
      </c>
      <c r="D66" s="98"/>
      <c r="E66" s="98">
        <f t="shared" si="0"/>
        <v>0</v>
      </c>
      <c r="F66" s="98"/>
      <c r="G66" s="98">
        <v>0.13728657167136601</v>
      </c>
      <c r="H66" s="98">
        <v>0.13728657167136601</v>
      </c>
      <c r="I66" s="108"/>
      <c r="J66" s="98">
        <f t="shared" si="1"/>
        <v>0</v>
      </c>
      <c r="L66" s="1"/>
      <c r="M66" s="1"/>
    </row>
    <row r="67" spans="1:13" ht="15.75" x14ac:dyDescent="0.25">
      <c r="A67" s="38" t="s">
        <v>108</v>
      </c>
      <c r="B67" s="97">
        <v>132.09195402298852</v>
      </c>
      <c r="C67" s="97">
        <v>132.09195402298852</v>
      </c>
      <c r="D67" s="97"/>
      <c r="E67" s="97">
        <f t="shared" si="0"/>
        <v>0</v>
      </c>
      <c r="F67" s="97"/>
      <c r="G67" s="97">
        <v>0.23229287637563806</v>
      </c>
      <c r="H67" s="97">
        <v>0.23229287637563806</v>
      </c>
      <c r="J67" s="97">
        <f t="shared" si="1"/>
        <v>0</v>
      </c>
      <c r="L67" s="1"/>
      <c r="M67" s="1"/>
    </row>
    <row r="68" spans="1:13" s="60" customFormat="1" ht="15.75" x14ac:dyDescent="0.25">
      <c r="A68" s="58" t="s">
        <v>3</v>
      </c>
      <c r="B68" s="99">
        <v>107.38075972220254</v>
      </c>
      <c r="C68" s="99">
        <v>107.38075972220254</v>
      </c>
      <c r="D68" s="99"/>
      <c r="E68" s="99">
        <f t="shared" si="0"/>
        <v>0</v>
      </c>
      <c r="F68" s="99"/>
      <c r="G68" s="99">
        <v>5.39562196435039</v>
      </c>
      <c r="H68" s="99">
        <v>5.3956219643503891</v>
      </c>
      <c r="I68" s="108"/>
      <c r="J68" s="99">
        <f t="shared" si="1"/>
        <v>0</v>
      </c>
      <c r="L68" s="1"/>
      <c r="M68" s="1"/>
    </row>
    <row r="69" spans="1:13" ht="15.75" x14ac:dyDescent="0.25">
      <c r="A69" s="37" t="s">
        <v>150</v>
      </c>
      <c r="B69" s="97">
        <v>102.52330302642137</v>
      </c>
      <c r="C69" s="97">
        <v>102.52330302642137</v>
      </c>
      <c r="D69" s="97"/>
      <c r="E69" s="97">
        <f t="shared" ref="E69:E115" si="2">((C69/B69-1)*100)</f>
        <v>0</v>
      </c>
      <c r="F69" s="97"/>
      <c r="G69" s="97">
        <v>2.9265342607136637</v>
      </c>
      <c r="H69" s="97">
        <v>2.9265342607136633</v>
      </c>
      <c r="J69" s="97">
        <f t="shared" si="1"/>
        <v>0</v>
      </c>
      <c r="L69" s="1"/>
      <c r="M69" s="1"/>
    </row>
    <row r="70" spans="1:13" s="60" customFormat="1" ht="15.75" x14ac:dyDescent="0.25">
      <c r="A70" s="61" t="s">
        <v>109</v>
      </c>
      <c r="B70" s="98">
        <v>102.27560468880655</v>
      </c>
      <c r="C70" s="98">
        <v>102.27560468880655</v>
      </c>
      <c r="D70" s="98"/>
      <c r="E70" s="98">
        <f t="shared" si="2"/>
        <v>0</v>
      </c>
      <c r="F70" s="98"/>
      <c r="G70" s="98">
        <v>2.3323992450591819</v>
      </c>
      <c r="H70" s="98">
        <v>2.3323992450591819</v>
      </c>
      <c r="I70" s="108"/>
      <c r="J70" s="98">
        <f t="shared" si="1"/>
        <v>0</v>
      </c>
      <c r="L70" s="1"/>
      <c r="M70" s="1"/>
    </row>
    <row r="71" spans="1:13" ht="15.75" x14ac:dyDescent="0.25">
      <c r="A71" s="38" t="s">
        <v>169</v>
      </c>
      <c r="B71" s="97">
        <v>58.577205646101383</v>
      </c>
      <c r="C71" s="97">
        <v>58.577205646101383</v>
      </c>
      <c r="D71" s="97"/>
      <c r="E71" s="97">
        <f t="shared" si="2"/>
        <v>0</v>
      </c>
      <c r="F71" s="97"/>
      <c r="G71" s="97">
        <v>3.789768762796257E-2</v>
      </c>
      <c r="H71" s="97">
        <v>3.789768762796257E-2</v>
      </c>
      <c r="J71" s="97">
        <f t="shared" si="1"/>
        <v>0</v>
      </c>
      <c r="L71" s="1"/>
      <c r="M71" s="1"/>
    </row>
    <row r="72" spans="1:13" s="60" customFormat="1" ht="15.75" x14ac:dyDescent="0.25">
      <c r="A72" s="61" t="s">
        <v>170</v>
      </c>
      <c r="B72" s="98">
        <v>109.21488126207966</v>
      </c>
      <c r="C72" s="98">
        <v>109.21488126207966</v>
      </c>
      <c r="D72" s="98"/>
      <c r="E72" s="98">
        <f t="shared" si="2"/>
        <v>0</v>
      </c>
      <c r="F72" s="98"/>
      <c r="G72" s="98">
        <v>0.55623732802651893</v>
      </c>
      <c r="H72" s="98">
        <v>0.55623732802651893</v>
      </c>
      <c r="I72" s="108"/>
      <c r="J72" s="98">
        <f t="shared" ref="J72:J115" si="3">H72-G72</f>
        <v>0</v>
      </c>
      <c r="L72" s="1"/>
      <c r="M72" s="1"/>
    </row>
    <row r="73" spans="1:13" ht="15.75" x14ac:dyDescent="0.25">
      <c r="A73" s="37" t="s">
        <v>111</v>
      </c>
      <c r="B73" s="97">
        <v>113.76971914829386</v>
      </c>
      <c r="C73" s="97">
        <v>113.76971914829386</v>
      </c>
      <c r="D73" s="97"/>
      <c r="E73" s="97">
        <f t="shared" si="2"/>
        <v>0</v>
      </c>
      <c r="F73" s="97"/>
      <c r="G73" s="97">
        <v>2.4690877036367267</v>
      </c>
      <c r="H73" s="97">
        <v>2.4690877036367267</v>
      </c>
      <c r="J73" s="97">
        <f t="shared" si="3"/>
        <v>0</v>
      </c>
      <c r="L73" s="1"/>
      <c r="M73" s="1"/>
    </row>
    <row r="74" spans="1:13" s="60" customFormat="1" ht="15.75" x14ac:dyDescent="0.25">
      <c r="A74" s="61" t="s">
        <v>171</v>
      </c>
      <c r="B74" s="98">
        <v>122.09635610194326</v>
      </c>
      <c r="C74" s="98">
        <v>122.09635610194326</v>
      </c>
      <c r="D74" s="98"/>
      <c r="E74" s="98">
        <f t="shared" si="2"/>
        <v>0</v>
      </c>
      <c r="F74" s="98"/>
      <c r="G74" s="98">
        <v>0.90627837124632538</v>
      </c>
      <c r="H74" s="98">
        <v>0.90627837124632526</v>
      </c>
      <c r="I74" s="108"/>
      <c r="J74" s="98">
        <f t="shared" si="3"/>
        <v>0</v>
      </c>
      <c r="L74" s="1"/>
      <c r="M74" s="1"/>
    </row>
    <row r="75" spans="1:13" ht="15.75" x14ac:dyDescent="0.25">
      <c r="A75" s="38" t="s">
        <v>172</v>
      </c>
      <c r="B75" s="97">
        <v>105.39652721250954</v>
      </c>
      <c r="C75" s="97">
        <v>105.39652721250954</v>
      </c>
      <c r="D75" s="97"/>
      <c r="E75" s="97">
        <f t="shared" si="2"/>
        <v>0</v>
      </c>
      <c r="F75" s="97"/>
      <c r="G75" s="97">
        <v>0.41108581679925321</v>
      </c>
      <c r="H75" s="97">
        <v>0.41108581679925316</v>
      </c>
      <c r="J75" s="97">
        <f t="shared" si="3"/>
        <v>0</v>
      </c>
      <c r="L75" s="1"/>
      <c r="M75" s="1"/>
    </row>
    <row r="76" spans="1:13" s="60" customFormat="1" ht="15.75" x14ac:dyDescent="0.25">
      <c r="A76" s="61" t="s">
        <v>173</v>
      </c>
      <c r="B76" s="98">
        <v>110.96157043944844</v>
      </c>
      <c r="C76" s="98">
        <v>110.96157043944844</v>
      </c>
      <c r="D76" s="98"/>
      <c r="E76" s="98">
        <f t="shared" si="2"/>
        <v>0</v>
      </c>
      <c r="F76" s="98"/>
      <c r="G76" s="98">
        <v>1.1517235155911483</v>
      </c>
      <c r="H76" s="98">
        <v>1.1517235155911481</v>
      </c>
      <c r="I76" s="108"/>
      <c r="J76" s="98">
        <f t="shared" si="3"/>
        <v>0</v>
      </c>
      <c r="L76" s="1"/>
      <c r="M76" s="1"/>
    </row>
    <row r="77" spans="1:13" ht="15.75" x14ac:dyDescent="0.25">
      <c r="A77" s="36" t="s">
        <v>4</v>
      </c>
      <c r="B77" s="100">
        <v>95.746365973594948</v>
      </c>
      <c r="C77" s="100">
        <v>95.746365973594948</v>
      </c>
      <c r="D77" s="100"/>
      <c r="E77" s="100">
        <f t="shared" si="2"/>
        <v>0</v>
      </c>
      <c r="F77" s="100"/>
      <c r="G77" s="100">
        <v>4.7393814630301438</v>
      </c>
      <c r="H77" s="100">
        <v>4.739381463030143</v>
      </c>
      <c r="J77" s="100">
        <f t="shared" si="3"/>
        <v>0</v>
      </c>
      <c r="L77" s="1"/>
      <c r="M77" s="1"/>
    </row>
    <row r="78" spans="1:13" s="60" customFormat="1" ht="15.75" x14ac:dyDescent="0.25">
      <c r="A78" s="64" t="s">
        <v>140</v>
      </c>
      <c r="B78" s="98">
        <v>67.034874246153493</v>
      </c>
      <c r="C78" s="98">
        <v>67.034874246153493</v>
      </c>
      <c r="D78" s="98"/>
      <c r="E78" s="98">
        <f t="shared" si="2"/>
        <v>0</v>
      </c>
      <c r="F78" s="98"/>
      <c r="G78" s="98">
        <v>0.9013828001803077</v>
      </c>
      <c r="H78" s="98">
        <v>0.90138280018030759</v>
      </c>
      <c r="I78" s="108"/>
      <c r="J78" s="98">
        <f t="shared" si="3"/>
        <v>0</v>
      </c>
      <c r="L78" s="1"/>
      <c r="M78" s="1"/>
    </row>
    <row r="79" spans="1:13" ht="15.75" x14ac:dyDescent="0.25">
      <c r="A79" s="38" t="s">
        <v>174</v>
      </c>
      <c r="B79" s="97">
        <v>67.034874246153493</v>
      </c>
      <c r="C79" s="97">
        <v>67.034874246153493</v>
      </c>
      <c r="D79" s="97"/>
      <c r="E79" s="97">
        <f t="shared" si="2"/>
        <v>0</v>
      </c>
      <c r="F79" s="97"/>
      <c r="G79" s="97">
        <v>0.9013828001803077</v>
      </c>
      <c r="H79" s="97">
        <v>0.90138280018030759</v>
      </c>
      <c r="J79" s="97">
        <f t="shared" si="3"/>
        <v>0</v>
      </c>
      <c r="L79" s="1"/>
      <c r="M79" s="1"/>
    </row>
    <row r="80" spans="1:13" s="60" customFormat="1" ht="15.75" x14ac:dyDescent="0.25">
      <c r="A80" s="64" t="s">
        <v>139</v>
      </c>
      <c r="B80" s="98">
        <v>106.45476405536553</v>
      </c>
      <c r="C80" s="98">
        <v>106.45476405536553</v>
      </c>
      <c r="D80" s="98"/>
      <c r="E80" s="98">
        <f t="shared" si="2"/>
        <v>0</v>
      </c>
      <c r="F80" s="98"/>
      <c r="G80" s="98">
        <v>3.8379986628498353</v>
      </c>
      <c r="H80" s="98">
        <v>3.8379986628498348</v>
      </c>
      <c r="I80" s="108"/>
      <c r="J80" s="98">
        <f t="shared" si="3"/>
        <v>0</v>
      </c>
      <c r="L80" s="1"/>
      <c r="M80" s="1"/>
    </row>
    <row r="81" spans="1:13" ht="15.75" x14ac:dyDescent="0.25">
      <c r="A81" s="38" t="s">
        <v>175</v>
      </c>
      <c r="B81" s="97">
        <v>106.45476405536553</v>
      </c>
      <c r="C81" s="97">
        <v>106.45476405536553</v>
      </c>
      <c r="D81" s="97"/>
      <c r="E81" s="97">
        <f t="shared" si="2"/>
        <v>0</v>
      </c>
      <c r="F81" s="97"/>
      <c r="G81" s="97">
        <v>3.8379986628498353</v>
      </c>
      <c r="H81" s="97">
        <v>3.8379986628498348</v>
      </c>
      <c r="J81" s="97">
        <f t="shared" si="3"/>
        <v>0</v>
      </c>
      <c r="L81" s="1"/>
      <c r="M81" s="1"/>
    </row>
    <row r="82" spans="1:13" s="60" customFormat="1" ht="15.75" x14ac:dyDescent="0.25">
      <c r="A82" s="58" t="s">
        <v>130</v>
      </c>
      <c r="B82" s="99">
        <v>101.25221618022775</v>
      </c>
      <c r="C82" s="99">
        <v>101.25221618022775</v>
      </c>
      <c r="D82" s="99"/>
      <c r="E82" s="99">
        <f t="shared" si="2"/>
        <v>0</v>
      </c>
      <c r="F82" s="99"/>
      <c r="G82" s="99">
        <v>3.9245336265389708</v>
      </c>
      <c r="H82" s="99">
        <v>3.9245336265389703</v>
      </c>
      <c r="I82" s="108"/>
      <c r="J82" s="99">
        <f t="shared" si="3"/>
        <v>0</v>
      </c>
      <c r="L82" s="1"/>
      <c r="M82" s="1"/>
    </row>
    <row r="83" spans="1:13" ht="15.75" x14ac:dyDescent="0.25">
      <c r="A83" s="37" t="s">
        <v>138</v>
      </c>
      <c r="B83" s="97">
        <v>94.257401135375574</v>
      </c>
      <c r="C83" s="97">
        <v>94.257401135375574</v>
      </c>
      <c r="D83" s="97"/>
      <c r="E83" s="97">
        <f t="shared" si="2"/>
        <v>0</v>
      </c>
      <c r="F83" s="97"/>
      <c r="G83" s="97">
        <v>1.9517752635012571</v>
      </c>
      <c r="H83" s="97">
        <v>1.9517752635012573</v>
      </c>
      <c r="J83" s="97">
        <f t="shared" si="3"/>
        <v>0</v>
      </c>
      <c r="L83" s="1"/>
      <c r="M83" s="1"/>
    </row>
    <row r="84" spans="1:13" s="60" customFormat="1" ht="15.75" x14ac:dyDescent="0.25">
      <c r="A84" s="61" t="s">
        <v>176</v>
      </c>
      <c r="B84" s="98">
        <v>81.740187779980687</v>
      </c>
      <c r="C84" s="98">
        <v>81.740187779980687</v>
      </c>
      <c r="D84" s="98"/>
      <c r="E84" s="98">
        <f t="shared" si="2"/>
        <v>0</v>
      </c>
      <c r="F84" s="98"/>
      <c r="G84" s="98">
        <v>0.71657682380845822</v>
      </c>
      <c r="H84" s="98">
        <v>0.71657682380845811</v>
      </c>
      <c r="I84" s="108"/>
      <c r="J84" s="98">
        <f t="shared" si="3"/>
        <v>0</v>
      </c>
      <c r="L84" s="1"/>
      <c r="M84" s="1"/>
    </row>
    <row r="85" spans="1:13" ht="15.75" x14ac:dyDescent="0.25">
      <c r="A85" s="38" t="s">
        <v>177</v>
      </c>
      <c r="B85" s="97">
        <v>99.262187476460795</v>
      </c>
      <c r="C85" s="97">
        <v>99.262187476460795</v>
      </c>
      <c r="D85" s="97"/>
      <c r="E85" s="97">
        <f t="shared" si="2"/>
        <v>0</v>
      </c>
      <c r="F85" s="97"/>
      <c r="G85" s="97">
        <v>0.17182709087528872</v>
      </c>
      <c r="H85" s="97">
        <v>0.17182709087528872</v>
      </c>
      <c r="J85" s="97">
        <f t="shared" si="3"/>
        <v>0</v>
      </c>
      <c r="L85" s="1"/>
      <c r="M85" s="1"/>
    </row>
    <row r="86" spans="1:13" s="60" customFormat="1" ht="15.75" x14ac:dyDescent="0.25">
      <c r="A86" s="61" t="s">
        <v>112</v>
      </c>
      <c r="B86" s="98">
        <v>96.809263820244652</v>
      </c>
      <c r="C86" s="98">
        <v>96.809263820244652</v>
      </c>
      <c r="D86" s="98"/>
      <c r="E86" s="98">
        <f t="shared" si="2"/>
        <v>0</v>
      </c>
      <c r="F86" s="98"/>
      <c r="G86" s="98">
        <v>0.87468480531947868</v>
      </c>
      <c r="H86" s="98">
        <v>0.87468480531947856</v>
      </c>
      <c r="I86" s="108"/>
      <c r="J86" s="98">
        <f t="shared" si="3"/>
        <v>0</v>
      </c>
      <c r="L86" s="1"/>
      <c r="M86" s="1"/>
    </row>
    <row r="87" spans="1:13" ht="15.75" x14ac:dyDescent="0.25">
      <c r="A87" s="38" t="s">
        <v>178</v>
      </c>
      <c r="B87" s="97">
        <v>160.69798195713369</v>
      </c>
      <c r="C87" s="97">
        <v>160.69798195713369</v>
      </c>
      <c r="D87" s="97"/>
      <c r="E87" s="97">
        <f t="shared" si="2"/>
        <v>0</v>
      </c>
      <c r="F87" s="97"/>
      <c r="G87" s="97">
        <v>0.18868654349803171</v>
      </c>
      <c r="H87" s="97">
        <v>0.18868654349803168</v>
      </c>
      <c r="J87" s="97">
        <f t="shared" si="3"/>
        <v>0</v>
      </c>
      <c r="L87" s="1"/>
      <c r="M87" s="1"/>
    </row>
    <row r="88" spans="1:13" s="60" customFormat="1" ht="15.75" x14ac:dyDescent="0.25">
      <c r="A88" s="64" t="s">
        <v>137</v>
      </c>
      <c r="B88" s="98">
        <v>111.50561142510205</v>
      </c>
      <c r="C88" s="98">
        <v>111.50561142510205</v>
      </c>
      <c r="D88" s="98"/>
      <c r="E88" s="98">
        <f t="shared" si="2"/>
        <v>0</v>
      </c>
      <c r="F88" s="98"/>
      <c r="G88" s="98">
        <v>0.51790337017018195</v>
      </c>
      <c r="H88" s="98">
        <v>0.51790337017018184</v>
      </c>
      <c r="I88" s="108"/>
      <c r="J88" s="98">
        <f t="shared" si="3"/>
        <v>0</v>
      </c>
      <c r="L88" s="1"/>
      <c r="M88" s="1"/>
    </row>
    <row r="89" spans="1:13" ht="15.75" x14ac:dyDescent="0.25">
      <c r="A89" s="38" t="s">
        <v>179</v>
      </c>
      <c r="B89" s="97">
        <v>111.50561142510205</v>
      </c>
      <c r="C89" s="97">
        <v>111.50561142510205</v>
      </c>
      <c r="D89" s="97"/>
      <c r="E89" s="97">
        <f t="shared" si="2"/>
        <v>0</v>
      </c>
      <c r="F89" s="97"/>
      <c r="G89" s="97">
        <v>0.51790337017018195</v>
      </c>
      <c r="H89" s="97">
        <v>0.51790337017018184</v>
      </c>
      <c r="J89" s="97">
        <f t="shared" si="3"/>
        <v>0</v>
      </c>
      <c r="L89" s="1"/>
      <c r="M89" s="1"/>
    </row>
    <row r="90" spans="1:13" s="60" customFormat="1" ht="15.75" x14ac:dyDescent="0.25">
      <c r="A90" s="64" t="s">
        <v>136</v>
      </c>
      <c r="B90" s="98">
        <v>115.20391032718963</v>
      </c>
      <c r="C90" s="98">
        <v>115.20391032718963</v>
      </c>
      <c r="D90" s="98"/>
      <c r="E90" s="98">
        <f t="shared" si="2"/>
        <v>0</v>
      </c>
      <c r="F90" s="98"/>
      <c r="G90" s="98">
        <v>0.84216460146753036</v>
      </c>
      <c r="H90" s="98">
        <v>0.84216460146753025</v>
      </c>
      <c r="I90" s="108"/>
      <c r="J90" s="98">
        <f t="shared" si="3"/>
        <v>0</v>
      </c>
      <c r="L90" s="1"/>
      <c r="M90" s="1"/>
    </row>
    <row r="91" spans="1:13" ht="15.75" x14ac:dyDescent="0.25">
      <c r="A91" s="38" t="s">
        <v>180</v>
      </c>
      <c r="B91" s="97">
        <v>137.2098666307476</v>
      </c>
      <c r="C91" s="97">
        <v>137.2098666307476</v>
      </c>
      <c r="D91" s="97"/>
      <c r="E91" s="97">
        <f t="shared" si="2"/>
        <v>0</v>
      </c>
      <c r="F91" s="97"/>
      <c r="G91" s="97">
        <v>0.25478321665192805</v>
      </c>
      <c r="H91" s="97">
        <v>0.25478321665192805</v>
      </c>
      <c r="J91" s="97">
        <f t="shared" si="3"/>
        <v>0</v>
      </c>
      <c r="L91" s="1"/>
      <c r="M91" s="1"/>
    </row>
    <row r="92" spans="1:13" s="60" customFormat="1" ht="15.75" x14ac:dyDescent="0.25">
      <c r="A92" s="61" t="s">
        <v>114</v>
      </c>
      <c r="B92" s="98">
        <v>107.71075699438761</v>
      </c>
      <c r="C92" s="98">
        <v>107.71075699438761</v>
      </c>
      <c r="D92" s="98"/>
      <c r="E92" s="98">
        <f t="shared" si="2"/>
        <v>0</v>
      </c>
      <c r="F92" s="98"/>
      <c r="G92" s="98">
        <v>0.58738138481560231</v>
      </c>
      <c r="H92" s="98">
        <v>0.58738138481560231</v>
      </c>
      <c r="I92" s="108"/>
      <c r="J92" s="98">
        <f t="shared" si="3"/>
        <v>0</v>
      </c>
      <c r="L92" s="1"/>
      <c r="M92" s="1"/>
    </row>
    <row r="93" spans="1:13" ht="15.75" x14ac:dyDescent="0.25">
      <c r="A93" s="37" t="s">
        <v>151</v>
      </c>
      <c r="B93" s="97">
        <v>100.46962830637797</v>
      </c>
      <c r="C93" s="97">
        <v>100.46962830637797</v>
      </c>
      <c r="D93" s="97"/>
      <c r="E93" s="97">
        <f t="shared" si="2"/>
        <v>0</v>
      </c>
      <c r="F93" s="97"/>
      <c r="G93" s="97">
        <v>0.6126903914000017</v>
      </c>
      <c r="H93" s="97">
        <v>0.6126903914000017</v>
      </c>
      <c r="J93" s="97">
        <f t="shared" si="3"/>
        <v>0</v>
      </c>
      <c r="L93" s="1"/>
      <c r="M93" s="1"/>
    </row>
    <row r="94" spans="1:13" s="60" customFormat="1" ht="15.75" x14ac:dyDescent="0.25">
      <c r="A94" s="61" t="s">
        <v>116</v>
      </c>
      <c r="B94" s="98">
        <v>99.110843992442682</v>
      </c>
      <c r="C94" s="98">
        <v>99.110843992442682</v>
      </c>
      <c r="D94" s="98"/>
      <c r="E94" s="98">
        <f t="shared" si="2"/>
        <v>0</v>
      </c>
      <c r="F94" s="98"/>
      <c r="G94" s="98">
        <v>0.18610715426975102</v>
      </c>
      <c r="H94" s="98">
        <v>0.186107154269751</v>
      </c>
      <c r="I94" s="108"/>
      <c r="J94" s="98">
        <f t="shared" si="3"/>
        <v>0</v>
      </c>
      <c r="L94" s="1"/>
      <c r="M94" s="1"/>
    </row>
    <row r="95" spans="1:13" ht="15.75" x14ac:dyDescent="0.25">
      <c r="A95" s="38" t="s">
        <v>181</v>
      </c>
      <c r="B95" s="97">
        <v>101.07417358278701</v>
      </c>
      <c r="C95" s="97">
        <v>101.07417358278701</v>
      </c>
      <c r="D95" s="97"/>
      <c r="E95" s="97">
        <f t="shared" si="2"/>
        <v>0</v>
      </c>
      <c r="F95" s="97"/>
      <c r="G95" s="97">
        <v>0.42658323713025065</v>
      </c>
      <c r="H95" s="97">
        <v>0.42658323713025065</v>
      </c>
      <c r="J95" s="97">
        <f t="shared" si="3"/>
        <v>0</v>
      </c>
      <c r="L95" s="1"/>
      <c r="M95" s="1"/>
    </row>
    <row r="96" spans="1:13" s="60" customFormat="1" ht="15.75" x14ac:dyDescent="0.25">
      <c r="A96" s="58" t="s">
        <v>117</v>
      </c>
      <c r="B96" s="99">
        <v>125.51210025739101</v>
      </c>
      <c r="C96" s="99">
        <v>125.51210025739101</v>
      </c>
      <c r="D96" s="99"/>
      <c r="E96" s="99">
        <f t="shared" si="2"/>
        <v>0</v>
      </c>
      <c r="F96" s="99"/>
      <c r="G96" s="99">
        <v>3.9505525643620159</v>
      </c>
      <c r="H96" s="99">
        <v>3.950552564362015</v>
      </c>
      <c r="I96" s="108"/>
      <c r="J96" s="99">
        <f t="shared" si="3"/>
        <v>0</v>
      </c>
      <c r="L96" s="1"/>
      <c r="M96" s="1"/>
    </row>
    <row r="97" spans="1:13" ht="15.75" x14ac:dyDescent="0.25">
      <c r="A97" s="37" t="s">
        <v>135</v>
      </c>
      <c r="B97" s="97">
        <v>146.63602035335904</v>
      </c>
      <c r="C97" s="97">
        <v>146.63602035335904</v>
      </c>
      <c r="D97" s="97"/>
      <c r="E97" s="97">
        <f t="shared" si="2"/>
        <v>0</v>
      </c>
      <c r="F97" s="97"/>
      <c r="G97" s="97">
        <v>1.0635968537962697</v>
      </c>
      <c r="H97" s="97">
        <v>1.0635968537962694</v>
      </c>
      <c r="J97" s="97">
        <f t="shared" si="3"/>
        <v>0</v>
      </c>
      <c r="L97" s="1"/>
      <c r="M97" s="1"/>
    </row>
    <row r="98" spans="1:13" s="60" customFormat="1" ht="15.75" x14ac:dyDescent="0.25">
      <c r="A98" s="61" t="s">
        <v>182</v>
      </c>
      <c r="B98" s="98">
        <v>146.63602035335904</v>
      </c>
      <c r="C98" s="98">
        <v>146.63602035335904</v>
      </c>
      <c r="D98" s="98"/>
      <c r="E98" s="98">
        <f t="shared" si="2"/>
        <v>0</v>
      </c>
      <c r="F98" s="98"/>
      <c r="G98" s="98">
        <v>1.0635968537962697</v>
      </c>
      <c r="H98" s="98">
        <v>1.0635968537962694</v>
      </c>
      <c r="I98" s="108"/>
      <c r="J98" s="98">
        <f t="shared" si="3"/>
        <v>0</v>
      </c>
      <c r="L98" s="1"/>
      <c r="M98" s="1"/>
    </row>
    <row r="99" spans="1:13" ht="15.75" x14ac:dyDescent="0.25">
      <c r="A99" s="37" t="s">
        <v>118</v>
      </c>
      <c r="B99" s="97">
        <v>117.96022131494277</v>
      </c>
      <c r="C99" s="97">
        <v>117.96022131494277</v>
      </c>
      <c r="D99" s="97"/>
      <c r="E99" s="97">
        <f t="shared" si="2"/>
        <v>0</v>
      </c>
      <c r="F99" s="97"/>
      <c r="G99" s="97">
        <v>2.7315553601734543</v>
      </c>
      <c r="H99" s="97">
        <v>2.7315553601734543</v>
      </c>
      <c r="J99" s="97">
        <f t="shared" si="3"/>
        <v>0</v>
      </c>
      <c r="L99" s="1"/>
      <c r="M99" s="1"/>
    </row>
    <row r="100" spans="1:13" s="60" customFormat="1" ht="15.75" x14ac:dyDescent="0.25">
      <c r="A100" s="61" t="s">
        <v>119</v>
      </c>
      <c r="B100" s="98">
        <v>117.96022131494277</v>
      </c>
      <c r="C100" s="98">
        <v>117.96022131494277</v>
      </c>
      <c r="D100" s="98"/>
      <c r="E100" s="98">
        <f t="shared" si="2"/>
        <v>0</v>
      </c>
      <c r="F100" s="98"/>
      <c r="G100" s="98">
        <v>2.7315553601734543</v>
      </c>
      <c r="H100" s="98">
        <v>2.7315553601734543</v>
      </c>
      <c r="I100" s="108"/>
      <c r="J100" s="98">
        <f t="shared" si="3"/>
        <v>0</v>
      </c>
      <c r="L100" s="1"/>
      <c r="M100" s="1"/>
    </row>
    <row r="101" spans="1:13" ht="15.75" x14ac:dyDescent="0.25">
      <c r="A101" s="37" t="s">
        <v>120</v>
      </c>
      <c r="B101" s="97">
        <v>145.83654765374885</v>
      </c>
      <c r="C101" s="97">
        <v>145.83654765374885</v>
      </c>
      <c r="D101" s="97"/>
      <c r="E101" s="97">
        <f t="shared" si="2"/>
        <v>0</v>
      </c>
      <c r="F101" s="97"/>
      <c r="G101" s="97">
        <v>0.15540035039229164</v>
      </c>
      <c r="H101" s="97">
        <v>0.15540035039229164</v>
      </c>
      <c r="J101" s="97">
        <f t="shared" si="3"/>
        <v>0</v>
      </c>
      <c r="L101" s="1"/>
      <c r="M101" s="1"/>
    </row>
    <row r="102" spans="1:13" s="60" customFormat="1" ht="15.75" x14ac:dyDescent="0.25">
      <c r="A102" s="61" t="s">
        <v>121</v>
      </c>
      <c r="B102" s="98">
        <v>145.83654765374885</v>
      </c>
      <c r="C102" s="98">
        <v>145.83654765374885</v>
      </c>
      <c r="D102" s="98"/>
      <c r="E102" s="98">
        <f t="shared" si="2"/>
        <v>0</v>
      </c>
      <c r="F102" s="98"/>
      <c r="G102" s="98">
        <v>0.15540035039229164</v>
      </c>
      <c r="H102" s="98">
        <v>0.15540035039229164</v>
      </c>
      <c r="I102" s="108"/>
      <c r="J102" s="98">
        <f t="shared" si="3"/>
        <v>0</v>
      </c>
      <c r="L102" s="1"/>
      <c r="M102" s="1"/>
    </row>
    <row r="103" spans="1:13" ht="15.75" x14ac:dyDescent="0.25">
      <c r="A103" s="36" t="s">
        <v>131</v>
      </c>
      <c r="B103" s="100">
        <v>127.3354085177866</v>
      </c>
      <c r="C103" s="100">
        <v>127.47143766897098</v>
      </c>
      <c r="D103" s="100"/>
      <c r="E103" s="100">
        <f t="shared" si="2"/>
        <v>0.10682743532830496</v>
      </c>
      <c r="F103" s="100"/>
      <c r="G103" s="100">
        <v>5.2103057586564843</v>
      </c>
      <c r="H103" s="100">
        <v>5.2158717946712194</v>
      </c>
      <c r="J103" s="100">
        <f t="shared" si="3"/>
        <v>5.566036014735154E-3</v>
      </c>
      <c r="L103" s="1"/>
      <c r="M103" s="1"/>
    </row>
    <row r="104" spans="1:13" s="60" customFormat="1" ht="15.75" x14ac:dyDescent="0.25">
      <c r="A104" s="64" t="s">
        <v>122</v>
      </c>
      <c r="B104" s="98">
        <v>127.45989010351128</v>
      </c>
      <c r="C104" s="98">
        <v>127.59980257242411</v>
      </c>
      <c r="D104" s="98"/>
      <c r="E104" s="98">
        <f t="shared" si="2"/>
        <v>0.10976980193471153</v>
      </c>
      <c r="F104" s="98"/>
      <c r="G104" s="98">
        <v>5.0706441267390305</v>
      </c>
      <c r="H104" s="98">
        <v>5.0762101627537657</v>
      </c>
      <c r="I104" s="108"/>
      <c r="J104" s="98">
        <f t="shared" si="3"/>
        <v>5.566036014735154E-3</v>
      </c>
      <c r="L104" s="1"/>
      <c r="M104" s="1"/>
    </row>
    <row r="105" spans="1:13" ht="15.75" x14ac:dyDescent="0.25">
      <c r="A105" s="38" t="s">
        <v>183</v>
      </c>
      <c r="B105" s="97">
        <v>127.45989010351128</v>
      </c>
      <c r="C105" s="97">
        <v>127.59980257242411</v>
      </c>
      <c r="D105" s="97"/>
      <c r="E105" s="97">
        <f t="shared" si="2"/>
        <v>0.10976980193471153</v>
      </c>
      <c r="F105" s="97"/>
      <c r="G105" s="97">
        <v>5.0706441267390305</v>
      </c>
      <c r="H105" s="97">
        <v>5.0762101627537657</v>
      </c>
      <c r="J105" s="97">
        <f t="shared" si="3"/>
        <v>5.566036014735154E-3</v>
      </c>
      <c r="L105" s="1"/>
      <c r="M105" s="1"/>
    </row>
    <row r="106" spans="1:13" s="60" customFormat="1" ht="15.75" x14ac:dyDescent="0.25">
      <c r="A106" s="64" t="s">
        <v>123</v>
      </c>
      <c r="B106" s="98">
        <v>122.97492976527282</v>
      </c>
      <c r="C106" s="98">
        <v>122.97492976527282</v>
      </c>
      <c r="D106" s="98"/>
      <c r="E106" s="98">
        <f t="shared" si="2"/>
        <v>0</v>
      </c>
      <c r="F106" s="98"/>
      <c r="G106" s="98">
        <v>0.13966163191745345</v>
      </c>
      <c r="H106" s="98">
        <v>0.13966163191745345</v>
      </c>
      <c r="I106" s="108"/>
      <c r="J106" s="98">
        <f t="shared" si="3"/>
        <v>0</v>
      </c>
      <c r="L106" s="1"/>
      <c r="M106" s="1"/>
    </row>
    <row r="107" spans="1:13" ht="15.75" x14ac:dyDescent="0.25">
      <c r="A107" s="38" t="s">
        <v>124</v>
      </c>
      <c r="B107" s="97">
        <v>122.97492976527282</v>
      </c>
      <c r="C107" s="97">
        <v>122.97492976527282</v>
      </c>
      <c r="D107" s="97"/>
      <c r="E107" s="97">
        <f t="shared" si="2"/>
        <v>0</v>
      </c>
      <c r="F107" s="97"/>
      <c r="G107" s="97">
        <v>0.13966163191745345</v>
      </c>
      <c r="H107" s="97">
        <v>0.13966163191745345</v>
      </c>
      <c r="J107" s="97">
        <f t="shared" si="3"/>
        <v>0</v>
      </c>
      <c r="L107" s="1"/>
      <c r="M107" s="1"/>
    </row>
    <row r="108" spans="1:13" s="60" customFormat="1" ht="15.75" x14ac:dyDescent="0.25">
      <c r="A108" s="58" t="s">
        <v>132</v>
      </c>
      <c r="B108" s="99">
        <v>97.515599080594498</v>
      </c>
      <c r="C108" s="99">
        <v>98.210724613069402</v>
      </c>
      <c r="D108" s="99"/>
      <c r="E108" s="99">
        <f t="shared" si="2"/>
        <v>0.71283521716396514</v>
      </c>
      <c r="F108" s="99"/>
      <c r="G108" s="99">
        <v>6.4058790481383303</v>
      </c>
      <c r="H108" s="99">
        <v>6.4515424099623884</v>
      </c>
      <c r="I108" s="108"/>
      <c r="J108" s="99">
        <f t="shared" si="3"/>
        <v>4.5663361824058057E-2</v>
      </c>
      <c r="L108" s="1"/>
      <c r="M108" s="1"/>
    </row>
    <row r="109" spans="1:13" ht="15.75" x14ac:dyDescent="0.25">
      <c r="A109" s="37" t="s">
        <v>125</v>
      </c>
      <c r="B109" s="97">
        <v>98.12804795782769</v>
      </c>
      <c r="C109" s="97">
        <v>99.1366275308242</v>
      </c>
      <c r="D109" s="97"/>
      <c r="E109" s="97">
        <f t="shared" si="2"/>
        <v>1.0278198680054862</v>
      </c>
      <c r="F109" s="97"/>
      <c r="G109" s="97">
        <v>4.4427397490058489</v>
      </c>
      <c r="H109" s="97">
        <v>4.4884031108299078</v>
      </c>
      <c r="J109" s="97">
        <f t="shared" si="3"/>
        <v>4.5663361824058946E-2</v>
      </c>
      <c r="L109" s="1"/>
      <c r="M109" s="1"/>
    </row>
    <row r="110" spans="1:13" s="60" customFormat="1" ht="15.75" x14ac:dyDescent="0.25">
      <c r="A110" s="61" t="s">
        <v>184</v>
      </c>
      <c r="B110" s="98">
        <v>119.03936600643362</v>
      </c>
      <c r="C110" s="98">
        <v>119.03936600643362</v>
      </c>
      <c r="D110" s="98"/>
      <c r="E110" s="98">
        <f t="shared" si="2"/>
        <v>0</v>
      </c>
      <c r="F110" s="98"/>
      <c r="G110" s="98">
        <v>0.19088997706404648</v>
      </c>
      <c r="H110" s="98">
        <v>0.19088997706404648</v>
      </c>
      <c r="I110" s="108"/>
      <c r="J110" s="98">
        <f t="shared" si="3"/>
        <v>0</v>
      </c>
      <c r="L110" s="1"/>
      <c r="M110" s="1"/>
    </row>
    <row r="111" spans="1:13" ht="15.75" x14ac:dyDescent="0.25">
      <c r="A111" s="38" t="s">
        <v>185</v>
      </c>
      <c r="B111" s="97">
        <v>97.360196069940045</v>
      </c>
      <c r="C111" s="97">
        <v>98.405810120027382</v>
      </c>
      <c r="D111" s="97"/>
      <c r="E111" s="97">
        <f t="shared" si="2"/>
        <v>1.0739646100714539</v>
      </c>
      <c r="F111" s="97"/>
      <c r="G111" s="97">
        <v>4.2518497719418029</v>
      </c>
      <c r="H111" s="97">
        <v>4.297513133765861</v>
      </c>
      <c r="J111" s="97">
        <f t="shared" si="3"/>
        <v>4.5663361824058057E-2</v>
      </c>
      <c r="L111" s="1"/>
      <c r="M111" s="1"/>
    </row>
    <row r="112" spans="1:13" s="60" customFormat="1" ht="15.75" x14ac:dyDescent="0.25">
      <c r="A112" s="64" t="s">
        <v>134</v>
      </c>
      <c r="B112" s="98">
        <v>81.678738890388757</v>
      </c>
      <c r="C112" s="98">
        <v>81.678738890388757</v>
      </c>
      <c r="D112" s="98"/>
      <c r="E112" s="98">
        <f t="shared" si="2"/>
        <v>0</v>
      </c>
      <c r="F112" s="98"/>
      <c r="G112" s="98">
        <v>0.34974031066832667</v>
      </c>
      <c r="H112" s="98">
        <v>0.34974031066832661</v>
      </c>
      <c r="I112" s="108"/>
      <c r="J112" s="98">
        <f t="shared" si="3"/>
        <v>0</v>
      </c>
      <c r="L112" s="1"/>
      <c r="M112" s="1"/>
    </row>
    <row r="113" spans="1:13" ht="15.75" x14ac:dyDescent="0.25">
      <c r="A113" s="38" t="s">
        <v>126</v>
      </c>
      <c r="B113" s="97">
        <v>81.678738890388757</v>
      </c>
      <c r="C113" s="97">
        <v>81.678738890388757</v>
      </c>
      <c r="D113" s="97"/>
      <c r="E113" s="97">
        <f t="shared" si="2"/>
        <v>0</v>
      </c>
      <c r="F113" s="97"/>
      <c r="G113" s="97">
        <v>0.34974031066832667</v>
      </c>
      <c r="H113" s="97">
        <v>0.34974031066832661</v>
      </c>
      <c r="J113" s="97">
        <f t="shared" si="3"/>
        <v>0</v>
      </c>
      <c r="L113" s="1"/>
      <c r="M113" s="1"/>
    </row>
    <row r="114" spans="1:13" s="60" customFormat="1" ht="15.75" x14ac:dyDescent="0.25">
      <c r="A114" s="64" t="s">
        <v>133</v>
      </c>
      <c r="B114" s="98">
        <v>100.00000000000001</v>
      </c>
      <c r="C114" s="98">
        <v>100.00000000000001</v>
      </c>
      <c r="D114" s="98"/>
      <c r="E114" s="98">
        <f t="shared" si="2"/>
        <v>0</v>
      </c>
      <c r="F114" s="98"/>
      <c r="G114" s="98">
        <v>1.6133989884641546</v>
      </c>
      <c r="H114" s="98">
        <v>1.6133989884641544</v>
      </c>
      <c r="I114" s="108"/>
      <c r="J114" s="98">
        <f t="shared" si="3"/>
        <v>0</v>
      </c>
      <c r="L114" s="1"/>
      <c r="M114" s="1"/>
    </row>
    <row r="115" spans="1:13" ht="15.75" x14ac:dyDescent="0.25">
      <c r="A115" s="38" t="s">
        <v>186</v>
      </c>
      <c r="B115" s="97">
        <v>100.00000000000001</v>
      </c>
      <c r="C115" s="97">
        <v>100.00000000000001</v>
      </c>
      <c r="D115" s="97"/>
      <c r="E115" s="97">
        <f t="shared" si="2"/>
        <v>0</v>
      </c>
      <c r="F115" s="97"/>
      <c r="G115" s="97">
        <v>1.6133989884641546</v>
      </c>
      <c r="H115" s="97">
        <v>1.6133989884641544</v>
      </c>
      <c r="J115" s="97">
        <f t="shared" si="3"/>
        <v>0</v>
      </c>
      <c r="L115" s="1"/>
      <c r="M115" s="1"/>
    </row>
    <row r="116" spans="1:13" ht="21.75" customHeight="1" x14ac:dyDescent="0.25">
      <c r="A116" s="47"/>
      <c r="B116" s="93"/>
      <c r="C116" s="93"/>
      <c r="D116" s="93"/>
      <c r="E116" s="93"/>
      <c r="F116" s="93"/>
      <c r="G116" s="93"/>
      <c r="H116" s="93"/>
      <c r="I116" s="88"/>
      <c r="J116" s="93"/>
    </row>
    <row r="117" spans="1:13" x14ac:dyDescent="0.25">
      <c r="A117" s="139" t="s">
        <v>54</v>
      </c>
      <c r="B117" s="140"/>
      <c r="C117" s="140"/>
    </row>
    <row r="118" spans="1:13" x14ac:dyDescent="0.25">
      <c r="A118" s="23"/>
      <c r="B118" s="101"/>
      <c r="C118" s="101"/>
    </row>
  </sheetData>
  <mergeCells count="4">
    <mergeCell ref="G3:H3"/>
    <mergeCell ref="A3:A4"/>
    <mergeCell ref="A117:C117"/>
    <mergeCell ref="B3:C3"/>
  </mergeCells>
  <pageMargins left="0.17" right="0.16" top="0.89" bottom="0.78" header="0.3" footer="0.3"/>
  <pageSetup paperSize="9" scale="82"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18"/>
  <sheetViews>
    <sheetView view="pageBreakPreview" zoomScaleNormal="100" zoomScaleSheetLayoutView="100" workbookViewId="0">
      <selection activeCell="I12" sqref="I12"/>
    </sheetView>
  </sheetViews>
  <sheetFormatPr defaultRowHeight="15" x14ac:dyDescent="0.25"/>
  <cols>
    <col min="1" max="1" width="57.7109375" style="4" customWidth="1"/>
    <col min="2" max="2" width="9.7109375" style="3" bestFit="1" customWidth="1"/>
    <col min="3" max="3" width="8" style="3" customWidth="1"/>
    <col min="4" max="4" width="1.140625" customWidth="1"/>
    <col min="5" max="5" width="11.42578125" customWidth="1"/>
    <col min="6" max="6" width="1.7109375" customWidth="1"/>
    <col min="7" max="8" width="8.140625" customWidth="1"/>
    <col min="9" max="9" width="1.42578125" customWidth="1"/>
    <col min="10" max="10" width="12.5703125" customWidth="1"/>
  </cols>
  <sheetData>
    <row r="1" spans="1:14" x14ac:dyDescent="0.25">
      <c r="A1" s="57" t="s">
        <v>269</v>
      </c>
      <c r="B1" s="86"/>
      <c r="C1" s="86"/>
      <c r="D1" s="44"/>
      <c r="I1" s="44"/>
    </row>
    <row r="2" spans="1:14" ht="11.25" customHeight="1" x14ac:dyDescent="0.25">
      <c r="A2" s="45"/>
      <c r="B2" s="46"/>
      <c r="C2" s="46"/>
      <c r="D2" s="31"/>
      <c r="E2" s="31"/>
      <c r="F2" s="31"/>
      <c r="G2" s="31"/>
      <c r="H2" s="31"/>
      <c r="I2" s="31"/>
      <c r="J2" s="31"/>
    </row>
    <row r="3" spans="1:14" ht="57" customHeight="1" x14ac:dyDescent="0.25">
      <c r="A3" s="136" t="s">
        <v>56</v>
      </c>
      <c r="B3" s="141" t="s">
        <v>242</v>
      </c>
      <c r="C3" s="141"/>
      <c r="D3" s="82"/>
      <c r="E3" s="125" t="s">
        <v>243</v>
      </c>
      <c r="F3" s="83"/>
      <c r="G3" s="142" t="s">
        <v>244</v>
      </c>
      <c r="H3" s="142"/>
      <c r="I3" s="82"/>
      <c r="J3" s="125" t="s">
        <v>245</v>
      </c>
    </row>
    <row r="4" spans="1:14" ht="30" x14ac:dyDescent="0.25">
      <c r="A4" s="137"/>
      <c r="B4" s="87">
        <v>42677</v>
      </c>
      <c r="C4" s="120">
        <v>42707</v>
      </c>
      <c r="D4" s="88"/>
      <c r="E4" s="89" t="s">
        <v>267</v>
      </c>
      <c r="F4" s="88"/>
      <c r="G4" s="87">
        <v>42677</v>
      </c>
      <c r="H4" s="120">
        <v>42707</v>
      </c>
      <c r="I4" s="88"/>
      <c r="J4" s="89" t="s">
        <v>267</v>
      </c>
      <c r="K4" s="90"/>
    </row>
    <row r="5" spans="1:14" s="60" customFormat="1" ht="15.75" x14ac:dyDescent="0.25">
      <c r="A5" s="65" t="s">
        <v>241</v>
      </c>
      <c r="B5" s="96">
        <v>108.01935415496268</v>
      </c>
      <c r="C5" s="96">
        <v>108.4214695631963</v>
      </c>
      <c r="D5" s="59"/>
      <c r="E5" s="59">
        <f>((C5/B5-1)*100)</f>
        <v>0.37226237036813714</v>
      </c>
      <c r="F5" s="59"/>
      <c r="G5" s="96">
        <v>108.01935415496268</v>
      </c>
      <c r="H5" s="96">
        <v>108.4214695631963</v>
      </c>
      <c r="I5" s="59"/>
      <c r="J5" s="59">
        <f>H5-G5</f>
        <v>0.40211540823361247</v>
      </c>
    </row>
    <row r="6" spans="1:14" ht="10.5" customHeight="1" x14ac:dyDescent="0.25">
      <c r="A6" s="42"/>
      <c r="B6" s="41"/>
      <c r="C6" s="41"/>
      <c r="D6" s="41"/>
      <c r="E6" s="41"/>
      <c r="F6" s="41"/>
      <c r="G6" s="41"/>
      <c r="H6" s="41"/>
      <c r="I6" s="41"/>
      <c r="J6" s="41"/>
    </row>
    <row r="7" spans="1:14" ht="15.75" x14ac:dyDescent="0.25">
      <c r="A7" s="36" t="s">
        <v>127</v>
      </c>
      <c r="B7" s="41">
        <v>113.12965164515757</v>
      </c>
      <c r="C7" s="41">
        <v>113.8955973023195</v>
      </c>
      <c r="D7" s="41"/>
      <c r="E7" s="41">
        <f t="shared" ref="E7:E70" si="0">((C7/B7-1)*100)</f>
        <v>0.67705119393843827</v>
      </c>
      <c r="F7" s="41"/>
      <c r="G7" s="41">
        <v>36.669359777319229</v>
      </c>
      <c r="H7" s="41">
        <v>36.917630115501154</v>
      </c>
      <c r="I7" s="41"/>
      <c r="J7" s="41">
        <f>H7-G7</f>
        <v>0.2482703381819249</v>
      </c>
      <c r="L7" s="1"/>
      <c r="N7" s="1"/>
    </row>
    <row r="8" spans="1:14" s="60" customFormat="1" ht="15.75" x14ac:dyDescent="0.25">
      <c r="A8" s="64" t="s">
        <v>57</v>
      </c>
      <c r="B8" s="62">
        <v>113.80016089141674</v>
      </c>
      <c r="C8" s="62">
        <v>114.63802052507232</v>
      </c>
      <c r="D8" s="62"/>
      <c r="E8" s="62">
        <f t="shared" si="0"/>
        <v>0.73625522766618268</v>
      </c>
      <c r="F8" s="62"/>
      <c r="G8" s="62">
        <v>34.105481663529929</v>
      </c>
      <c r="H8" s="62">
        <v>34.356585055198394</v>
      </c>
      <c r="I8" s="62"/>
      <c r="J8" s="62">
        <f t="shared" ref="J8:J71" si="1">H8-G8</f>
        <v>0.25110339166846529</v>
      </c>
      <c r="L8" s="1"/>
      <c r="N8" s="1"/>
    </row>
    <row r="9" spans="1:14" ht="15.75" x14ac:dyDescent="0.25">
      <c r="A9" s="38" t="s">
        <v>58</v>
      </c>
      <c r="B9" s="28">
        <v>143.96854801647581</v>
      </c>
      <c r="C9" s="28">
        <v>143.85940864355067</v>
      </c>
      <c r="D9" s="28"/>
      <c r="E9" s="28">
        <f t="shared" si="0"/>
        <v>-7.5807788873893944E-2</v>
      </c>
      <c r="F9" s="28"/>
      <c r="G9" s="28">
        <v>7.3442027674680528</v>
      </c>
      <c r="H9" s="28">
        <v>7.338635289739619</v>
      </c>
      <c r="I9" s="28"/>
      <c r="J9" s="28">
        <f t="shared" si="1"/>
        <v>-5.5674777284338006E-3</v>
      </c>
      <c r="L9" s="1"/>
      <c r="N9" s="1"/>
    </row>
    <row r="10" spans="1:14" s="60" customFormat="1" ht="15.75" x14ac:dyDescent="0.25">
      <c r="A10" s="61" t="s">
        <v>62</v>
      </c>
      <c r="B10" s="62">
        <v>91.800432121322231</v>
      </c>
      <c r="C10" s="62">
        <v>90.655909843371106</v>
      </c>
      <c r="D10" s="62"/>
      <c r="E10" s="62">
        <f t="shared" si="0"/>
        <v>-1.2467504253558803</v>
      </c>
      <c r="F10" s="62"/>
      <c r="G10" s="62">
        <v>0.76043535620896696</v>
      </c>
      <c r="H10" s="62">
        <v>0.75095462517087508</v>
      </c>
      <c r="I10" s="62"/>
      <c r="J10" s="62">
        <f t="shared" si="1"/>
        <v>-9.480731038091883E-3</v>
      </c>
      <c r="L10" s="1"/>
      <c r="N10" s="1"/>
    </row>
    <row r="11" spans="1:14" ht="15.75" x14ac:dyDescent="0.25">
      <c r="A11" s="38" t="s">
        <v>63</v>
      </c>
      <c r="B11" s="28">
        <v>104.19057438846242</v>
      </c>
      <c r="C11" s="28">
        <v>105.57471743298811</v>
      </c>
      <c r="D11" s="28"/>
      <c r="E11" s="28">
        <f t="shared" si="0"/>
        <v>1.328472419554072</v>
      </c>
      <c r="F11" s="28"/>
      <c r="G11" s="28">
        <v>9.9028747279364691</v>
      </c>
      <c r="H11" s="28">
        <v>10.034431687440096</v>
      </c>
      <c r="I11" s="28"/>
      <c r="J11" s="28">
        <f t="shared" si="1"/>
        <v>0.13155695950362656</v>
      </c>
      <c r="L11" s="1"/>
      <c r="N11" s="1"/>
    </row>
    <row r="12" spans="1:14" s="60" customFormat="1" ht="15.75" x14ac:dyDescent="0.25">
      <c r="A12" s="61" t="s">
        <v>152</v>
      </c>
      <c r="B12" s="62">
        <v>102.6364062122155</v>
      </c>
      <c r="C12" s="62">
        <v>103.07635346886761</v>
      </c>
      <c r="D12" s="62"/>
      <c r="E12" s="62">
        <f t="shared" si="0"/>
        <v>0.42864639642823388</v>
      </c>
      <c r="F12" s="62"/>
      <c r="G12" s="62">
        <v>6.1581620262429304</v>
      </c>
      <c r="H12" s="62">
        <v>6.1845587658546322</v>
      </c>
      <c r="I12" s="62"/>
      <c r="J12" s="62">
        <f t="shared" si="1"/>
        <v>2.6396739611701747E-2</v>
      </c>
      <c r="L12" s="1"/>
      <c r="N12" s="1"/>
    </row>
    <row r="13" spans="1:14" ht="15.75" x14ac:dyDescent="0.25">
      <c r="A13" s="38" t="s">
        <v>153</v>
      </c>
      <c r="B13" s="28">
        <v>84.97186739474536</v>
      </c>
      <c r="C13" s="28">
        <v>84.733620372642761</v>
      </c>
      <c r="D13" s="28"/>
      <c r="E13" s="28">
        <f t="shared" si="0"/>
        <v>-0.2803834132487637</v>
      </c>
      <c r="F13" s="28"/>
      <c r="G13" s="28">
        <v>1.0555149231140926</v>
      </c>
      <c r="H13" s="28">
        <v>1.0525554343453152</v>
      </c>
      <c r="I13" s="28"/>
      <c r="J13" s="28">
        <f t="shared" si="1"/>
        <v>-2.9594887687773852E-3</v>
      </c>
      <c r="L13" s="1"/>
      <c r="N13" s="1"/>
    </row>
    <row r="14" spans="1:14" s="60" customFormat="1" ht="15.75" x14ac:dyDescent="0.25">
      <c r="A14" s="61" t="s">
        <v>69</v>
      </c>
      <c r="B14" s="62">
        <v>99.828105171668739</v>
      </c>
      <c r="C14" s="62">
        <v>100.77876362436184</v>
      </c>
      <c r="D14" s="62"/>
      <c r="E14" s="62">
        <f t="shared" si="0"/>
        <v>0.95229539923482598</v>
      </c>
      <c r="F14" s="62"/>
      <c r="G14" s="62">
        <v>2.0231509470654796</v>
      </c>
      <c r="H14" s="62">
        <v>2.0424173204539597</v>
      </c>
      <c r="I14" s="62"/>
      <c r="J14" s="62">
        <f t="shared" si="1"/>
        <v>1.926637338848014E-2</v>
      </c>
      <c r="L14" s="1"/>
      <c r="N14" s="1"/>
    </row>
    <row r="15" spans="1:14" ht="15.75" x14ac:dyDescent="0.25">
      <c r="A15" s="38" t="s">
        <v>72</v>
      </c>
      <c r="B15" s="28">
        <v>121.307528046184</v>
      </c>
      <c r="C15" s="28">
        <v>125.04925305995305</v>
      </c>
      <c r="D15" s="28"/>
      <c r="E15" s="28">
        <f t="shared" si="0"/>
        <v>3.0844953104184114</v>
      </c>
      <c r="F15" s="28"/>
      <c r="G15" s="28">
        <v>2.2309615428021052</v>
      </c>
      <c r="H15" s="28">
        <v>2.2997754469670748</v>
      </c>
      <c r="I15" s="28"/>
      <c r="J15" s="28">
        <f t="shared" si="1"/>
        <v>6.8813904164969575E-2</v>
      </c>
      <c r="L15" s="1"/>
      <c r="N15" s="1"/>
    </row>
    <row r="16" spans="1:14" s="60" customFormat="1" ht="15.75" x14ac:dyDescent="0.25">
      <c r="A16" s="61" t="s">
        <v>154</v>
      </c>
      <c r="B16" s="62">
        <v>157.83231258498094</v>
      </c>
      <c r="C16" s="62">
        <v>157.76230138565461</v>
      </c>
      <c r="D16" s="62"/>
      <c r="E16" s="62">
        <f t="shared" si="0"/>
        <v>-4.4357963321761673E-2</v>
      </c>
      <c r="F16" s="62"/>
      <c r="G16" s="62">
        <v>2.1731614310286047</v>
      </c>
      <c r="H16" s="62">
        <v>2.1721974608781061</v>
      </c>
      <c r="I16" s="62"/>
      <c r="J16" s="62">
        <f t="shared" si="1"/>
        <v>-9.6397015049864976E-4</v>
      </c>
      <c r="L16" s="1"/>
      <c r="N16" s="1"/>
    </row>
    <row r="17" spans="1:14" ht="15.75" x14ac:dyDescent="0.25">
      <c r="A17" s="38" t="s">
        <v>155</v>
      </c>
      <c r="B17" s="28">
        <v>119.81637260402098</v>
      </c>
      <c r="C17" s="28">
        <v>120.9887349510776</v>
      </c>
      <c r="D17" s="28"/>
      <c r="E17" s="28">
        <f t="shared" si="0"/>
        <v>0.97846589875587586</v>
      </c>
      <c r="F17" s="28"/>
      <c r="G17" s="28">
        <v>2.4570179416632261</v>
      </c>
      <c r="H17" s="28">
        <v>2.4810590243487147</v>
      </c>
      <c r="I17" s="28"/>
      <c r="J17" s="28">
        <f t="shared" si="1"/>
        <v>2.4041082685488657E-2</v>
      </c>
      <c r="L17" s="1"/>
      <c r="N17" s="1"/>
    </row>
    <row r="18" spans="1:14" s="60" customFormat="1" ht="15.75" x14ac:dyDescent="0.25">
      <c r="A18" s="64" t="s">
        <v>76</v>
      </c>
      <c r="B18" s="62">
        <v>104.90732860420323</v>
      </c>
      <c r="C18" s="62">
        <v>104.79140730846424</v>
      </c>
      <c r="D18" s="62"/>
      <c r="E18" s="62">
        <f>((C18/B18-1)*100)</f>
        <v>-0.11049875855321245</v>
      </c>
      <c r="F18" s="62"/>
      <c r="G18" s="62">
        <v>2.5638781137893059</v>
      </c>
      <c r="H18" s="62">
        <v>2.5610450603027513</v>
      </c>
      <c r="I18" s="62"/>
      <c r="J18" s="62">
        <f t="shared" si="1"/>
        <v>-2.8330534865546042E-3</v>
      </c>
      <c r="L18" s="1"/>
      <c r="N18" s="1"/>
    </row>
    <row r="19" spans="1:14" ht="15.75" x14ac:dyDescent="0.25">
      <c r="A19" s="38" t="s">
        <v>156</v>
      </c>
      <c r="B19" s="28">
        <v>105.87704410531938</v>
      </c>
      <c r="C19" s="28">
        <v>105.52661339300653</v>
      </c>
      <c r="D19" s="28"/>
      <c r="E19" s="28">
        <f t="shared" si="0"/>
        <v>-0.3309789343611369</v>
      </c>
      <c r="F19" s="28"/>
      <c r="G19" s="28">
        <v>0.79896228898203869</v>
      </c>
      <c r="H19" s="28">
        <v>0.79631789211201853</v>
      </c>
      <c r="I19" s="28"/>
      <c r="J19" s="28">
        <f t="shared" si="1"/>
        <v>-2.6443968700201603E-3</v>
      </c>
      <c r="L19" s="1"/>
      <c r="N19" s="1"/>
    </row>
    <row r="20" spans="1:14" s="60" customFormat="1" ht="15.75" x14ac:dyDescent="0.25">
      <c r="A20" s="61" t="s">
        <v>157</v>
      </c>
      <c r="B20" s="62">
        <v>104.47416324792928</v>
      </c>
      <c r="C20" s="62">
        <v>104.46299572261358</v>
      </c>
      <c r="D20" s="62"/>
      <c r="E20" s="62">
        <f t="shared" si="0"/>
        <v>-1.0689269929065048E-2</v>
      </c>
      <c r="F20" s="62"/>
      <c r="G20" s="62">
        <v>1.7649158248072674</v>
      </c>
      <c r="H20" s="62">
        <v>1.7647271681907331</v>
      </c>
      <c r="I20" s="62"/>
      <c r="J20" s="62">
        <f t="shared" si="1"/>
        <v>-1.8865661653433285E-4</v>
      </c>
      <c r="L20" s="1"/>
      <c r="N20" s="1"/>
    </row>
    <row r="21" spans="1:14" ht="15.75" x14ac:dyDescent="0.25">
      <c r="A21" s="36" t="s">
        <v>247</v>
      </c>
      <c r="B21" s="40">
        <v>123.41190987552804</v>
      </c>
      <c r="C21" s="40">
        <v>123.36762513175572</v>
      </c>
      <c r="D21" s="40"/>
      <c r="E21" s="40">
        <f t="shared" si="0"/>
        <v>-3.5883687252702412E-2</v>
      </c>
      <c r="F21" s="40"/>
      <c r="G21" s="40">
        <v>3.836465775620113</v>
      </c>
      <c r="H21" s="40">
        <v>3.8350891102396325</v>
      </c>
      <c r="I21" s="40"/>
      <c r="J21" s="40">
        <f t="shared" si="1"/>
        <v>-1.3766653804805351E-3</v>
      </c>
      <c r="L21" s="1"/>
      <c r="N21" s="1"/>
    </row>
    <row r="22" spans="1:14" s="60" customFormat="1" ht="15.75" x14ac:dyDescent="0.25">
      <c r="A22" s="64" t="s">
        <v>1</v>
      </c>
      <c r="B22" s="62">
        <v>122.61328447630241</v>
      </c>
      <c r="C22" s="62">
        <v>122.68138282325579</v>
      </c>
      <c r="D22" s="62"/>
      <c r="E22" s="62">
        <f t="shared" si="0"/>
        <v>5.553912632243474E-2</v>
      </c>
      <c r="F22" s="62"/>
      <c r="G22" s="62">
        <v>2.8772181284565104</v>
      </c>
      <c r="H22" s="62">
        <v>2.8788161102674459</v>
      </c>
      <c r="I22" s="62"/>
      <c r="J22" s="62">
        <f t="shared" si="1"/>
        <v>1.5979818109355115E-3</v>
      </c>
      <c r="L22" s="1"/>
      <c r="N22" s="1"/>
    </row>
    <row r="23" spans="1:14" ht="15.75" x14ac:dyDescent="0.25">
      <c r="A23" s="38" t="s">
        <v>78</v>
      </c>
      <c r="B23" s="28">
        <v>122.61328447630241</v>
      </c>
      <c r="C23" s="28">
        <v>122.68138282325579</v>
      </c>
      <c r="D23" s="28"/>
      <c r="E23" s="28">
        <f t="shared" si="0"/>
        <v>5.553912632243474E-2</v>
      </c>
      <c r="F23" s="28"/>
      <c r="G23" s="28">
        <v>2.8772181284565104</v>
      </c>
      <c r="H23" s="28">
        <v>2.8788161102674459</v>
      </c>
      <c r="I23" s="28"/>
      <c r="J23" s="28">
        <f t="shared" si="1"/>
        <v>1.5979818109355115E-3</v>
      </c>
      <c r="L23" s="1"/>
      <c r="N23" s="1"/>
    </row>
    <row r="24" spans="1:14" s="60" customFormat="1" ht="15.75" x14ac:dyDescent="0.25">
      <c r="A24" s="61" t="s">
        <v>16</v>
      </c>
      <c r="B24" s="62">
        <v>125.87099349870428</v>
      </c>
      <c r="C24" s="62">
        <v>125.4806648923232</v>
      </c>
      <c r="D24" s="62"/>
      <c r="E24" s="62">
        <f t="shared" si="0"/>
        <v>-0.31010210973276831</v>
      </c>
      <c r="F24" s="62"/>
      <c r="G24" s="62">
        <v>0.95924764716360267</v>
      </c>
      <c r="H24" s="62">
        <v>0.95627299997218629</v>
      </c>
      <c r="I24" s="62"/>
      <c r="J24" s="62">
        <f t="shared" si="1"/>
        <v>-2.9746471914163797E-3</v>
      </c>
      <c r="L24" s="1"/>
      <c r="N24" s="1"/>
    </row>
    <row r="25" spans="1:14" ht="15.75" x14ac:dyDescent="0.25">
      <c r="A25" s="36" t="s">
        <v>128</v>
      </c>
      <c r="B25" s="40">
        <v>102.29184754472364</v>
      </c>
      <c r="C25" s="40">
        <v>102.20640522172113</v>
      </c>
      <c r="D25" s="40"/>
      <c r="E25" s="40">
        <f t="shared" si="0"/>
        <v>-8.3527988841103351E-2</v>
      </c>
      <c r="F25" s="40"/>
      <c r="G25" s="40">
        <v>4.473876803782785</v>
      </c>
      <c r="H25" s="40">
        <v>4.4701398644653567</v>
      </c>
      <c r="I25" s="40"/>
      <c r="J25" s="40">
        <f t="shared" si="1"/>
        <v>-3.736939317428245E-3</v>
      </c>
      <c r="L25" s="1"/>
      <c r="N25" s="1"/>
    </row>
    <row r="26" spans="1:14" s="60" customFormat="1" ht="15.75" x14ac:dyDescent="0.25">
      <c r="A26" s="64" t="s">
        <v>79</v>
      </c>
      <c r="B26" s="62">
        <v>102.30264702266497</v>
      </c>
      <c r="C26" s="62">
        <v>102.41566499978218</v>
      </c>
      <c r="D26" s="62"/>
      <c r="E26" s="62">
        <f t="shared" si="0"/>
        <v>0.11047414745013473</v>
      </c>
      <c r="F26" s="62"/>
      <c r="G26" s="62">
        <v>3.3385478795869656</v>
      </c>
      <c r="H26" s="62">
        <v>3.3422361118941537</v>
      </c>
      <c r="I26" s="62"/>
      <c r="J26" s="62">
        <f t="shared" si="1"/>
        <v>3.6882323071880663E-3</v>
      </c>
      <c r="L26" s="1"/>
      <c r="N26" s="1"/>
    </row>
    <row r="27" spans="1:14" ht="15.75" x14ac:dyDescent="0.25">
      <c r="A27" s="38" t="s">
        <v>80</v>
      </c>
      <c r="B27" s="28">
        <v>95.929442786281598</v>
      </c>
      <c r="C27" s="28">
        <v>97.236043577290772</v>
      </c>
      <c r="D27" s="28"/>
      <c r="E27" s="28">
        <f t="shared" si="0"/>
        <v>1.362043553114467</v>
      </c>
      <c r="F27" s="28"/>
      <c r="G27" s="28">
        <v>0.56407178691053927</v>
      </c>
      <c r="H27" s="28">
        <v>0.57175469031909187</v>
      </c>
      <c r="I27" s="28"/>
      <c r="J27" s="28">
        <f t="shared" si="1"/>
        <v>7.6829034085525993E-3</v>
      </c>
      <c r="L27" s="1"/>
      <c r="N27" s="1"/>
    </row>
    <row r="28" spans="1:14" s="60" customFormat="1" ht="15.75" x14ac:dyDescent="0.25">
      <c r="A28" s="61" t="s">
        <v>82</v>
      </c>
      <c r="B28" s="62">
        <v>104.66016464802405</v>
      </c>
      <c r="C28" s="62">
        <v>104.49617474310649</v>
      </c>
      <c r="D28" s="62"/>
      <c r="E28" s="62">
        <f t="shared" si="0"/>
        <v>-0.15668798675126938</v>
      </c>
      <c r="F28" s="62"/>
      <c r="G28" s="62">
        <v>2.3939701808787279</v>
      </c>
      <c r="H28" s="62">
        <v>2.3902191171988836</v>
      </c>
      <c r="I28" s="62"/>
      <c r="J28" s="62">
        <f t="shared" si="1"/>
        <v>-3.7510636798443464E-3</v>
      </c>
      <c r="L28" s="1"/>
      <c r="N28" s="1"/>
    </row>
    <row r="29" spans="1:14" ht="15.75" x14ac:dyDescent="0.25">
      <c r="A29" s="38" t="s">
        <v>158</v>
      </c>
      <c r="B29" s="28">
        <v>98.063093734317746</v>
      </c>
      <c r="C29" s="28">
        <v>98.000311799345909</v>
      </c>
      <c r="D29" s="28"/>
      <c r="E29" s="28">
        <f t="shared" si="0"/>
        <v>-6.4021980727968497E-2</v>
      </c>
      <c r="F29" s="28"/>
      <c r="G29" s="28">
        <v>0.38050591179769838</v>
      </c>
      <c r="H29" s="28">
        <v>0.38026230437617842</v>
      </c>
      <c r="I29" s="28"/>
      <c r="J29" s="28">
        <f t="shared" si="1"/>
        <v>-2.4360742151996462E-4</v>
      </c>
      <c r="L29" s="1"/>
      <c r="N29" s="1"/>
    </row>
    <row r="30" spans="1:14" s="60" customFormat="1" ht="15.75" x14ac:dyDescent="0.25">
      <c r="A30" s="64" t="s">
        <v>83</v>
      </c>
      <c r="B30" s="62">
        <v>102.2601038095932</v>
      </c>
      <c r="C30" s="62">
        <v>101.59131188070336</v>
      </c>
      <c r="D30" s="62"/>
      <c r="E30" s="62">
        <f t="shared" si="0"/>
        <v>-0.65401061017416051</v>
      </c>
      <c r="F30" s="62"/>
      <c r="G30" s="62">
        <v>1.1353289241958193</v>
      </c>
      <c r="H30" s="62">
        <v>1.1279037525712026</v>
      </c>
      <c r="I30" s="62"/>
      <c r="J30" s="62">
        <f t="shared" si="1"/>
        <v>-7.4251716246167554E-3</v>
      </c>
      <c r="L30" s="1"/>
      <c r="N30" s="1"/>
    </row>
    <row r="31" spans="1:14" ht="15.75" x14ac:dyDescent="0.25">
      <c r="A31" s="38" t="s">
        <v>159</v>
      </c>
      <c r="B31" s="28">
        <v>102.2601038095932</v>
      </c>
      <c r="C31" s="28">
        <v>101.59131188070336</v>
      </c>
      <c r="D31" s="28"/>
      <c r="E31" s="28">
        <f t="shared" si="0"/>
        <v>-0.65401061017416051</v>
      </c>
      <c r="F31" s="28"/>
      <c r="G31" s="28">
        <v>1.1353289241958193</v>
      </c>
      <c r="H31" s="28">
        <v>1.1279037525712026</v>
      </c>
      <c r="I31" s="28"/>
      <c r="J31" s="28">
        <f t="shared" si="1"/>
        <v>-7.4251716246167554E-3</v>
      </c>
      <c r="L31" s="1"/>
      <c r="N31" s="1"/>
    </row>
    <row r="32" spans="1:14" s="60" customFormat="1" ht="15.75" x14ac:dyDescent="0.25">
      <c r="A32" s="58" t="s">
        <v>129</v>
      </c>
      <c r="B32" s="63">
        <v>101.00452462848672</v>
      </c>
      <c r="C32" s="63">
        <v>101.87410887331316</v>
      </c>
      <c r="D32" s="63"/>
      <c r="E32" s="63">
        <f t="shared" si="0"/>
        <v>0.86093593136042923</v>
      </c>
      <c r="F32" s="63"/>
      <c r="G32" s="63">
        <v>14.917361023322016</v>
      </c>
      <c r="H32" s="63">
        <v>15.04578994438255</v>
      </c>
      <c r="I32" s="63"/>
      <c r="J32" s="63">
        <f>H32-G32</f>
        <v>0.12842892106053405</v>
      </c>
      <c r="L32" s="1"/>
      <c r="N32" s="1"/>
    </row>
    <row r="33" spans="1:14" ht="15.75" x14ac:dyDescent="0.25">
      <c r="A33" s="37" t="s">
        <v>149</v>
      </c>
      <c r="B33" s="28">
        <v>106.8532425139463</v>
      </c>
      <c r="C33" s="28">
        <v>106.8532425139463</v>
      </c>
      <c r="D33" s="28"/>
      <c r="E33" s="28">
        <f t="shared" si="0"/>
        <v>0</v>
      </c>
      <c r="F33" s="28"/>
      <c r="G33" s="28">
        <v>1.2076282274368089</v>
      </c>
      <c r="H33" s="28">
        <v>1.2076282274368089</v>
      </c>
      <c r="I33" s="28"/>
      <c r="J33" s="28">
        <f t="shared" si="1"/>
        <v>0</v>
      </c>
      <c r="L33" s="1"/>
      <c r="N33" s="1"/>
    </row>
    <row r="34" spans="1:14" s="60" customFormat="1" ht="15.75" x14ac:dyDescent="0.25">
      <c r="A34" s="61" t="s">
        <v>160</v>
      </c>
      <c r="B34" s="62">
        <v>106.8532425139463</v>
      </c>
      <c r="C34" s="62">
        <v>106.8532425139463</v>
      </c>
      <c r="D34" s="62"/>
      <c r="E34" s="62">
        <f t="shared" si="0"/>
        <v>0</v>
      </c>
      <c r="F34" s="62"/>
      <c r="G34" s="62">
        <v>1.2076282274368089</v>
      </c>
      <c r="H34" s="62">
        <v>1.2076282274368089</v>
      </c>
      <c r="I34" s="62"/>
      <c r="J34" s="62">
        <f t="shared" si="1"/>
        <v>0</v>
      </c>
      <c r="L34" s="1"/>
      <c r="N34" s="1"/>
    </row>
    <row r="35" spans="1:14" ht="15.75" x14ac:dyDescent="0.25">
      <c r="A35" s="37" t="s">
        <v>148</v>
      </c>
      <c r="B35" s="28">
        <v>107.40744855604035</v>
      </c>
      <c r="C35" s="28">
        <v>107.35887505349496</v>
      </c>
      <c r="D35" s="28"/>
      <c r="E35" s="28">
        <f t="shared" si="0"/>
        <v>-4.5223588492604438E-2</v>
      </c>
      <c r="F35" s="28"/>
      <c r="G35" s="28">
        <v>5.0764455055047364</v>
      </c>
      <c r="H35" s="28">
        <v>5.0741497546792758</v>
      </c>
      <c r="I35" s="28"/>
      <c r="J35" s="28">
        <f t="shared" si="1"/>
        <v>-2.2957508254606296E-3</v>
      </c>
      <c r="L35" s="1"/>
      <c r="N35" s="1"/>
    </row>
    <row r="36" spans="1:14" s="60" customFormat="1" ht="15.75" x14ac:dyDescent="0.25">
      <c r="A36" s="61" t="s">
        <v>161</v>
      </c>
      <c r="B36" s="62">
        <v>105.21668342058463</v>
      </c>
      <c r="C36" s="62">
        <v>105.1609915835341</v>
      </c>
      <c r="D36" s="62"/>
      <c r="E36" s="62">
        <f t="shared" si="0"/>
        <v>-5.2930614461499381E-2</v>
      </c>
      <c r="F36" s="62"/>
      <c r="G36" s="62">
        <v>4.3372835339583133</v>
      </c>
      <c r="H36" s="62">
        <v>4.3349877831328518</v>
      </c>
      <c r="I36" s="62"/>
      <c r="J36" s="62">
        <f t="shared" si="1"/>
        <v>-2.2957508254615178E-3</v>
      </c>
      <c r="L36" s="1"/>
      <c r="N36" s="1"/>
    </row>
    <row r="37" spans="1:14" ht="15.75" x14ac:dyDescent="0.25">
      <c r="A37" s="38" t="s">
        <v>162</v>
      </c>
      <c r="B37" s="28">
        <v>122.35661058360637</v>
      </c>
      <c r="C37" s="28">
        <v>122.35661058360637</v>
      </c>
      <c r="D37" s="28"/>
      <c r="E37" s="28">
        <f t="shared" si="0"/>
        <v>0</v>
      </c>
      <c r="F37" s="28"/>
      <c r="G37" s="28">
        <v>0.73916197154642294</v>
      </c>
      <c r="H37" s="28">
        <v>0.73916197154642294</v>
      </c>
      <c r="I37" s="28"/>
      <c r="J37" s="28">
        <f t="shared" si="1"/>
        <v>0</v>
      </c>
      <c r="L37" s="1"/>
      <c r="N37" s="1"/>
    </row>
    <row r="38" spans="1:14" s="60" customFormat="1" ht="15.75" x14ac:dyDescent="0.25">
      <c r="A38" s="64" t="s">
        <v>147</v>
      </c>
      <c r="B38" s="62">
        <v>107.12407773123068</v>
      </c>
      <c r="C38" s="62">
        <v>107.12407773123068</v>
      </c>
      <c r="D38" s="62"/>
      <c r="E38" s="62">
        <f t="shared" si="0"/>
        <v>0</v>
      </c>
      <c r="F38" s="62"/>
      <c r="G38" s="62">
        <v>0.3480343890113034</v>
      </c>
      <c r="H38" s="62">
        <v>0.34803438901130335</v>
      </c>
      <c r="I38" s="62"/>
      <c r="J38" s="62">
        <f t="shared" si="1"/>
        <v>0</v>
      </c>
      <c r="L38" s="1"/>
      <c r="N38" s="1"/>
    </row>
    <row r="39" spans="1:14" ht="15.75" x14ac:dyDescent="0.25">
      <c r="A39" s="38" t="s">
        <v>84</v>
      </c>
      <c r="B39" s="28">
        <v>99.999999999999986</v>
      </c>
      <c r="C39" s="28">
        <v>99.999999999999986</v>
      </c>
      <c r="D39" s="28"/>
      <c r="E39" s="28">
        <f t="shared" si="0"/>
        <v>0</v>
      </c>
      <c r="F39" s="28"/>
      <c r="G39" s="28">
        <v>0.20600390916610051</v>
      </c>
      <c r="H39" s="28">
        <v>0.20600390916610051</v>
      </c>
      <c r="I39" s="28"/>
      <c r="J39" s="28">
        <f t="shared" si="1"/>
        <v>0</v>
      </c>
      <c r="L39" s="1"/>
      <c r="N39" s="1"/>
    </row>
    <row r="40" spans="1:14" s="60" customFormat="1" ht="15.75" x14ac:dyDescent="0.25">
      <c r="A40" s="61" t="s">
        <v>86</v>
      </c>
      <c r="B40" s="62">
        <v>119.46866478771129</v>
      </c>
      <c r="C40" s="62">
        <v>119.46866478771129</v>
      </c>
      <c r="D40" s="62"/>
      <c r="E40" s="62">
        <f t="shared" si="0"/>
        <v>0</v>
      </c>
      <c r="F40" s="62"/>
      <c r="G40" s="62">
        <v>0.14203047984520292</v>
      </c>
      <c r="H40" s="62">
        <v>0.14203047984520295</v>
      </c>
      <c r="I40" s="62"/>
      <c r="J40" s="62">
        <f t="shared" si="1"/>
        <v>0</v>
      </c>
      <c r="L40" s="1"/>
      <c r="N40" s="1"/>
    </row>
    <row r="41" spans="1:14" ht="15.75" x14ac:dyDescent="0.25">
      <c r="A41" s="37" t="s">
        <v>146</v>
      </c>
      <c r="B41" s="28">
        <v>96.479314837450815</v>
      </c>
      <c r="C41" s="28">
        <v>98.0015649034479</v>
      </c>
      <c r="D41" s="28"/>
      <c r="E41" s="28">
        <f t="shared" si="0"/>
        <v>1.5777994159284603</v>
      </c>
      <c r="F41" s="28"/>
      <c r="G41" s="28">
        <v>8.2852529013691658</v>
      </c>
      <c r="H41" s="28">
        <v>8.415977573255164</v>
      </c>
      <c r="I41" s="28"/>
      <c r="J41" s="28">
        <f t="shared" si="1"/>
        <v>0.13072467188599823</v>
      </c>
      <c r="L41" s="1"/>
      <c r="N41" s="1"/>
    </row>
    <row r="42" spans="1:14" s="60" customFormat="1" ht="15.75" x14ac:dyDescent="0.25">
      <c r="A42" s="61" t="s">
        <v>17</v>
      </c>
      <c r="B42" s="62">
        <v>90.371137377341356</v>
      </c>
      <c r="C42" s="62">
        <v>92.67453546054054</v>
      </c>
      <c r="D42" s="62"/>
      <c r="E42" s="62">
        <f t="shared" si="0"/>
        <v>2.5488205084566173</v>
      </c>
      <c r="F42" s="62"/>
      <c r="G42" s="62">
        <v>5.1288300393171546</v>
      </c>
      <c r="H42" s="62">
        <v>5.2595547112031538</v>
      </c>
      <c r="I42" s="62"/>
      <c r="J42" s="62">
        <f t="shared" si="1"/>
        <v>0.13072467188599912</v>
      </c>
      <c r="L42" s="1"/>
      <c r="N42" s="1"/>
    </row>
    <row r="43" spans="1:14" ht="15.75" x14ac:dyDescent="0.25">
      <c r="A43" s="38" t="s">
        <v>88</v>
      </c>
      <c r="B43" s="28">
        <v>101.37911846308744</v>
      </c>
      <c r="C43" s="28">
        <v>101.37911846308744</v>
      </c>
      <c r="D43" s="28"/>
      <c r="E43" s="28">
        <f t="shared" si="0"/>
        <v>0</v>
      </c>
      <c r="F43" s="28"/>
      <c r="G43" s="28">
        <v>2.3209005235199505</v>
      </c>
      <c r="H43" s="28">
        <v>2.3209005235199505</v>
      </c>
      <c r="I43" s="28"/>
      <c r="J43" s="28">
        <f t="shared" si="1"/>
        <v>0</v>
      </c>
      <c r="L43" s="1"/>
      <c r="N43" s="1"/>
    </row>
    <row r="44" spans="1:14" s="60" customFormat="1" ht="15.75" x14ac:dyDescent="0.25">
      <c r="A44" s="61" t="s">
        <v>90</v>
      </c>
      <c r="B44" s="62">
        <v>134.11907242766719</v>
      </c>
      <c r="C44" s="62">
        <v>134.11907242766719</v>
      </c>
      <c r="D44" s="62"/>
      <c r="E44" s="62">
        <f t="shared" si="0"/>
        <v>0</v>
      </c>
      <c r="F44" s="62"/>
      <c r="G44" s="62">
        <v>0.83552233853205959</v>
      </c>
      <c r="H44" s="62">
        <v>0.83552233853205959</v>
      </c>
      <c r="I44" s="62"/>
      <c r="J44" s="62">
        <f t="shared" si="1"/>
        <v>0</v>
      </c>
      <c r="L44" s="1"/>
      <c r="N44" s="1"/>
    </row>
    <row r="45" spans="1:14" ht="15.75" x14ac:dyDescent="0.25">
      <c r="A45" s="36" t="s">
        <v>250</v>
      </c>
      <c r="B45" s="40">
        <v>100.00959103859829</v>
      </c>
      <c r="C45" s="40">
        <v>100.24499689562496</v>
      </c>
      <c r="D45" s="40"/>
      <c r="E45" s="40">
        <f t="shared" si="0"/>
        <v>0.23538328132530761</v>
      </c>
      <c r="F45" s="40"/>
      <c r="G45" s="40">
        <v>9.8573372366961785</v>
      </c>
      <c r="H45" s="40">
        <v>9.8805397605352159</v>
      </c>
      <c r="I45" s="40"/>
      <c r="J45" s="40">
        <f t="shared" si="1"/>
        <v>2.3202523839037426E-2</v>
      </c>
      <c r="L45" s="1"/>
      <c r="N45" s="1"/>
    </row>
    <row r="46" spans="1:14" s="60" customFormat="1" ht="15.75" x14ac:dyDescent="0.25">
      <c r="A46" s="64" t="s">
        <v>145</v>
      </c>
      <c r="B46" s="62">
        <v>102.99200094857794</v>
      </c>
      <c r="C46" s="62">
        <v>103.62294577494707</v>
      </c>
      <c r="D46" s="62"/>
      <c r="E46" s="62">
        <f t="shared" si="0"/>
        <v>0.61261536872572186</v>
      </c>
      <c r="F46" s="62"/>
      <c r="G46" s="62">
        <v>2.0274266284580049</v>
      </c>
      <c r="H46" s="62">
        <v>2.0398469555735765</v>
      </c>
      <c r="I46" s="62"/>
      <c r="J46" s="62">
        <f t="shared" si="1"/>
        <v>1.2420327115571617E-2</v>
      </c>
      <c r="L46" s="1"/>
      <c r="N46" s="1"/>
    </row>
    <row r="47" spans="1:14" ht="15.75" x14ac:dyDescent="0.25">
      <c r="A47" s="38" t="s">
        <v>163</v>
      </c>
      <c r="B47" s="28">
        <v>102.99200094857794</v>
      </c>
      <c r="C47" s="28">
        <v>103.62294577494707</v>
      </c>
      <c r="D47" s="28"/>
      <c r="E47" s="28">
        <f t="shared" si="0"/>
        <v>0.61261536872572186</v>
      </c>
      <c r="F47" s="28"/>
      <c r="G47" s="28">
        <v>2.0274266284580049</v>
      </c>
      <c r="H47" s="28">
        <v>2.0398469555735765</v>
      </c>
      <c r="I47" s="28"/>
      <c r="J47" s="28">
        <f t="shared" si="1"/>
        <v>1.2420327115571617E-2</v>
      </c>
      <c r="L47" s="1"/>
      <c r="N47" s="1"/>
    </row>
    <row r="48" spans="1:14" s="60" customFormat="1" ht="15.75" x14ac:dyDescent="0.25">
      <c r="A48" s="64" t="s">
        <v>92</v>
      </c>
      <c r="B48" s="62">
        <v>98.332445097329483</v>
      </c>
      <c r="C48" s="62">
        <v>98.332445097329483</v>
      </c>
      <c r="D48" s="62"/>
      <c r="E48" s="62">
        <f t="shared" si="0"/>
        <v>0</v>
      </c>
      <c r="F48" s="62"/>
      <c r="G48" s="62">
        <v>0.30153395110688819</v>
      </c>
      <c r="H48" s="62">
        <v>0.30153395110688813</v>
      </c>
      <c r="I48" s="62"/>
      <c r="J48" s="62">
        <f t="shared" si="1"/>
        <v>0</v>
      </c>
      <c r="L48" s="1"/>
      <c r="N48" s="1"/>
    </row>
    <row r="49" spans="1:14" ht="15.75" x14ac:dyDescent="0.25">
      <c r="A49" s="38" t="s">
        <v>93</v>
      </c>
      <c r="B49" s="28">
        <v>98.332445097329483</v>
      </c>
      <c r="C49" s="28">
        <v>98.332445097329483</v>
      </c>
      <c r="D49" s="28"/>
      <c r="E49" s="28">
        <f t="shared" si="0"/>
        <v>0</v>
      </c>
      <c r="F49" s="28"/>
      <c r="G49" s="28">
        <v>0.30153395110688819</v>
      </c>
      <c r="H49" s="28">
        <v>0.30153395110688813</v>
      </c>
      <c r="I49" s="28"/>
      <c r="J49" s="28">
        <f t="shared" si="1"/>
        <v>0</v>
      </c>
      <c r="L49" s="1"/>
      <c r="N49" s="1"/>
    </row>
    <row r="50" spans="1:14" s="60" customFormat="1" ht="15.75" x14ac:dyDescent="0.25">
      <c r="A50" s="64" t="s">
        <v>94</v>
      </c>
      <c r="B50" s="62">
        <v>90.727370034603879</v>
      </c>
      <c r="C50" s="62">
        <v>90.976871146155503</v>
      </c>
      <c r="D50" s="62"/>
      <c r="E50" s="62">
        <f t="shared" si="0"/>
        <v>0.27500093021153305</v>
      </c>
      <c r="F50" s="62"/>
      <c r="G50" s="62">
        <v>2.5664028389706082</v>
      </c>
      <c r="H50" s="62">
        <v>2.5734604706507525</v>
      </c>
      <c r="I50" s="62"/>
      <c r="J50" s="62">
        <f t="shared" si="1"/>
        <v>7.0576316801442829E-3</v>
      </c>
      <c r="L50" s="1"/>
      <c r="N50" s="1"/>
    </row>
    <row r="51" spans="1:14" ht="15.75" x14ac:dyDescent="0.25">
      <c r="A51" s="38" t="s">
        <v>164</v>
      </c>
      <c r="B51" s="28">
        <v>89.392472344937261</v>
      </c>
      <c r="C51" s="28">
        <v>89.63076721050092</v>
      </c>
      <c r="D51" s="28"/>
      <c r="E51" s="28">
        <f t="shared" si="0"/>
        <v>0.26657151246936017</v>
      </c>
      <c r="F51" s="28"/>
      <c r="G51" s="28">
        <v>2.2555208452091704</v>
      </c>
      <c r="H51" s="28">
        <v>2.2615334212403062</v>
      </c>
      <c r="I51" s="28"/>
      <c r="J51" s="28">
        <f t="shared" si="1"/>
        <v>6.0125760311358079E-3</v>
      </c>
      <c r="L51" s="1"/>
      <c r="N51" s="1"/>
    </row>
    <row r="52" spans="1:14" s="60" customFormat="1" ht="15.75" x14ac:dyDescent="0.25">
      <c r="A52" s="61" t="s">
        <v>97</v>
      </c>
      <c r="B52" s="62">
        <v>101.75135210533008</v>
      </c>
      <c r="C52" s="62">
        <v>102.09339772857541</v>
      </c>
      <c r="D52" s="62"/>
      <c r="E52" s="62">
        <f t="shared" si="0"/>
        <v>0.3361583076471053</v>
      </c>
      <c r="F52" s="62"/>
      <c r="G52" s="62">
        <v>0.31088199376143794</v>
      </c>
      <c r="H52" s="62">
        <v>0.31192704941044602</v>
      </c>
      <c r="I52" s="62"/>
      <c r="J52" s="62">
        <f t="shared" si="1"/>
        <v>1.0450556490080865E-3</v>
      </c>
      <c r="L52" s="1"/>
      <c r="N52" s="1"/>
    </row>
    <row r="53" spans="1:14" ht="15.75" x14ac:dyDescent="0.25">
      <c r="A53" s="37" t="s">
        <v>144</v>
      </c>
      <c r="B53" s="28">
        <v>101.44448167830397</v>
      </c>
      <c r="C53" s="28">
        <v>101.44448167830397</v>
      </c>
      <c r="D53" s="28"/>
      <c r="E53" s="28">
        <f t="shared" si="0"/>
        <v>0</v>
      </c>
      <c r="F53" s="28"/>
      <c r="G53" s="28">
        <v>1.0112347396223296</v>
      </c>
      <c r="H53" s="28">
        <v>1.0112347396223298</v>
      </c>
      <c r="I53" s="28"/>
      <c r="J53" s="28">
        <f t="shared" si="1"/>
        <v>0</v>
      </c>
      <c r="L53" s="1"/>
      <c r="N53" s="1"/>
    </row>
    <row r="54" spans="1:14" s="60" customFormat="1" ht="15.75" x14ac:dyDescent="0.25">
      <c r="A54" s="61" t="s">
        <v>165</v>
      </c>
      <c r="B54" s="62">
        <v>101.44448167830397</v>
      </c>
      <c r="C54" s="62">
        <v>101.44448167830397</v>
      </c>
      <c r="D54" s="62"/>
      <c r="E54" s="62">
        <f t="shared" si="0"/>
        <v>0</v>
      </c>
      <c r="F54" s="62"/>
      <c r="G54" s="62">
        <v>1.0112347396223296</v>
      </c>
      <c r="H54" s="62">
        <v>1.0112347396223298</v>
      </c>
      <c r="I54" s="62"/>
      <c r="J54" s="62">
        <f t="shared" si="1"/>
        <v>0</v>
      </c>
      <c r="L54" s="1"/>
      <c r="N54" s="1"/>
    </row>
    <row r="55" spans="1:14" ht="15.75" x14ac:dyDescent="0.25">
      <c r="A55" s="37" t="s">
        <v>143</v>
      </c>
      <c r="B55" s="28">
        <v>100.56262732975843</v>
      </c>
      <c r="C55" s="28">
        <v>100.56262732975843</v>
      </c>
      <c r="D55" s="28"/>
      <c r="E55" s="28">
        <f t="shared" si="0"/>
        <v>0</v>
      </c>
      <c r="F55" s="28"/>
      <c r="G55" s="28">
        <v>0.79385002500548474</v>
      </c>
      <c r="H55" s="28">
        <v>0.79385002500548463</v>
      </c>
      <c r="I55" s="28"/>
      <c r="J55" s="28">
        <f t="shared" si="1"/>
        <v>0</v>
      </c>
      <c r="L55" s="1"/>
      <c r="N55" s="1"/>
    </row>
    <row r="56" spans="1:14" s="60" customFormat="1" ht="15.75" x14ac:dyDescent="0.25">
      <c r="A56" s="61" t="s">
        <v>166</v>
      </c>
      <c r="B56" s="62">
        <v>100.56262732975843</v>
      </c>
      <c r="C56" s="62">
        <v>100.56262732975843</v>
      </c>
      <c r="D56" s="62"/>
      <c r="E56" s="62">
        <f t="shared" si="0"/>
        <v>0</v>
      </c>
      <c r="F56" s="62"/>
      <c r="G56" s="62">
        <v>0.79385002500548474</v>
      </c>
      <c r="H56" s="62">
        <v>0.79385002500548463</v>
      </c>
      <c r="I56" s="62"/>
      <c r="J56" s="62">
        <f t="shared" si="1"/>
        <v>0</v>
      </c>
      <c r="L56" s="1"/>
      <c r="N56" s="1"/>
    </row>
    <row r="57" spans="1:14" ht="15.75" x14ac:dyDescent="0.25">
      <c r="A57" s="37" t="s">
        <v>142</v>
      </c>
      <c r="B57" s="28">
        <v>106.42605994213972</v>
      </c>
      <c r="C57" s="28">
        <v>106.55162367777855</v>
      </c>
      <c r="D57" s="28"/>
      <c r="E57" s="28">
        <f t="shared" si="0"/>
        <v>0.11798213304814453</v>
      </c>
      <c r="F57" s="28"/>
      <c r="G57" s="28">
        <v>3.1568890535328649</v>
      </c>
      <c r="H57" s="28">
        <v>3.1606136185761859</v>
      </c>
      <c r="I57" s="28"/>
      <c r="J57" s="28">
        <f t="shared" si="1"/>
        <v>3.724565043321082E-3</v>
      </c>
      <c r="L57" s="1"/>
      <c r="N57" s="1"/>
    </row>
    <row r="58" spans="1:14" s="60" customFormat="1" ht="15.75" x14ac:dyDescent="0.25">
      <c r="A58" s="61" t="s">
        <v>99</v>
      </c>
      <c r="B58" s="62">
        <v>100.18740678892806</v>
      </c>
      <c r="C58" s="62">
        <v>100.34952607137846</v>
      </c>
      <c r="D58" s="62"/>
      <c r="E58" s="62">
        <f t="shared" si="0"/>
        <v>0.16181602822793462</v>
      </c>
      <c r="F58" s="62"/>
      <c r="G58" s="62">
        <v>2.3017281316996909</v>
      </c>
      <c r="H58" s="62">
        <v>2.3054526967430125</v>
      </c>
      <c r="I58" s="62"/>
      <c r="J58" s="62">
        <f t="shared" si="1"/>
        <v>3.724565043321526E-3</v>
      </c>
      <c r="L58" s="1"/>
      <c r="N58" s="1"/>
    </row>
    <row r="59" spans="1:14" ht="15.75" x14ac:dyDescent="0.25">
      <c r="A59" s="38" t="s">
        <v>167</v>
      </c>
      <c r="B59" s="28">
        <v>127.85505399631232</v>
      </c>
      <c r="C59" s="28">
        <v>127.85505399631232</v>
      </c>
      <c r="D59" s="28"/>
      <c r="E59" s="28">
        <f t="shared" si="0"/>
        <v>0</v>
      </c>
      <c r="F59" s="28"/>
      <c r="G59" s="28">
        <v>0.85516092183317349</v>
      </c>
      <c r="H59" s="28">
        <v>0.85516092183317327</v>
      </c>
      <c r="I59" s="28"/>
      <c r="J59" s="28">
        <f t="shared" si="1"/>
        <v>0</v>
      </c>
      <c r="L59" s="1"/>
      <c r="N59" s="1"/>
    </row>
    <row r="60" spans="1:14" s="66" customFormat="1" ht="15.75" x14ac:dyDescent="0.25">
      <c r="A60" s="58" t="s">
        <v>2</v>
      </c>
      <c r="B60" s="63">
        <v>124.83128831601657</v>
      </c>
      <c r="C60" s="63">
        <v>124.83764857848361</v>
      </c>
      <c r="D60" s="63"/>
      <c r="E60" s="63">
        <f t="shared" si="0"/>
        <v>5.0950867789945065E-3</v>
      </c>
      <c r="F60" s="63"/>
      <c r="G60" s="63">
        <v>8.9813939552600619</v>
      </c>
      <c r="H60" s="63">
        <v>8.9818515650760453</v>
      </c>
      <c r="I60" s="63"/>
      <c r="J60" s="63">
        <f t="shared" si="1"/>
        <v>4.5760981598341743E-4</v>
      </c>
      <c r="L60" s="1"/>
      <c r="N60" s="1"/>
    </row>
    <row r="61" spans="1:14" ht="15.75" x14ac:dyDescent="0.25">
      <c r="A61" s="37" t="s">
        <v>141</v>
      </c>
      <c r="B61" s="28">
        <v>104.92129430028105</v>
      </c>
      <c r="C61" s="28">
        <v>104.93189542713348</v>
      </c>
      <c r="D61" s="28"/>
      <c r="E61" s="28">
        <f t="shared" si="0"/>
        <v>1.0103884938827967E-2</v>
      </c>
      <c r="F61" s="28"/>
      <c r="G61" s="28">
        <v>4.5290481706264014</v>
      </c>
      <c r="H61" s="28">
        <v>4.5295057804423857</v>
      </c>
      <c r="I61" s="28"/>
      <c r="J61" s="28">
        <f t="shared" si="1"/>
        <v>4.5760981598430561E-4</v>
      </c>
      <c r="L61" s="1"/>
      <c r="N61" s="1"/>
    </row>
    <row r="62" spans="1:14" s="60" customFormat="1" ht="15.75" x14ac:dyDescent="0.25">
      <c r="A62" s="61" t="s">
        <v>102</v>
      </c>
      <c r="B62" s="62">
        <v>107.59358570088332</v>
      </c>
      <c r="C62" s="62">
        <v>107.60686491923312</v>
      </c>
      <c r="D62" s="62"/>
      <c r="E62" s="62">
        <f t="shared" si="0"/>
        <v>1.2342016732036498E-2</v>
      </c>
      <c r="F62" s="62"/>
      <c r="G62" s="62">
        <v>3.7077393907308878</v>
      </c>
      <c r="H62" s="62">
        <v>3.7081970005468716</v>
      </c>
      <c r="I62" s="62"/>
      <c r="J62" s="62">
        <f t="shared" si="1"/>
        <v>4.5760981598386152E-4</v>
      </c>
      <c r="L62" s="1"/>
      <c r="N62" s="1"/>
    </row>
    <row r="63" spans="1:14" ht="15.75" x14ac:dyDescent="0.25">
      <c r="A63" s="38" t="s">
        <v>168</v>
      </c>
      <c r="B63" s="28">
        <v>94.343126917917772</v>
      </c>
      <c r="C63" s="28">
        <v>94.343126917917772</v>
      </c>
      <c r="D63" s="28"/>
      <c r="E63" s="28">
        <f t="shared" si="0"/>
        <v>0</v>
      </c>
      <c r="F63" s="28"/>
      <c r="G63" s="28">
        <v>0.82130877989551443</v>
      </c>
      <c r="H63" s="28">
        <v>0.82130877989551443</v>
      </c>
      <c r="I63" s="28"/>
      <c r="J63" s="28">
        <f t="shared" si="1"/>
        <v>0</v>
      </c>
      <c r="L63" s="1"/>
      <c r="N63" s="1"/>
    </row>
    <row r="64" spans="1:14" s="60" customFormat="1" ht="15.75" x14ac:dyDescent="0.25">
      <c r="A64" s="64" t="s">
        <v>104</v>
      </c>
      <c r="B64" s="62">
        <v>154.69142439904226</v>
      </c>
      <c r="C64" s="62">
        <v>154.69142439904226</v>
      </c>
      <c r="D64" s="62"/>
      <c r="E64" s="62">
        <f t="shared" si="0"/>
        <v>0</v>
      </c>
      <c r="F64" s="62"/>
      <c r="G64" s="62">
        <v>4.4523457846336578</v>
      </c>
      <c r="H64" s="62">
        <v>4.4523457846336578</v>
      </c>
      <c r="I64" s="62"/>
      <c r="J64" s="62">
        <f t="shared" si="1"/>
        <v>0</v>
      </c>
      <c r="L64" s="1"/>
      <c r="N64" s="1"/>
    </row>
    <row r="65" spans="1:14" ht="15.75" x14ac:dyDescent="0.25">
      <c r="A65" s="38" t="s">
        <v>19</v>
      </c>
      <c r="B65" s="28">
        <v>160.90089003441557</v>
      </c>
      <c r="C65" s="28">
        <v>160.90089003441557</v>
      </c>
      <c r="D65" s="28"/>
      <c r="E65" s="28">
        <f t="shared" si="0"/>
        <v>0</v>
      </c>
      <c r="F65" s="28"/>
      <c r="G65" s="28">
        <v>3.5920135893946696</v>
      </c>
      <c r="H65" s="28">
        <v>3.5920135893946692</v>
      </c>
      <c r="I65" s="28"/>
      <c r="J65" s="28">
        <f t="shared" si="1"/>
        <v>0</v>
      </c>
      <c r="L65" s="1"/>
      <c r="N65" s="1"/>
    </row>
    <row r="66" spans="1:14" s="60" customFormat="1" ht="15.75" x14ac:dyDescent="0.25">
      <c r="A66" s="61" t="s">
        <v>106</v>
      </c>
      <c r="B66" s="62">
        <v>146.66666666666669</v>
      </c>
      <c r="C66" s="62">
        <v>146.66666666666669</v>
      </c>
      <c r="D66" s="62"/>
      <c r="E66" s="62">
        <f t="shared" si="0"/>
        <v>0</v>
      </c>
      <c r="F66" s="62"/>
      <c r="G66" s="62">
        <v>7.3648347879621115E-2</v>
      </c>
      <c r="H66" s="62">
        <v>7.3648347879621101E-2</v>
      </c>
      <c r="I66" s="62"/>
      <c r="J66" s="62">
        <f t="shared" si="1"/>
        <v>0</v>
      </c>
      <c r="L66" s="1"/>
      <c r="N66" s="1"/>
    </row>
    <row r="67" spans="1:14" ht="15.75" x14ac:dyDescent="0.25">
      <c r="A67" s="38" t="s">
        <v>108</v>
      </c>
      <c r="B67" s="28">
        <v>132.09195402298857</v>
      </c>
      <c r="C67" s="28">
        <v>132.09195402298857</v>
      </c>
      <c r="D67" s="28"/>
      <c r="E67" s="28">
        <f t="shared" si="0"/>
        <v>0</v>
      </c>
      <c r="F67" s="28"/>
      <c r="G67" s="28">
        <v>0.78668384735936758</v>
      </c>
      <c r="H67" s="28">
        <v>0.78668384735936758</v>
      </c>
      <c r="I67" s="28"/>
      <c r="J67" s="28">
        <f t="shared" si="1"/>
        <v>0</v>
      </c>
      <c r="L67" s="1"/>
      <c r="N67" s="1"/>
    </row>
    <row r="68" spans="1:14" s="60" customFormat="1" ht="15.75" x14ac:dyDescent="0.25">
      <c r="A68" s="58" t="s">
        <v>3</v>
      </c>
      <c r="B68" s="63">
        <v>99.612301592454912</v>
      </c>
      <c r="C68" s="63">
        <v>99.613388626672801</v>
      </c>
      <c r="D68" s="63"/>
      <c r="E68" s="63">
        <f t="shared" si="0"/>
        <v>1.0912650350469733E-3</v>
      </c>
      <c r="F68" s="63"/>
      <c r="G68" s="63">
        <v>5.7687684986844099</v>
      </c>
      <c r="H68" s="63">
        <v>5.7688314512379897</v>
      </c>
      <c r="I68" s="63"/>
      <c r="J68" s="63">
        <f t="shared" si="1"/>
        <v>6.2952553579798121E-5</v>
      </c>
      <c r="L68" s="1"/>
      <c r="N68" s="1"/>
    </row>
    <row r="69" spans="1:14" ht="15.75" x14ac:dyDescent="0.25">
      <c r="A69" s="37" t="s">
        <v>150</v>
      </c>
      <c r="B69" s="28">
        <v>85.680692698737559</v>
      </c>
      <c r="C69" s="28">
        <v>85.683388272686784</v>
      </c>
      <c r="D69" s="28"/>
      <c r="E69" s="28">
        <f t="shared" si="0"/>
        <v>3.1460692768936482E-3</v>
      </c>
      <c r="F69" s="28"/>
      <c r="G69" s="28">
        <v>2.000990697834089</v>
      </c>
      <c r="H69" s="28">
        <v>2.001053650387667</v>
      </c>
      <c r="I69" s="28"/>
      <c r="J69" s="28">
        <f t="shared" si="1"/>
        <v>6.2952553578021764E-5</v>
      </c>
      <c r="L69" s="1"/>
      <c r="N69" s="1"/>
    </row>
    <row r="70" spans="1:14" s="60" customFormat="1" ht="15.75" x14ac:dyDescent="0.25">
      <c r="A70" s="61" t="s">
        <v>109</v>
      </c>
      <c r="B70" s="62">
        <v>99.812714584785027</v>
      </c>
      <c r="C70" s="62">
        <v>99.812714584785027</v>
      </c>
      <c r="D70" s="62"/>
      <c r="E70" s="62">
        <f t="shared" si="0"/>
        <v>0</v>
      </c>
      <c r="F70" s="62"/>
      <c r="G70" s="62">
        <v>1.2615831638002935</v>
      </c>
      <c r="H70" s="62">
        <v>1.2615831638002935</v>
      </c>
      <c r="I70" s="62"/>
      <c r="J70" s="62">
        <f t="shared" si="1"/>
        <v>0</v>
      </c>
      <c r="L70" s="1"/>
      <c r="N70" s="1"/>
    </row>
    <row r="71" spans="1:14" ht="15.75" x14ac:dyDescent="0.25">
      <c r="A71" s="38" t="s">
        <v>169</v>
      </c>
      <c r="B71" s="28">
        <v>62.780416757673137</v>
      </c>
      <c r="C71" s="28">
        <v>62.787388847538431</v>
      </c>
      <c r="D71" s="28"/>
      <c r="E71" s="28">
        <f t="shared" ref="E71:E115" si="2">((C71/B71-1)*100)</f>
        <v>1.1105517015286281E-2</v>
      </c>
      <c r="F71" s="28"/>
      <c r="G71" s="28">
        <v>0.56685837760714286</v>
      </c>
      <c r="H71" s="28">
        <v>0.56692133016072055</v>
      </c>
      <c r="I71" s="28"/>
      <c r="J71" s="28">
        <f t="shared" si="1"/>
        <v>6.2952553577688697E-5</v>
      </c>
      <c r="L71" s="1"/>
      <c r="N71" s="1"/>
    </row>
    <row r="72" spans="1:14" s="60" customFormat="1" ht="15.75" x14ac:dyDescent="0.25">
      <c r="A72" s="61" t="s">
        <v>170</v>
      </c>
      <c r="B72" s="62">
        <v>102.38374659391093</v>
      </c>
      <c r="C72" s="62">
        <v>102.38374659391093</v>
      </c>
      <c r="D72" s="62"/>
      <c r="E72" s="62">
        <f t="shared" si="2"/>
        <v>0</v>
      </c>
      <c r="F72" s="62"/>
      <c r="G72" s="62">
        <v>0.17254915642665303</v>
      </c>
      <c r="H72" s="62">
        <v>0.17254915642665306</v>
      </c>
      <c r="I72" s="62"/>
      <c r="J72" s="62">
        <f t="shared" ref="J72:J115" si="3">H72-G72</f>
        <v>0</v>
      </c>
      <c r="L72" s="1"/>
      <c r="N72" s="1"/>
    </row>
    <row r="73" spans="1:14" ht="15.75" x14ac:dyDescent="0.25">
      <c r="A73" s="37" t="s">
        <v>111</v>
      </c>
      <c r="B73" s="28">
        <v>109.02713622925158</v>
      </c>
      <c r="C73" s="28">
        <v>109.02713622925158</v>
      </c>
      <c r="D73" s="28"/>
      <c r="E73" s="28">
        <f t="shared" si="2"/>
        <v>0</v>
      </c>
      <c r="F73" s="28"/>
      <c r="G73" s="28">
        <v>3.7677778008503213</v>
      </c>
      <c r="H73" s="28">
        <v>3.7677778008503213</v>
      </c>
      <c r="I73" s="28"/>
      <c r="J73" s="28">
        <f t="shared" si="3"/>
        <v>0</v>
      </c>
      <c r="L73" s="1"/>
      <c r="N73" s="1"/>
    </row>
    <row r="74" spans="1:14" s="60" customFormat="1" ht="15.75" x14ac:dyDescent="0.25">
      <c r="A74" s="61" t="s">
        <v>171</v>
      </c>
      <c r="B74" s="62">
        <v>103.98277170353322</v>
      </c>
      <c r="C74" s="62">
        <v>103.98277170353322</v>
      </c>
      <c r="D74" s="62"/>
      <c r="E74" s="62">
        <f t="shared" si="2"/>
        <v>0</v>
      </c>
      <c r="F74" s="62"/>
      <c r="G74" s="62">
        <v>1.2238495241934984</v>
      </c>
      <c r="H74" s="62">
        <v>1.2238495241934984</v>
      </c>
      <c r="I74" s="62"/>
      <c r="J74" s="62">
        <f t="shared" si="3"/>
        <v>0</v>
      </c>
      <c r="L74" s="1"/>
      <c r="N74" s="1"/>
    </row>
    <row r="75" spans="1:14" ht="15.75" x14ac:dyDescent="0.25">
      <c r="A75" s="38" t="s">
        <v>172</v>
      </c>
      <c r="B75" s="28">
        <v>103.61823797634641</v>
      </c>
      <c r="C75" s="28">
        <v>103.61823797634641</v>
      </c>
      <c r="D75" s="28"/>
      <c r="E75" s="28">
        <f t="shared" si="2"/>
        <v>0</v>
      </c>
      <c r="F75" s="28"/>
      <c r="G75" s="28">
        <v>0.44375477838892619</v>
      </c>
      <c r="H75" s="28">
        <v>0.44375477838892624</v>
      </c>
      <c r="I75" s="28"/>
      <c r="J75" s="28">
        <f t="shared" si="3"/>
        <v>0</v>
      </c>
      <c r="L75" s="1"/>
      <c r="N75" s="1"/>
    </row>
    <row r="76" spans="1:14" s="60" customFormat="1" ht="15.75" x14ac:dyDescent="0.25">
      <c r="A76" s="61" t="s">
        <v>173</v>
      </c>
      <c r="B76" s="62">
        <v>113.48707675862873</v>
      </c>
      <c r="C76" s="62">
        <v>113.48707675862873</v>
      </c>
      <c r="D76" s="62"/>
      <c r="E76" s="62">
        <f t="shared" si="2"/>
        <v>0</v>
      </c>
      <c r="F76" s="62"/>
      <c r="G76" s="62">
        <v>2.1001734982678966</v>
      </c>
      <c r="H76" s="62">
        <v>2.1001734982678966</v>
      </c>
      <c r="I76" s="62"/>
      <c r="J76" s="62">
        <f t="shared" si="3"/>
        <v>0</v>
      </c>
      <c r="L76" s="1"/>
      <c r="N76" s="1"/>
    </row>
    <row r="77" spans="1:14" ht="15.75" x14ac:dyDescent="0.25">
      <c r="A77" s="36" t="s">
        <v>4</v>
      </c>
      <c r="B77" s="40">
        <v>102.5011130507078</v>
      </c>
      <c r="C77" s="40">
        <v>102.5011130507078</v>
      </c>
      <c r="D77" s="40"/>
      <c r="E77" s="40">
        <f t="shared" si="2"/>
        <v>0</v>
      </c>
      <c r="F77" s="40"/>
      <c r="G77" s="40">
        <v>4.6954774977698257</v>
      </c>
      <c r="H77" s="40">
        <v>4.6954774977698257</v>
      </c>
      <c r="I77" s="40"/>
      <c r="J77" s="40">
        <f t="shared" si="3"/>
        <v>0</v>
      </c>
      <c r="L77" s="1"/>
      <c r="N77" s="1"/>
    </row>
    <row r="78" spans="1:14" s="60" customFormat="1" ht="15.75" x14ac:dyDescent="0.25">
      <c r="A78" s="64" t="s">
        <v>140</v>
      </c>
      <c r="B78" s="62">
        <v>89.328793733949823</v>
      </c>
      <c r="C78" s="62">
        <v>89.328793733949823</v>
      </c>
      <c r="D78" s="62"/>
      <c r="E78" s="62">
        <f t="shared" si="2"/>
        <v>0</v>
      </c>
      <c r="F78" s="62"/>
      <c r="G78" s="62">
        <v>0.89413093624743289</v>
      </c>
      <c r="H78" s="62">
        <v>0.89413093624743301</v>
      </c>
      <c r="I78" s="62"/>
      <c r="J78" s="62">
        <f t="shared" si="3"/>
        <v>0</v>
      </c>
      <c r="L78" s="1"/>
      <c r="N78" s="1"/>
    </row>
    <row r="79" spans="1:14" ht="15.75" x14ac:dyDescent="0.25">
      <c r="A79" s="38" t="s">
        <v>174</v>
      </c>
      <c r="B79" s="28">
        <v>89.328793733949823</v>
      </c>
      <c r="C79" s="28">
        <v>89.328793733949823</v>
      </c>
      <c r="D79" s="28"/>
      <c r="E79" s="28">
        <f t="shared" si="2"/>
        <v>0</v>
      </c>
      <c r="F79" s="28"/>
      <c r="G79" s="28">
        <v>0.89413093624743289</v>
      </c>
      <c r="H79" s="28">
        <v>0.89413093624743301</v>
      </c>
      <c r="I79" s="28"/>
      <c r="J79" s="28">
        <f t="shared" si="3"/>
        <v>0</v>
      </c>
      <c r="L79" s="1"/>
      <c r="N79" s="1"/>
    </row>
    <row r="80" spans="1:14" s="60" customFormat="1" ht="15.75" x14ac:dyDescent="0.25">
      <c r="A80" s="64" t="s">
        <v>139</v>
      </c>
      <c r="B80" s="62">
        <v>106.18404506983349</v>
      </c>
      <c r="C80" s="62">
        <v>106.18404506983349</v>
      </c>
      <c r="D80" s="62"/>
      <c r="E80" s="62">
        <f t="shared" si="2"/>
        <v>0</v>
      </c>
      <c r="F80" s="62"/>
      <c r="G80" s="62">
        <v>3.8013465615223927</v>
      </c>
      <c r="H80" s="62">
        <v>3.8013465615223923</v>
      </c>
      <c r="I80" s="62"/>
      <c r="J80" s="62">
        <f t="shared" si="3"/>
        <v>0</v>
      </c>
      <c r="L80" s="1"/>
      <c r="N80" s="1"/>
    </row>
    <row r="81" spans="1:14" ht="15.75" x14ac:dyDescent="0.25">
      <c r="A81" s="38" t="s">
        <v>175</v>
      </c>
      <c r="B81" s="28">
        <v>106.18404506983349</v>
      </c>
      <c r="C81" s="28">
        <v>106.18404506983349</v>
      </c>
      <c r="D81" s="28"/>
      <c r="E81" s="28">
        <f t="shared" si="2"/>
        <v>0</v>
      </c>
      <c r="F81" s="28"/>
      <c r="G81" s="28">
        <v>3.8013465615223927</v>
      </c>
      <c r="H81" s="28">
        <v>3.8013465615223923</v>
      </c>
      <c r="I81" s="28"/>
      <c r="J81" s="28">
        <f t="shared" si="3"/>
        <v>0</v>
      </c>
      <c r="L81" s="1"/>
      <c r="N81" s="1"/>
    </row>
    <row r="82" spans="1:14" s="60" customFormat="1" ht="15.75" x14ac:dyDescent="0.25">
      <c r="A82" s="58" t="s">
        <v>130</v>
      </c>
      <c r="B82" s="63">
        <v>101.50299646634174</v>
      </c>
      <c r="C82" s="63">
        <v>101.48633518594936</v>
      </c>
      <c r="D82" s="63"/>
      <c r="E82" s="63">
        <f t="shared" si="2"/>
        <v>-1.6414569985534477E-2</v>
      </c>
      <c r="F82" s="63"/>
      <c r="G82" s="63">
        <v>6.2453346565022194</v>
      </c>
      <c r="H82" s="63">
        <v>6.2443095116741976</v>
      </c>
      <c r="I82" s="63"/>
      <c r="J82" s="63">
        <f t="shared" si="3"/>
        <v>-1.0251448280218511E-3</v>
      </c>
      <c r="L82" s="1"/>
      <c r="N82" s="1"/>
    </row>
    <row r="83" spans="1:14" ht="15.75" x14ac:dyDescent="0.25">
      <c r="A83" s="37" t="s">
        <v>138</v>
      </c>
      <c r="B83" s="28">
        <v>89.238381532784231</v>
      </c>
      <c r="C83" s="28">
        <v>89.238381532784231</v>
      </c>
      <c r="D83" s="28"/>
      <c r="E83" s="28">
        <f t="shared" si="2"/>
        <v>0</v>
      </c>
      <c r="F83" s="28"/>
      <c r="G83" s="28">
        <v>2.9086162468656354</v>
      </c>
      <c r="H83" s="28">
        <v>2.9086162468656354</v>
      </c>
      <c r="I83" s="28"/>
      <c r="J83" s="28">
        <f t="shared" si="3"/>
        <v>0</v>
      </c>
      <c r="L83" s="1"/>
      <c r="N83" s="1"/>
    </row>
    <row r="84" spans="1:14" s="60" customFormat="1" ht="15.75" x14ac:dyDescent="0.25">
      <c r="A84" s="61" t="s">
        <v>176</v>
      </c>
      <c r="B84" s="62">
        <v>71.824146501743755</v>
      </c>
      <c r="C84" s="62">
        <v>71.824146501743755</v>
      </c>
      <c r="D84" s="62"/>
      <c r="E84" s="62">
        <f t="shared" si="2"/>
        <v>0</v>
      </c>
      <c r="F84" s="62"/>
      <c r="G84" s="62">
        <v>0.95561945947300686</v>
      </c>
      <c r="H84" s="62">
        <v>0.95561945947300697</v>
      </c>
      <c r="I84" s="62"/>
      <c r="J84" s="62">
        <f t="shared" si="3"/>
        <v>0</v>
      </c>
      <c r="L84" s="1"/>
      <c r="N84" s="1"/>
    </row>
    <row r="85" spans="1:14" ht="15.75" x14ac:dyDescent="0.25">
      <c r="A85" s="38" t="s">
        <v>177</v>
      </c>
      <c r="B85" s="28">
        <v>99.262187476460824</v>
      </c>
      <c r="C85" s="28">
        <v>99.262187476460824</v>
      </c>
      <c r="D85" s="28"/>
      <c r="E85" s="28">
        <f t="shared" si="2"/>
        <v>0</v>
      </c>
      <c r="F85" s="28"/>
      <c r="G85" s="28">
        <v>0.13008285012995835</v>
      </c>
      <c r="H85" s="28">
        <v>0.13008285012995835</v>
      </c>
      <c r="I85" s="28"/>
      <c r="J85" s="28">
        <f t="shared" si="3"/>
        <v>0</v>
      </c>
      <c r="L85" s="1"/>
      <c r="N85" s="1"/>
    </row>
    <row r="86" spans="1:14" s="60" customFormat="1" ht="15.75" x14ac:dyDescent="0.25">
      <c r="A86" s="61" t="s">
        <v>112</v>
      </c>
      <c r="B86" s="62">
        <v>101.47373662419359</v>
      </c>
      <c r="C86" s="62">
        <v>101.47373662419359</v>
      </c>
      <c r="D86" s="62"/>
      <c r="E86" s="62">
        <f t="shared" si="2"/>
        <v>0</v>
      </c>
      <c r="F86" s="62"/>
      <c r="G86" s="62">
        <v>1.7808359979079782</v>
      </c>
      <c r="H86" s="62">
        <v>1.7808359979079782</v>
      </c>
      <c r="I86" s="62"/>
      <c r="J86" s="62">
        <f t="shared" si="3"/>
        <v>0</v>
      </c>
      <c r="L86" s="1"/>
      <c r="N86" s="1"/>
    </row>
    <row r="87" spans="1:14" ht="15.75" x14ac:dyDescent="0.25">
      <c r="A87" s="38" t="s">
        <v>178</v>
      </c>
      <c r="B87" s="28">
        <v>98.181892359425817</v>
      </c>
      <c r="C87" s="28">
        <v>98.181892359425817</v>
      </c>
      <c r="D87" s="28"/>
      <c r="E87" s="28">
        <f t="shared" si="2"/>
        <v>0</v>
      </c>
      <c r="F87" s="28"/>
      <c r="G87" s="28">
        <v>4.2077939354692173E-2</v>
      </c>
      <c r="H87" s="28">
        <v>4.2077939354692173E-2</v>
      </c>
      <c r="I87" s="28"/>
      <c r="J87" s="28">
        <f t="shared" si="3"/>
        <v>0</v>
      </c>
      <c r="L87" s="1"/>
      <c r="N87" s="1"/>
    </row>
    <row r="88" spans="1:14" s="60" customFormat="1" ht="15.75" x14ac:dyDescent="0.25">
      <c r="A88" s="64" t="s">
        <v>137</v>
      </c>
      <c r="B88" s="62">
        <v>112.45262386481691</v>
      </c>
      <c r="C88" s="62">
        <v>112.45262386481691</v>
      </c>
      <c r="D88" s="62"/>
      <c r="E88" s="62">
        <f t="shared" si="2"/>
        <v>0</v>
      </c>
      <c r="F88" s="62"/>
      <c r="G88" s="62">
        <v>0.97556985271723651</v>
      </c>
      <c r="H88" s="62">
        <v>0.9755698527172364</v>
      </c>
      <c r="I88" s="62"/>
      <c r="J88" s="62">
        <f t="shared" si="3"/>
        <v>0</v>
      </c>
      <c r="L88" s="1"/>
      <c r="N88" s="1"/>
    </row>
    <row r="89" spans="1:14" ht="15.75" x14ac:dyDescent="0.25">
      <c r="A89" s="38" t="s">
        <v>179</v>
      </c>
      <c r="B89" s="28">
        <v>112.45262386481691</v>
      </c>
      <c r="C89" s="28">
        <v>112.45262386481691</v>
      </c>
      <c r="D89" s="28"/>
      <c r="E89" s="28">
        <f t="shared" si="2"/>
        <v>0</v>
      </c>
      <c r="F89" s="28"/>
      <c r="G89" s="28">
        <v>0.97556985271723651</v>
      </c>
      <c r="H89" s="28">
        <v>0.9755698527172364</v>
      </c>
      <c r="I89" s="28"/>
      <c r="J89" s="28">
        <f t="shared" si="3"/>
        <v>0</v>
      </c>
      <c r="L89" s="1"/>
      <c r="N89" s="1"/>
    </row>
    <row r="90" spans="1:14" s="60" customFormat="1" ht="15.75" x14ac:dyDescent="0.25">
      <c r="A90" s="64" t="s">
        <v>136</v>
      </c>
      <c r="B90" s="62">
        <v>124.32880323467771</v>
      </c>
      <c r="C90" s="62">
        <v>124.32880323467771</v>
      </c>
      <c r="D90" s="62"/>
      <c r="E90" s="62">
        <f t="shared" si="2"/>
        <v>0</v>
      </c>
      <c r="F90" s="62"/>
      <c r="G90" s="62">
        <v>1.2496276051925737</v>
      </c>
      <c r="H90" s="62">
        <v>1.2496276051925734</v>
      </c>
      <c r="I90" s="62"/>
      <c r="J90" s="62">
        <f t="shared" si="3"/>
        <v>0</v>
      </c>
      <c r="L90" s="1"/>
      <c r="N90" s="1"/>
    </row>
    <row r="91" spans="1:14" ht="15.75" x14ac:dyDescent="0.25">
      <c r="A91" s="38" t="s">
        <v>180</v>
      </c>
      <c r="B91" s="28">
        <v>131.27868056662001</v>
      </c>
      <c r="C91" s="28">
        <v>131.27868056662001</v>
      </c>
      <c r="D91" s="28"/>
      <c r="E91" s="28">
        <f t="shared" si="2"/>
        <v>0</v>
      </c>
      <c r="F91" s="28"/>
      <c r="G91" s="28">
        <v>8.4353585272818013E-2</v>
      </c>
      <c r="H91" s="28">
        <v>8.4353585272818013E-2</v>
      </c>
      <c r="I91" s="28"/>
      <c r="J91" s="28">
        <f t="shared" si="3"/>
        <v>0</v>
      </c>
      <c r="L91" s="1"/>
      <c r="N91" s="1"/>
    </row>
    <row r="92" spans="1:14" s="60" customFormat="1" ht="15.75" x14ac:dyDescent="0.25">
      <c r="A92" s="61" t="s">
        <v>114</v>
      </c>
      <c r="B92" s="62">
        <v>123.85415812578725</v>
      </c>
      <c r="C92" s="62">
        <v>123.85415812578725</v>
      </c>
      <c r="D92" s="62"/>
      <c r="E92" s="62">
        <f t="shared" si="2"/>
        <v>0</v>
      </c>
      <c r="F92" s="62"/>
      <c r="G92" s="62">
        <v>1.1652740199197553</v>
      </c>
      <c r="H92" s="62">
        <v>1.1652740199197553</v>
      </c>
      <c r="I92" s="62"/>
      <c r="J92" s="62">
        <f t="shared" si="3"/>
        <v>0</v>
      </c>
      <c r="L92" s="1"/>
      <c r="N92" s="1"/>
    </row>
    <row r="93" spans="1:14" ht="15.75" x14ac:dyDescent="0.25">
      <c r="A93" s="37" t="s">
        <v>151</v>
      </c>
      <c r="B93" s="28">
        <v>108.88278549409115</v>
      </c>
      <c r="C93" s="28">
        <v>108.7823639732583</v>
      </c>
      <c r="D93" s="28"/>
      <c r="E93" s="28">
        <f t="shared" si="2"/>
        <v>-9.2229015245304247E-2</v>
      </c>
      <c r="F93" s="28"/>
      <c r="G93" s="28">
        <v>1.1115209517267741</v>
      </c>
      <c r="H93" s="28">
        <v>1.1104958068987512</v>
      </c>
      <c r="I93" s="28"/>
      <c r="J93" s="28">
        <f t="shared" si="3"/>
        <v>-1.0251448280229614E-3</v>
      </c>
      <c r="L93" s="1"/>
      <c r="N93" s="1"/>
    </row>
    <row r="94" spans="1:14" s="60" customFormat="1" ht="15.75" x14ac:dyDescent="0.25">
      <c r="A94" s="61" t="s">
        <v>116</v>
      </c>
      <c r="B94" s="62">
        <v>111.36062953757882</v>
      </c>
      <c r="C94" s="62">
        <v>111.36062953757882</v>
      </c>
      <c r="D94" s="62"/>
      <c r="E94" s="62">
        <f t="shared" si="2"/>
        <v>0</v>
      </c>
      <c r="F94" s="62"/>
      <c r="G94" s="62">
        <v>0.38338287245107394</v>
      </c>
      <c r="H94" s="62">
        <v>0.38338287245107394</v>
      </c>
      <c r="I94" s="62"/>
      <c r="J94" s="62">
        <f t="shared" si="3"/>
        <v>0</v>
      </c>
      <c r="L94" s="1"/>
      <c r="N94" s="1"/>
    </row>
    <row r="95" spans="1:14" ht="15.75" x14ac:dyDescent="0.25">
      <c r="A95" s="38" t="s">
        <v>181</v>
      </c>
      <c r="B95" s="28">
        <v>107.6219394272062</v>
      </c>
      <c r="C95" s="28">
        <v>107.47041861305605</v>
      </c>
      <c r="D95" s="28"/>
      <c r="E95" s="28">
        <f t="shared" si="2"/>
        <v>-0.14078989373038642</v>
      </c>
      <c r="F95" s="28"/>
      <c r="G95" s="28">
        <v>0.72813807927570007</v>
      </c>
      <c r="H95" s="28">
        <v>0.72711293444767733</v>
      </c>
      <c r="I95" s="28"/>
      <c r="J95" s="28">
        <f t="shared" si="3"/>
        <v>-1.0251448280227393E-3</v>
      </c>
      <c r="L95" s="1"/>
      <c r="N95" s="1"/>
    </row>
    <row r="96" spans="1:14" s="60" customFormat="1" ht="15.75" x14ac:dyDescent="0.25">
      <c r="A96" s="58" t="s">
        <v>117</v>
      </c>
      <c r="B96" s="63">
        <v>124.00208409719309</v>
      </c>
      <c r="C96" s="63">
        <v>124.00208409719309</v>
      </c>
      <c r="D96" s="63"/>
      <c r="E96" s="63">
        <f t="shared" si="2"/>
        <v>0</v>
      </c>
      <c r="F96" s="63"/>
      <c r="G96" s="63">
        <v>2.409443931055792</v>
      </c>
      <c r="H96" s="63">
        <v>2.409443931055792</v>
      </c>
      <c r="I96" s="63"/>
      <c r="J96" s="63">
        <f t="shared" si="3"/>
        <v>0</v>
      </c>
      <c r="L96" s="1"/>
      <c r="N96" s="1"/>
    </row>
    <row r="97" spans="1:14" ht="15.75" x14ac:dyDescent="0.25">
      <c r="A97" s="37" t="s">
        <v>135</v>
      </c>
      <c r="B97" s="28">
        <v>123.25389080531031</v>
      </c>
      <c r="C97" s="28">
        <v>123.25389080531031</v>
      </c>
      <c r="D97" s="28"/>
      <c r="E97" s="28">
        <f>((C97/B97-1)*100)</f>
        <v>0</v>
      </c>
      <c r="F97" s="28"/>
      <c r="G97" s="28">
        <v>0.76188066361603468</v>
      </c>
      <c r="H97" s="28">
        <v>0.76188066361603457</v>
      </c>
      <c r="I97" s="28"/>
      <c r="J97" s="28">
        <f t="shared" si="3"/>
        <v>0</v>
      </c>
      <c r="L97" s="1"/>
      <c r="N97" s="1"/>
    </row>
    <row r="98" spans="1:14" s="60" customFormat="1" ht="15.75" x14ac:dyDescent="0.25">
      <c r="A98" s="61" t="s">
        <v>182</v>
      </c>
      <c r="B98" s="62">
        <v>123.25389080531031</v>
      </c>
      <c r="C98" s="62">
        <v>123.25389080531031</v>
      </c>
      <c r="D98" s="62"/>
      <c r="E98" s="62">
        <f t="shared" si="2"/>
        <v>0</v>
      </c>
      <c r="F98" s="62"/>
      <c r="G98" s="62">
        <v>0.76188066361603468</v>
      </c>
      <c r="H98" s="62">
        <v>0.76188066361603457</v>
      </c>
      <c r="I98" s="62"/>
      <c r="J98" s="62">
        <f t="shared" si="3"/>
        <v>0</v>
      </c>
      <c r="L98" s="1"/>
      <c r="N98" s="1"/>
    </row>
    <row r="99" spans="1:14" ht="15.75" x14ac:dyDescent="0.25">
      <c r="A99" s="37" t="s">
        <v>118</v>
      </c>
      <c r="B99" s="28">
        <v>125.09447818612115</v>
      </c>
      <c r="C99" s="28">
        <v>125.09447818612115</v>
      </c>
      <c r="D99" s="28"/>
      <c r="E99" s="28">
        <f t="shared" si="2"/>
        <v>0</v>
      </c>
      <c r="F99" s="28"/>
      <c r="G99" s="28">
        <v>1.5176347626042124</v>
      </c>
      <c r="H99" s="28">
        <v>1.5176347626042124</v>
      </c>
      <c r="I99" s="28"/>
      <c r="J99" s="28">
        <f t="shared" si="3"/>
        <v>0</v>
      </c>
      <c r="L99" s="1"/>
      <c r="N99" s="1"/>
    </row>
    <row r="100" spans="1:14" s="60" customFormat="1" ht="15.75" x14ac:dyDescent="0.25">
      <c r="A100" s="61" t="s">
        <v>119</v>
      </c>
      <c r="B100" s="62">
        <v>125.09447818612115</v>
      </c>
      <c r="C100" s="62">
        <v>125.09447818612115</v>
      </c>
      <c r="D100" s="62"/>
      <c r="E100" s="62">
        <f t="shared" si="2"/>
        <v>0</v>
      </c>
      <c r="F100" s="62"/>
      <c r="G100" s="62">
        <v>1.5176347626042124</v>
      </c>
      <c r="H100" s="62">
        <v>1.5176347626042124</v>
      </c>
      <c r="I100" s="62"/>
      <c r="J100" s="62">
        <f t="shared" si="3"/>
        <v>0</v>
      </c>
      <c r="L100" s="1"/>
      <c r="N100" s="1"/>
    </row>
    <row r="101" spans="1:14" ht="15.75" x14ac:dyDescent="0.25">
      <c r="A101" s="37" t="s">
        <v>120</v>
      </c>
      <c r="B101" s="28">
        <v>116.28043992448846</v>
      </c>
      <c r="C101" s="28">
        <v>116.28043992448846</v>
      </c>
      <c r="D101" s="28"/>
      <c r="E101" s="28">
        <f t="shared" si="2"/>
        <v>0</v>
      </c>
      <c r="F101" s="28"/>
      <c r="G101" s="28">
        <v>0.12992850483554469</v>
      </c>
      <c r="H101" s="28">
        <v>0.12992850483554472</v>
      </c>
      <c r="I101" s="28"/>
      <c r="J101" s="28">
        <f t="shared" si="3"/>
        <v>0</v>
      </c>
      <c r="L101" s="1"/>
      <c r="N101" s="1"/>
    </row>
    <row r="102" spans="1:14" s="60" customFormat="1" ht="15.75" x14ac:dyDescent="0.25">
      <c r="A102" s="61" t="s">
        <v>121</v>
      </c>
      <c r="B102" s="62">
        <v>116.28043992448846</v>
      </c>
      <c r="C102" s="62">
        <v>116.28043992448846</v>
      </c>
      <c r="D102" s="62"/>
      <c r="E102" s="62">
        <f t="shared" si="2"/>
        <v>0</v>
      </c>
      <c r="F102" s="62"/>
      <c r="G102" s="62">
        <v>0.12992850483554469</v>
      </c>
      <c r="H102" s="62">
        <v>0.12992850483554472</v>
      </c>
      <c r="I102" s="62"/>
      <c r="J102" s="62">
        <f t="shared" si="3"/>
        <v>0</v>
      </c>
      <c r="L102" s="1"/>
      <c r="N102" s="1"/>
    </row>
    <row r="103" spans="1:14" ht="15.75" x14ac:dyDescent="0.25">
      <c r="A103" s="36" t="s">
        <v>131</v>
      </c>
      <c r="B103" s="40">
        <v>121.79577182544507</v>
      </c>
      <c r="C103" s="40">
        <v>121.79577182544507</v>
      </c>
      <c r="D103" s="40"/>
      <c r="E103" s="40">
        <f t="shared" si="2"/>
        <v>0</v>
      </c>
      <c r="F103" s="40"/>
      <c r="G103" s="40">
        <v>2.5715106943567965</v>
      </c>
      <c r="H103" s="40">
        <v>2.5715106943567965</v>
      </c>
      <c r="I103" s="40"/>
      <c r="J103" s="40">
        <f t="shared" si="3"/>
        <v>0</v>
      </c>
      <c r="L103" s="1"/>
      <c r="N103" s="1"/>
    </row>
    <row r="104" spans="1:14" s="60" customFormat="1" ht="15.75" x14ac:dyDescent="0.25">
      <c r="A104" s="64" t="s">
        <v>122</v>
      </c>
      <c r="B104" s="62">
        <v>121.74951318765251</v>
      </c>
      <c r="C104" s="62">
        <v>121.74951318765251</v>
      </c>
      <c r="D104" s="62"/>
      <c r="E104" s="62">
        <f t="shared" si="2"/>
        <v>0</v>
      </c>
      <c r="F104" s="62"/>
      <c r="G104" s="62">
        <v>2.4734981204089941</v>
      </c>
      <c r="H104" s="62">
        <v>2.4734981204089941</v>
      </c>
      <c r="I104" s="62"/>
      <c r="J104" s="62">
        <f t="shared" si="3"/>
        <v>0</v>
      </c>
      <c r="L104" s="1"/>
      <c r="N104" s="1"/>
    </row>
    <row r="105" spans="1:14" ht="15.75" x14ac:dyDescent="0.25">
      <c r="A105" s="38" t="s">
        <v>183</v>
      </c>
      <c r="B105" s="28">
        <v>121.74951318765251</v>
      </c>
      <c r="C105" s="28">
        <v>121.74951318765251</v>
      </c>
      <c r="D105" s="28"/>
      <c r="E105" s="28">
        <f t="shared" si="2"/>
        <v>0</v>
      </c>
      <c r="F105" s="28"/>
      <c r="G105" s="28">
        <v>2.4734981204089941</v>
      </c>
      <c r="H105" s="28">
        <v>2.4734981204089941</v>
      </c>
      <c r="I105" s="28"/>
      <c r="J105" s="28">
        <f t="shared" si="3"/>
        <v>0</v>
      </c>
      <c r="L105" s="1"/>
      <c r="N105" s="1"/>
    </row>
    <row r="106" spans="1:14" s="60" customFormat="1" ht="15.75" x14ac:dyDescent="0.25">
      <c r="A106" s="64" t="s">
        <v>123</v>
      </c>
      <c r="B106" s="62">
        <v>122.97492976527282</v>
      </c>
      <c r="C106" s="62">
        <v>122.97492976527282</v>
      </c>
      <c r="D106" s="62"/>
      <c r="E106" s="62">
        <f>((C106/B106-1)*100)</f>
        <v>0</v>
      </c>
      <c r="F106" s="62"/>
      <c r="G106" s="62">
        <v>9.8012573947802675E-2</v>
      </c>
      <c r="H106" s="62">
        <v>9.8012573947802661E-2</v>
      </c>
      <c r="I106" s="62"/>
      <c r="J106" s="62">
        <f t="shared" si="3"/>
        <v>0</v>
      </c>
      <c r="L106" s="1"/>
      <c r="N106" s="1"/>
    </row>
    <row r="107" spans="1:14" ht="15.75" x14ac:dyDescent="0.25">
      <c r="A107" s="38" t="s">
        <v>124</v>
      </c>
      <c r="B107" s="28">
        <v>122.97492976527282</v>
      </c>
      <c r="C107" s="28">
        <v>122.97492976527282</v>
      </c>
      <c r="D107" s="28"/>
      <c r="E107" s="28">
        <f>((C107/B107-1)*100)</f>
        <v>0</v>
      </c>
      <c r="F107" s="28"/>
      <c r="G107" s="28">
        <v>9.8012573947802675E-2</v>
      </c>
      <c r="H107" s="28">
        <v>9.8012573947802661E-2</v>
      </c>
      <c r="I107" s="28"/>
      <c r="J107" s="28">
        <f t="shared" si="3"/>
        <v>0</v>
      </c>
      <c r="L107" s="1"/>
      <c r="N107" s="1"/>
    </row>
    <row r="108" spans="1:14" s="60" customFormat="1" ht="15.75" x14ac:dyDescent="0.25">
      <c r="A108" s="58" t="s">
        <v>132</v>
      </c>
      <c r="B108" s="63">
        <v>98.552829314743079</v>
      </c>
      <c r="C108" s="63">
        <v>98.654481466863956</v>
      </c>
      <c r="D108" s="63"/>
      <c r="E108" s="63">
        <f t="shared" si="2"/>
        <v>0.10314483392073193</v>
      </c>
      <c r="F108" s="63"/>
      <c r="G108" s="63">
        <v>7.593024304593234</v>
      </c>
      <c r="H108" s="63">
        <v>7.6008561169017677</v>
      </c>
      <c r="I108" s="63"/>
      <c r="J108" s="63">
        <f t="shared" si="3"/>
        <v>7.8318123085336921E-3</v>
      </c>
      <c r="L108" s="1"/>
      <c r="N108" s="1"/>
    </row>
    <row r="109" spans="1:14" ht="15.75" x14ac:dyDescent="0.25">
      <c r="A109" s="37" t="s">
        <v>125</v>
      </c>
      <c r="B109" s="28">
        <v>98.608730856090133</v>
      </c>
      <c r="C109" s="28">
        <v>98.492098966675343</v>
      </c>
      <c r="D109" s="28"/>
      <c r="E109" s="28">
        <f t="shared" si="2"/>
        <v>-0.11827744703966081</v>
      </c>
      <c r="F109" s="28"/>
      <c r="G109" s="28">
        <v>5.7756448550321124</v>
      </c>
      <c r="H109" s="28">
        <v>5.7688135697475023</v>
      </c>
      <c r="I109" s="28"/>
      <c r="J109" s="28">
        <f t="shared" si="3"/>
        <v>-6.831285284610189E-3</v>
      </c>
      <c r="L109" s="1"/>
      <c r="N109" s="1"/>
    </row>
    <row r="110" spans="1:14" s="60" customFormat="1" ht="15.75" x14ac:dyDescent="0.25">
      <c r="A110" s="61" t="s">
        <v>184</v>
      </c>
      <c r="B110" s="62">
        <v>121.92711574326775</v>
      </c>
      <c r="C110" s="62">
        <v>121.92711574326775</v>
      </c>
      <c r="D110" s="62"/>
      <c r="E110" s="62">
        <f t="shared" si="2"/>
        <v>0</v>
      </c>
      <c r="F110" s="62"/>
      <c r="G110" s="62">
        <v>9.5948105722564014E-2</v>
      </c>
      <c r="H110" s="62">
        <v>9.5948105722564E-2</v>
      </c>
      <c r="I110" s="62"/>
      <c r="J110" s="62">
        <f t="shared" si="3"/>
        <v>0</v>
      </c>
      <c r="L110" s="1"/>
      <c r="N110" s="1"/>
    </row>
    <row r="111" spans="1:14" ht="15.75" x14ac:dyDescent="0.25">
      <c r="A111" s="38" t="s">
        <v>185</v>
      </c>
      <c r="B111" s="28">
        <v>98.291172213448476</v>
      </c>
      <c r="C111" s="28">
        <v>98.172951986562182</v>
      </c>
      <c r="D111" s="28"/>
      <c r="E111" s="28">
        <f t="shared" si="2"/>
        <v>-0.12027552853838275</v>
      </c>
      <c r="F111" s="28"/>
      <c r="G111" s="28">
        <v>5.6796967493095467</v>
      </c>
      <c r="H111" s="28">
        <v>5.6728654640249374</v>
      </c>
      <c r="I111" s="28"/>
      <c r="J111" s="28">
        <f t="shared" si="3"/>
        <v>-6.8312852846093008E-3</v>
      </c>
      <c r="L111" s="1"/>
      <c r="N111" s="1"/>
    </row>
    <row r="112" spans="1:14" s="60" customFormat="1" ht="15.75" x14ac:dyDescent="0.25">
      <c r="A112" s="64" t="s">
        <v>134</v>
      </c>
      <c r="B112" s="62">
        <v>94.020857943594663</v>
      </c>
      <c r="C112" s="62">
        <v>96.942397183681138</v>
      </c>
      <c r="D112" s="62"/>
      <c r="E112" s="62">
        <f t="shared" si="2"/>
        <v>3.1073309731327603</v>
      </c>
      <c r="F112" s="62"/>
      <c r="G112" s="62">
        <v>0.47188721510279774</v>
      </c>
      <c r="H112" s="62">
        <v>0.48655031269594068</v>
      </c>
      <c r="I112" s="62"/>
      <c r="J112" s="62">
        <f t="shared" si="3"/>
        <v>1.4663097593142937E-2</v>
      </c>
      <c r="L112" s="1"/>
      <c r="N112" s="1"/>
    </row>
    <row r="113" spans="1:14" ht="15.75" x14ac:dyDescent="0.25">
      <c r="A113" s="38" t="s">
        <v>126</v>
      </c>
      <c r="B113" s="28">
        <v>94.020857943594663</v>
      </c>
      <c r="C113" s="28">
        <v>96.942397183681138</v>
      </c>
      <c r="D113" s="28"/>
      <c r="E113" s="28">
        <f t="shared" si="2"/>
        <v>3.1073309731327603</v>
      </c>
      <c r="F113" s="28"/>
      <c r="G113" s="28">
        <v>0.47188721510279774</v>
      </c>
      <c r="H113" s="28">
        <v>0.48655031269594068</v>
      </c>
      <c r="I113" s="28"/>
      <c r="J113" s="28">
        <f t="shared" si="3"/>
        <v>1.4663097593142937E-2</v>
      </c>
      <c r="L113" s="1"/>
      <c r="N113" s="1"/>
    </row>
    <row r="114" spans="1:14" s="60" customFormat="1" ht="15.75" x14ac:dyDescent="0.25">
      <c r="A114" s="64" t="s">
        <v>133</v>
      </c>
      <c r="B114" s="62">
        <v>100</v>
      </c>
      <c r="C114" s="62">
        <v>100</v>
      </c>
      <c r="D114" s="62"/>
      <c r="E114" s="62">
        <f t="shared" si="2"/>
        <v>0</v>
      </c>
      <c r="F114" s="62"/>
      <c r="G114" s="62">
        <v>1.3454922344583253</v>
      </c>
      <c r="H114" s="62">
        <v>1.3454922344583251</v>
      </c>
      <c r="I114" s="62"/>
      <c r="J114" s="62">
        <f t="shared" si="3"/>
        <v>0</v>
      </c>
      <c r="L114" s="1"/>
      <c r="N114" s="1"/>
    </row>
    <row r="115" spans="1:14" ht="15.75" x14ac:dyDescent="0.25">
      <c r="A115" s="38" t="s">
        <v>186</v>
      </c>
      <c r="B115" s="28">
        <v>100</v>
      </c>
      <c r="C115" s="28">
        <v>100</v>
      </c>
      <c r="D115" s="28"/>
      <c r="E115" s="28">
        <f t="shared" si="2"/>
        <v>0</v>
      </c>
      <c r="F115" s="28"/>
      <c r="G115" s="28">
        <v>1.3454922344583253</v>
      </c>
      <c r="H115" s="28">
        <v>1.3454922344583251</v>
      </c>
      <c r="I115" s="28"/>
      <c r="J115" s="28">
        <f t="shared" si="3"/>
        <v>0</v>
      </c>
      <c r="L115" s="1"/>
      <c r="N115" s="1"/>
    </row>
    <row r="116" spans="1:14" ht="15.75" x14ac:dyDescent="0.25">
      <c r="A116" s="47"/>
      <c r="B116" s="46"/>
      <c r="C116" s="46"/>
      <c r="D116" s="46"/>
      <c r="E116" s="46"/>
      <c r="F116" s="46"/>
      <c r="G116" s="46"/>
      <c r="H116" s="46"/>
      <c r="I116" s="46"/>
      <c r="J116" s="46"/>
      <c r="N116" s="1"/>
    </row>
    <row r="117" spans="1:14" x14ac:dyDescent="0.25">
      <c r="A117" s="139" t="s">
        <v>54</v>
      </c>
      <c r="B117" s="140"/>
      <c r="C117" s="140"/>
    </row>
    <row r="118" spans="1:14" x14ac:dyDescent="0.25">
      <c r="A118" s="23"/>
      <c r="B118" s="8"/>
      <c r="C118" s="8"/>
    </row>
  </sheetData>
  <mergeCells count="4">
    <mergeCell ref="A3:A4"/>
    <mergeCell ref="B3:C3"/>
    <mergeCell ref="G3:H3"/>
    <mergeCell ref="A117:C117"/>
  </mergeCells>
  <pageMargins left="0.19" right="0.16" top="0.42" bottom="0.39" header="0.3" footer="0.3"/>
  <pageSetup paperSize="9" scale="83"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7"/>
  <sheetViews>
    <sheetView view="pageBreakPreview" zoomScaleSheetLayoutView="100" workbookViewId="0">
      <selection activeCell="E4" sqref="E4"/>
    </sheetView>
  </sheetViews>
  <sheetFormatPr defaultRowHeight="15" x14ac:dyDescent="0.25"/>
  <cols>
    <col min="1" max="1" width="57.42578125" style="4" customWidth="1"/>
    <col min="2" max="3" width="9.7109375" style="3" bestFit="1" customWidth="1"/>
    <col min="4" max="4" width="1.85546875" customWidth="1"/>
    <col min="5" max="5" width="12" customWidth="1"/>
    <col min="6" max="6" width="1.85546875" customWidth="1"/>
    <col min="7" max="8" width="9.7109375" bestFit="1" customWidth="1"/>
    <col min="9" max="9" width="1.85546875" customWidth="1"/>
    <col min="10" max="10" width="12.5703125" customWidth="1"/>
  </cols>
  <sheetData>
    <row r="1" spans="1:18" ht="15.75" x14ac:dyDescent="0.25">
      <c r="A1" s="56" t="s">
        <v>255</v>
      </c>
      <c r="B1" s="86"/>
      <c r="C1" s="86"/>
      <c r="D1" s="44"/>
    </row>
    <row r="2" spans="1:18" ht="6" customHeight="1" x14ac:dyDescent="0.25">
      <c r="A2" s="45"/>
      <c r="B2" s="46"/>
      <c r="C2" s="46"/>
      <c r="D2" s="31"/>
      <c r="E2" s="31"/>
      <c r="F2" s="31"/>
      <c r="G2" s="31"/>
      <c r="H2" s="31"/>
      <c r="I2" s="31"/>
      <c r="J2" s="31"/>
    </row>
    <row r="3" spans="1:18" ht="47.25" customHeight="1" x14ac:dyDescent="0.25">
      <c r="A3" s="136" t="s">
        <v>56</v>
      </c>
      <c r="B3" s="141" t="s">
        <v>242</v>
      </c>
      <c r="C3" s="141"/>
      <c r="D3" s="82"/>
      <c r="E3" s="127" t="s">
        <v>243</v>
      </c>
      <c r="F3" s="83"/>
      <c r="G3" s="142" t="s">
        <v>244</v>
      </c>
      <c r="H3" s="142"/>
      <c r="I3" s="83"/>
      <c r="J3" s="84" t="s">
        <v>245</v>
      </c>
    </row>
    <row r="4" spans="1:18" ht="30" x14ac:dyDescent="0.25">
      <c r="A4" s="137"/>
      <c r="B4" s="87">
        <v>42677</v>
      </c>
      <c r="C4" s="120">
        <v>42707</v>
      </c>
      <c r="D4" s="88"/>
      <c r="E4" s="89" t="s">
        <v>267</v>
      </c>
      <c r="F4" s="88"/>
      <c r="G4" s="87">
        <v>42677</v>
      </c>
      <c r="H4" s="120">
        <v>42707</v>
      </c>
      <c r="I4" s="88"/>
      <c r="J4" s="89" t="s">
        <v>267</v>
      </c>
      <c r="K4" s="90"/>
    </row>
    <row r="5" spans="1:18" s="60" customFormat="1" ht="15.75" x14ac:dyDescent="0.25">
      <c r="A5" s="65" t="s">
        <v>241</v>
      </c>
      <c r="B5" s="96">
        <v>108.6699796816679</v>
      </c>
      <c r="C5" s="96">
        <v>108.97152391399352</v>
      </c>
      <c r="D5" s="59"/>
      <c r="E5" s="59">
        <f t="shared" ref="E5:E68" si="0">((C5/B5-1)*100)</f>
        <v>0.27748623236054648</v>
      </c>
      <c r="F5" s="59"/>
      <c r="G5" s="96">
        <v>108.6699796816679</v>
      </c>
      <c r="H5" s="96">
        <v>108.97152391399352</v>
      </c>
      <c r="J5" s="59">
        <f>H5-G5</f>
        <v>0.30154423232562522</v>
      </c>
      <c r="K5"/>
      <c r="L5" s="1"/>
      <c r="M5" s="1"/>
      <c r="N5" s="1"/>
      <c r="P5" s="1"/>
      <c r="Q5" s="1"/>
      <c r="R5" s="1"/>
    </row>
    <row r="6" spans="1:18" ht="6" customHeight="1" x14ac:dyDescent="0.25">
      <c r="A6" s="42"/>
      <c r="B6"/>
      <c r="C6"/>
    </row>
    <row r="7" spans="1:18" ht="15.75" x14ac:dyDescent="0.25">
      <c r="A7" s="36" t="s">
        <v>127</v>
      </c>
      <c r="B7" s="41">
        <v>111.31030290493474</v>
      </c>
      <c r="C7" s="41">
        <v>111.88934518706554</v>
      </c>
      <c r="D7" s="41"/>
      <c r="E7" s="41">
        <f t="shared" si="0"/>
        <v>0.52020546797482137</v>
      </c>
      <c r="F7" s="41"/>
      <c r="G7" s="41">
        <v>31.65141092425073</v>
      </c>
      <c r="H7" s="41">
        <v>31.816063294569854</v>
      </c>
      <c r="J7" s="41">
        <f>H7-G7</f>
        <v>0.16465237031912494</v>
      </c>
      <c r="L7" s="1"/>
      <c r="M7" s="1"/>
      <c r="N7" s="1"/>
      <c r="P7" s="1"/>
      <c r="Q7" s="1"/>
      <c r="R7" s="1"/>
    </row>
    <row r="8" spans="1:18" s="60" customFormat="1" ht="15.75" x14ac:dyDescent="0.25">
      <c r="A8" s="64" t="s">
        <v>57</v>
      </c>
      <c r="B8" s="62">
        <v>111.86359908958623</v>
      </c>
      <c r="C8" s="62">
        <v>112.48999874055805</v>
      </c>
      <c r="D8" s="62"/>
      <c r="E8" s="62">
        <f t="shared" si="0"/>
        <v>0.55996736746344311</v>
      </c>
      <c r="F8" s="62"/>
      <c r="G8" s="62">
        <v>29.221180663462491</v>
      </c>
      <c r="H8" s="62">
        <v>29.384809739565416</v>
      </c>
      <c r="J8" s="62">
        <f t="shared" ref="J8:J71" si="1">H8-G8</f>
        <v>0.1636290761029251</v>
      </c>
      <c r="K8"/>
      <c r="L8" s="1"/>
      <c r="M8" s="1"/>
      <c r="N8" s="1"/>
      <c r="P8" s="1"/>
      <c r="Q8" s="1"/>
      <c r="R8" s="1"/>
    </row>
    <row r="9" spans="1:18" ht="15.75" x14ac:dyDescent="0.25">
      <c r="A9" s="38" t="s">
        <v>58</v>
      </c>
      <c r="B9" s="28">
        <v>137.31534109597069</v>
      </c>
      <c r="C9" s="28">
        <v>137.2314912581148</v>
      </c>
      <c r="D9" s="28"/>
      <c r="E9" s="28">
        <f t="shared" si="0"/>
        <v>-6.1063707220654351E-2</v>
      </c>
      <c r="F9" s="28"/>
      <c r="G9" s="28">
        <v>5.6225004024900649</v>
      </c>
      <c r="H9" s="28">
        <v>5.6190670953058062</v>
      </c>
      <c r="J9" s="28">
        <f t="shared" si="1"/>
        <v>-3.4333071842587159E-3</v>
      </c>
      <c r="L9" s="1"/>
      <c r="M9" s="1"/>
      <c r="N9" s="1"/>
      <c r="P9" s="1"/>
      <c r="Q9" s="1"/>
      <c r="R9" s="1"/>
    </row>
    <row r="10" spans="1:18" s="60" customFormat="1" ht="15.75" x14ac:dyDescent="0.25">
      <c r="A10" s="67" t="s">
        <v>6</v>
      </c>
      <c r="B10" s="62">
        <v>175.65288841906445</v>
      </c>
      <c r="C10" s="62">
        <v>175.69033160680334</v>
      </c>
      <c r="D10" s="62"/>
      <c r="E10" s="62">
        <f t="shared" si="0"/>
        <v>2.1316579576846628E-2</v>
      </c>
      <c r="F10" s="62"/>
      <c r="G10" s="62">
        <v>2.1871496542507343</v>
      </c>
      <c r="H10" s="62">
        <v>2.1876158797472467</v>
      </c>
      <c r="J10" s="62">
        <f t="shared" si="1"/>
        <v>4.6622549651242906E-4</v>
      </c>
      <c r="L10" s="1"/>
      <c r="M10" s="1"/>
      <c r="N10" s="1"/>
      <c r="P10" s="1"/>
      <c r="Q10" s="1"/>
      <c r="R10" s="1"/>
    </row>
    <row r="11" spans="1:18" ht="15.75" x14ac:dyDescent="0.25">
      <c r="A11" s="39" t="s">
        <v>7</v>
      </c>
      <c r="B11" s="28">
        <v>111.3364858918135</v>
      </c>
      <c r="C11" s="28">
        <v>111.50444390122435</v>
      </c>
      <c r="D11" s="28"/>
      <c r="E11" s="28">
        <f t="shared" si="0"/>
        <v>0.15085621579080666</v>
      </c>
      <c r="F11" s="28"/>
      <c r="G11" s="28">
        <v>0.33387716233679948</v>
      </c>
      <c r="H11" s="28">
        <v>0.33438083678929043</v>
      </c>
      <c r="J11" s="28">
        <f t="shared" si="1"/>
        <v>5.0367445249094311E-4</v>
      </c>
      <c r="L11" s="1"/>
      <c r="M11" s="1"/>
      <c r="N11" s="1"/>
      <c r="P11" s="1"/>
      <c r="Q11" s="1"/>
      <c r="R11" s="1"/>
    </row>
    <row r="12" spans="1:18" s="60" customFormat="1" ht="15.75" x14ac:dyDescent="0.25">
      <c r="A12" s="67" t="s">
        <v>59</v>
      </c>
      <c r="B12" s="62">
        <v>107.90311267258136</v>
      </c>
      <c r="C12" s="62">
        <v>107.922796954425</v>
      </c>
      <c r="D12" s="62"/>
      <c r="E12" s="62">
        <f t="shared" si="0"/>
        <v>1.8242552375080656E-2</v>
      </c>
      <c r="F12" s="62"/>
      <c r="G12" s="62">
        <v>0.48418153127731917</v>
      </c>
      <c r="H12" s="62">
        <v>0.48426985834675285</v>
      </c>
      <c r="J12" s="62">
        <f t="shared" si="1"/>
        <v>8.8327069433680183E-5</v>
      </c>
      <c r="L12" s="1"/>
      <c r="M12" s="1"/>
      <c r="N12" s="1"/>
      <c r="P12" s="1"/>
      <c r="Q12" s="1"/>
      <c r="R12" s="1"/>
    </row>
    <row r="13" spans="1:18" ht="15.75" x14ac:dyDescent="0.25">
      <c r="A13" s="39" t="s">
        <v>60</v>
      </c>
      <c r="B13" s="28">
        <v>99.755110632862198</v>
      </c>
      <c r="C13" s="28">
        <v>99.755110632862198</v>
      </c>
      <c r="D13" s="28"/>
      <c r="E13" s="28">
        <f t="shared" si="0"/>
        <v>0</v>
      </c>
      <c r="F13" s="28"/>
      <c r="G13" s="28">
        <v>0.356843974774744</v>
      </c>
      <c r="H13" s="28">
        <v>0.35684397477474394</v>
      </c>
      <c r="J13" s="28">
        <f t="shared" si="1"/>
        <v>0</v>
      </c>
      <c r="L13" s="1"/>
      <c r="M13" s="1"/>
      <c r="N13" s="1"/>
      <c r="P13" s="1"/>
      <c r="Q13" s="1"/>
      <c r="R13" s="1"/>
    </row>
    <row r="14" spans="1:18" s="60" customFormat="1" ht="15.75" x14ac:dyDescent="0.25">
      <c r="A14" s="67" t="s">
        <v>61</v>
      </c>
      <c r="B14" s="62">
        <v>129.67859589344476</v>
      </c>
      <c r="C14" s="62">
        <v>129.42092315413038</v>
      </c>
      <c r="D14" s="62"/>
      <c r="E14" s="62">
        <f t="shared" si="0"/>
        <v>-0.19870105589832043</v>
      </c>
      <c r="F14" s="62"/>
      <c r="G14" s="62">
        <v>2.2604480798504678</v>
      </c>
      <c r="H14" s="62">
        <v>2.2559565456477721</v>
      </c>
      <c r="J14" s="62">
        <f t="shared" si="1"/>
        <v>-4.4915342026956573E-3</v>
      </c>
      <c r="L14" s="1"/>
      <c r="M14" s="1"/>
      <c r="N14" s="1"/>
      <c r="P14" s="1"/>
      <c r="Q14" s="1"/>
      <c r="R14" s="1"/>
    </row>
    <row r="15" spans="1:18" ht="15.75" x14ac:dyDescent="0.25">
      <c r="A15" s="38" t="s">
        <v>62</v>
      </c>
      <c r="B15" s="28">
        <v>96.370400207537756</v>
      </c>
      <c r="C15" s="28">
        <v>96.032293675798599</v>
      </c>
      <c r="D15" s="28"/>
      <c r="E15" s="28">
        <f t="shared" si="0"/>
        <v>-0.35084064298895878</v>
      </c>
      <c r="F15" s="28"/>
      <c r="G15" s="28">
        <v>1.0055341665548461</v>
      </c>
      <c r="H15" s="28">
        <v>1.0020063440194311</v>
      </c>
      <c r="J15" s="28">
        <f t="shared" si="1"/>
        <v>-3.5278225354149484E-3</v>
      </c>
      <c r="L15" s="1"/>
      <c r="M15" s="1"/>
      <c r="N15" s="1"/>
      <c r="P15" s="1"/>
      <c r="Q15" s="1"/>
      <c r="R15" s="1"/>
    </row>
    <row r="16" spans="1:18" s="60" customFormat="1" ht="15.75" x14ac:dyDescent="0.25">
      <c r="A16" s="67" t="s">
        <v>188</v>
      </c>
      <c r="B16" s="62">
        <v>120.95361114311891</v>
      </c>
      <c r="C16" s="62">
        <v>120.97595266304873</v>
      </c>
      <c r="D16" s="62"/>
      <c r="E16" s="62">
        <f t="shared" si="0"/>
        <v>1.847114750743728E-2</v>
      </c>
      <c r="F16" s="62"/>
      <c r="G16" s="62">
        <v>0.10812809410520662</v>
      </c>
      <c r="H16" s="62">
        <v>0.10814806660496576</v>
      </c>
      <c r="J16" s="62">
        <f t="shared" si="1"/>
        <v>1.9972499759143836E-5</v>
      </c>
      <c r="L16" s="1"/>
      <c r="M16" s="1"/>
      <c r="N16" s="1"/>
      <c r="P16" s="1"/>
      <c r="Q16" s="1"/>
      <c r="R16" s="1"/>
    </row>
    <row r="17" spans="1:18" ht="15.75" x14ac:dyDescent="0.25">
      <c r="A17" s="39" t="s">
        <v>187</v>
      </c>
      <c r="B17" s="28">
        <v>94.04909678578997</v>
      </c>
      <c r="C17" s="28">
        <v>93.415621737508701</v>
      </c>
      <c r="D17" s="28"/>
      <c r="E17" s="28">
        <f t="shared" si="0"/>
        <v>-0.67355782238301964</v>
      </c>
      <c r="F17" s="28"/>
      <c r="G17" s="28">
        <v>0.6602325249423191</v>
      </c>
      <c r="H17" s="28">
        <v>0.65578547712465318</v>
      </c>
      <c r="J17" s="28">
        <f t="shared" si="1"/>
        <v>-4.4470478176659167E-3</v>
      </c>
      <c r="L17" s="1"/>
      <c r="M17" s="1"/>
      <c r="N17" s="1"/>
      <c r="P17" s="1"/>
      <c r="Q17" s="1"/>
      <c r="R17" s="1"/>
    </row>
    <row r="18" spans="1:18" s="60" customFormat="1" ht="15.75" x14ac:dyDescent="0.25">
      <c r="A18" s="67" t="s">
        <v>189</v>
      </c>
      <c r="B18" s="62">
        <v>94.116144454212176</v>
      </c>
      <c r="C18" s="62">
        <v>94.472989497293014</v>
      </c>
      <c r="D18" s="62"/>
      <c r="E18" s="62">
        <f t="shared" si="0"/>
        <v>0.37915391153156008</v>
      </c>
      <c r="F18" s="62"/>
      <c r="G18" s="62">
        <v>0.23717354750732017</v>
      </c>
      <c r="H18" s="62">
        <v>0.23807280028981231</v>
      </c>
      <c r="J18" s="62">
        <f t="shared" si="1"/>
        <v>8.9925278249214369E-4</v>
      </c>
      <c r="L18" s="1"/>
      <c r="M18" s="1"/>
      <c r="N18" s="1"/>
      <c r="P18" s="1"/>
      <c r="Q18" s="1"/>
      <c r="R18" s="1"/>
    </row>
    <row r="19" spans="1:18" ht="15.75" x14ac:dyDescent="0.25">
      <c r="A19" s="38" t="s">
        <v>63</v>
      </c>
      <c r="B19" s="28">
        <v>101.71942696133134</v>
      </c>
      <c r="C19" s="28">
        <v>103.17573367667575</v>
      </c>
      <c r="D19" s="28"/>
      <c r="E19" s="28">
        <f t="shared" si="0"/>
        <v>1.431689853992224</v>
      </c>
      <c r="F19" s="28"/>
      <c r="G19" s="28">
        <v>8.795001318068266</v>
      </c>
      <c r="H19" s="28">
        <v>8.9209184595975302</v>
      </c>
      <c r="J19" s="28">
        <f t="shared" si="1"/>
        <v>0.12591714152926414</v>
      </c>
      <c r="L19" s="1"/>
      <c r="M19" s="1"/>
      <c r="N19" s="1"/>
      <c r="P19" s="1"/>
      <c r="Q19" s="1"/>
      <c r="R19" s="1"/>
    </row>
    <row r="20" spans="1:18" s="60" customFormat="1" ht="15.75" x14ac:dyDescent="0.25">
      <c r="A20" s="67" t="s">
        <v>190</v>
      </c>
      <c r="B20" s="62">
        <v>103.81554536742439</v>
      </c>
      <c r="C20" s="62">
        <v>107.03857548778896</v>
      </c>
      <c r="D20" s="62"/>
      <c r="E20" s="62">
        <f t="shared" si="0"/>
        <v>3.1045737022886266</v>
      </c>
      <c r="F20" s="62"/>
      <c r="G20" s="62">
        <v>4.0321588269851079</v>
      </c>
      <c r="H20" s="62">
        <v>4.1573401695621959</v>
      </c>
      <c r="J20" s="62">
        <f t="shared" si="1"/>
        <v>0.12518134257708802</v>
      </c>
      <c r="L20" s="1"/>
      <c r="M20" s="1"/>
      <c r="N20" s="1"/>
      <c r="P20" s="1"/>
      <c r="Q20" s="1"/>
      <c r="R20" s="1"/>
    </row>
    <row r="21" spans="1:18" ht="15.75" x14ac:dyDescent="0.25">
      <c r="A21" s="39" t="s">
        <v>191</v>
      </c>
      <c r="B21" s="28">
        <v>110.51690333165006</v>
      </c>
      <c r="C21" s="28">
        <v>111.28913865127089</v>
      </c>
      <c r="D21" s="28"/>
      <c r="E21" s="28">
        <f t="shared" si="0"/>
        <v>0.69874860436818231</v>
      </c>
      <c r="F21" s="28"/>
      <c r="G21" s="28">
        <v>0.78682788952299754</v>
      </c>
      <c r="H21" s="28">
        <v>0.79232583841981896</v>
      </c>
      <c r="J21" s="28">
        <f t="shared" si="1"/>
        <v>5.4979488968214252E-3</v>
      </c>
      <c r="L21" s="1"/>
      <c r="M21" s="1"/>
      <c r="N21" s="1"/>
      <c r="P21" s="1"/>
      <c r="Q21" s="1"/>
      <c r="R21" s="1"/>
    </row>
    <row r="22" spans="1:18" s="60" customFormat="1" ht="15.75" x14ac:dyDescent="0.25">
      <c r="A22" s="67" t="s">
        <v>192</v>
      </c>
      <c r="B22" s="62">
        <v>98.16309316237853</v>
      </c>
      <c r="C22" s="62">
        <v>98.045521318330017</v>
      </c>
      <c r="D22" s="62"/>
      <c r="E22" s="62">
        <f t="shared" si="0"/>
        <v>-0.11977194306013184</v>
      </c>
      <c r="F22" s="62"/>
      <c r="G22" s="62">
        <v>3.9760146015601596</v>
      </c>
      <c r="H22" s="62">
        <v>3.9712524516155163</v>
      </c>
      <c r="J22" s="62">
        <f t="shared" si="1"/>
        <v>-4.7621499446433013E-3</v>
      </c>
      <c r="L22" s="1"/>
      <c r="M22" s="1"/>
      <c r="N22" s="1"/>
      <c r="P22" s="1"/>
      <c r="Q22" s="1"/>
      <c r="R22" s="1"/>
    </row>
    <row r="23" spans="1:18" ht="15.75" x14ac:dyDescent="0.25">
      <c r="A23" s="38" t="s">
        <v>152</v>
      </c>
      <c r="B23" s="28">
        <v>102.3767920178452</v>
      </c>
      <c r="C23" s="28">
        <v>102.74684750780554</v>
      </c>
      <c r="D23" s="28"/>
      <c r="E23" s="28">
        <f t="shared" si="0"/>
        <v>0.36146423683194318</v>
      </c>
      <c r="F23" s="28"/>
      <c r="G23" s="28">
        <v>5.0036236815760633</v>
      </c>
      <c r="H23" s="28">
        <v>5.0217099917306145</v>
      </c>
      <c r="J23" s="28">
        <f t="shared" si="1"/>
        <v>1.80863101545512E-2</v>
      </c>
      <c r="L23" s="1"/>
      <c r="M23" s="1"/>
      <c r="N23" s="1"/>
      <c r="P23" s="1"/>
      <c r="Q23" s="1"/>
      <c r="R23" s="1"/>
    </row>
    <row r="24" spans="1:18" s="60" customFormat="1" ht="15.75" x14ac:dyDescent="0.25">
      <c r="A24" s="67" t="s">
        <v>64</v>
      </c>
      <c r="B24" s="62">
        <v>99.542314078315798</v>
      </c>
      <c r="C24" s="62">
        <v>99.541469741282114</v>
      </c>
      <c r="D24" s="62"/>
      <c r="E24" s="62">
        <f t="shared" si="0"/>
        <v>-8.482192136116673E-4</v>
      </c>
      <c r="F24" s="62"/>
      <c r="G24" s="62">
        <v>8.7853625026104554E-2</v>
      </c>
      <c r="H24" s="62">
        <v>8.7852879834777214E-2</v>
      </c>
      <c r="J24" s="62">
        <f t="shared" si="1"/>
        <v>-7.4519132733930071E-7</v>
      </c>
      <c r="L24" s="1"/>
      <c r="M24" s="1"/>
      <c r="N24" s="1"/>
      <c r="P24" s="1"/>
      <c r="Q24" s="1"/>
      <c r="R24" s="1"/>
    </row>
    <row r="25" spans="1:18" ht="15.75" x14ac:dyDescent="0.25">
      <c r="A25" s="39" t="s">
        <v>65</v>
      </c>
      <c r="B25" s="28">
        <v>102.15595490740797</v>
      </c>
      <c r="C25" s="28">
        <v>102.63658422297492</v>
      </c>
      <c r="D25" s="28"/>
      <c r="E25" s="28">
        <f t="shared" si="0"/>
        <v>0.47048585273621324</v>
      </c>
      <c r="F25" s="28"/>
      <c r="G25" s="28">
        <v>3.2058371006991382</v>
      </c>
      <c r="H25" s="28">
        <v>3.2209201107196961</v>
      </c>
      <c r="J25" s="28">
        <f t="shared" si="1"/>
        <v>1.5083010020557897E-2</v>
      </c>
      <c r="L25" s="1"/>
      <c r="M25" s="1"/>
      <c r="N25" s="1"/>
      <c r="P25" s="1"/>
      <c r="Q25" s="1"/>
      <c r="R25" s="1"/>
    </row>
    <row r="26" spans="1:18" s="60" customFormat="1" ht="15.75" x14ac:dyDescent="0.25">
      <c r="A26" s="67" t="s">
        <v>193</v>
      </c>
      <c r="B26" s="62">
        <v>99.562352289327478</v>
      </c>
      <c r="C26" s="62">
        <v>99.405042457749104</v>
      </c>
      <c r="D26" s="62"/>
      <c r="E26" s="62">
        <f t="shared" si="0"/>
        <v>-0.15800132074142992</v>
      </c>
      <c r="F26" s="62"/>
      <c r="G26" s="62">
        <v>0.25435821430434374</v>
      </c>
      <c r="H26" s="62">
        <v>0.25395632496632853</v>
      </c>
      <c r="J26" s="62">
        <f t="shared" si="1"/>
        <v>-4.0188933801521554E-4</v>
      </c>
      <c r="L26" s="1"/>
      <c r="M26" s="1"/>
      <c r="N26" s="1"/>
      <c r="P26" s="1"/>
      <c r="Q26" s="1"/>
      <c r="R26" s="1"/>
    </row>
    <row r="27" spans="1:18" ht="15.75" x14ac:dyDescent="0.25">
      <c r="A27" s="39" t="s">
        <v>194</v>
      </c>
      <c r="B27" s="28">
        <v>101.72061649281092</v>
      </c>
      <c r="C27" s="28">
        <v>101.77173287738889</v>
      </c>
      <c r="D27" s="28"/>
      <c r="E27" s="28">
        <f t="shared" si="0"/>
        <v>5.0251744769536089E-2</v>
      </c>
      <c r="F27" s="28"/>
      <c r="G27" s="28">
        <v>2.9073231725082374E-2</v>
      </c>
      <c r="H27" s="28">
        <v>2.9087841531285116E-2</v>
      </c>
      <c r="J27" s="28">
        <f t="shared" si="1"/>
        <v>1.4609806202742215E-5</v>
      </c>
      <c r="L27" s="1"/>
      <c r="M27" s="1"/>
      <c r="N27" s="1"/>
      <c r="P27" s="1"/>
      <c r="Q27" s="1"/>
      <c r="R27" s="1"/>
    </row>
    <row r="28" spans="1:18" s="60" customFormat="1" ht="15.75" x14ac:dyDescent="0.25">
      <c r="A28" s="67" t="s">
        <v>66</v>
      </c>
      <c r="B28" s="62">
        <v>99.970634430091224</v>
      </c>
      <c r="C28" s="62">
        <v>100.12633153789643</v>
      </c>
      <c r="D28" s="62"/>
      <c r="E28" s="62">
        <f t="shared" si="0"/>
        <v>0.15574284257853233</v>
      </c>
      <c r="F28" s="62"/>
      <c r="G28" s="62">
        <v>0.81719627253833216</v>
      </c>
      <c r="H28" s="62">
        <v>0.81846899724262911</v>
      </c>
      <c r="J28" s="62">
        <f t="shared" si="1"/>
        <v>1.2727247042969569E-3</v>
      </c>
      <c r="L28" s="1"/>
      <c r="M28" s="1"/>
      <c r="N28" s="1"/>
      <c r="P28" s="1"/>
      <c r="Q28" s="1"/>
      <c r="R28" s="1"/>
    </row>
    <row r="29" spans="1:18" ht="15.75" x14ac:dyDescent="0.25">
      <c r="A29" s="39" t="s">
        <v>8</v>
      </c>
      <c r="B29" s="28">
        <v>108.89630254784444</v>
      </c>
      <c r="C29" s="28">
        <v>109.27494318492471</v>
      </c>
      <c r="D29" s="28"/>
      <c r="E29" s="28">
        <f t="shared" si="0"/>
        <v>0.34770752378292524</v>
      </c>
      <c r="F29" s="28"/>
      <c r="G29" s="28">
        <v>0.60930523728306274</v>
      </c>
      <c r="H29" s="28">
        <v>0.61142383743589934</v>
      </c>
      <c r="J29" s="28">
        <f t="shared" si="1"/>
        <v>2.1186001528366027E-3</v>
      </c>
      <c r="L29" s="1"/>
      <c r="M29" s="1"/>
      <c r="N29" s="1"/>
      <c r="P29" s="1"/>
      <c r="Q29" s="1"/>
      <c r="R29" s="1"/>
    </row>
    <row r="30" spans="1:18" s="60" customFormat="1" ht="15.75" x14ac:dyDescent="0.25">
      <c r="A30" s="61" t="s">
        <v>153</v>
      </c>
      <c r="B30" s="62">
        <v>86.057971221919431</v>
      </c>
      <c r="C30" s="62">
        <v>85.629644805476715</v>
      </c>
      <c r="D30" s="62"/>
      <c r="E30" s="62">
        <f t="shared" si="0"/>
        <v>-0.4977184685636904</v>
      </c>
      <c r="F30" s="62"/>
      <c r="G30" s="62">
        <v>0.80916782224142025</v>
      </c>
      <c r="H30" s="62">
        <v>0.80514044454845002</v>
      </c>
      <c r="J30" s="62">
        <f t="shared" si="1"/>
        <v>-4.0273776929702354E-3</v>
      </c>
      <c r="L30" s="1"/>
      <c r="M30" s="1"/>
      <c r="N30" s="1"/>
      <c r="P30" s="1"/>
      <c r="Q30" s="1"/>
      <c r="R30" s="1"/>
    </row>
    <row r="31" spans="1:18" ht="15.75" x14ac:dyDescent="0.25">
      <c r="A31" s="39" t="s">
        <v>195</v>
      </c>
      <c r="B31" s="28">
        <v>95.040564659818585</v>
      </c>
      <c r="C31" s="28">
        <v>94.179871626510248</v>
      </c>
      <c r="D31" s="28"/>
      <c r="E31" s="28">
        <f t="shared" si="0"/>
        <v>-0.90560597613139615</v>
      </c>
      <c r="F31" s="28"/>
      <c r="G31" s="28">
        <v>3.2004980247624708E-2</v>
      </c>
      <c r="H31" s="28">
        <v>3.1715141233842552E-2</v>
      </c>
      <c r="J31" s="28">
        <f t="shared" si="1"/>
        <v>-2.8983901378215604E-4</v>
      </c>
      <c r="L31" s="1"/>
      <c r="M31" s="1"/>
      <c r="N31" s="1"/>
      <c r="P31" s="1"/>
      <c r="Q31" s="1"/>
      <c r="R31" s="1"/>
    </row>
    <row r="32" spans="1:18" s="60" customFormat="1" ht="15.75" x14ac:dyDescent="0.25">
      <c r="A32" s="67" t="s">
        <v>67</v>
      </c>
      <c r="B32" s="62">
        <v>126.14610391845922</v>
      </c>
      <c r="C32" s="62">
        <v>125.97950991021246</v>
      </c>
      <c r="D32" s="62"/>
      <c r="E32" s="62">
        <f t="shared" si="0"/>
        <v>-0.13206433101925485</v>
      </c>
      <c r="F32" s="62"/>
      <c r="G32" s="62">
        <v>2.514513997102381E-2</v>
      </c>
      <c r="H32" s="62">
        <v>2.5111932210137217E-2</v>
      </c>
      <c r="J32" s="62">
        <f t="shared" si="1"/>
        <v>-3.320776088659369E-5</v>
      </c>
      <c r="L32" s="1"/>
      <c r="M32" s="1"/>
      <c r="N32" s="1"/>
      <c r="P32" s="1"/>
      <c r="Q32" s="1"/>
      <c r="R32" s="1"/>
    </row>
    <row r="33" spans="1:18" ht="15.75" x14ac:dyDescent="0.25">
      <c r="A33" s="39" t="s">
        <v>68</v>
      </c>
      <c r="B33" s="28">
        <v>84.815565073557138</v>
      </c>
      <c r="C33" s="28">
        <v>84.397775812466492</v>
      </c>
      <c r="D33" s="28"/>
      <c r="E33" s="28">
        <f t="shared" si="0"/>
        <v>-0.49258560115506</v>
      </c>
      <c r="F33" s="28"/>
      <c r="G33" s="28">
        <v>0.75201770202277185</v>
      </c>
      <c r="H33" s="28">
        <v>0.74831337110447038</v>
      </c>
      <c r="J33" s="28">
        <f t="shared" si="1"/>
        <v>-3.7043309183014683E-3</v>
      </c>
      <c r="L33" s="1"/>
      <c r="M33" s="1"/>
      <c r="N33" s="1"/>
      <c r="P33" s="1"/>
      <c r="Q33" s="1"/>
      <c r="R33" s="1"/>
    </row>
    <row r="34" spans="1:18" s="60" customFormat="1" ht="15.75" x14ac:dyDescent="0.25">
      <c r="A34" s="61" t="s">
        <v>69</v>
      </c>
      <c r="B34" s="62">
        <v>108.70686800859191</v>
      </c>
      <c r="C34" s="62">
        <v>108.78378086268836</v>
      </c>
      <c r="D34" s="62"/>
      <c r="E34" s="62">
        <f t="shared" si="0"/>
        <v>7.0752525121386967E-2</v>
      </c>
      <c r="F34" s="62"/>
      <c r="G34" s="62">
        <v>1.8113412047927051</v>
      </c>
      <c r="H34" s="62">
        <v>1.81262277443366</v>
      </c>
      <c r="J34" s="62">
        <f t="shared" si="1"/>
        <v>1.2815696409549382E-3</v>
      </c>
      <c r="L34" s="1"/>
      <c r="M34" s="1"/>
      <c r="N34" s="1"/>
      <c r="P34" s="1"/>
      <c r="Q34" s="1"/>
      <c r="R34" s="1"/>
    </row>
    <row r="35" spans="1:18" ht="15.75" x14ac:dyDescent="0.25">
      <c r="A35" s="39" t="s">
        <v>70</v>
      </c>
      <c r="B35" s="28">
        <v>98.84485661314659</v>
      </c>
      <c r="C35" s="28">
        <v>94.340132130565095</v>
      </c>
      <c r="D35" s="28"/>
      <c r="E35" s="28">
        <f t="shared" si="0"/>
        <v>-4.5573686248661645</v>
      </c>
      <c r="F35" s="28"/>
      <c r="G35" s="28">
        <v>0.237688497757125</v>
      </c>
      <c r="H35" s="28">
        <v>0.22685615673542603</v>
      </c>
      <c r="J35" s="28">
        <f t="shared" si="1"/>
        <v>-1.0832341021698971E-2</v>
      </c>
      <c r="L35" s="1"/>
      <c r="M35" s="1"/>
      <c r="N35" s="1"/>
      <c r="P35" s="1"/>
      <c r="Q35" s="1"/>
      <c r="R35" s="1"/>
    </row>
    <row r="36" spans="1:18" s="60" customFormat="1" ht="15.75" x14ac:dyDescent="0.25">
      <c r="A36" s="67" t="s">
        <v>9</v>
      </c>
      <c r="B36" s="62">
        <v>119.2170946202252</v>
      </c>
      <c r="C36" s="62">
        <v>115.45875551731424</v>
      </c>
      <c r="D36" s="62"/>
      <c r="E36" s="62">
        <f t="shared" si="0"/>
        <v>-3.1525169396917629</v>
      </c>
      <c r="F36" s="62"/>
      <c r="G36" s="62">
        <v>0.32799186360520338</v>
      </c>
      <c r="H36" s="62">
        <v>0.3176518645442386</v>
      </c>
      <c r="J36" s="62">
        <f t="shared" si="1"/>
        <v>-1.0339999060964777E-2</v>
      </c>
      <c r="L36" s="1"/>
      <c r="M36" s="1"/>
      <c r="N36" s="1"/>
      <c r="P36" s="1"/>
      <c r="Q36" s="1"/>
      <c r="R36" s="1"/>
    </row>
    <row r="37" spans="1:18" ht="15.75" x14ac:dyDescent="0.25">
      <c r="A37" s="39" t="s">
        <v>10</v>
      </c>
      <c r="B37" s="28">
        <v>100.2804559543509</v>
      </c>
      <c r="C37" s="28">
        <v>103.89812624589634</v>
      </c>
      <c r="D37" s="28"/>
      <c r="E37" s="28">
        <f t="shared" si="0"/>
        <v>3.6075526952053849</v>
      </c>
      <c r="F37" s="28"/>
      <c r="G37" s="28">
        <v>0.15821586924103831</v>
      </c>
      <c r="H37" s="28">
        <v>0.16392359009608595</v>
      </c>
      <c r="J37" s="28">
        <f t="shared" si="1"/>
        <v>5.7077208550476433E-3</v>
      </c>
      <c r="L37" s="1"/>
      <c r="M37" s="1"/>
      <c r="N37" s="1"/>
      <c r="P37" s="1"/>
      <c r="Q37" s="1"/>
      <c r="R37" s="1"/>
    </row>
    <row r="38" spans="1:18" s="60" customFormat="1" ht="15.75" x14ac:dyDescent="0.25">
      <c r="A38" s="67" t="s">
        <v>196</v>
      </c>
      <c r="B38" s="62">
        <v>93.455467681002858</v>
      </c>
      <c r="C38" s="62">
        <v>95.3775852366294</v>
      </c>
      <c r="D38" s="62"/>
      <c r="E38" s="62">
        <f t="shared" si="0"/>
        <v>2.0567202789968597</v>
      </c>
      <c r="F38" s="62"/>
      <c r="G38" s="62">
        <v>0.41097850962989207</v>
      </c>
      <c r="H38" s="62">
        <v>0.41943118797976903</v>
      </c>
      <c r="J38" s="62">
        <f t="shared" si="1"/>
        <v>8.452678349876952E-3</v>
      </c>
      <c r="L38" s="1"/>
      <c r="M38" s="1"/>
      <c r="N38" s="1"/>
      <c r="P38" s="1"/>
      <c r="Q38" s="1"/>
      <c r="R38" s="1"/>
    </row>
    <row r="39" spans="1:18" ht="15.75" x14ac:dyDescent="0.25">
      <c r="A39" s="39" t="s">
        <v>71</v>
      </c>
      <c r="B39" s="28">
        <v>128.0315836928614</v>
      </c>
      <c r="C39" s="28">
        <v>130.40678508103167</v>
      </c>
      <c r="D39" s="28"/>
      <c r="E39" s="28">
        <f t="shared" si="0"/>
        <v>1.8551683261750496</v>
      </c>
      <c r="F39" s="28"/>
      <c r="G39" s="28">
        <v>0.53008232056501625</v>
      </c>
      <c r="H39" s="28">
        <v>0.539916239878792</v>
      </c>
      <c r="J39" s="28">
        <f t="shared" si="1"/>
        <v>9.8339193137757519E-3</v>
      </c>
      <c r="L39" s="1"/>
      <c r="M39" s="1"/>
      <c r="N39" s="1"/>
      <c r="P39" s="1"/>
      <c r="Q39" s="1"/>
      <c r="R39" s="1"/>
    </row>
    <row r="40" spans="1:18" s="60" customFormat="1" ht="15.75" x14ac:dyDescent="0.25">
      <c r="A40" s="67" t="s">
        <v>197</v>
      </c>
      <c r="B40" s="62">
        <v>105.22334978150393</v>
      </c>
      <c r="C40" s="62">
        <v>104.11607839931445</v>
      </c>
      <c r="D40" s="62"/>
      <c r="E40" s="62">
        <f t="shared" si="0"/>
        <v>-1.0523057709992401</v>
      </c>
      <c r="F40" s="62"/>
      <c r="G40" s="62">
        <v>0.14638414399442992</v>
      </c>
      <c r="H40" s="62">
        <v>0.14484373519934868</v>
      </c>
      <c r="J40" s="62">
        <f t="shared" si="1"/>
        <v>-1.540408795081244E-3</v>
      </c>
      <c r="L40" s="1"/>
      <c r="M40" s="1"/>
      <c r="N40" s="1"/>
      <c r="P40" s="1"/>
      <c r="Q40" s="1"/>
      <c r="R40" s="1"/>
    </row>
    <row r="41" spans="1:18" ht="15.75" x14ac:dyDescent="0.25">
      <c r="A41" s="38" t="s">
        <v>72</v>
      </c>
      <c r="B41" s="28">
        <v>115.17850964339291</v>
      </c>
      <c r="C41" s="28">
        <v>116.09592630866571</v>
      </c>
      <c r="D41" s="28"/>
      <c r="E41" s="28">
        <f t="shared" si="0"/>
        <v>0.79651722193074814</v>
      </c>
      <c r="F41" s="28"/>
      <c r="G41" s="28">
        <v>1.9536078398150425</v>
      </c>
      <c r="H41" s="28">
        <v>1.9691686627081582</v>
      </c>
      <c r="J41" s="28">
        <f t="shared" si="1"/>
        <v>1.5560822893115667E-2</v>
      </c>
      <c r="L41" s="1"/>
      <c r="M41" s="1"/>
      <c r="N41" s="1"/>
      <c r="P41" s="1"/>
      <c r="Q41" s="1"/>
      <c r="R41" s="1"/>
    </row>
    <row r="42" spans="1:18" s="60" customFormat="1" ht="15.75" x14ac:dyDescent="0.25">
      <c r="A42" s="67" t="s">
        <v>11</v>
      </c>
      <c r="B42" s="62">
        <v>100.47414333844894</v>
      </c>
      <c r="C42" s="62">
        <v>91.719909888906074</v>
      </c>
      <c r="D42" s="62"/>
      <c r="E42" s="62">
        <f t="shared" si="0"/>
        <v>-8.7129217116627462</v>
      </c>
      <c r="F42" s="62"/>
      <c r="G42" s="62">
        <v>5.0415271471877632E-2</v>
      </c>
      <c r="H42" s="62">
        <v>4.6022628337810685E-2</v>
      </c>
      <c r="J42" s="62">
        <f t="shared" si="1"/>
        <v>-4.3926431340669467E-3</v>
      </c>
      <c r="L42" s="1"/>
      <c r="M42" s="1"/>
      <c r="N42" s="1"/>
      <c r="P42" s="1"/>
      <c r="Q42" s="1"/>
      <c r="R42" s="1"/>
    </row>
    <row r="43" spans="1:18" ht="15.75" x14ac:dyDescent="0.25">
      <c r="A43" s="39" t="s">
        <v>198</v>
      </c>
      <c r="B43" s="28">
        <v>116.49782775520811</v>
      </c>
      <c r="C43" s="28">
        <v>116.30425390650024</v>
      </c>
      <c r="D43" s="28"/>
      <c r="E43" s="28">
        <f t="shared" si="0"/>
        <v>-0.16616090826570007</v>
      </c>
      <c r="F43" s="28"/>
      <c r="G43" s="28">
        <v>0.45995523059671684</v>
      </c>
      <c r="H43" s="28">
        <v>0.45919096480794158</v>
      </c>
      <c r="J43" s="28">
        <f t="shared" si="1"/>
        <v>-7.6426578877525353E-4</v>
      </c>
      <c r="L43" s="1"/>
      <c r="M43" s="1"/>
      <c r="N43" s="1"/>
      <c r="P43" s="1"/>
      <c r="Q43" s="1"/>
      <c r="R43" s="1"/>
    </row>
    <row r="44" spans="1:18" s="60" customFormat="1" ht="15.75" x14ac:dyDescent="0.25">
      <c r="A44" s="67" t="s">
        <v>199</v>
      </c>
      <c r="B44" s="62">
        <v>123.89383998904567</v>
      </c>
      <c r="C44" s="62">
        <v>125.5977483206194</v>
      </c>
      <c r="D44" s="62"/>
      <c r="E44" s="62">
        <f t="shared" si="0"/>
        <v>1.3752970540943599</v>
      </c>
      <c r="F44" s="62"/>
      <c r="G44" s="62">
        <v>0.95690332922892019</v>
      </c>
      <c r="H44" s="62">
        <v>0.97006359252633634</v>
      </c>
      <c r="J44" s="62">
        <f t="shared" si="1"/>
        <v>1.3160263297416153E-2</v>
      </c>
      <c r="L44" s="1"/>
      <c r="M44" s="1"/>
      <c r="N44" s="1"/>
      <c r="P44" s="1"/>
      <c r="Q44" s="1"/>
      <c r="R44" s="1"/>
    </row>
    <row r="45" spans="1:18" ht="15.75" x14ac:dyDescent="0.25">
      <c r="A45" s="39" t="s">
        <v>73</v>
      </c>
      <c r="B45" s="28">
        <v>104.62994837947068</v>
      </c>
      <c r="C45" s="28">
        <v>106.39385266665698</v>
      </c>
      <c r="D45" s="28"/>
      <c r="E45" s="28">
        <f t="shared" si="0"/>
        <v>1.6858502890482185</v>
      </c>
      <c r="F45" s="28"/>
      <c r="G45" s="28">
        <v>7.4609831354330955E-2</v>
      </c>
      <c r="H45" s="28">
        <v>7.5867641411876324E-2</v>
      </c>
      <c r="J45" s="28">
        <f t="shared" si="1"/>
        <v>1.2578100575453693E-3</v>
      </c>
      <c r="L45" s="1"/>
      <c r="M45" s="1"/>
      <c r="N45" s="1"/>
      <c r="P45" s="1"/>
      <c r="Q45" s="1"/>
      <c r="R45" s="1"/>
    </row>
    <row r="46" spans="1:18" s="60" customFormat="1" ht="15.75" x14ac:dyDescent="0.25">
      <c r="A46" s="67" t="s">
        <v>240</v>
      </c>
      <c r="B46" s="62">
        <v>99.15870871314074</v>
      </c>
      <c r="C46" s="62">
        <v>99.597461980301773</v>
      </c>
      <c r="D46" s="62"/>
      <c r="E46" s="62">
        <f t="shared" si="0"/>
        <v>0.44247577732210441</v>
      </c>
      <c r="F46" s="62"/>
      <c r="G46" s="62">
        <v>0.28582814054899591</v>
      </c>
      <c r="H46" s="62">
        <v>0.2870928608356953</v>
      </c>
      <c r="J46" s="62">
        <f t="shared" si="1"/>
        <v>1.2647202866993834E-3</v>
      </c>
      <c r="L46" s="1"/>
      <c r="M46" s="1"/>
      <c r="N46" s="1"/>
      <c r="P46" s="1"/>
      <c r="Q46" s="1"/>
      <c r="R46" s="1"/>
    </row>
    <row r="47" spans="1:18" ht="15.75" x14ac:dyDescent="0.25">
      <c r="A47" s="39" t="s">
        <v>12</v>
      </c>
      <c r="B47" s="28">
        <v>105.58070272399</v>
      </c>
      <c r="C47" s="28">
        <v>109.80317330297372</v>
      </c>
      <c r="D47" s="28"/>
      <c r="E47" s="28">
        <f t="shared" si="0"/>
        <v>3.9992825109548047</v>
      </c>
      <c r="F47" s="28"/>
      <c r="G47" s="28">
        <v>0.12589603661420101</v>
      </c>
      <c r="H47" s="28">
        <v>0.13093097478849799</v>
      </c>
      <c r="J47" s="28">
        <f t="shared" si="1"/>
        <v>5.0349381742969823E-3</v>
      </c>
      <c r="L47" s="1"/>
      <c r="M47" s="1"/>
      <c r="N47" s="1"/>
      <c r="P47" s="1"/>
      <c r="Q47" s="1"/>
      <c r="R47" s="1"/>
    </row>
    <row r="48" spans="1:18" s="60" customFormat="1" ht="15.75" x14ac:dyDescent="0.25">
      <c r="A48" s="61" t="s">
        <v>154</v>
      </c>
      <c r="B48" s="62">
        <v>148.46642699934011</v>
      </c>
      <c r="C48" s="62">
        <v>148.22358476879643</v>
      </c>
      <c r="D48" s="62"/>
      <c r="E48" s="62">
        <f t="shared" si="0"/>
        <v>-0.16356710096132598</v>
      </c>
      <c r="F48" s="62"/>
      <c r="G48" s="62">
        <v>1.6411411529576252</v>
      </c>
      <c r="H48" s="62">
        <v>1.6384567859510488</v>
      </c>
      <c r="J48" s="62">
        <f t="shared" si="1"/>
        <v>-2.6843670065763714E-3</v>
      </c>
      <c r="L48" s="1"/>
      <c r="M48" s="1"/>
      <c r="N48" s="1"/>
      <c r="P48" s="1"/>
      <c r="Q48" s="1"/>
      <c r="R48" s="1"/>
    </row>
    <row r="49" spans="1:18" ht="15.75" x14ac:dyDescent="0.25">
      <c r="A49" s="39" t="s">
        <v>239</v>
      </c>
      <c r="B49" s="28">
        <v>186.25716963004515</v>
      </c>
      <c r="C49" s="28">
        <v>185.97509152503832</v>
      </c>
      <c r="D49" s="28"/>
      <c r="E49" s="28">
        <f t="shared" si="0"/>
        <v>-0.15144550170450577</v>
      </c>
      <c r="F49" s="28"/>
      <c r="G49" s="28">
        <v>1.1099809065690251</v>
      </c>
      <c r="H49" s="28">
        <v>1.1082998904162471</v>
      </c>
      <c r="J49" s="28">
        <f t="shared" si="1"/>
        <v>-1.6810161527780476E-3</v>
      </c>
      <c r="L49" s="1"/>
      <c r="M49" s="1"/>
      <c r="N49" s="1"/>
      <c r="P49" s="1"/>
      <c r="Q49" s="1"/>
      <c r="R49" s="1"/>
    </row>
    <row r="50" spans="1:18" s="60" customFormat="1" ht="15.75" x14ac:dyDescent="0.25">
      <c r="A50" s="67" t="s">
        <v>238</v>
      </c>
      <c r="B50" s="62">
        <v>104.12280339897433</v>
      </c>
      <c r="C50" s="62">
        <v>104.35896121805999</v>
      </c>
      <c r="D50" s="62"/>
      <c r="E50" s="62">
        <f t="shared" si="0"/>
        <v>0.2268070118903287</v>
      </c>
      <c r="F50" s="62"/>
      <c r="G50" s="62">
        <v>3.0046567743340649E-2</v>
      </c>
      <c r="H50" s="62">
        <v>3.0114715465814918E-2</v>
      </c>
      <c r="J50" s="62">
        <f t="shared" si="1"/>
        <v>6.8147722474268951E-5</v>
      </c>
      <c r="L50" s="1"/>
      <c r="M50" s="1"/>
      <c r="N50" s="1"/>
      <c r="P50" s="1"/>
      <c r="Q50" s="1"/>
      <c r="R50" s="1"/>
    </row>
    <row r="51" spans="1:18" ht="15.75" x14ac:dyDescent="0.25">
      <c r="A51" s="39" t="s">
        <v>237</v>
      </c>
      <c r="B51" s="28">
        <v>103.25515566627153</v>
      </c>
      <c r="C51" s="28">
        <v>102.69983136577517</v>
      </c>
      <c r="D51" s="28"/>
      <c r="E51" s="28">
        <f t="shared" si="0"/>
        <v>-0.53781750355519353</v>
      </c>
      <c r="F51" s="28"/>
      <c r="G51" s="28">
        <v>0.14881009881711429</v>
      </c>
      <c r="H51" s="28">
        <v>0.14800977205861807</v>
      </c>
      <c r="J51" s="28">
        <f t="shared" si="1"/>
        <v>-8.0032675849622814E-4</v>
      </c>
      <c r="L51" s="1"/>
      <c r="M51" s="1"/>
      <c r="N51" s="1"/>
      <c r="P51" s="1"/>
      <c r="Q51" s="1"/>
      <c r="R51" s="1"/>
    </row>
    <row r="52" spans="1:18" s="60" customFormat="1" ht="15.75" x14ac:dyDescent="0.25">
      <c r="A52" s="67" t="s">
        <v>74</v>
      </c>
      <c r="B52" s="62">
        <v>103.00835817530708</v>
      </c>
      <c r="C52" s="62">
        <v>102.95234426840719</v>
      </c>
      <c r="D52" s="62"/>
      <c r="E52" s="62">
        <f t="shared" si="0"/>
        <v>-5.4378021251988429E-2</v>
      </c>
      <c r="F52" s="62"/>
      <c r="G52" s="62">
        <v>0.12350825104709996</v>
      </c>
      <c r="H52" s="62">
        <v>0.12344108970409759</v>
      </c>
      <c r="J52" s="62">
        <f t="shared" si="1"/>
        <v>-6.7161343002372642E-5</v>
      </c>
      <c r="L52" s="1"/>
      <c r="M52" s="1"/>
      <c r="N52" s="1"/>
      <c r="P52" s="1"/>
      <c r="Q52" s="1"/>
      <c r="R52" s="1"/>
    </row>
    <row r="53" spans="1:18" ht="15.75" x14ac:dyDescent="0.25">
      <c r="A53" s="39" t="s">
        <v>236</v>
      </c>
      <c r="B53" s="28">
        <v>99.805913055775463</v>
      </c>
      <c r="C53" s="28">
        <v>99.781804272517306</v>
      </c>
      <c r="D53" s="28"/>
      <c r="E53" s="28">
        <f t="shared" si="0"/>
        <v>-2.4155666252645425E-2</v>
      </c>
      <c r="F53" s="28"/>
      <c r="G53" s="28">
        <v>0.14483300795652029</v>
      </c>
      <c r="H53" s="28">
        <v>0.14479802257849461</v>
      </c>
      <c r="J53" s="28">
        <f t="shared" si="1"/>
        <v>-3.4985378025681468E-5</v>
      </c>
      <c r="L53" s="1"/>
      <c r="M53" s="1"/>
      <c r="N53" s="1"/>
      <c r="P53" s="1"/>
      <c r="Q53" s="1"/>
      <c r="R53" s="1"/>
    </row>
    <row r="54" spans="1:18" s="60" customFormat="1" ht="15.75" x14ac:dyDescent="0.25">
      <c r="A54" s="67" t="s">
        <v>75</v>
      </c>
      <c r="B54" s="62">
        <v>117.48899094601286</v>
      </c>
      <c r="C54" s="62">
        <v>117.2524730905446</v>
      </c>
      <c r="D54" s="62"/>
      <c r="E54" s="62">
        <f t="shared" si="0"/>
        <v>-0.20131065350365018</v>
      </c>
      <c r="F54" s="62"/>
      <c r="G54" s="62">
        <v>8.3962320824524983E-2</v>
      </c>
      <c r="H54" s="62">
        <v>8.3793295727776274E-2</v>
      </c>
      <c r="J54" s="62">
        <f t="shared" si="1"/>
        <v>-1.6902509674870947E-4</v>
      </c>
      <c r="L54" s="1"/>
      <c r="M54" s="1"/>
      <c r="N54" s="1"/>
      <c r="P54" s="1"/>
      <c r="Q54" s="1"/>
      <c r="R54" s="1"/>
    </row>
    <row r="55" spans="1:18" ht="15.75" x14ac:dyDescent="0.25">
      <c r="A55" s="38" t="s">
        <v>155</v>
      </c>
      <c r="B55" s="28">
        <v>126.29260001746499</v>
      </c>
      <c r="C55" s="28">
        <v>127.0983667775521</v>
      </c>
      <c r="D55" s="28"/>
      <c r="E55" s="28">
        <f t="shared" si="0"/>
        <v>0.63801581405060759</v>
      </c>
      <c r="F55" s="28"/>
      <c r="G55" s="28">
        <v>2.579263074966458</v>
      </c>
      <c r="H55" s="28">
        <v>2.5957191812707117</v>
      </c>
      <c r="J55" s="28">
        <f t="shared" si="1"/>
        <v>1.6456106304253648E-2</v>
      </c>
      <c r="L55" s="1"/>
      <c r="M55" s="1"/>
      <c r="N55" s="1"/>
      <c r="P55" s="1"/>
      <c r="Q55" s="1"/>
      <c r="R55" s="1"/>
    </row>
    <row r="56" spans="1:18" s="60" customFormat="1" ht="15.75" x14ac:dyDescent="0.25">
      <c r="A56" s="67" t="s">
        <v>235</v>
      </c>
      <c r="B56" s="62">
        <v>107.97533847951898</v>
      </c>
      <c r="C56" s="62">
        <v>110.40341214806695</v>
      </c>
      <c r="D56" s="62"/>
      <c r="E56" s="62">
        <f t="shared" si="0"/>
        <v>2.2487298514081822</v>
      </c>
      <c r="F56" s="62"/>
      <c r="G56" s="62">
        <v>0.63890725688875005</v>
      </c>
      <c r="H56" s="62">
        <v>0.65327455509722043</v>
      </c>
      <c r="J56" s="62">
        <f t="shared" si="1"/>
        <v>1.436729820847038E-2</v>
      </c>
      <c r="L56" s="1"/>
      <c r="M56" s="1"/>
      <c r="N56" s="1"/>
      <c r="P56" s="1"/>
      <c r="Q56" s="1"/>
      <c r="R56" s="1"/>
    </row>
    <row r="57" spans="1:18" ht="15.75" x14ac:dyDescent="0.25">
      <c r="A57" s="39" t="s">
        <v>234</v>
      </c>
      <c r="B57" s="28">
        <v>133.76454075951159</v>
      </c>
      <c r="C57" s="28">
        <v>133.90853932568388</v>
      </c>
      <c r="D57" s="28"/>
      <c r="E57" s="28">
        <f t="shared" si="0"/>
        <v>0.10765077602379325</v>
      </c>
      <c r="F57" s="28"/>
      <c r="G57" s="28">
        <v>1.9403558180777081</v>
      </c>
      <c r="H57" s="28">
        <v>1.9424446261734909</v>
      </c>
      <c r="J57" s="28">
        <f t="shared" si="1"/>
        <v>2.0888080957828237E-3</v>
      </c>
      <c r="L57" s="1"/>
      <c r="M57" s="1"/>
      <c r="N57" s="1"/>
      <c r="P57" s="1"/>
      <c r="Q57" s="1"/>
      <c r="R57" s="1"/>
    </row>
    <row r="58" spans="1:18" s="60" customFormat="1" ht="15.75" x14ac:dyDescent="0.25">
      <c r="A58" s="64" t="s">
        <v>76</v>
      </c>
      <c r="B58" s="62">
        <v>105.06196182502322</v>
      </c>
      <c r="C58" s="62">
        <v>105.10620014252457</v>
      </c>
      <c r="D58" s="62"/>
      <c r="E58" s="62">
        <f t="shared" si="0"/>
        <v>4.2106883150561103E-2</v>
      </c>
      <c r="F58" s="62"/>
      <c r="G58" s="62">
        <v>2.4302302607882402</v>
      </c>
      <c r="H58" s="62">
        <v>2.4312535550044396</v>
      </c>
      <c r="J58" s="62">
        <f t="shared" si="1"/>
        <v>1.0232942161993996E-3</v>
      </c>
      <c r="L58" s="1"/>
      <c r="M58" s="1"/>
      <c r="N58" s="1"/>
      <c r="P58" s="1"/>
      <c r="Q58" s="1"/>
      <c r="R58" s="1"/>
    </row>
    <row r="59" spans="1:18" ht="15.75" x14ac:dyDescent="0.25">
      <c r="A59" s="38" t="s">
        <v>156</v>
      </c>
      <c r="B59" s="28">
        <v>105.61194167296665</v>
      </c>
      <c r="C59" s="28">
        <v>105.82025237354816</v>
      </c>
      <c r="D59" s="28"/>
      <c r="E59" s="28">
        <f t="shared" si="0"/>
        <v>0.19724161612950653</v>
      </c>
      <c r="F59" s="28"/>
      <c r="G59" s="28">
        <v>0.66809878712163517</v>
      </c>
      <c r="H59" s="28">
        <v>0.66941655596669547</v>
      </c>
      <c r="J59" s="28">
        <f t="shared" si="1"/>
        <v>1.3177688450602965E-3</v>
      </c>
      <c r="L59" s="1"/>
      <c r="M59" s="1"/>
      <c r="N59" s="1"/>
      <c r="P59" s="1"/>
      <c r="Q59" s="1"/>
      <c r="R59" s="1"/>
    </row>
    <row r="60" spans="1:18" s="60" customFormat="1" ht="15.75" x14ac:dyDescent="0.25">
      <c r="A60" s="67" t="s">
        <v>13</v>
      </c>
      <c r="B60" s="62">
        <v>107.94662561044346</v>
      </c>
      <c r="C60" s="62">
        <v>108.17866642423319</v>
      </c>
      <c r="D60" s="62"/>
      <c r="E60" s="62">
        <f t="shared" si="0"/>
        <v>0.21495883959088413</v>
      </c>
      <c r="F60" s="62"/>
      <c r="G60" s="62">
        <v>0.52204256450780873</v>
      </c>
      <c r="H60" s="62">
        <v>0.52316474114664513</v>
      </c>
      <c r="J60" s="62">
        <f t="shared" si="1"/>
        <v>1.122176638836403E-3</v>
      </c>
      <c r="L60" s="1"/>
      <c r="M60" s="1"/>
      <c r="N60" s="1"/>
      <c r="P60" s="1"/>
      <c r="Q60" s="1"/>
      <c r="R60" s="1"/>
    </row>
    <row r="61" spans="1:18" ht="15.75" x14ac:dyDescent="0.25">
      <c r="A61" s="39" t="s">
        <v>14</v>
      </c>
      <c r="B61" s="28">
        <v>98.033508582795534</v>
      </c>
      <c r="C61" s="28">
        <v>98.164790837563146</v>
      </c>
      <c r="D61" s="28"/>
      <c r="E61" s="28">
        <f t="shared" si="0"/>
        <v>0.13391569542442472</v>
      </c>
      <c r="F61" s="28"/>
      <c r="G61" s="28">
        <v>0.1460562226138265</v>
      </c>
      <c r="H61" s="28">
        <v>0.14625181482005042</v>
      </c>
      <c r="J61" s="28">
        <f t="shared" si="1"/>
        <v>1.9559220622392126E-4</v>
      </c>
      <c r="L61" s="1"/>
      <c r="M61" s="1"/>
      <c r="N61" s="1"/>
      <c r="P61" s="1"/>
      <c r="Q61" s="1"/>
      <c r="R61" s="1"/>
    </row>
    <row r="62" spans="1:18" s="60" customFormat="1" ht="15.75" x14ac:dyDescent="0.25">
      <c r="A62" s="61" t="s">
        <v>157</v>
      </c>
      <c r="B62" s="62">
        <v>104.8549357716533</v>
      </c>
      <c r="C62" s="62">
        <v>104.83741317543561</v>
      </c>
      <c r="D62" s="62"/>
      <c r="E62" s="62">
        <f t="shared" si="0"/>
        <v>-1.6711274570657686E-2</v>
      </c>
      <c r="F62" s="62"/>
      <c r="G62" s="62">
        <v>1.7621314736666047</v>
      </c>
      <c r="H62" s="62">
        <v>1.7618369990377443</v>
      </c>
      <c r="J62" s="62">
        <f t="shared" si="1"/>
        <v>-2.9447462886045273E-4</v>
      </c>
      <c r="L62" s="1"/>
      <c r="M62" s="1"/>
      <c r="N62" s="1"/>
      <c r="P62" s="1"/>
      <c r="Q62" s="1"/>
      <c r="R62" s="1"/>
    </row>
    <row r="63" spans="1:18" ht="15.75" x14ac:dyDescent="0.25">
      <c r="A63" s="39" t="s">
        <v>233</v>
      </c>
      <c r="B63" s="28">
        <v>109.55725424990166</v>
      </c>
      <c r="C63" s="28">
        <v>109.46060200945605</v>
      </c>
      <c r="D63" s="28"/>
      <c r="E63" s="28">
        <f t="shared" si="0"/>
        <v>-8.822075827598086E-2</v>
      </c>
      <c r="F63" s="28"/>
      <c r="G63" s="28">
        <v>0.67549280095127573</v>
      </c>
      <c r="H63" s="28">
        <v>0.67489687608017668</v>
      </c>
      <c r="J63" s="28">
        <f t="shared" si="1"/>
        <v>-5.9592487109905168E-4</v>
      </c>
      <c r="L63" s="1"/>
      <c r="M63" s="1"/>
      <c r="N63" s="1"/>
      <c r="P63" s="1"/>
      <c r="Q63" s="1"/>
      <c r="R63" s="1"/>
    </row>
    <row r="64" spans="1:18" s="60" customFormat="1" ht="15.75" x14ac:dyDescent="0.25">
      <c r="A64" s="67" t="s">
        <v>77</v>
      </c>
      <c r="B64" s="62">
        <v>102.29576053429702</v>
      </c>
      <c r="C64" s="62">
        <v>102.44964465217244</v>
      </c>
      <c r="D64" s="62"/>
      <c r="E64" s="62">
        <f t="shared" si="0"/>
        <v>0.15043059171921946</v>
      </c>
      <c r="F64" s="62"/>
      <c r="G64" s="62">
        <v>0.4232123924378865</v>
      </c>
      <c r="H64" s="62">
        <v>0.42384903334405982</v>
      </c>
      <c r="J64" s="62">
        <f t="shared" si="1"/>
        <v>6.3664090617332469E-4</v>
      </c>
      <c r="L64" s="1"/>
      <c r="M64" s="1"/>
      <c r="N64" s="1"/>
      <c r="P64" s="1"/>
      <c r="Q64" s="1"/>
      <c r="R64" s="1"/>
    </row>
    <row r="65" spans="1:18" ht="15.75" x14ac:dyDescent="0.25">
      <c r="A65" s="39" t="s">
        <v>232</v>
      </c>
      <c r="B65" s="28">
        <v>102.02450326404286</v>
      </c>
      <c r="C65" s="28">
        <v>101.9729562240727</v>
      </c>
      <c r="D65" s="28"/>
      <c r="E65" s="28">
        <f t="shared" si="0"/>
        <v>-5.0524176370414509E-2</v>
      </c>
      <c r="F65" s="28"/>
      <c r="G65" s="28">
        <v>0.66342628027744277</v>
      </c>
      <c r="H65" s="28">
        <v>0.66309108961350749</v>
      </c>
      <c r="J65" s="28">
        <f t="shared" si="1"/>
        <v>-3.3519066393528085E-4</v>
      </c>
      <c r="L65" s="1"/>
      <c r="M65" s="1"/>
      <c r="N65" s="1"/>
      <c r="P65" s="1"/>
      <c r="Q65" s="1"/>
      <c r="R65" s="1"/>
    </row>
    <row r="66" spans="1:18" s="60" customFormat="1" ht="15.75" x14ac:dyDescent="0.25">
      <c r="A66" s="58" t="s">
        <v>247</v>
      </c>
      <c r="B66" s="63">
        <v>122.44672077236744</v>
      </c>
      <c r="C66" s="63">
        <v>122.56535686752591</v>
      </c>
      <c r="D66" s="63"/>
      <c r="E66" s="63">
        <f t="shared" si="0"/>
        <v>9.688793167357268E-2</v>
      </c>
      <c r="F66" s="63"/>
      <c r="G66" s="63">
        <v>2.7601499763037629</v>
      </c>
      <c r="H66" s="63">
        <v>2.7628242285268918</v>
      </c>
      <c r="J66" s="63">
        <f t="shared" si="1"/>
        <v>2.6742522231288923E-3</v>
      </c>
      <c r="L66" s="1"/>
      <c r="M66" s="1"/>
      <c r="N66" s="1"/>
      <c r="P66" s="1"/>
      <c r="Q66" s="1"/>
      <c r="R66" s="1"/>
    </row>
    <row r="67" spans="1:18" ht="15.75" x14ac:dyDescent="0.25">
      <c r="A67" s="37" t="s">
        <v>1</v>
      </c>
      <c r="B67" s="28">
        <v>122.39425820760121</v>
      </c>
      <c r="C67" s="28">
        <v>122.74964574297175</v>
      </c>
      <c r="D67" s="28"/>
      <c r="E67" s="28">
        <f t="shared" si="0"/>
        <v>0.29036291454762608</v>
      </c>
      <c r="F67" s="28"/>
      <c r="G67" s="28">
        <v>2.038790609289955</v>
      </c>
      <c r="H67" s="28">
        <v>2.0447105011246127</v>
      </c>
      <c r="J67" s="28">
        <f t="shared" si="1"/>
        <v>5.9198918346576868E-3</v>
      </c>
      <c r="L67" s="1"/>
      <c r="M67" s="1"/>
      <c r="N67" s="1"/>
      <c r="P67" s="1"/>
      <c r="Q67" s="1"/>
      <c r="R67" s="1"/>
    </row>
    <row r="68" spans="1:18" s="60" customFormat="1" ht="15.75" x14ac:dyDescent="0.25">
      <c r="A68" s="61" t="s">
        <v>78</v>
      </c>
      <c r="B68" s="62">
        <v>122.39425820760121</v>
      </c>
      <c r="C68" s="62">
        <v>122.74964574297175</v>
      </c>
      <c r="D68" s="62"/>
      <c r="E68" s="62">
        <f t="shared" si="0"/>
        <v>0.29036291454762608</v>
      </c>
      <c r="F68" s="62"/>
      <c r="G68" s="62">
        <v>2.038790609289955</v>
      </c>
      <c r="H68" s="62">
        <v>2.0447105011246127</v>
      </c>
      <c r="J68" s="62">
        <f t="shared" si="1"/>
        <v>5.9198918346576868E-3</v>
      </c>
      <c r="L68" s="1"/>
      <c r="M68" s="1"/>
      <c r="N68" s="1"/>
      <c r="P68" s="1"/>
      <c r="Q68" s="1"/>
      <c r="R68" s="1"/>
    </row>
    <row r="69" spans="1:18" ht="15.75" x14ac:dyDescent="0.25">
      <c r="A69" s="39" t="s">
        <v>15</v>
      </c>
      <c r="B69" s="28">
        <v>122.39425820760121</v>
      </c>
      <c r="C69" s="28">
        <v>122.74964574297175</v>
      </c>
      <c r="D69" s="28"/>
      <c r="E69" s="28">
        <f t="shared" ref="E69:E132" si="2">((C69/B69-1)*100)</f>
        <v>0.29036291454762608</v>
      </c>
      <c r="F69" s="28"/>
      <c r="G69" s="28">
        <v>2.038790609289955</v>
      </c>
      <c r="H69" s="28">
        <v>2.0447105011246127</v>
      </c>
      <c r="J69" s="28">
        <f t="shared" si="1"/>
        <v>5.9198918346576868E-3</v>
      </c>
      <c r="L69" s="1"/>
      <c r="M69" s="1"/>
      <c r="N69" s="1"/>
      <c r="P69" s="1"/>
      <c r="Q69" s="1"/>
      <c r="R69" s="1"/>
    </row>
    <row r="70" spans="1:18" s="75" customFormat="1" ht="15.75" x14ac:dyDescent="0.25">
      <c r="A70" s="64" t="s">
        <v>16</v>
      </c>
      <c r="B70" s="62">
        <v>122.5952401194743</v>
      </c>
      <c r="C70" s="62">
        <v>122.04364269700831</v>
      </c>
      <c r="D70" s="62"/>
      <c r="E70" s="62">
        <f t="shared" si="2"/>
        <v>-0.44993379998149452</v>
      </c>
      <c r="F70" s="62"/>
      <c r="G70" s="62">
        <v>0.72135936701380732</v>
      </c>
      <c r="H70" s="62">
        <v>0.71811372740227952</v>
      </c>
      <c r="I70" s="60"/>
      <c r="J70" s="62">
        <f t="shared" si="1"/>
        <v>-3.2456396115277952E-3</v>
      </c>
      <c r="L70" s="1"/>
      <c r="M70" s="1"/>
      <c r="N70" s="1"/>
      <c r="P70" s="1"/>
      <c r="Q70" s="1"/>
      <c r="R70" s="1"/>
    </row>
    <row r="71" spans="1:18" s="60" customFormat="1" ht="15.75" x14ac:dyDescent="0.25">
      <c r="A71" s="38" t="s">
        <v>16</v>
      </c>
      <c r="B71" s="28">
        <v>122.5952401194743</v>
      </c>
      <c r="C71" s="28">
        <v>122.04364269700831</v>
      </c>
      <c r="D71" s="28"/>
      <c r="E71" s="28">
        <f t="shared" si="2"/>
        <v>-0.44993379998149452</v>
      </c>
      <c r="F71" s="28"/>
      <c r="G71" s="28">
        <v>0.72135936701380732</v>
      </c>
      <c r="H71" s="28">
        <v>0.71811372740227952</v>
      </c>
      <c r="I71"/>
      <c r="J71" s="28">
        <f t="shared" si="1"/>
        <v>-3.2456396115277952E-3</v>
      </c>
      <c r="L71" s="1"/>
      <c r="M71" s="1"/>
      <c r="N71" s="1"/>
      <c r="P71" s="1"/>
      <c r="Q71" s="1"/>
      <c r="R71" s="1"/>
    </row>
    <row r="72" spans="1:18" s="4" customFormat="1" ht="15.75" x14ac:dyDescent="0.25">
      <c r="A72" s="67" t="s">
        <v>16</v>
      </c>
      <c r="B72" s="62">
        <v>122.5952401194743</v>
      </c>
      <c r="C72" s="62">
        <v>122.04364269700831</v>
      </c>
      <c r="D72" s="62"/>
      <c r="E72" s="62">
        <f t="shared" si="2"/>
        <v>-0.44993379998149452</v>
      </c>
      <c r="F72" s="62"/>
      <c r="G72" s="62">
        <v>0.72135936701380732</v>
      </c>
      <c r="H72" s="62">
        <v>0.71811372740227952</v>
      </c>
      <c r="I72" s="60"/>
      <c r="J72" s="62">
        <f t="shared" ref="J72:J135" si="3">H72-G72</f>
        <v>-3.2456396115277952E-3</v>
      </c>
      <c r="L72" s="1"/>
      <c r="M72" s="1"/>
      <c r="N72" s="1"/>
      <c r="P72" s="1"/>
      <c r="Q72" s="1"/>
      <c r="R72" s="1"/>
    </row>
    <row r="73" spans="1:18" s="60" customFormat="1" ht="15.75" x14ac:dyDescent="0.25">
      <c r="A73" s="36" t="s">
        <v>128</v>
      </c>
      <c r="B73" s="40">
        <v>100.74457806290398</v>
      </c>
      <c r="C73" s="40">
        <v>100.69180322746162</v>
      </c>
      <c r="D73" s="40"/>
      <c r="E73" s="40">
        <f t="shared" si="2"/>
        <v>-5.2384789789294839E-2</v>
      </c>
      <c r="F73" s="40"/>
      <c r="G73" s="40">
        <v>3.9192795420520286</v>
      </c>
      <c r="H73" s="40">
        <v>3.9172264357026698</v>
      </c>
      <c r="I73"/>
      <c r="J73" s="40">
        <f t="shared" si="3"/>
        <v>-2.0531063493587354E-3</v>
      </c>
      <c r="L73" s="1"/>
      <c r="M73" s="1"/>
      <c r="N73" s="1"/>
      <c r="P73" s="1"/>
      <c r="Q73" s="1"/>
      <c r="R73" s="1"/>
    </row>
    <row r="74" spans="1:18" s="4" customFormat="1" ht="15.75" x14ac:dyDescent="0.25">
      <c r="A74" s="64" t="s">
        <v>79</v>
      </c>
      <c r="B74" s="62">
        <v>100.640760671376</v>
      </c>
      <c r="C74" s="62">
        <v>100.69740822437431</v>
      </c>
      <c r="D74" s="62"/>
      <c r="E74" s="62">
        <f t="shared" si="2"/>
        <v>5.628688875205512E-2</v>
      </c>
      <c r="F74" s="62"/>
      <c r="G74" s="62">
        <v>3.0132140972676997</v>
      </c>
      <c r="H74" s="62">
        <v>3.0149101417344899</v>
      </c>
      <c r="I74" s="60"/>
      <c r="J74" s="62">
        <f t="shared" si="3"/>
        <v>1.6960444667901697E-3</v>
      </c>
      <c r="L74" s="1"/>
      <c r="M74" s="1"/>
      <c r="N74" s="1"/>
      <c r="P74" s="1"/>
      <c r="Q74" s="1"/>
      <c r="R74" s="1"/>
    </row>
    <row r="75" spans="1:18" s="60" customFormat="1" ht="15.75" x14ac:dyDescent="0.25">
      <c r="A75" s="38" t="s">
        <v>80</v>
      </c>
      <c r="B75" s="28">
        <v>96.161418958568348</v>
      </c>
      <c r="C75" s="28">
        <v>96.960385187046128</v>
      </c>
      <c r="D75" s="28"/>
      <c r="E75" s="28">
        <f t="shared" si="2"/>
        <v>0.83085944147935908</v>
      </c>
      <c r="F75" s="28"/>
      <c r="G75" s="28">
        <v>0.4983993635969608</v>
      </c>
      <c r="H75" s="28">
        <v>0.50254036176567907</v>
      </c>
      <c r="I75"/>
      <c r="J75" s="28">
        <f t="shared" si="3"/>
        <v>4.1409981687182684E-3</v>
      </c>
      <c r="L75" s="1"/>
      <c r="M75" s="1"/>
      <c r="N75" s="1"/>
      <c r="P75" s="1"/>
      <c r="Q75" s="1"/>
      <c r="R75" s="1"/>
    </row>
    <row r="76" spans="1:18" s="4" customFormat="1" ht="15.75" x14ac:dyDescent="0.25">
      <c r="A76" s="67" t="s">
        <v>81</v>
      </c>
      <c r="B76" s="62">
        <v>96.161418958568348</v>
      </c>
      <c r="C76" s="62">
        <v>96.960385187046128</v>
      </c>
      <c r="D76" s="62"/>
      <c r="E76" s="62">
        <f t="shared" si="2"/>
        <v>0.83085944147935908</v>
      </c>
      <c r="F76" s="62"/>
      <c r="G76" s="62">
        <v>0.4983993635969608</v>
      </c>
      <c r="H76" s="62">
        <v>0.50254036176567907</v>
      </c>
      <c r="I76" s="60"/>
      <c r="J76" s="62">
        <f t="shared" si="3"/>
        <v>4.1409981687182684E-3</v>
      </c>
      <c r="L76" s="1"/>
      <c r="M76" s="1"/>
      <c r="N76" s="1"/>
      <c r="P76" s="1"/>
      <c r="Q76" s="1"/>
      <c r="R76" s="1"/>
    </row>
    <row r="77" spans="1:18" s="60" customFormat="1" ht="15.75" x14ac:dyDescent="0.25">
      <c r="A77" s="38" t="s">
        <v>82</v>
      </c>
      <c r="B77" s="28">
        <v>103.99805493943828</v>
      </c>
      <c r="C77" s="28">
        <v>103.89086974448587</v>
      </c>
      <c r="D77" s="28"/>
      <c r="E77" s="28">
        <f t="shared" si="2"/>
        <v>-0.1030646150207537</v>
      </c>
      <c r="F77" s="28"/>
      <c r="G77" s="28">
        <v>2.2448558629899065</v>
      </c>
      <c r="H77" s="28">
        <v>2.2425422109369451</v>
      </c>
      <c r="I77"/>
      <c r="J77" s="28">
        <f t="shared" si="3"/>
        <v>-2.3136520529614124E-3</v>
      </c>
      <c r="L77" s="1"/>
      <c r="M77" s="1"/>
      <c r="N77" s="1"/>
      <c r="P77" s="1"/>
      <c r="Q77" s="1"/>
      <c r="R77" s="1"/>
    </row>
    <row r="78" spans="1:18" s="4" customFormat="1" ht="15.75" x14ac:dyDescent="0.25">
      <c r="A78" s="67" t="s">
        <v>231</v>
      </c>
      <c r="B78" s="62">
        <v>100.56327618229524</v>
      </c>
      <c r="C78" s="62">
        <v>100.55107816119612</v>
      </c>
      <c r="D78" s="62"/>
      <c r="E78" s="62">
        <f t="shared" si="2"/>
        <v>-1.2129697402674111E-2</v>
      </c>
      <c r="F78" s="62"/>
      <c r="G78" s="62">
        <v>0.99077827707592037</v>
      </c>
      <c r="H78" s="62">
        <v>0.99065809866897936</v>
      </c>
      <c r="I78" s="60"/>
      <c r="J78" s="62">
        <f t="shared" si="3"/>
        <v>-1.2017840694100723E-4</v>
      </c>
      <c r="L78" s="1"/>
      <c r="M78" s="1"/>
      <c r="N78" s="1"/>
      <c r="P78" s="1"/>
      <c r="Q78" s="1"/>
      <c r="R78" s="1"/>
    </row>
    <row r="79" spans="1:18" s="60" customFormat="1" ht="15.75" x14ac:dyDescent="0.25">
      <c r="A79" s="39" t="s">
        <v>230</v>
      </c>
      <c r="B79" s="28">
        <v>108.42944228620098</v>
      </c>
      <c r="C79" s="28">
        <v>108.19487453459701</v>
      </c>
      <c r="D79" s="28"/>
      <c r="E79" s="28">
        <f t="shared" si="2"/>
        <v>-0.21633215726115651</v>
      </c>
      <c r="F79" s="28"/>
      <c r="G79" s="28">
        <v>0.72031916047353028</v>
      </c>
      <c r="H79" s="28">
        <v>0.71876087849451242</v>
      </c>
      <c r="I79"/>
      <c r="J79" s="28">
        <f t="shared" si="3"/>
        <v>-1.5582819790178615E-3</v>
      </c>
      <c r="L79" s="1"/>
      <c r="M79" s="1"/>
      <c r="N79" s="1"/>
      <c r="P79" s="1"/>
      <c r="Q79" s="1"/>
      <c r="R79" s="1"/>
    </row>
    <row r="80" spans="1:18" s="4" customFormat="1" ht="15.75" x14ac:dyDescent="0.25">
      <c r="A80" s="67" t="s">
        <v>229</v>
      </c>
      <c r="B80" s="62">
        <v>104.86283920542236</v>
      </c>
      <c r="C80" s="62">
        <v>104.73804866635675</v>
      </c>
      <c r="D80" s="62"/>
      <c r="E80" s="62">
        <f t="shared" si="2"/>
        <v>-0.11900358602836558</v>
      </c>
      <c r="F80" s="62"/>
      <c r="G80" s="62">
        <v>0.53375842544045582</v>
      </c>
      <c r="H80" s="62">
        <v>0.53312323377345305</v>
      </c>
      <c r="I80" s="60"/>
      <c r="J80" s="62">
        <f t="shared" si="3"/>
        <v>-6.3519166700276575E-4</v>
      </c>
      <c r="L80" s="1"/>
      <c r="M80" s="1"/>
      <c r="N80" s="1"/>
      <c r="P80" s="1"/>
      <c r="Q80" s="1"/>
      <c r="R80" s="1"/>
    </row>
    <row r="81" spans="1:18" s="60" customFormat="1" ht="15.75" x14ac:dyDescent="0.25">
      <c r="A81" s="38" t="s">
        <v>158</v>
      </c>
      <c r="B81" s="28">
        <v>85.112361614960932</v>
      </c>
      <c r="C81" s="28">
        <v>85.070964962947357</v>
      </c>
      <c r="D81" s="28"/>
      <c r="E81" s="28">
        <f t="shared" si="2"/>
        <v>-4.8637649370897318E-2</v>
      </c>
      <c r="F81" s="28"/>
      <c r="G81" s="28">
        <v>0.26995887068083274</v>
      </c>
      <c r="H81" s="28">
        <v>0.26982756903186533</v>
      </c>
      <c r="I81"/>
      <c r="J81" s="28">
        <f t="shared" si="3"/>
        <v>-1.3130164896740792E-4</v>
      </c>
      <c r="L81" s="1"/>
      <c r="M81" s="1"/>
      <c r="N81" s="1"/>
      <c r="P81" s="1"/>
      <c r="Q81" s="1"/>
      <c r="R81" s="1"/>
    </row>
    <row r="82" spans="1:18" s="4" customFormat="1" ht="15.75" x14ac:dyDescent="0.25">
      <c r="A82" s="67" t="s">
        <v>228</v>
      </c>
      <c r="B82" s="62">
        <v>85.112361614960932</v>
      </c>
      <c r="C82" s="62">
        <v>85.070964962947357</v>
      </c>
      <c r="D82" s="62"/>
      <c r="E82" s="62">
        <f t="shared" si="2"/>
        <v>-4.8637649370897318E-2</v>
      </c>
      <c r="F82" s="62"/>
      <c r="G82" s="62">
        <v>0.26995887068083274</v>
      </c>
      <c r="H82" s="62">
        <v>0.26982756903186533</v>
      </c>
      <c r="I82" s="60"/>
      <c r="J82" s="62">
        <f t="shared" si="3"/>
        <v>-1.3130164896740792E-4</v>
      </c>
      <c r="L82" s="1"/>
      <c r="M82" s="1"/>
      <c r="N82" s="1"/>
      <c r="P82" s="1"/>
      <c r="Q82" s="1"/>
      <c r="R82" s="1"/>
    </row>
    <row r="83" spans="1:18" s="60" customFormat="1" ht="15.75" x14ac:dyDescent="0.25">
      <c r="A83" s="37" t="s">
        <v>83</v>
      </c>
      <c r="B83" s="28">
        <v>101.09137938745049</v>
      </c>
      <c r="C83" s="28">
        <v>100.67307977154775</v>
      </c>
      <c r="D83" s="28"/>
      <c r="E83" s="28">
        <f t="shared" si="2"/>
        <v>-0.41378366626053653</v>
      </c>
      <c r="F83" s="28"/>
      <c r="G83" s="28">
        <v>0.90606544478432871</v>
      </c>
      <c r="H83" s="28">
        <v>0.90231629396818003</v>
      </c>
      <c r="I83"/>
      <c r="J83" s="28">
        <f t="shared" si="3"/>
        <v>-3.7491508161486831E-3</v>
      </c>
      <c r="L83" s="1"/>
      <c r="M83" s="1"/>
      <c r="N83" s="1"/>
      <c r="P83" s="1"/>
      <c r="Q83" s="1"/>
      <c r="R83" s="1"/>
    </row>
    <row r="84" spans="1:18" s="4" customFormat="1" ht="15.75" x14ac:dyDescent="0.25">
      <c r="A84" s="61" t="s">
        <v>159</v>
      </c>
      <c r="B84" s="62">
        <v>101.09137938745049</v>
      </c>
      <c r="C84" s="62">
        <v>100.67307977154775</v>
      </c>
      <c r="D84" s="62"/>
      <c r="E84" s="62">
        <f t="shared" si="2"/>
        <v>-0.41378366626053653</v>
      </c>
      <c r="F84" s="62"/>
      <c r="G84" s="62">
        <v>0.90606544478432871</v>
      </c>
      <c r="H84" s="62">
        <v>0.90231629396818003</v>
      </c>
      <c r="I84" s="60"/>
      <c r="J84" s="62">
        <f t="shared" si="3"/>
        <v>-3.7491508161486831E-3</v>
      </c>
      <c r="L84" s="1"/>
      <c r="M84" s="1"/>
      <c r="N84" s="1"/>
      <c r="P84" s="1"/>
      <c r="Q84" s="1"/>
      <c r="R84" s="1"/>
    </row>
    <row r="85" spans="1:18" s="60" customFormat="1" ht="15.75" x14ac:dyDescent="0.25">
      <c r="A85" s="39" t="s">
        <v>159</v>
      </c>
      <c r="B85" s="28">
        <v>101.09137938745049</v>
      </c>
      <c r="C85" s="28">
        <v>100.67307977154775</v>
      </c>
      <c r="D85" s="28"/>
      <c r="E85" s="28">
        <f t="shared" si="2"/>
        <v>-0.41378366626053653</v>
      </c>
      <c r="F85" s="28"/>
      <c r="G85" s="28">
        <v>0.90606544478432871</v>
      </c>
      <c r="H85" s="28">
        <v>0.90231629396818003</v>
      </c>
      <c r="I85"/>
      <c r="J85" s="28">
        <f t="shared" si="3"/>
        <v>-3.7491508161486831E-3</v>
      </c>
      <c r="L85" s="1"/>
      <c r="M85" s="1"/>
      <c r="N85" s="1"/>
      <c r="P85" s="1"/>
      <c r="Q85" s="1"/>
      <c r="R85" s="1"/>
    </row>
    <row r="86" spans="1:18" s="4" customFormat="1" ht="15.75" x14ac:dyDescent="0.25">
      <c r="A86" s="58" t="s">
        <v>129</v>
      </c>
      <c r="B86" s="63">
        <v>109.07814119351566</v>
      </c>
      <c r="C86" s="63">
        <v>109.45065766871167</v>
      </c>
      <c r="D86" s="63"/>
      <c r="E86" s="63">
        <f t="shared" si="2"/>
        <v>0.34151340600416802</v>
      </c>
      <c r="F86" s="63"/>
      <c r="G86" s="63">
        <v>25.404810749998592</v>
      </c>
      <c r="H86" s="63">
        <v>25.491571584479818</v>
      </c>
      <c r="I86" s="60"/>
      <c r="J86" s="63">
        <f t="shared" si="3"/>
        <v>8.6760834481225402E-2</v>
      </c>
      <c r="L86" s="1"/>
      <c r="M86" s="1"/>
      <c r="N86" s="1"/>
      <c r="P86" s="1"/>
      <c r="Q86" s="1"/>
      <c r="R86" s="1"/>
    </row>
    <row r="87" spans="1:18" s="60" customFormat="1" ht="15.75" x14ac:dyDescent="0.25">
      <c r="A87" s="37" t="s">
        <v>149</v>
      </c>
      <c r="B87" s="28">
        <v>118.65676641914334</v>
      </c>
      <c r="C87" s="28">
        <v>118.71554827023621</v>
      </c>
      <c r="D87" s="28"/>
      <c r="E87" s="28">
        <f t="shared" si="2"/>
        <v>4.9539400800147071E-2</v>
      </c>
      <c r="F87" s="28"/>
      <c r="G87" s="28">
        <v>13.859583056227487</v>
      </c>
      <c r="H87" s="28">
        <v>13.866449010626937</v>
      </c>
      <c r="I87"/>
      <c r="J87" s="28">
        <f t="shared" si="3"/>
        <v>6.865954399449592E-3</v>
      </c>
      <c r="L87" s="1"/>
      <c r="M87" s="1"/>
      <c r="N87" s="1"/>
      <c r="P87" s="1"/>
      <c r="Q87" s="1"/>
      <c r="R87" s="1"/>
    </row>
    <row r="88" spans="1:18" s="4" customFormat="1" ht="15.75" x14ac:dyDescent="0.25">
      <c r="A88" s="61" t="s">
        <v>160</v>
      </c>
      <c r="B88" s="62">
        <v>118.65676641914334</v>
      </c>
      <c r="C88" s="62">
        <v>118.71554827023621</v>
      </c>
      <c r="D88" s="62"/>
      <c r="E88" s="62">
        <f t="shared" si="2"/>
        <v>4.9539400800147071E-2</v>
      </c>
      <c r="F88" s="62"/>
      <c r="G88" s="62">
        <v>13.859583056227487</v>
      </c>
      <c r="H88" s="62">
        <v>13.866449010626937</v>
      </c>
      <c r="I88" s="60"/>
      <c r="J88" s="62">
        <f t="shared" si="3"/>
        <v>6.865954399449592E-3</v>
      </c>
      <c r="L88" s="1"/>
      <c r="M88" s="1"/>
      <c r="N88" s="1"/>
      <c r="P88" s="1"/>
      <c r="Q88" s="1"/>
      <c r="R88" s="1"/>
    </row>
    <row r="89" spans="1:18" s="60" customFormat="1" ht="15.75" x14ac:dyDescent="0.25">
      <c r="A89" s="39" t="s">
        <v>160</v>
      </c>
      <c r="B89" s="28">
        <v>118.65676641914334</v>
      </c>
      <c r="C89" s="28">
        <v>118.71554827023621</v>
      </c>
      <c r="D89" s="28"/>
      <c r="E89" s="28">
        <f t="shared" si="2"/>
        <v>4.9539400800147071E-2</v>
      </c>
      <c r="F89" s="28"/>
      <c r="G89" s="28">
        <v>13.859583056227487</v>
      </c>
      <c r="H89" s="28">
        <v>13.866449010626937</v>
      </c>
      <c r="I89"/>
      <c r="J89" s="28">
        <f t="shared" si="3"/>
        <v>6.865954399449592E-3</v>
      </c>
      <c r="L89" s="1"/>
      <c r="M89" s="1"/>
      <c r="N89" s="1"/>
      <c r="P89" s="1"/>
      <c r="Q89" s="1"/>
      <c r="R89" s="1"/>
    </row>
    <row r="90" spans="1:18" s="4" customFormat="1" ht="15.75" x14ac:dyDescent="0.25">
      <c r="A90" s="64" t="s">
        <v>148</v>
      </c>
      <c r="B90" s="62">
        <v>107.82302361737911</v>
      </c>
      <c r="C90" s="62">
        <v>107.78064832007553</v>
      </c>
      <c r="D90" s="62"/>
      <c r="E90" s="62">
        <f t="shared" si="2"/>
        <v>-3.9300787421758798E-2</v>
      </c>
      <c r="F90" s="62"/>
      <c r="G90" s="62">
        <v>3.3536236478402901</v>
      </c>
      <c r="H90" s="62">
        <v>3.3523056473395263</v>
      </c>
      <c r="I90" s="60"/>
      <c r="J90" s="62">
        <f t="shared" si="3"/>
        <v>-1.3180005007638051E-3</v>
      </c>
      <c r="L90" s="1"/>
      <c r="M90" s="1"/>
      <c r="N90" s="1"/>
      <c r="P90" s="1"/>
      <c r="Q90" s="1"/>
      <c r="R90" s="1"/>
    </row>
    <row r="91" spans="1:18" s="60" customFormat="1" ht="15.75" x14ac:dyDescent="0.25">
      <c r="A91" s="38" t="s">
        <v>161</v>
      </c>
      <c r="B91" s="28">
        <v>104.39005116951421</v>
      </c>
      <c r="C91" s="28">
        <v>104.33724450319514</v>
      </c>
      <c r="D91" s="28"/>
      <c r="E91" s="28">
        <f t="shared" si="2"/>
        <v>-5.058591860762629E-2</v>
      </c>
      <c r="F91" s="28"/>
      <c r="G91" s="28">
        <v>2.6054691444619267</v>
      </c>
      <c r="H91" s="28">
        <v>2.604151143961162</v>
      </c>
      <c r="I91"/>
      <c r="J91" s="28">
        <f t="shared" si="3"/>
        <v>-1.3180005007646933E-3</v>
      </c>
      <c r="L91" s="1"/>
      <c r="M91" s="1"/>
      <c r="N91" s="1"/>
      <c r="P91" s="1"/>
      <c r="Q91" s="1"/>
      <c r="R91" s="1"/>
    </row>
    <row r="92" spans="1:18" s="4" customFormat="1" ht="15.75" x14ac:dyDescent="0.25">
      <c r="A92" s="67" t="s">
        <v>227</v>
      </c>
      <c r="B92" s="62">
        <v>104.39005116951421</v>
      </c>
      <c r="C92" s="62">
        <v>104.33724450319514</v>
      </c>
      <c r="D92" s="62"/>
      <c r="E92" s="62">
        <f t="shared" si="2"/>
        <v>-5.058591860762629E-2</v>
      </c>
      <c r="F92" s="62"/>
      <c r="G92" s="62">
        <v>2.6054691444619267</v>
      </c>
      <c r="H92" s="62">
        <v>2.604151143961162</v>
      </c>
      <c r="I92" s="60"/>
      <c r="J92" s="62">
        <f t="shared" si="3"/>
        <v>-1.3180005007646933E-3</v>
      </c>
      <c r="L92" s="1"/>
      <c r="M92" s="1"/>
      <c r="N92" s="1"/>
      <c r="P92" s="1"/>
      <c r="Q92" s="1"/>
      <c r="R92" s="1"/>
    </row>
    <row r="93" spans="1:18" s="60" customFormat="1" ht="15.75" x14ac:dyDescent="0.25">
      <c r="A93" s="38" t="s">
        <v>162</v>
      </c>
      <c r="B93" s="28">
        <v>121.76877013422421</v>
      </c>
      <c r="C93" s="28">
        <v>121.76877013422421</v>
      </c>
      <c r="D93" s="28"/>
      <c r="E93" s="28">
        <f t="shared" si="2"/>
        <v>0</v>
      </c>
      <c r="F93" s="28"/>
      <c r="G93" s="28">
        <v>0.74815450337836364</v>
      </c>
      <c r="H93" s="28">
        <v>0.74815450337836353</v>
      </c>
      <c r="I93"/>
      <c r="J93" s="28">
        <f t="shared" si="3"/>
        <v>0</v>
      </c>
      <c r="L93" s="1"/>
      <c r="M93" s="1"/>
      <c r="N93" s="1"/>
      <c r="P93" s="1"/>
      <c r="Q93" s="1"/>
      <c r="R93" s="1"/>
    </row>
    <row r="94" spans="1:18" s="4" customFormat="1" ht="15.75" x14ac:dyDescent="0.25">
      <c r="A94" s="67" t="s">
        <v>226</v>
      </c>
      <c r="B94" s="62">
        <v>121.76877013422421</v>
      </c>
      <c r="C94" s="62">
        <v>121.76877013422421</v>
      </c>
      <c r="D94" s="62"/>
      <c r="E94" s="62">
        <f t="shared" si="2"/>
        <v>0</v>
      </c>
      <c r="F94" s="62"/>
      <c r="G94" s="62">
        <v>0.74815450337836364</v>
      </c>
      <c r="H94" s="62">
        <v>0.74815450337836353</v>
      </c>
      <c r="I94" s="60"/>
      <c r="J94" s="62">
        <f t="shared" si="3"/>
        <v>0</v>
      </c>
      <c r="L94" s="1"/>
      <c r="M94" s="1"/>
      <c r="N94" s="1"/>
      <c r="P94" s="1"/>
      <c r="Q94" s="1"/>
      <c r="R94" s="1"/>
    </row>
    <row r="95" spans="1:18" s="60" customFormat="1" ht="15.75" x14ac:dyDescent="0.25">
      <c r="A95" s="37" t="s">
        <v>147</v>
      </c>
      <c r="B95" s="28">
        <v>101.97568562812032</v>
      </c>
      <c r="C95" s="28">
        <v>101.97568562812032</v>
      </c>
      <c r="D95" s="28"/>
      <c r="E95" s="28">
        <f t="shared" si="2"/>
        <v>0</v>
      </c>
      <c r="F95" s="28"/>
      <c r="G95" s="28">
        <v>1.6125880229599248</v>
      </c>
      <c r="H95" s="28">
        <v>1.6125880229599245</v>
      </c>
      <c r="I95"/>
      <c r="J95" s="28">
        <f t="shared" si="3"/>
        <v>0</v>
      </c>
      <c r="L95" s="1"/>
      <c r="M95" s="1"/>
      <c r="N95" s="1"/>
      <c r="P95" s="1"/>
      <c r="Q95" s="1"/>
      <c r="R95" s="1"/>
    </row>
    <row r="96" spans="1:18" s="4" customFormat="1" ht="15.75" x14ac:dyDescent="0.25">
      <c r="A96" s="61" t="s">
        <v>84</v>
      </c>
      <c r="B96" s="62">
        <v>100</v>
      </c>
      <c r="C96" s="62">
        <v>100</v>
      </c>
      <c r="D96" s="62"/>
      <c r="E96" s="62">
        <f t="shared" si="2"/>
        <v>0</v>
      </c>
      <c r="F96" s="62"/>
      <c r="G96" s="62">
        <v>1.3959538897111063</v>
      </c>
      <c r="H96" s="62">
        <v>1.3959538897111059</v>
      </c>
      <c r="I96" s="60"/>
      <c r="J96" s="62">
        <f t="shared" si="3"/>
        <v>0</v>
      </c>
      <c r="L96" s="1"/>
      <c r="M96" s="1"/>
      <c r="N96" s="1"/>
      <c r="P96" s="1"/>
      <c r="Q96" s="1"/>
      <c r="R96" s="1"/>
    </row>
    <row r="97" spans="1:18" s="60" customFormat="1" ht="15.75" x14ac:dyDescent="0.25">
      <c r="A97" s="39" t="s">
        <v>85</v>
      </c>
      <c r="B97" s="28">
        <v>100</v>
      </c>
      <c r="C97" s="28">
        <v>100</v>
      </c>
      <c r="D97" s="28"/>
      <c r="E97" s="28">
        <f t="shared" si="2"/>
        <v>0</v>
      </c>
      <c r="F97" s="28"/>
      <c r="G97" s="28">
        <v>1.3959538897111063</v>
      </c>
      <c r="H97" s="28">
        <v>1.3959538897111059</v>
      </c>
      <c r="I97"/>
      <c r="J97" s="28">
        <f t="shared" si="3"/>
        <v>0</v>
      </c>
      <c r="L97" s="1"/>
      <c r="M97" s="1"/>
      <c r="N97" s="1"/>
      <c r="P97" s="1"/>
      <c r="Q97" s="1"/>
      <c r="R97" s="1"/>
    </row>
    <row r="98" spans="1:18" s="4" customFormat="1" ht="15.75" x14ac:dyDescent="0.25">
      <c r="A98" s="61" t="s">
        <v>86</v>
      </c>
      <c r="B98" s="62">
        <v>116.8521111010899</v>
      </c>
      <c r="C98" s="62">
        <v>116.8521111010899</v>
      </c>
      <c r="D98" s="62"/>
      <c r="E98" s="62">
        <f t="shared" si="2"/>
        <v>0</v>
      </c>
      <c r="F98" s="62"/>
      <c r="G98" s="62">
        <v>0.21663413324881833</v>
      </c>
      <c r="H98" s="62">
        <v>0.21663413324881828</v>
      </c>
      <c r="I98" s="60"/>
      <c r="J98" s="62">
        <f t="shared" si="3"/>
        <v>0</v>
      </c>
      <c r="L98" s="1"/>
      <c r="M98" s="1"/>
      <c r="N98" s="1"/>
      <c r="P98" s="1"/>
      <c r="Q98" s="1"/>
      <c r="R98" s="1"/>
    </row>
    <row r="99" spans="1:18" s="60" customFormat="1" ht="15.75" x14ac:dyDescent="0.25">
      <c r="A99" s="39" t="s">
        <v>87</v>
      </c>
      <c r="B99" s="28">
        <v>116.8521111010899</v>
      </c>
      <c r="C99" s="28">
        <v>116.8521111010899</v>
      </c>
      <c r="D99" s="28"/>
      <c r="E99" s="28">
        <f t="shared" si="2"/>
        <v>0</v>
      </c>
      <c r="F99" s="28"/>
      <c r="G99" s="28">
        <v>0.21663413324881833</v>
      </c>
      <c r="H99" s="28">
        <v>0.21663413324881828</v>
      </c>
      <c r="I99"/>
      <c r="J99" s="28">
        <f t="shared" si="3"/>
        <v>0</v>
      </c>
      <c r="L99" s="1"/>
      <c r="M99" s="1"/>
      <c r="N99" s="1"/>
      <c r="P99" s="1"/>
      <c r="Q99" s="1"/>
      <c r="R99" s="1"/>
    </row>
    <row r="100" spans="1:18" s="4" customFormat="1" ht="15.75" x14ac:dyDescent="0.25">
      <c r="A100" s="64" t="s">
        <v>146</v>
      </c>
      <c r="B100" s="62">
        <v>95.094181301858171</v>
      </c>
      <c r="C100" s="62">
        <v>96.268045655311369</v>
      </c>
      <c r="D100" s="62"/>
      <c r="E100" s="62">
        <f t="shared" si="2"/>
        <v>1.2344229030449183</v>
      </c>
      <c r="F100" s="62"/>
      <c r="G100" s="62">
        <v>6.5790160229708912</v>
      </c>
      <c r="H100" s="62">
        <v>6.6602289035534374</v>
      </c>
      <c r="I100" s="60"/>
      <c r="J100" s="62">
        <f t="shared" si="3"/>
        <v>8.1212880582546276E-2</v>
      </c>
      <c r="L100" s="1"/>
      <c r="M100" s="1"/>
      <c r="N100" s="1"/>
      <c r="P100" s="1"/>
      <c r="Q100" s="1"/>
      <c r="R100" s="1"/>
    </row>
    <row r="101" spans="1:18" s="60" customFormat="1" ht="15.75" x14ac:dyDescent="0.25">
      <c r="A101" s="38" t="s">
        <v>17</v>
      </c>
      <c r="B101" s="28">
        <v>87.99633460601278</v>
      </c>
      <c r="C101" s="28">
        <v>89.802902713229884</v>
      </c>
      <c r="D101" s="28"/>
      <c r="E101" s="28">
        <f t="shared" si="2"/>
        <v>2.0530038157903663</v>
      </c>
      <c r="F101" s="28"/>
      <c r="G101" s="28">
        <v>3.9558075809656228</v>
      </c>
      <c r="H101" s="28">
        <v>4.0370204615481713</v>
      </c>
      <c r="I101"/>
      <c r="J101" s="28">
        <f t="shared" si="3"/>
        <v>8.1212880582548497E-2</v>
      </c>
      <c r="L101" s="1"/>
      <c r="M101" s="1"/>
      <c r="N101" s="1"/>
      <c r="P101" s="1"/>
      <c r="Q101" s="1"/>
      <c r="R101" s="1"/>
    </row>
    <row r="102" spans="1:18" s="4" customFormat="1" ht="15.75" x14ac:dyDescent="0.25">
      <c r="A102" s="67" t="s">
        <v>17</v>
      </c>
      <c r="B102" s="62">
        <v>87.99633460601278</v>
      </c>
      <c r="C102" s="62">
        <v>89.802902713229884</v>
      </c>
      <c r="D102" s="62"/>
      <c r="E102" s="62">
        <f t="shared" si="2"/>
        <v>2.0530038157903663</v>
      </c>
      <c r="F102" s="62"/>
      <c r="G102" s="62">
        <v>3.9558075809656228</v>
      </c>
      <c r="H102" s="62">
        <v>4.0370204615481713</v>
      </c>
      <c r="I102" s="60"/>
      <c r="J102" s="62">
        <f t="shared" si="3"/>
        <v>8.1212880582548497E-2</v>
      </c>
      <c r="L102" s="1"/>
      <c r="M102" s="1"/>
      <c r="N102" s="1"/>
      <c r="P102" s="1"/>
      <c r="Q102" s="1"/>
      <c r="R102" s="1"/>
    </row>
    <row r="103" spans="1:18" s="60" customFormat="1" ht="15.75" x14ac:dyDescent="0.25">
      <c r="A103" s="38" t="s">
        <v>88</v>
      </c>
      <c r="B103" s="28">
        <v>97.709840830703513</v>
      </c>
      <c r="C103" s="28">
        <v>97.709840830703513</v>
      </c>
      <c r="D103" s="28"/>
      <c r="E103" s="28">
        <f t="shared" si="2"/>
        <v>0</v>
      </c>
      <c r="F103" s="28"/>
      <c r="G103" s="28">
        <v>1.7071864379589397</v>
      </c>
      <c r="H103" s="28">
        <v>1.7071864379589394</v>
      </c>
      <c r="I103"/>
      <c r="J103" s="28">
        <f t="shared" si="3"/>
        <v>0</v>
      </c>
      <c r="L103" s="1"/>
      <c r="M103" s="1"/>
      <c r="N103" s="1"/>
      <c r="P103" s="1"/>
      <c r="Q103" s="1"/>
      <c r="R103" s="1"/>
    </row>
    <row r="104" spans="1:18" s="4" customFormat="1" ht="15.75" x14ac:dyDescent="0.25">
      <c r="A104" s="67" t="s">
        <v>89</v>
      </c>
      <c r="B104" s="62">
        <v>97.709840830703513</v>
      </c>
      <c r="C104" s="62">
        <v>97.709840830703513</v>
      </c>
      <c r="D104" s="62"/>
      <c r="E104" s="62">
        <f t="shared" si="2"/>
        <v>0</v>
      </c>
      <c r="F104" s="62"/>
      <c r="G104" s="62">
        <v>1.7071864379589397</v>
      </c>
      <c r="H104" s="62">
        <v>1.7071864379589394</v>
      </c>
      <c r="I104" s="60"/>
      <c r="J104" s="62">
        <f t="shared" si="3"/>
        <v>0</v>
      </c>
      <c r="L104" s="1"/>
      <c r="M104" s="1"/>
      <c r="N104" s="1"/>
      <c r="P104" s="1"/>
      <c r="Q104" s="1"/>
      <c r="R104" s="1"/>
    </row>
    <row r="105" spans="1:18" s="60" customFormat="1" ht="15.75" x14ac:dyDescent="0.25">
      <c r="A105" s="38" t="s">
        <v>90</v>
      </c>
      <c r="B105" s="28">
        <v>135.54671882237798</v>
      </c>
      <c r="C105" s="28">
        <v>135.54671882237798</v>
      </c>
      <c r="D105" s="28"/>
      <c r="E105" s="28">
        <f t="shared" si="2"/>
        <v>0</v>
      </c>
      <c r="F105" s="28"/>
      <c r="G105" s="28">
        <v>0.9160220040463275</v>
      </c>
      <c r="H105" s="28">
        <v>0.91602200404632739</v>
      </c>
      <c r="I105"/>
      <c r="J105" s="28">
        <f t="shared" si="3"/>
        <v>0</v>
      </c>
      <c r="L105" s="1"/>
      <c r="M105" s="1"/>
      <c r="N105" s="1"/>
      <c r="P105" s="1"/>
      <c r="Q105" s="1"/>
      <c r="R105" s="1"/>
    </row>
    <row r="106" spans="1:18" s="4" customFormat="1" ht="15.75" x14ac:dyDescent="0.25">
      <c r="A106" s="67" t="s">
        <v>91</v>
      </c>
      <c r="B106" s="62">
        <v>135.54671882237798</v>
      </c>
      <c r="C106" s="62">
        <v>135.54671882237798</v>
      </c>
      <c r="D106" s="62"/>
      <c r="E106" s="62">
        <f t="shared" si="2"/>
        <v>0</v>
      </c>
      <c r="F106" s="62"/>
      <c r="G106" s="62">
        <v>0.9160220040463275</v>
      </c>
      <c r="H106" s="62">
        <v>0.91602200404632739</v>
      </c>
      <c r="I106" s="60"/>
      <c r="J106" s="62">
        <f t="shared" si="3"/>
        <v>0</v>
      </c>
      <c r="L106" s="1"/>
      <c r="M106" s="1"/>
      <c r="N106" s="1"/>
      <c r="P106" s="1"/>
      <c r="Q106" s="1"/>
      <c r="R106" s="1"/>
    </row>
    <row r="107" spans="1:18" s="60" customFormat="1" ht="15.75" x14ac:dyDescent="0.25">
      <c r="A107" s="36" t="s">
        <v>250</v>
      </c>
      <c r="B107" s="40">
        <v>99.425074250063503</v>
      </c>
      <c r="C107" s="40">
        <v>99.676751599917182</v>
      </c>
      <c r="D107" s="40"/>
      <c r="E107" s="40">
        <f t="shared" si="2"/>
        <v>0.253132674782508</v>
      </c>
      <c r="F107" s="40"/>
      <c r="G107" s="40">
        <v>8.6640649755613968</v>
      </c>
      <c r="H107" s="40">
        <v>8.6859965549789298</v>
      </c>
      <c r="I107"/>
      <c r="J107" s="40">
        <f t="shared" si="3"/>
        <v>2.1931579417532987E-2</v>
      </c>
      <c r="L107" s="1"/>
      <c r="M107" s="1"/>
      <c r="N107" s="1"/>
      <c r="P107" s="1"/>
      <c r="Q107" s="1"/>
      <c r="R107" s="1"/>
    </row>
    <row r="108" spans="1:18" s="4" customFormat="1" ht="15.75" x14ac:dyDescent="0.25">
      <c r="A108" s="64" t="s">
        <v>145</v>
      </c>
      <c r="B108" s="62">
        <v>101.32733446262934</v>
      </c>
      <c r="C108" s="62">
        <v>101.97453587819673</v>
      </c>
      <c r="D108" s="62"/>
      <c r="E108" s="62">
        <f t="shared" si="2"/>
        <v>0.6387234194994873</v>
      </c>
      <c r="F108" s="62"/>
      <c r="G108" s="62">
        <v>2.0968998051752825</v>
      </c>
      <c r="H108" s="62">
        <v>2.1102931953143762</v>
      </c>
      <c r="I108" s="60"/>
      <c r="J108" s="62">
        <f t="shared" si="3"/>
        <v>1.3393390139093686E-2</v>
      </c>
      <c r="L108" s="1"/>
      <c r="M108" s="1"/>
      <c r="N108" s="1"/>
      <c r="P108" s="1"/>
      <c r="Q108" s="1"/>
      <c r="R108" s="1"/>
    </row>
    <row r="109" spans="1:18" s="60" customFormat="1" ht="15.75" x14ac:dyDescent="0.25">
      <c r="A109" s="38" t="s">
        <v>163</v>
      </c>
      <c r="B109" s="28">
        <v>101.32733446262934</v>
      </c>
      <c r="C109" s="28">
        <v>101.97453587819673</v>
      </c>
      <c r="D109" s="28"/>
      <c r="E109" s="28">
        <f t="shared" si="2"/>
        <v>0.6387234194994873</v>
      </c>
      <c r="F109" s="28"/>
      <c r="G109" s="28">
        <v>2.0968998051752825</v>
      </c>
      <c r="H109" s="28">
        <v>2.1102931953143762</v>
      </c>
      <c r="I109"/>
      <c r="J109" s="28">
        <f t="shared" si="3"/>
        <v>1.3393390139093686E-2</v>
      </c>
      <c r="L109" s="1"/>
      <c r="M109" s="1"/>
      <c r="N109" s="1"/>
      <c r="P109" s="1"/>
      <c r="Q109" s="1"/>
      <c r="R109" s="1"/>
    </row>
    <row r="110" spans="1:18" s="4" customFormat="1" ht="15.75" x14ac:dyDescent="0.25">
      <c r="A110" s="67" t="s">
        <v>225</v>
      </c>
      <c r="B110" s="62">
        <v>101.32733446262934</v>
      </c>
      <c r="C110" s="62">
        <v>101.97453587819673</v>
      </c>
      <c r="D110" s="62"/>
      <c r="E110" s="62">
        <f t="shared" si="2"/>
        <v>0.6387234194994873</v>
      </c>
      <c r="F110" s="62"/>
      <c r="G110" s="62">
        <v>2.0968998051752825</v>
      </c>
      <c r="H110" s="62">
        <v>2.1102931953143762</v>
      </c>
      <c r="I110" s="60"/>
      <c r="J110" s="62">
        <f t="shared" si="3"/>
        <v>1.3393390139093686E-2</v>
      </c>
      <c r="L110" s="1"/>
      <c r="M110" s="1"/>
      <c r="N110" s="1"/>
      <c r="P110" s="1"/>
      <c r="Q110" s="1"/>
      <c r="R110" s="1"/>
    </row>
    <row r="111" spans="1:18" s="60" customFormat="1" ht="15.75" x14ac:dyDescent="0.25">
      <c r="A111" s="37" t="s">
        <v>92</v>
      </c>
      <c r="B111" s="28">
        <v>96.642035605608712</v>
      </c>
      <c r="C111" s="28">
        <v>96.659793665980743</v>
      </c>
      <c r="D111" s="28"/>
      <c r="E111" s="28">
        <f t="shared" si="2"/>
        <v>1.8375089329136784E-2</v>
      </c>
      <c r="F111" s="28"/>
      <c r="G111" s="28">
        <v>0.30210839162288483</v>
      </c>
      <c r="H111" s="28">
        <v>0.30216390430971629</v>
      </c>
      <c r="I111"/>
      <c r="J111" s="28">
        <f t="shared" si="3"/>
        <v>5.5512686831460378E-5</v>
      </c>
      <c r="L111" s="1"/>
      <c r="M111" s="1"/>
      <c r="N111" s="1"/>
      <c r="P111" s="1"/>
      <c r="Q111" s="1"/>
      <c r="R111" s="1"/>
    </row>
    <row r="112" spans="1:18" s="4" customFormat="1" ht="15.75" x14ac:dyDescent="0.25">
      <c r="A112" s="61" t="s">
        <v>93</v>
      </c>
      <c r="B112" s="62">
        <v>96.642035605608712</v>
      </c>
      <c r="C112" s="62">
        <v>96.659793665980743</v>
      </c>
      <c r="D112" s="62"/>
      <c r="E112" s="62">
        <f t="shared" si="2"/>
        <v>1.8375089329136784E-2</v>
      </c>
      <c r="F112" s="62"/>
      <c r="G112" s="62">
        <v>0.30210839162288483</v>
      </c>
      <c r="H112" s="62">
        <v>0.30216390430971629</v>
      </c>
      <c r="I112" s="60"/>
      <c r="J112" s="62">
        <f t="shared" si="3"/>
        <v>5.5512686831460378E-5</v>
      </c>
      <c r="L112" s="1"/>
      <c r="M112" s="1"/>
      <c r="N112" s="1"/>
      <c r="P112" s="1"/>
      <c r="Q112" s="1"/>
      <c r="R112" s="1"/>
    </row>
    <row r="113" spans="1:18" s="60" customFormat="1" ht="15.75" x14ac:dyDescent="0.25">
      <c r="A113" s="39" t="s">
        <v>92</v>
      </c>
      <c r="B113" s="28">
        <v>96.642035605608712</v>
      </c>
      <c r="C113" s="28">
        <v>96.659793665980743</v>
      </c>
      <c r="D113" s="28"/>
      <c r="E113" s="28">
        <f t="shared" si="2"/>
        <v>1.8375089329136784E-2</v>
      </c>
      <c r="F113" s="28"/>
      <c r="G113" s="28">
        <v>0.30210839162288483</v>
      </c>
      <c r="H113" s="28">
        <v>0.30216390430971629</v>
      </c>
      <c r="I113"/>
      <c r="J113" s="28">
        <f t="shared" si="3"/>
        <v>5.5512686831460378E-5</v>
      </c>
      <c r="L113" s="1"/>
      <c r="M113" s="1"/>
      <c r="N113" s="1"/>
      <c r="P113" s="1"/>
      <c r="Q113" s="1"/>
      <c r="R113" s="1"/>
    </row>
    <row r="114" spans="1:18" s="4" customFormat="1" ht="15.75" x14ac:dyDescent="0.25">
      <c r="A114" s="64" t="s">
        <v>94</v>
      </c>
      <c r="B114" s="62">
        <v>87.593592079761237</v>
      </c>
      <c r="C114" s="62">
        <v>87.748040176831211</v>
      </c>
      <c r="D114" s="62"/>
      <c r="E114" s="62">
        <f t="shared" si="2"/>
        <v>0.17632351111864786</v>
      </c>
      <c r="F114" s="62"/>
      <c r="G114" s="62">
        <v>2.1573888499671656</v>
      </c>
      <c r="H114" s="62">
        <v>2.1611928337359099</v>
      </c>
      <c r="I114" s="60"/>
      <c r="J114" s="62">
        <f t="shared" si="3"/>
        <v>3.8039837687442457E-3</v>
      </c>
      <c r="L114" s="1"/>
      <c r="M114" s="1"/>
      <c r="N114" s="1"/>
      <c r="P114" s="1"/>
      <c r="Q114" s="1"/>
      <c r="R114" s="1"/>
    </row>
    <row r="115" spans="1:18" s="60" customFormat="1" ht="15.75" x14ac:dyDescent="0.25">
      <c r="A115" s="38" t="s">
        <v>164</v>
      </c>
      <c r="B115" s="28">
        <v>86.478702720131409</v>
      </c>
      <c r="C115" s="28">
        <v>86.624749710404657</v>
      </c>
      <c r="D115" s="28"/>
      <c r="E115" s="28">
        <f t="shared" si="2"/>
        <v>0.1688820318522799</v>
      </c>
      <c r="F115" s="28"/>
      <c r="G115" s="28">
        <v>1.9189196985266894</v>
      </c>
      <c r="H115" s="28">
        <v>1.9221604091031748</v>
      </c>
      <c r="I115"/>
      <c r="J115" s="28">
        <f t="shared" si="3"/>
        <v>3.2407105764853394E-3</v>
      </c>
      <c r="L115" s="1"/>
      <c r="M115" s="1"/>
      <c r="N115" s="1"/>
      <c r="P115" s="1"/>
      <c r="Q115" s="1"/>
      <c r="R115" s="1"/>
    </row>
    <row r="116" spans="1:18" s="4" customFormat="1" ht="15.75" x14ac:dyDescent="0.25">
      <c r="A116" s="67" t="s">
        <v>224</v>
      </c>
      <c r="B116" s="62">
        <v>74.843783216032577</v>
      </c>
      <c r="C116" s="62">
        <v>74.843783216032577</v>
      </c>
      <c r="D116" s="62"/>
      <c r="E116" s="62">
        <f t="shared" si="2"/>
        <v>0</v>
      </c>
      <c r="F116" s="62"/>
      <c r="G116" s="62">
        <v>0.38906532411903516</v>
      </c>
      <c r="H116" s="62">
        <v>0.38906532411903511</v>
      </c>
      <c r="I116" s="60"/>
      <c r="J116" s="62">
        <f t="shared" si="3"/>
        <v>0</v>
      </c>
      <c r="L116" s="1"/>
      <c r="M116" s="1"/>
      <c r="N116" s="1"/>
      <c r="P116" s="1"/>
      <c r="Q116" s="1"/>
      <c r="R116" s="1"/>
    </row>
    <row r="117" spans="1:18" s="60" customFormat="1" ht="15.75" x14ac:dyDescent="0.25">
      <c r="A117" s="39" t="s">
        <v>223</v>
      </c>
      <c r="B117" s="28">
        <v>80.685699567789101</v>
      </c>
      <c r="C117" s="28">
        <v>81.121378521830948</v>
      </c>
      <c r="D117" s="28"/>
      <c r="E117" s="28">
        <f t="shared" si="2"/>
        <v>0.53997047354816807</v>
      </c>
      <c r="F117" s="28"/>
      <c r="G117" s="28">
        <v>0.60016440439618024</v>
      </c>
      <c r="H117" s="28">
        <v>0.60340511497266569</v>
      </c>
      <c r="I117"/>
      <c r="J117" s="28">
        <f t="shared" si="3"/>
        <v>3.2407105764854505E-3</v>
      </c>
      <c r="L117" s="1"/>
      <c r="M117" s="1"/>
      <c r="N117" s="1"/>
      <c r="P117" s="1"/>
      <c r="Q117" s="1"/>
      <c r="R117" s="1"/>
    </row>
    <row r="118" spans="1:18" s="4" customFormat="1" ht="15.75" x14ac:dyDescent="0.25">
      <c r="A118" s="67" t="s">
        <v>18</v>
      </c>
      <c r="B118" s="62">
        <v>96.855582058986769</v>
      </c>
      <c r="C118" s="62">
        <v>96.855582058986769</v>
      </c>
      <c r="D118" s="62"/>
      <c r="E118" s="62">
        <f t="shared" si="2"/>
        <v>0</v>
      </c>
      <c r="F118" s="62"/>
      <c r="G118" s="62">
        <v>0.24302746886072449</v>
      </c>
      <c r="H118" s="62">
        <v>0.24302746886072446</v>
      </c>
      <c r="I118" s="60"/>
      <c r="J118" s="62">
        <f t="shared" si="3"/>
        <v>0</v>
      </c>
      <c r="L118" s="1"/>
      <c r="M118" s="1"/>
      <c r="N118" s="1"/>
      <c r="P118" s="1"/>
      <c r="Q118" s="1"/>
      <c r="R118" s="1"/>
    </row>
    <row r="119" spans="1:18" s="60" customFormat="1" ht="15.75" x14ac:dyDescent="0.25">
      <c r="A119" s="39" t="s">
        <v>95</v>
      </c>
      <c r="B119" s="28">
        <v>92.571078900423828</v>
      </c>
      <c r="C119" s="28">
        <v>92.571078900423828</v>
      </c>
      <c r="D119" s="28"/>
      <c r="E119" s="28">
        <f t="shared" si="2"/>
        <v>0</v>
      </c>
      <c r="F119" s="28"/>
      <c r="G119" s="28">
        <v>0.40695131299979614</v>
      </c>
      <c r="H119" s="28">
        <v>0.40695131299979603</v>
      </c>
      <c r="I119"/>
      <c r="J119" s="28">
        <f t="shared" si="3"/>
        <v>0</v>
      </c>
      <c r="L119" s="1"/>
      <c r="M119" s="1"/>
      <c r="N119" s="1"/>
      <c r="P119" s="1"/>
      <c r="Q119" s="1"/>
      <c r="R119" s="1"/>
    </row>
    <row r="120" spans="1:18" s="4" customFormat="1" ht="15.75" x14ac:dyDescent="0.25">
      <c r="A120" s="67" t="s">
        <v>96</v>
      </c>
      <c r="B120" s="62">
        <v>105.64818870305236</v>
      </c>
      <c r="C120" s="62">
        <v>105.64818870305236</v>
      </c>
      <c r="D120" s="62"/>
      <c r="E120" s="62">
        <f t="shared" si="2"/>
        <v>0</v>
      </c>
      <c r="F120" s="62"/>
      <c r="G120" s="62">
        <v>0.27971118815095342</v>
      </c>
      <c r="H120" s="62">
        <v>0.27971118815095336</v>
      </c>
      <c r="I120" s="60"/>
      <c r="J120" s="62">
        <f t="shared" si="3"/>
        <v>0</v>
      </c>
      <c r="L120" s="1"/>
      <c r="M120" s="1"/>
      <c r="N120" s="1"/>
      <c r="P120" s="1"/>
      <c r="Q120" s="1"/>
      <c r="R120" s="1"/>
    </row>
    <row r="121" spans="1:18" s="60" customFormat="1" ht="15.75" x14ac:dyDescent="0.25">
      <c r="A121" s="38" t="s">
        <v>97</v>
      </c>
      <c r="B121" s="28">
        <v>97.732370506198109</v>
      </c>
      <c r="C121" s="28">
        <v>97.963218077003432</v>
      </c>
      <c r="D121" s="28"/>
      <c r="E121" s="28">
        <f t="shared" si="2"/>
        <v>0.23620379778948042</v>
      </c>
      <c r="F121" s="28"/>
      <c r="G121" s="28">
        <v>0.23846915144047598</v>
      </c>
      <c r="H121" s="28">
        <v>0.23903242463273466</v>
      </c>
      <c r="I121"/>
      <c r="J121" s="28">
        <f t="shared" si="3"/>
        <v>5.6327319225868422E-4</v>
      </c>
      <c r="L121" s="1"/>
      <c r="M121" s="1"/>
      <c r="N121" s="1"/>
      <c r="P121" s="1"/>
      <c r="Q121" s="1"/>
      <c r="R121" s="1"/>
    </row>
    <row r="122" spans="1:18" s="4" customFormat="1" ht="15.75" x14ac:dyDescent="0.25">
      <c r="A122" s="67" t="s">
        <v>98</v>
      </c>
      <c r="B122" s="62">
        <v>97.732370506198109</v>
      </c>
      <c r="C122" s="62">
        <v>97.963218077003432</v>
      </c>
      <c r="D122" s="62"/>
      <c r="E122" s="62">
        <f t="shared" si="2"/>
        <v>0.23620379778948042</v>
      </c>
      <c r="F122" s="62"/>
      <c r="G122" s="62">
        <v>0.23846915144047598</v>
      </c>
      <c r="H122" s="62">
        <v>0.23903242463273466</v>
      </c>
      <c r="I122" s="60"/>
      <c r="J122" s="62">
        <f t="shared" si="3"/>
        <v>5.6327319225868422E-4</v>
      </c>
      <c r="L122" s="1"/>
      <c r="M122" s="1"/>
      <c r="N122" s="1"/>
      <c r="P122" s="1"/>
      <c r="Q122" s="1"/>
      <c r="R122" s="1"/>
    </row>
    <row r="123" spans="1:18" s="60" customFormat="1" ht="15.75" x14ac:dyDescent="0.25">
      <c r="A123" s="37" t="s">
        <v>144</v>
      </c>
      <c r="B123" s="28">
        <v>104.22523537676388</v>
      </c>
      <c r="C123" s="28">
        <v>104.57181359800182</v>
      </c>
      <c r="D123" s="28"/>
      <c r="E123" s="28">
        <f t="shared" si="2"/>
        <v>0.33252812525210729</v>
      </c>
      <c r="F123" s="28"/>
      <c r="G123" s="28">
        <v>0.92478286260313292</v>
      </c>
      <c r="H123" s="28">
        <v>0.92785802571879961</v>
      </c>
      <c r="I123"/>
      <c r="J123" s="28">
        <f t="shared" si="3"/>
        <v>3.0751631156666903E-3</v>
      </c>
      <c r="L123" s="1"/>
      <c r="M123" s="1"/>
      <c r="N123" s="1"/>
      <c r="P123" s="1"/>
      <c r="Q123" s="1"/>
      <c r="R123" s="1"/>
    </row>
    <row r="124" spans="1:18" s="4" customFormat="1" ht="15.75" x14ac:dyDescent="0.25">
      <c r="A124" s="61" t="s">
        <v>165</v>
      </c>
      <c r="B124" s="62">
        <v>104.22523537676388</v>
      </c>
      <c r="C124" s="62">
        <v>104.57181359800182</v>
      </c>
      <c r="D124" s="62"/>
      <c r="E124" s="62">
        <f t="shared" si="2"/>
        <v>0.33252812525210729</v>
      </c>
      <c r="F124" s="62"/>
      <c r="G124" s="62">
        <v>0.92478286260313292</v>
      </c>
      <c r="H124" s="62">
        <v>0.92785802571879961</v>
      </c>
      <c r="I124" s="60"/>
      <c r="J124" s="62">
        <f t="shared" si="3"/>
        <v>3.0751631156666903E-3</v>
      </c>
      <c r="L124" s="1"/>
      <c r="M124" s="1"/>
      <c r="N124" s="1"/>
      <c r="P124" s="1"/>
      <c r="Q124" s="1"/>
      <c r="R124" s="1"/>
    </row>
    <row r="125" spans="1:18" s="60" customFormat="1" ht="15.75" x14ac:dyDescent="0.25">
      <c r="A125" s="39" t="s">
        <v>222</v>
      </c>
      <c r="B125" s="28">
        <v>104.22523537676388</v>
      </c>
      <c r="C125" s="28">
        <v>104.57181359800182</v>
      </c>
      <c r="D125" s="28"/>
      <c r="E125" s="28">
        <f t="shared" si="2"/>
        <v>0.33252812525210729</v>
      </c>
      <c r="F125" s="28"/>
      <c r="G125" s="28">
        <v>0.92478286260313292</v>
      </c>
      <c r="H125" s="28">
        <v>0.92785802571879961</v>
      </c>
      <c r="I125"/>
      <c r="J125" s="28">
        <f t="shared" si="3"/>
        <v>3.0751631156666903E-3</v>
      </c>
      <c r="L125" s="1"/>
      <c r="M125" s="1"/>
      <c r="N125" s="1"/>
      <c r="P125" s="1"/>
      <c r="Q125" s="1"/>
      <c r="R125" s="1"/>
    </row>
    <row r="126" spans="1:18" s="4" customFormat="1" ht="15.75" x14ac:dyDescent="0.25">
      <c r="A126" s="64" t="s">
        <v>143</v>
      </c>
      <c r="B126" s="62">
        <v>99.503018715632436</v>
      </c>
      <c r="C126" s="62">
        <v>99.503018715632436</v>
      </c>
      <c r="D126" s="62"/>
      <c r="E126" s="62">
        <f t="shared" si="2"/>
        <v>0</v>
      </c>
      <c r="F126" s="62"/>
      <c r="G126" s="62">
        <v>0.55187174865485866</v>
      </c>
      <c r="H126" s="62">
        <v>0.55187174865485855</v>
      </c>
      <c r="I126" s="60"/>
      <c r="J126" s="62">
        <f t="shared" si="3"/>
        <v>0</v>
      </c>
      <c r="L126" s="1"/>
      <c r="M126" s="1"/>
      <c r="N126" s="1"/>
      <c r="P126" s="1"/>
      <c r="Q126" s="1"/>
      <c r="R126" s="1"/>
    </row>
    <row r="127" spans="1:18" s="60" customFormat="1" ht="15.75" x14ac:dyDescent="0.25">
      <c r="A127" s="38" t="s">
        <v>166</v>
      </c>
      <c r="B127" s="28">
        <v>99.503018715632436</v>
      </c>
      <c r="C127" s="28">
        <v>99.503018715632436</v>
      </c>
      <c r="D127" s="28"/>
      <c r="E127" s="28">
        <f t="shared" si="2"/>
        <v>0</v>
      </c>
      <c r="F127" s="28"/>
      <c r="G127" s="28">
        <v>0.55187174865485866</v>
      </c>
      <c r="H127" s="28">
        <v>0.55187174865485855</v>
      </c>
      <c r="I127"/>
      <c r="J127" s="28">
        <f t="shared" si="3"/>
        <v>0</v>
      </c>
      <c r="L127" s="1"/>
      <c r="M127" s="1"/>
      <c r="N127" s="1"/>
      <c r="P127" s="1"/>
      <c r="Q127" s="1"/>
      <c r="R127" s="1"/>
    </row>
    <row r="128" spans="1:18" s="4" customFormat="1" ht="15.75" x14ac:dyDescent="0.25">
      <c r="A128" s="67" t="s">
        <v>221</v>
      </c>
      <c r="B128" s="62">
        <v>99.503018715632436</v>
      </c>
      <c r="C128" s="62">
        <v>99.503018715632436</v>
      </c>
      <c r="D128" s="62"/>
      <c r="E128" s="62">
        <f t="shared" si="2"/>
        <v>0</v>
      </c>
      <c r="F128" s="62"/>
      <c r="G128" s="62">
        <v>0.55187174865485866</v>
      </c>
      <c r="H128" s="62">
        <v>0.55187174865485855</v>
      </c>
      <c r="I128" s="60"/>
      <c r="J128" s="62">
        <f t="shared" si="3"/>
        <v>0</v>
      </c>
      <c r="L128" s="1"/>
      <c r="M128" s="1"/>
      <c r="N128" s="1"/>
      <c r="P128" s="1"/>
      <c r="Q128" s="1"/>
      <c r="R128" s="1"/>
    </row>
    <row r="129" spans="1:18" s="60" customFormat="1" ht="15.75" x14ac:dyDescent="0.25">
      <c r="A129" s="37" t="s">
        <v>142</v>
      </c>
      <c r="B129" s="28">
        <v>108.39463353865867</v>
      </c>
      <c r="C129" s="28">
        <v>108.46069706400131</v>
      </c>
      <c r="D129" s="28"/>
      <c r="E129" s="28">
        <f t="shared" si="2"/>
        <v>6.0947228830365852E-2</v>
      </c>
      <c r="F129" s="28"/>
      <c r="G129" s="28">
        <v>2.631013317538073</v>
      </c>
      <c r="H129" s="28">
        <v>2.6326168472452696</v>
      </c>
      <c r="I129"/>
      <c r="J129" s="28">
        <f t="shared" si="3"/>
        <v>1.6035297071965715E-3</v>
      </c>
      <c r="L129" s="1"/>
      <c r="M129" s="1"/>
      <c r="N129" s="1"/>
      <c r="P129" s="1"/>
      <c r="Q129" s="1"/>
      <c r="R129" s="1"/>
    </row>
    <row r="130" spans="1:18" s="4" customFormat="1" ht="15.75" x14ac:dyDescent="0.25">
      <c r="A130" s="61" t="s">
        <v>99</v>
      </c>
      <c r="B130" s="62">
        <v>100.15790994845916</v>
      </c>
      <c r="C130" s="62">
        <v>100.25109542896352</v>
      </c>
      <c r="D130" s="62"/>
      <c r="E130" s="62">
        <f t="shared" si="2"/>
        <v>9.3038563356917514E-2</v>
      </c>
      <c r="F130" s="62"/>
      <c r="G130" s="62">
        <v>1.7235108210406835</v>
      </c>
      <c r="H130" s="62">
        <v>1.7251143507478806</v>
      </c>
      <c r="I130" s="60"/>
      <c r="J130" s="62">
        <f t="shared" si="3"/>
        <v>1.6035297071970156E-3</v>
      </c>
      <c r="L130" s="1"/>
      <c r="M130" s="1"/>
      <c r="N130" s="1"/>
      <c r="P130" s="1"/>
      <c r="Q130" s="1"/>
      <c r="R130" s="1"/>
    </row>
    <row r="131" spans="1:18" s="60" customFormat="1" ht="15.75" x14ac:dyDescent="0.25">
      <c r="A131" s="39" t="s">
        <v>220</v>
      </c>
      <c r="B131" s="28">
        <v>96.97458735637845</v>
      </c>
      <c r="C131" s="28">
        <v>97.10361596163284</v>
      </c>
      <c r="D131" s="28"/>
      <c r="E131" s="28">
        <f t="shared" si="2"/>
        <v>0.13305403897230228</v>
      </c>
      <c r="F131" s="28"/>
      <c r="G131" s="28">
        <v>1.2051717629787098</v>
      </c>
      <c r="H131" s="28">
        <v>1.2067752926859066</v>
      </c>
      <c r="I131"/>
      <c r="J131" s="28">
        <f t="shared" si="3"/>
        <v>1.6035297071967936E-3</v>
      </c>
      <c r="L131" s="1"/>
      <c r="M131" s="1"/>
      <c r="N131" s="1"/>
      <c r="P131" s="1"/>
      <c r="Q131" s="1"/>
      <c r="R131" s="1"/>
    </row>
    <row r="132" spans="1:18" s="4" customFormat="1" ht="15.75" x14ac:dyDescent="0.25">
      <c r="A132" s="67" t="s">
        <v>100</v>
      </c>
      <c r="B132" s="62">
        <v>108.43395863037463</v>
      </c>
      <c r="C132" s="62">
        <v>108.43395863037463</v>
      </c>
      <c r="D132" s="62"/>
      <c r="E132" s="62">
        <f t="shared" si="2"/>
        <v>0</v>
      </c>
      <c r="F132" s="62"/>
      <c r="G132" s="62">
        <v>0.51833905806197389</v>
      </c>
      <c r="H132" s="62">
        <v>0.51833905806197378</v>
      </c>
      <c r="I132" s="60"/>
      <c r="J132" s="62">
        <f t="shared" si="3"/>
        <v>0</v>
      </c>
      <c r="L132" s="1"/>
      <c r="M132" s="1"/>
      <c r="N132" s="1"/>
      <c r="P132" s="1"/>
      <c r="Q132" s="1"/>
      <c r="R132" s="1"/>
    </row>
    <row r="133" spans="1:18" s="60" customFormat="1" ht="15.75" x14ac:dyDescent="0.25">
      <c r="A133" s="38" t="s">
        <v>167</v>
      </c>
      <c r="B133" s="28">
        <v>128.4576044563841</v>
      </c>
      <c r="C133" s="28">
        <v>128.4576044563841</v>
      </c>
      <c r="D133" s="28"/>
      <c r="E133" s="28">
        <f t="shared" ref="E133:E196" si="4">((C133/B133-1)*100)</f>
        <v>0</v>
      </c>
      <c r="F133" s="28"/>
      <c r="G133" s="28">
        <v>0.90750249649738934</v>
      </c>
      <c r="H133" s="28">
        <v>0.90750249649738934</v>
      </c>
      <c r="I133"/>
      <c r="J133" s="28">
        <f t="shared" si="3"/>
        <v>0</v>
      </c>
      <c r="L133" s="1"/>
      <c r="M133" s="1"/>
      <c r="N133" s="1"/>
      <c r="P133" s="1"/>
      <c r="Q133" s="1"/>
      <c r="R133" s="1"/>
    </row>
    <row r="134" spans="1:18" s="4" customFormat="1" ht="15.75" x14ac:dyDescent="0.25">
      <c r="A134" s="67" t="s">
        <v>101</v>
      </c>
      <c r="B134" s="62">
        <v>128.4576044563841</v>
      </c>
      <c r="C134" s="62">
        <v>128.4576044563841</v>
      </c>
      <c r="D134" s="62"/>
      <c r="E134" s="62">
        <f t="shared" si="4"/>
        <v>0</v>
      </c>
      <c r="F134" s="62"/>
      <c r="G134" s="62">
        <v>0.90750249649738934</v>
      </c>
      <c r="H134" s="62">
        <v>0.90750249649738934</v>
      </c>
      <c r="I134" s="60"/>
      <c r="J134" s="62">
        <f t="shared" si="3"/>
        <v>0</v>
      </c>
      <c r="L134" s="1"/>
      <c r="M134" s="1"/>
      <c r="N134" s="1"/>
      <c r="P134" s="1"/>
      <c r="Q134" s="1"/>
      <c r="R134" s="1"/>
    </row>
    <row r="135" spans="1:18" s="66" customFormat="1" ht="15.75" x14ac:dyDescent="0.25">
      <c r="A135" s="36" t="s">
        <v>2</v>
      </c>
      <c r="B135" s="40">
        <v>125.99723945717639</v>
      </c>
      <c r="C135" s="40">
        <v>126.00200581469828</v>
      </c>
      <c r="D135" s="40"/>
      <c r="E135" s="40">
        <f t="shared" si="4"/>
        <v>3.7829063100236482E-3</v>
      </c>
      <c r="F135" s="40"/>
      <c r="G135" s="40">
        <v>6.8287085178021103</v>
      </c>
      <c r="H135" s="40">
        <v>6.8289668414475235</v>
      </c>
      <c r="I135" s="2"/>
      <c r="J135" s="40">
        <f t="shared" si="3"/>
        <v>2.5832364541322761E-4</v>
      </c>
      <c r="L135" s="1"/>
      <c r="M135" s="1"/>
      <c r="N135" s="1"/>
      <c r="P135" s="1"/>
      <c r="Q135" s="1"/>
      <c r="R135" s="1"/>
    </row>
    <row r="136" spans="1:18" s="4" customFormat="1" ht="15.75" x14ac:dyDescent="0.25">
      <c r="A136" s="64" t="s">
        <v>141</v>
      </c>
      <c r="B136" s="62">
        <v>104.17277412762029</v>
      </c>
      <c r="C136" s="62">
        <v>104.18085857563878</v>
      </c>
      <c r="D136" s="62"/>
      <c r="E136" s="62">
        <f t="shared" si="4"/>
        <v>7.7606150802767004E-3</v>
      </c>
      <c r="F136" s="62"/>
      <c r="G136" s="62">
        <v>3.3286491179023843</v>
      </c>
      <c r="H136" s="62">
        <v>3.3289074415477966</v>
      </c>
      <c r="I136" s="60"/>
      <c r="J136" s="62">
        <f t="shared" ref="J136:J199" si="5">H136-G136</f>
        <v>2.5832364541233943E-4</v>
      </c>
      <c r="L136" s="1"/>
      <c r="M136" s="1"/>
      <c r="N136" s="1"/>
      <c r="P136" s="1"/>
      <c r="Q136" s="1"/>
      <c r="R136" s="1"/>
    </row>
    <row r="137" spans="1:18" s="60" customFormat="1" ht="15.75" x14ac:dyDescent="0.25">
      <c r="A137" s="38" t="s">
        <v>102</v>
      </c>
      <c r="B137" s="28">
        <v>107.60076887282239</v>
      </c>
      <c r="C137" s="28">
        <v>107.61140564821808</v>
      </c>
      <c r="D137" s="28"/>
      <c r="E137" s="28">
        <f t="shared" si="4"/>
        <v>9.8854083545374394E-3</v>
      </c>
      <c r="F137" s="28"/>
      <c r="G137" s="28">
        <v>2.6131813289713861</v>
      </c>
      <c r="H137" s="28">
        <v>2.6134396526167993</v>
      </c>
      <c r="I137"/>
      <c r="J137" s="28">
        <f t="shared" si="5"/>
        <v>2.5832364541322761E-4</v>
      </c>
      <c r="L137" s="1"/>
      <c r="M137" s="1"/>
      <c r="N137" s="1"/>
      <c r="P137" s="1"/>
      <c r="Q137" s="1"/>
      <c r="R137" s="1"/>
    </row>
    <row r="138" spans="1:18" s="4" customFormat="1" ht="15.75" x14ac:dyDescent="0.25">
      <c r="A138" s="67" t="s">
        <v>103</v>
      </c>
      <c r="B138" s="62">
        <v>107.60076887282239</v>
      </c>
      <c r="C138" s="62">
        <v>107.61140564821808</v>
      </c>
      <c r="D138" s="62"/>
      <c r="E138" s="62">
        <f t="shared" si="4"/>
        <v>9.8854083545374394E-3</v>
      </c>
      <c r="F138" s="62"/>
      <c r="G138" s="62">
        <v>2.6131813289713861</v>
      </c>
      <c r="H138" s="62">
        <v>2.6134396526167993</v>
      </c>
      <c r="I138" s="60"/>
      <c r="J138" s="62">
        <f t="shared" si="5"/>
        <v>2.5832364541322761E-4</v>
      </c>
      <c r="L138" s="1"/>
      <c r="M138" s="1"/>
      <c r="N138" s="1"/>
      <c r="P138" s="1"/>
      <c r="Q138" s="1"/>
      <c r="R138" s="1"/>
    </row>
    <row r="139" spans="1:18" s="60" customFormat="1" ht="15.75" x14ac:dyDescent="0.25">
      <c r="A139" s="38" t="s">
        <v>168</v>
      </c>
      <c r="B139" s="28">
        <v>93.314666514675437</v>
      </c>
      <c r="C139" s="28">
        <v>93.314666514675437</v>
      </c>
      <c r="D139" s="28"/>
      <c r="E139" s="28">
        <f t="shared" si="4"/>
        <v>0</v>
      </c>
      <c r="F139" s="28"/>
      <c r="G139" s="28">
        <v>0.71546778893099827</v>
      </c>
      <c r="H139" s="28">
        <v>0.71546778893099805</v>
      </c>
      <c r="I139"/>
      <c r="J139" s="28">
        <f t="shared" si="5"/>
        <v>0</v>
      </c>
      <c r="L139" s="1"/>
      <c r="M139" s="1"/>
      <c r="N139" s="1"/>
      <c r="P139" s="1"/>
      <c r="Q139" s="1"/>
      <c r="R139" s="1"/>
    </row>
    <row r="140" spans="1:18" s="4" customFormat="1" ht="15.75" x14ac:dyDescent="0.25">
      <c r="A140" s="67" t="s">
        <v>219</v>
      </c>
      <c r="B140" s="62">
        <v>93.314666514675437</v>
      </c>
      <c r="C140" s="62">
        <v>93.314666514675437</v>
      </c>
      <c r="D140" s="62"/>
      <c r="E140" s="62">
        <f t="shared" si="4"/>
        <v>0</v>
      </c>
      <c r="F140" s="62"/>
      <c r="G140" s="62">
        <v>0.71546778893099827</v>
      </c>
      <c r="H140" s="62">
        <v>0.71546778893099805</v>
      </c>
      <c r="I140" s="60"/>
      <c r="J140" s="62">
        <f t="shared" si="5"/>
        <v>0</v>
      </c>
      <c r="L140" s="1"/>
      <c r="M140" s="1"/>
      <c r="N140" s="1"/>
      <c r="P140" s="1"/>
      <c r="Q140" s="1"/>
      <c r="R140" s="1"/>
    </row>
    <row r="141" spans="1:18" s="60" customFormat="1" ht="15.75" x14ac:dyDescent="0.25">
      <c r="A141" s="37" t="s">
        <v>104</v>
      </c>
      <c r="B141" s="28">
        <v>157.34756115310969</v>
      </c>
      <c r="C141" s="28">
        <v>157.34756115310969</v>
      </c>
      <c r="D141" s="28"/>
      <c r="E141" s="28">
        <f t="shared" si="4"/>
        <v>0</v>
      </c>
      <c r="F141" s="28"/>
      <c r="G141" s="28">
        <v>3.5000593998997269</v>
      </c>
      <c r="H141" s="28">
        <v>3.5000593998997265</v>
      </c>
      <c r="I141"/>
      <c r="J141" s="28">
        <f t="shared" si="5"/>
        <v>0</v>
      </c>
      <c r="L141" s="1"/>
      <c r="M141" s="1"/>
      <c r="N141" s="1"/>
      <c r="P141" s="1"/>
      <c r="Q141" s="1"/>
      <c r="R141" s="1"/>
    </row>
    <row r="142" spans="1:18" s="4" customFormat="1" ht="15.75" x14ac:dyDescent="0.25">
      <c r="A142" s="61" t="s">
        <v>19</v>
      </c>
      <c r="B142" s="62">
        <v>163.57117066583655</v>
      </c>
      <c r="C142" s="62">
        <v>163.57117066583655</v>
      </c>
      <c r="D142" s="62"/>
      <c r="E142" s="62">
        <f t="shared" si="4"/>
        <v>0</v>
      </c>
      <c r="F142" s="62"/>
      <c r="G142" s="62">
        <v>2.8659697635359942</v>
      </c>
      <c r="H142" s="62">
        <v>2.8659697635359938</v>
      </c>
      <c r="I142" s="60"/>
      <c r="J142" s="62">
        <f t="shared" si="5"/>
        <v>0</v>
      </c>
      <c r="L142" s="1"/>
      <c r="M142" s="1"/>
      <c r="N142" s="1"/>
      <c r="P142" s="1"/>
      <c r="Q142" s="1"/>
      <c r="R142" s="1"/>
    </row>
    <row r="143" spans="1:18" s="60" customFormat="1" ht="15.75" x14ac:dyDescent="0.25">
      <c r="A143" s="39" t="s">
        <v>105</v>
      </c>
      <c r="B143" s="28">
        <v>163.57117066583655</v>
      </c>
      <c r="C143" s="28">
        <v>163.57117066583655</v>
      </c>
      <c r="D143" s="28"/>
      <c r="E143" s="28">
        <f t="shared" si="4"/>
        <v>0</v>
      </c>
      <c r="F143" s="28"/>
      <c r="G143" s="28">
        <v>2.8659697635359942</v>
      </c>
      <c r="H143" s="28">
        <v>2.8659697635359938</v>
      </c>
      <c r="I143"/>
      <c r="J143" s="28">
        <f t="shared" si="5"/>
        <v>0</v>
      </c>
      <c r="L143" s="1"/>
      <c r="M143" s="1"/>
      <c r="N143" s="1"/>
      <c r="P143" s="1"/>
      <c r="Q143" s="1"/>
      <c r="R143" s="1"/>
    </row>
    <row r="144" spans="1:18" s="4" customFormat="1" ht="15.75" x14ac:dyDescent="0.25">
      <c r="A144" s="61" t="s">
        <v>106</v>
      </c>
      <c r="B144" s="62">
        <v>146.66666666666663</v>
      </c>
      <c r="C144" s="62">
        <v>146.66666666666663</v>
      </c>
      <c r="D144" s="62"/>
      <c r="E144" s="62">
        <f t="shared" si="4"/>
        <v>0</v>
      </c>
      <c r="F144" s="62"/>
      <c r="G144" s="62">
        <v>0.10298628775933033</v>
      </c>
      <c r="H144" s="62">
        <v>0.1029862877593303</v>
      </c>
      <c r="I144" s="60"/>
      <c r="J144" s="62">
        <f t="shared" si="5"/>
        <v>0</v>
      </c>
      <c r="L144" s="1"/>
      <c r="M144" s="1"/>
      <c r="N144" s="1"/>
      <c r="P144" s="1"/>
      <c r="Q144" s="1"/>
      <c r="R144" s="1"/>
    </row>
    <row r="145" spans="1:18" s="60" customFormat="1" ht="15.75" x14ac:dyDescent="0.25">
      <c r="A145" s="39" t="s">
        <v>107</v>
      </c>
      <c r="B145" s="28">
        <v>146.66666666666663</v>
      </c>
      <c r="C145" s="28">
        <v>146.66666666666663</v>
      </c>
      <c r="D145" s="28"/>
      <c r="E145" s="28">
        <f t="shared" si="4"/>
        <v>0</v>
      </c>
      <c r="F145" s="28"/>
      <c r="G145" s="28">
        <v>0.10298628775933033</v>
      </c>
      <c r="H145" s="28">
        <v>0.1029862877593303</v>
      </c>
      <c r="I145"/>
      <c r="J145" s="28">
        <f t="shared" si="5"/>
        <v>0</v>
      </c>
      <c r="L145" s="1"/>
      <c r="M145" s="1"/>
      <c r="N145" s="1"/>
      <c r="P145" s="1"/>
      <c r="Q145" s="1"/>
      <c r="R145" s="1"/>
    </row>
    <row r="146" spans="1:18" s="4" customFormat="1" ht="15.75" x14ac:dyDescent="0.25">
      <c r="A146" s="61" t="s">
        <v>108</v>
      </c>
      <c r="B146" s="62">
        <v>132.09195402298855</v>
      </c>
      <c r="C146" s="62">
        <v>132.09195402298855</v>
      </c>
      <c r="D146" s="62"/>
      <c r="E146" s="62">
        <f t="shared" si="4"/>
        <v>0</v>
      </c>
      <c r="F146" s="62"/>
      <c r="G146" s="62">
        <v>0.531103348604402</v>
      </c>
      <c r="H146" s="62">
        <v>0.53110334860440189</v>
      </c>
      <c r="I146" s="60"/>
      <c r="J146" s="62">
        <f t="shared" si="5"/>
        <v>0</v>
      </c>
      <c r="L146" s="1"/>
      <c r="M146" s="1"/>
      <c r="N146" s="1"/>
      <c r="P146" s="1"/>
      <c r="Q146" s="1"/>
      <c r="R146" s="1"/>
    </row>
    <row r="147" spans="1:18" s="60" customFormat="1" ht="15.75" x14ac:dyDescent="0.25">
      <c r="A147" s="39" t="s">
        <v>218</v>
      </c>
      <c r="B147" s="28">
        <v>132.09195402298855</v>
      </c>
      <c r="C147" s="28">
        <v>132.09195402298855</v>
      </c>
      <c r="D147" s="28"/>
      <c r="E147" s="28">
        <f t="shared" si="4"/>
        <v>0</v>
      </c>
      <c r="F147" s="28"/>
      <c r="G147" s="28">
        <v>0.531103348604402</v>
      </c>
      <c r="H147" s="28">
        <v>0.53110334860440189</v>
      </c>
      <c r="I147"/>
      <c r="J147" s="28">
        <f t="shared" si="5"/>
        <v>0</v>
      </c>
      <c r="L147" s="1"/>
      <c r="M147" s="1"/>
      <c r="N147" s="1"/>
      <c r="P147" s="1"/>
      <c r="Q147" s="1"/>
      <c r="R147" s="1"/>
    </row>
    <row r="148" spans="1:18" s="4" customFormat="1" ht="15.75" x14ac:dyDescent="0.25">
      <c r="A148" s="58" t="s">
        <v>3</v>
      </c>
      <c r="B148" s="63">
        <v>102.92157333282107</v>
      </c>
      <c r="C148" s="63">
        <v>102.92219730325488</v>
      </c>
      <c r="D148" s="63"/>
      <c r="E148" s="63">
        <f t="shared" si="4"/>
        <v>6.0625815716530695E-4</v>
      </c>
      <c r="F148" s="63"/>
      <c r="G148" s="63">
        <v>5.5967437321472664</v>
      </c>
      <c r="H148" s="63">
        <v>5.596777662862678</v>
      </c>
      <c r="I148" s="60"/>
      <c r="J148" s="63">
        <f t="shared" si="5"/>
        <v>3.393071541157866E-5</v>
      </c>
      <c r="L148" s="1"/>
      <c r="M148" s="1"/>
      <c r="N148" s="1"/>
      <c r="P148" s="1"/>
      <c r="Q148" s="1"/>
      <c r="R148" s="1"/>
    </row>
    <row r="149" spans="1:18" s="60" customFormat="1" ht="15.75" x14ac:dyDescent="0.25">
      <c r="A149" s="37" t="s">
        <v>150</v>
      </c>
      <c r="B149" s="28">
        <v>94.289095985040177</v>
      </c>
      <c r="C149" s="28">
        <v>94.29041382791381</v>
      </c>
      <c r="D149" s="28"/>
      <c r="E149" s="28">
        <f t="shared" si="4"/>
        <v>1.3976620094391379E-3</v>
      </c>
      <c r="F149" s="28"/>
      <c r="G149" s="28">
        <v>2.4276767331431879</v>
      </c>
      <c r="H149" s="28">
        <v>2.4277106638585986</v>
      </c>
      <c r="I149"/>
      <c r="J149" s="28">
        <f t="shared" si="5"/>
        <v>3.3930715410690482E-5</v>
      </c>
      <c r="L149" s="1"/>
      <c r="M149" s="1"/>
      <c r="N149" s="1"/>
      <c r="P149" s="1"/>
      <c r="Q149" s="1"/>
      <c r="R149" s="1"/>
    </row>
    <row r="150" spans="1:18" s="4" customFormat="1" ht="15.75" x14ac:dyDescent="0.25">
      <c r="A150" s="61" t="s">
        <v>109</v>
      </c>
      <c r="B150" s="62">
        <v>101.30719718668522</v>
      </c>
      <c r="C150" s="62">
        <v>101.30719718668522</v>
      </c>
      <c r="D150" s="62"/>
      <c r="E150" s="62">
        <f t="shared" si="4"/>
        <v>0</v>
      </c>
      <c r="F150" s="62"/>
      <c r="G150" s="62">
        <v>1.7552414707481108</v>
      </c>
      <c r="H150" s="62">
        <v>1.7552414707481105</v>
      </c>
      <c r="I150" s="60"/>
      <c r="J150" s="62">
        <f t="shared" si="5"/>
        <v>0</v>
      </c>
      <c r="L150" s="1"/>
      <c r="M150" s="1"/>
      <c r="N150" s="1"/>
      <c r="P150" s="1"/>
      <c r="Q150" s="1"/>
      <c r="R150" s="1"/>
    </row>
    <row r="151" spans="1:18" s="60" customFormat="1" ht="15.75" x14ac:dyDescent="0.25">
      <c r="A151" s="39" t="s">
        <v>110</v>
      </c>
      <c r="B151" s="28">
        <v>101.30719718668522</v>
      </c>
      <c r="C151" s="28">
        <v>101.30719718668522</v>
      </c>
      <c r="D151" s="28"/>
      <c r="E151" s="28">
        <f t="shared" si="4"/>
        <v>0</v>
      </c>
      <c r="F151" s="28"/>
      <c r="G151" s="28">
        <v>1.7552414707481108</v>
      </c>
      <c r="H151" s="28">
        <v>1.7552414707481105</v>
      </c>
      <c r="I151"/>
      <c r="J151" s="28">
        <f t="shared" si="5"/>
        <v>0</v>
      </c>
      <c r="L151" s="1"/>
      <c r="M151" s="1"/>
      <c r="N151" s="1"/>
      <c r="P151" s="1"/>
      <c r="Q151" s="1"/>
      <c r="R151" s="1"/>
    </row>
    <row r="152" spans="1:18" s="4" customFormat="1" ht="15.75" x14ac:dyDescent="0.25">
      <c r="A152" s="61" t="s">
        <v>169</v>
      </c>
      <c r="B152" s="62">
        <v>62.537691983754925</v>
      </c>
      <c r="C152" s="62">
        <v>62.544261453125692</v>
      </c>
      <c r="D152" s="62"/>
      <c r="E152" s="62">
        <f t="shared" si="4"/>
        <v>1.0504815835665759E-2</v>
      </c>
      <c r="F152" s="62"/>
      <c r="G152" s="62">
        <v>0.32300152559752149</v>
      </c>
      <c r="H152" s="62">
        <v>0.3230354563129319</v>
      </c>
      <c r="I152" s="60"/>
      <c r="J152" s="62">
        <f t="shared" si="5"/>
        <v>3.3930715410412926E-5</v>
      </c>
      <c r="L152" s="1"/>
      <c r="M152" s="1"/>
      <c r="N152" s="1"/>
      <c r="P152" s="1"/>
      <c r="Q152" s="1"/>
      <c r="R152" s="1"/>
    </row>
    <row r="153" spans="1:18" s="60" customFormat="1" ht="15.75" x14ac:dyDescent="0.25">
      <c r="A153" s="39" t="s">
        <v>217</v>
      </c>
      <c r="B153" s="28">
        <v>62.537691983754925</v>
      </c>
      <c r="C153" s="28">
        <v>62.544261453125692</v>
      </c>
      <c r="D153" s="28"/>
      <c r="E153" s="28">
        <f t="shared" si="4"/>
        <v>1.0504815835665759E-2</v>
      </c>
      <c r="F153" s="28"/>
      <c r="G153" s="28">
        <v>0.32300152559752149</v>
      </c>
      <c r="H153" s="28">
        <v>0.3230354563129319</v>
      </c>
      <c r="I153"/>
      <c r="J153" s="28">
        <f t="shared" si="5"/>
        <v>3.3930715410412926E-5</v>
      </c>
      <c r="L153" s="1"/>
      <c r="M153" s="1"/>
      <c r="N153" s="1"/>
      <c r="P153" s="1"/>
      <c r="Q153" s="1"/>
      <c r="R153" s="1"/>
    </row>
    <row r="154" spans="1:18" s="4" customFormat="1" ht="15.75" x14ac:dyDescent="0.25">
      <c r="A154" s="61" t="s">
        <v>170</v>
      </c>
      <c r="B154" s="62">
        <v>107.30930262755987</v>
      </c>
      <c r="C154" s="62">
        <v>107.30930262755987</v>
      </c>
      <c r="D154" s="62"/>
      <c r="E154" s="62">
        <f t="shared" si="4"/>
        <v>0</v>
      </c>
      <c r="F154" s="62"/>
      <c r="G154" s="62">
        <v>0.34943373679755613</v>
      </c>
      <c r="H154" s="62">
        <v>0.34943373679755613</v>
      </c>
      <c r="I154" s="60"/>
      <c r="J154" s="62">
        <f t="shared" si="5"/>
        <v>0</v>
      </c>
      <c r="L154" s="1"/>
      <c r="M154" s="1"/>
      <c r="N154" s="1"/>
      <c r="P154" s="1"/>
      <c r="Q154" s="1"/>
      <c r="R154" s="1"/>
    </row>
    <row r="155" spans="1:18" s="60" customFormat="1" ht="15.75" x14ac:dyDescent="0.25">
      <c r="A155" s="39" t="s">
        <v>216</v>
      </c>
      <c r="B155" s="28">
        <v>107.30930262755987</v>
      </c>
      <c r="C155" s="28">
        <v>107.30930262755987</v>
      </c>
      <c r="D155" s="28"/>
      <c r="E155" s="28">
        <f t="shared" si="4"/>
        <v>0</v>
      </c>
      <c r="F155" s="28"/>
      <c r="G155" s="28">
        <v>0.34943373679755613</v>
      </c>
      <c r="H155" s="28">
        <v>0.34943373679755613</v>
      </c>
      <c r="I155"/>
      <c r="J155" s="28">
        <f t="shared" si="5"/>
        <v>0</v>
      </c>
      <c r="L155" s="1"/>
      <c r="M155" s="1"/>
      <c r="N155" s="1"/>
      <c r="P155" s="1"/>
      <c r="Q155" s="1"/>
      <c r="R155" s="1"/>
    </row>
    <row r="156" spans="1:18" s="4" customFormat="1" ht="15.75" x14ac:dyDescent="0.25">
      <c r="A156" s="64" t="s">
        <v>111</v>
      </c>
      <c r="B156" s="62">
        <v>110.68439878360643</v>
      </c>
      <c r="C156" s="62">
        <v>110.68439878360643</v>
      </c>
      <c r="D156" s="62"/>
      <c r="E156" s="62">
        <f t="shared" si="4"/>
        <v>0</v>
      </c>
      <c r="F156" s="62"/>
      <c r="G156" s="62">
        <v>3.1690669990040798</v>
      </c>
      <c r="H156" s="62">
        <v>3.1690669990040794</v>
      </c>
      <c r="I156" s="60"/>
      <c r="J156" s="62">
        <f t="shared" si="5"/>
        <v>0</v>
      </c>
      <c r="L156" s="1"/>
      <c r="M156" s="1"/>
      <c r="N156" s="1"/>
      <c r="P156" s="1"/>
      <c r="Q156" s="1"/>
      <c r="R156" s="1"/>
    </row>
    <row r="157" spans="1:18" s="60" customFormat="1" ht="15.75" x14ac:dyDescent="0.25">
      <c r="A157" s="38" t="s">
        <v>171</v>
      </c>
      <c r="B157" s="28">
        <v>110.32982955934074</v>
      </c>
      <c r="C157" s="28">
        <v>110.32982955934074</v>
      </c>
      <c r="D157" s="28"/>
      <c r="E157" s="28">
        <f t="shared" si="4"/>
        <v>0</v>
      </c>
      <c r="F157" s="28"/>
      <c r="G157" s="28">
        <v>1.0774456361279945</v>
      </c>
      <c r="H157" s="28">
        <v>1.0774456361279945</v>
      </c>
      <c r="I157"/>
      <c r="J157" s="28">
        <f t="shared" si="5"/>
        <v>0</v>
      </c>
      <c r="L157" s="1"/>
      <c r="M157" s="1"/>
      <c r="N157" s="1"/>
      <c r="P157" s="1"/>
      <c r="Q157" s="1"/>
      <c r="R157" s="1"/>
    </row>
    <row r="158" spans="1:18" s="4" customFormat="1" ht="15.75" x14ac:dyDescent="0.25">
      <c r="A158" s="67" t="s">
        <v>215</v>
      </c>
      <c r="B158" s="62">
        <v>110.32982955934074</v>
      </c>
      <c r="C158" s="62">
        <v>110.32982955934074</v>
      </c>
      <c r="D158" s="62"/>
      <c r="E158" s="62">
        <f t="shared" si="4"/>
        <v>0</v>
      </c>
      <c r="F158" s="62"/>
      <c r="G158" s="62">
        <v>1.0774456361279945</v>
      </c>
      <c r="H158" s="62">
        <v>1.0774456361279945</v>
      </c>
      <c r="I158" s="60"/>
      <c r="J158" s="62">
        <f t="shared" si="5"/>
        <v>0</v>
      </c>
      <c r="L158" s="1"/>
      <c r="M158" s="1"/>
      <c r="N158" s="1"/>
      <c r="P158" s="1"/>
      <c r="Q158" s="1"/>
      <c r="R158" s="1"/>
    </row>
    <row r="159" spans="1:18" s="60" customFormat="1" ht="15.75" x14ac:dyDescent="0.25">
      <c r="A159" s="38" t="s">
        <v>172</v>
      </c>
      <c r="B159" s="28">
        <v>104.39692048756122</v>
      </c>
      <c r="C159" s="28">
        <v>104.39692048756122</v>
      </c>
      <c r="D159" s="28"/>
      <c r="E159" s="28">
        <f t="shared" si="4"/>
        <v>0</v>
      </c>
      <c r="F159" s="28"/>
      <c r="G159" s="28">
        <v>0.42869401814227259</v>
      </c>
      <c r="H159" s="28">
        <v>0.42869401814227254</v>
      </c>
      <c r="I159"/>
      <c r="J159" s="28">
        <f t="shared" si="5"/>
        <v>0</v>
      </c>
      <c r="L159" s="1"/>
      <c r="M159" s="1"/>
      <c r="N159" s="1"/>
      <c r="P159" s="1"/>
      <c r="Q159" s="1"/>
      <c r="R159" s="1"/>
    </row>
    <row r="160" spans="1:18" s="4" customFormat="1" ht="15.75" x14ac:dyDescent="0.25">
      <c r="A160" s="67" t="s">
        <v>214</v>
      </c>
      <c r="B160" s="62">
        <v>104.39692048756122</v>
      </c>
      <c r="C160" s="62">
        <v>104.39692048756122</v>
      </c>
      <c r="D160" s="62"/>
      <c r="E160" s="62">
        <f t="shared" si="4"/>
        <v>0</v>
      </c>
      <c r="F160" s="62"/>
      <c r="G160" s="62">
        <v>0.42869401814227259</v>
      </c>
      <c r="H160" s="62">
        <v>0.42869401814227254</v>
      </c>
      <c r="I160" s="60"/>
      <c r="J160" s="62">
        <f t="shared" si="5"/>
        <v>0</v>
      </c>
      <c r="L160" s="1"/>
      <c r="M160" s="1"/>
      <c r="N160" s="1"/>
      <c r="P160" s="1"/>
      <c r="Q160" s="1"/>
      <c r="R160" s="1"/>
    </row>
    <row r="161" spans="1:18" s="60" customFormat="1" ht="15.75" x14ac:dyDescent="0.25">
      <c r="A161" s="38" t="s">
        <v>173</v>
      </c>
      <c r="B161" s="28">
        <v>112.66830257545074</v>
      </c>
      <c r="C161" s="28">
        <v>112.66830257545074</v>
      </c>
      <c r="D161" s="28"/>
      <c r="E161" s="28">
        <f t="shared" si="4"/>
        <v>0</v>
      </c>
      <c r="F161" s="28"/>
      <c r="G161" s="28">
        <v>1.6629273447338124</v>
      </c>
      <c r="H161" s="28">
        <v>1.6629273447338122</v>
      </c>
      <c r="I161"/>
      <c r="J161" s="28">
        <f t="shared" si="5"/>
        <v>0</v>
      </c>
      <c r="L161" s="1"/>
      <c r="M161" s="1"/>
      <c r="N161" s="1"/>
      <c r="P161" s="1"/>
      <c r="Q161" s="1"/>
      <c r="R161" s="1"/>
    </row>
    <row r="162" spans="1:18" s="4" customFormat="1" ht="15.75" x14ac:dyDescent="0.25">
      <c r="A162" s="67" t="s">
        <v>213</v>
      </c>
      <c r="B162" s="62">
        <v>112.66830257545074</v>
      </c>
      <c r="C162" s="62">
        <v>112.66830257545074</v>
      </c>
      <c r="D162" s="62"/>
      <c r="E162" s="62">
        <f t="shared" si="4"/>
        <v>0</v>
      </c>
      <c r="F162" s="62"/>
      <c r="G162" s="62">
        <v>1.6629273447338124</v>
      </c>
      <c r="H162" s="62">
        <v>1.6629273447338122</v>
      </c>
      <c r="I162" s="60"/>
      <c r="J162" s="62">
        <f t="shared" si="5"/>
        <v>0</v>
      </c>
      <c r="L162" s="1"/>
      <c r="M162" s="1"/>
      <c r="N162" s="1"/>
      <c r="P162" s="1"/>
      <c r="Q162" s="1"/>
      <c r="R162" s="1"/>
    </row>
    <row r="163" spans="1:18" s="60" customFormat="1" ht="15.75" x14ac:dyDescent="0.25">
      <c r="A163" s="36" t="s">
        <v>4</v>
      </c>
      <c r="B163" s="40">
        <v>99.25672955425857</v>
      </c>
      <c r="C163" s="40">
        <v>99.25672955425857</v>
      </c>
      <c r="D163" s="40"/>
      <c r="E163" s="40">
        <f t="shared" si="4"/>
        <v>0</v>
      </c>
      <c r="F163" s="40"/>
      <c r="G163" s="40">
        <v>4.7157177215935322</v>
      </c>
      <c r="H163" s="40">
        <v>4.7157177215935304</v>
      </c>
      <c r="I163"/>
      <c r="J163" s="40">
        <f t="shared" si="5"/>
        <v>0</v>
      </c>
      <c r="L163" s="1"/>
      <c r="M163" s="1"/>
      <c r="N163" s="1"/>
      <c r="P163" s="1"/>
      <c r="Q163" s="1"/>
      <c r="R163" s="1"/>
    </row>
    <row r="164" spans="1:18" s="4" customFormat="1" ht="15.75" x14ac:dyDescent="0.25">
      <c r="A164" s="64" t="s">
        <v>140</v>
      </c>
      <c r="B164" s="62">
        <v>77.408827796194288</v>
      </c>
      <c r="C164" s="62">
        <v>77.408827796194288</v>
      </c>
      <c r="D164" s="62"/>
      <c r="E164" s="62">
        <f t="shared" si="4"/>
        <v>0</v>
      </c>
      <c r="F164" s="62"/>
      <c r="G164" s="62">
        <v>0.89747412742094457</v>
      </c>
      <c r="H164" s="62">
        <v>0.89747412742094446</v>
      </c>
      <c r="I164" s="60"/>
      <c r="J164" s="62">
        <f t="shared" si="5"/>
        <v>0</v>
      </c>
      <c r="L164" s="1"/>
      <c r="M164" s="1"/>
      <c r="N164" s="1"/>
      <c r="P164" s="1"/>
      <c r="Q164" s="1"/>
      <c r="R164" s="1"/>
    </row>
    <row r="165" spans="1:18" s="60" customFormat="1" ht="15.75" x14ac:dyDescent="0.25">
      <c r="A165" s="38" t="s">
        <v>174</v>
      </c>
      <c r="B165" s="28">
        <v>77.408827796194288</v>
      </c>
      <c r="C165" s="28">
        <v>77.408827796194288</v>
      </c>
      <c r="D165" s="28"/>
      <c r="E165" s="28">
        <f t="shared" si="4"/>
        <v>0</v>
      </c>
      <c r="F165" s="28"/>
      <c r="G165" s="28">
        <v>0.89747412742094457</v>
      </c>
      <c r="H165" s="28">
        <v>0.89747412742094446</v>
      </c>
      <c r="I165"/>
      <c r="J165" s="28">
        <f t="shared" si="5"/>
        <v>0</v>
      </c>
      <c r="L165" s="1"/>
      <c r="M165" s="1"/>
      <c r="N165" s="1"/>
      <c r="P165" s="1"/>
      <c r="Q165" s="1"/>
      <c r="R165" s="1"/>
    </row>
    <row r="166" spans="1:18" s="4" customFormat="1" ht="15.75" x14ac:dyDescent="0.25">
      <c r="A166" s="67" t="s">
        <v>140</v>
      </c>
      <c r="B166" s="62">
        <v>77.408827796194288</v>
      </c>
      <c r="C166" s="62">
        <v>77.408827796194288</v>
      </c>
      <c r="D166" s="62"/>
      <c r="E166" s="62">
        <f t="shared" si="4"/>
        <v>0</v>
      </c>
      <c r="F166" s="62"/>
      <c r="G166" s="62">
        <v>0.89747412742094457</v>
      </c>
      <c r="H166" s="62">
        <v>0.89747412742094446</v>
      </c>
      <c r="I166" s="60"/>
      <c r="J166" s="62">
        <f t="shared" si="5"/>
        <v>0</v>
      </c>
      <c r="L166" s="1"/>
      <c r="M166" s="1"/>
      <c r="N166" s="1"/>
      <c r="P166" s="1"/>
      <c r="Q166" s="1"/>
      <c r="R166" s="1"/>
    </row>
    <row r="167" spans="1:18" s="60" customFormat="1" ht="15.75" x14ac:dyDescent="0.25">
      <c r="A167" s="37" t="s">
        <v>139</v>
      </c>
      <c r="B167" s="28">
        <v>106.30932390895443</v>
      </c>
      <c r="C167" s="28">
        <v>106.30932390895443</v>
      </c>
      <c r="D167" s="28"/>
      <c r="E167" s="28">
        <f t="shared" si="4"/>
        <v>0</v>
      </c>
      <c r="F167" s="28"/>
      <c r="G167" s="28">
        <v>3.8182435941725879</v>
      </c>
      <c r="H167" s="28">
        <v>3.818243594172587</v>
      </c>
      <c r="I167"/>
      <c r="J167" s="28">
        <f t="shared" si="5"/>
        <v>0</v>
      </c>
      <c r="L167" s="1"/>
      <c r="M167" s="1"/>
      <c r="N167" s="1"/>
      <c r="P167" s="1"/>
      <c r="Q167" s="1"/>
      <c r="R167" s="1"/>
    </row>
    <row r="168" spans="1:18" s="4" customFormat="1" ht="15.75" x14ac:dyDescent="0.25">
      <c r="A168" s="61" t="s">
        <v>175</v>
      </c>
      <c r="B168" s="62">
        <v>106.30932390895443</v>
      </c>
      <c r="C168" s="62">
        <v>106.30932390895443</v>
      </c>
      <c r="D168" s="62"/>
      <c r="E168" s="62">
        <f t="shared" si="4"/>
        <v>0</v>
      </c>
      <c r="F168" s="62"/>
      <c r="G168" s="62">
        <v>3.8182435941725879</v>
      </c>
      <c r="H168" s="62">
        <v>3.818243594172587</v>
      </c>
      <c r="I168" s="60"/>
      <c r="J168" s="62">
        <f t="shared" si="5"/>
        <v>0</v>
      </c>
      <c r="L168" s="1"/>
      <c r="M168" s="1"/>
      <c r="N168" s="1"/>
      <c r="P168" s="1"/>
      <c r="Q168" s="1"/>
      <c r="R168" s="1"/>
    </row>
    <row r="169" spans="1:18" s="60" customFormat="1" ht="15.75" x14ac:dyDescent="0.25">
      <c r="A169" s="39" t="s">
        <v>212</v>
      </c>
      <c r="B169" s="28">
        <v>106.30932390895443</v>
      </c>
      <c r="C169" s="28">
        <v>106.30932390895443</v>
      </c>
      <c r="D169" s="28"/>
      <c r="E169" s="28">
        <f t="shared" si="4"/>
        <v>0</v>
      </c>
      <c r="F169" s="28"/>
      <c r="G169" s="28">
        <v>3.8182435941725879</v>
      </c>
      <c r="H169" s="28">
        <v>3.818243594172587</v>
      </c>
      <c r="I169"/>
      <c r="J169" s="28">
        <f t="shared" si="5"/>
        <v>0</v>
      </c>
      <c r="L169" s="1"/>
      <c r="M169" s="1"/>
      <c r="N169" s="1"/>
      <c r="P169" s="1"/>
      <c r="Q169" s="1"/>
      <c r="R169" s="1"/>
    </row>
    <row r="170" spans="1:18" s="4" customFormat="1" ht="15.75" x14ac:dyDescent="0.25">
      <c r="A170" s="58" t="s">
        <v>130</v>
      </c>
      <c r="B170" s="63">
        <v>101.41518607013697</v>
      </c>
      <c r="C170" s="63">
        <v>101.40435871574891</v>
      </c>
      <c r="D170" s="63"/>
      <c r="E170" s="63">
        <f t="shared" si="4"/>
        <v>-1.0676265367759452E-2</v>
      </c>
      <c r="F170" s="63"/>
      <c r="G170" s="63">
        <v>5.1754191712327948</v>
      </c>
      <c r="H170" s="63">
        <v>5.1748666297481787</v>
      </c>
      <c r="I170" s="60"/>
      <c r="J170" s="63">
        <f t="shared" si="5"/>
        <v>-5.525414846161425E-4</v>
      </c>
      <c r="L170" s="1"/>
      <c r="M170" s="1"/>
      <c r="N170" s="1"/>
      <c r="P170" s="1"/>
      <c r="Q170" s="1"/>
      <c r="R170" s="1"/>
    </row>
    <row r="171" spans="1:18" s="60" customFormat="1" ht="15.75" x14ac:dyDescent="0.25">
      <c r="A171" s="37" t="s">
        <v>138</v>
      </c>
      <c r="B171" s="28">
        <v>91.005455645003053</v>
      </c>
      <c r="C171" s="28">
        <v>91.005455645003053</v>
      </c>
      <c r="D171" s="28"/>
      <c r="E171" s="28">
        <f t="shared" si="4"/>
        <v>0</v>
      </c>
      <c r="F171" s="28"/>
      <c r="G171" s="28">
        <v>2.4675017472490159</v>
      </c>
      <c r="H171" s="28">
        <v>2.4675017472490155</v>
      </c>
      <c r="I171"/>
      <c r="J171" s="28">
        <f t="shared" si="5"/>
        <v>0</v>
      </c>
      <c r="L171" s="1"/>
      <c r="M171" s="1"/>
      <c r="N171" s="1"/>
      <c r="P171" s="1"/>
      <c r="Q171" s="1"/>
      <c r="R171" s="1"/>
    </row>
    <row r="172" spans="1:18" s="4" customFormat="1" ht="15.75" x14ac:dyDescent="0.25">
      <c r="A172" s="61" t="s">
        <v>176</v>
      </c>
      <c r="B172" s="62">
        <v>75.398246670947628</v>
      </c>
      <c r="C172" s="62">
        <v>75.398246670947628</v>
      </c>
      <c r="D172" s="62"/>
      <c r="E172" s="62">
        <f t="shared" si="4"/>
        <v>0</v>
      </c>
      <c r="F172" s="62"/>
      <c r="G172" s="62">
        <v>0.84541810475318058</v>
      </c>
      <c r="H172" s="62">
        <v>0.84541810475318047</v>
      </c>
      <c r="I172" s="60"/>
      <c r="J172" s="62">
        <f t="shared" si="5"/>
        <v>0</v>
      </c>
      <c r="L172" s="1"/>
      <c r="M172" s="1"/>
      <c r="N172" s="1"/>
      <c r="P172" s="1"/>
      <c r="Q172" s="1"/>
      <c r="R172" s="1"/>
    </row>
    <row r="173" spans="1:18" s="60" customFormat="1" ht="15.75" x14ac:dyDescent="0.25">
      <c r="A173" s="39" t="s">
        <v>211</v>
      </c>
      <c r="B173" s="28">
        <v>81.967638186577346</v>
      </c>
      <c r="C173" s="28">
        <v>81.967638186577346</v>
      </c>
      <c r="D173" s="28"/>
      <c r="E173" s="28">
        <f t="shared" si="4"/>
        <v>0</v>
      </c>
      <c r="F173" s="28"/>
      <c r="G173" s="28">
        <v>0.16180396962286539</v>
      </c>
      <c r="H173" s="28">
        <v>0.16180396962286536</v>
      </c>
      <c r="I173"/>
      <c r="J173" s="28">
        <f t="shared" si="5"/>
        <v>0</v>
      </c>
      <c r="L173" s="1"/>
      <c r="M173" s="1"/>
      <c r="N173" s="1"/>
      <c r="P173" s="1"/>
      <c r="Q173" s="1"/>
      <c r="R173" s="1"/>
    </row>
    <row r="174" spans="1:18" s="4" customFormat="1" ht="15.75" x14ac:dyDescent="0.25">
      <c r="A174" s="67" t="s">
        <v>210</v>
      </c>
      <c r="B174" s="62">
        <v>73.994590203118179</v>
      </c>
      <c r="C174" s="62">
        <v>73.994590203118179</v>
      </c>
      <c r="D174" s="62"/>
      <c r="E174" s="62">
        <f t="shared" si="4"/>
        <v>0</v>
      </c>
      <c r="F174" s="62"/>
      <c r="G174" s="62">
        <v>0.68361413513031521</v>
      </c>
      <c r="H174" s="62">
        <v>0.6836141351303151</v>
      </c>
      <c r="I174" s="60"/>
      <c r="J174" s="62">
        <f t="shared" si="5"/>
        <v>0</v>
      </c>
      <c r="L174" s="1"/>
      <c r="M174" s="1"/>
      <c r="N174" s="1"/>
      <c r="P174" s="1"/>
      <c r="Q174" s="1"/>
      <c r="R174" s="1"/>
    </row>
    <row r="175" spans="1:18" s="60" customFormat="1" ht="15.75" x14ac:dyDescent="0.25">
      <c r="A175" s="38" t="s">
        <v>177</v>
      </c>
      <c r="B175" s="28">
        <v>99.262187476460838</v>
      </c>
      <c r="C175" s="28">
        <v>99.262187476460838</v>
      </c>
      <c r="D175" s="28"/>
      <c r="E175" s="28">
        <f t="shared" si="4"/>
        <v>0</v>
      </c>
      <c r="F175" s="28"/>
      <c r="G175" s="28">
        <v>0.14932741656095097</v>
      </c>
      <c r="H175" s="28">
        <v>0.14932741656095094</v>
      </c>
      <c r="I175"/>
      <c r="J175" s="28">
        <f t="shared" si="5"/>
        <v>0</v>
      </c>
      <c r="L175" s="1"/>
      <c r="M175" s="1"/>
      <c r="N175" s="1"/>
      <c r="P175" s="1"/>
      <c r="Q175" s="1"/>
      <c r="R175" s="1"/>
    </row>
    <row r="176" spans="1:18" s="4" customFormat="1" ht="15.75" x14ac:dyDescent="0.25">
      <c r="A176" s="67" t="s">
        <v>209</v>
      </c>
      <c r="B176" s="62">
        <v>99.262187476460838</v>
      </c>
      <c r="C176" s="62">
        <v>99.262187476460838</v>
      </c>
      <c r="D176" s="62"/>
      <c r="E176" s="62">
        <f t="shared" si="4"/>
        <v>0</v>
      </c>
      <c r="F176" s="62"/>
      <c r="G176" s="62">
        <v>0.14932741656095097</v>
      </c>
      <c r="H176" s="62">
        <v>0.14932741656095094</v>
      </c>
      <c r="I176" s="60"/>
      <c r="J176" s="62">
        <f t="shared" si="5"/>
        <v>0</v>
      </c>
      <c r="L176" s="1"/>
      <c r="M176" s="1"/>
      <c r="N176" s="1"/>
      <c r="P176" s="1"/>
      <c r="Q176" s="1"/>
      <c r="R176" s="1"/>
    </row>
    <row r="177" spans="1:18" s="60" customFormat="1" ht="15.75" x14ac:dyDescent="0.25">
      <c r="A177" s="38" t="s">
        <v>112</v>
      </c>
      <c r="B177" s="28">
        <v>100.04769782417017</v>
      </c>
      <c r="C177" s="28">
        <v>100.04769782417017</v>
      </c>
      <c r="D177" s="28"/>
      <c r="E177" s="28">
        <f t="shared" si="4"/>
        <v>0</v>
      </c>
      <c r="F177" s="28"/>
      <c r="G177" s="28">
        <v>1.363090064314892</v>
      </c>
      <c r="H177" s="28">
        <v>1.3630900643148918</v>
      </c>
      <c r="I177"/>
      <c r="J177" s="28">
        <f t="shared" si="5"/>
        <v>0</v>
      </c>
      <c r="L177" s="1"/>
      <c r="M177" s="1"/>
      <c r="N177" s="1"/>
      <c r="P177" s="1"/>
      <c r="Q177" s="1"/>
      <c r="R177" s="1"/>
    </row>
    <row r="178" spans="1:18" s="4" customFormat="1" ht="15.75" x14ac:dyDescent="0.25">
      <c r="A178" s="67" t="s">
        <v>113</v>
      </c>
      <c r="B178" s="62">
        <v>100.04769782417017</v>
      </c>
      <c r="C178" s="62">
        <v>100.04769782417017</v>
      </c>
      <c r="D178" s="62"/>
      <c r="E178" s="62">
        <f t="shared" si="4"/>
        <v>0</v>
      </c>
      <c r="F178" s="62"/>
      <c r="G178" s="62">
        <v>1.363090064314892</v>
      </c>
      <c r="H178" s="62">
        <v>1.3630900643148918</v>
      </c>
      <c r="I178" s="60"/>
      <c r="J178" s="62">
        <f t="shared" si="5"/>
        <v>0</v>
      </c>
      <c r="L178" s="1"/>
      <c r="M178" s="1"/>
      <c r="N178" s="1"/>
      <c r="P178" s="1"/>
      <c r="Q178" s="1"/>
      <c r="R178" s="1"/>
    </row>
    <row r="179" spans="1:18" s="60" customFormat="1" ht="15.75" x14ac:dyDescent="0.25">
      <c r="A179" s="38" t="s">
        <v>178</v>
      </c>
      <c r="B179" s="28">
        <v>141.99941030830831</v>
      </c>
      <c r="C179" s="28">
        <v>141.99941030830831</v>
      </c>
      <c r="D179" s="28"/>
      <c r="E179" s="28">
        <f t="shared" si="4"/>
        <v>0</v>
      </c>
      <c r="F179" s="28"/>
      <c r="G179" s="28">
        <v>0.10966616161999258</v>
      </c>
      <c r="H179" s="28">
        <v>0.10966616161999258</v>
      </c>
      <c r="I179"/>
      <c r="J179" s="28">
        <f t="shared" si="5"/>
        <v>0</v>
      </c>
      <c r="L179" s="1"/>
      <c r="M179" s="1"/>
      <c r="N179" s="1"/>
      <c r="P179" s="1"/>
      <c r="Q179" s="1"/>
      <c r="R179" s="1"/>
    </row>
    <row r="180" spans="1:18" s="4" customFormat="1" ht="15.75" x14ac:dyDescent="0.25">
      <c r="A180" s="67" t="s">
        <v>208</v>
      </c>
      <c r="B180" s="62">
        <v>141.99941030830831</v>
      </c>
      <c r="C180" s="62">
        <v>141.99941030830831</v>
      </c>
      <c r="D180" s="62"/>
      <c r="E180" s="62">
        <f t="shared" si="4"/>
        <v>0</v>
      </c>
      <c r="F180" s="62"/>
      <c r="G180" s="62">
        <v>0.10966616161999258</v>
      </c>
      <c r="H180" s="62">
        <v>0.10966616161999258</v>
      </c>
      <c r="I180" s="60"/>
      <c r="J180" s="62">
        <f t="shared" si="5"/>
        <v>0</v>
      </c>
      <c r="L180" s="1"/>
      <c r="M180" s="1"/>
      <c r="N180" s="1"/>
      <c r="P180" s="1"/>
      <c r="Q180" s="1"/>
      <c r="R180" s="1"/>
    </row>
    <row r="181" spans="1:18" s="60" customFormat="1" ht="15.75" x14ac:dyDescent="0.25">
      <c r="A181" s="37" t="s">
        <v>137</v>
      </c>
      <c r="B181" s="28">
        <v>112.15517289409321</v>
      </c>
      <c r="C181" s="28">
        <v>112.15517289409321</v>
      </c>
      <c r="D181" s="28"/>
      <c r="E181" s="28">
        <f t="shared" si="4"/>
        <v>0</v>
      </c>
      <c r="F181" s="28"/>
      <c r="G181" s="28">
        <v>0.76458043551000743</v>
      </c>
      <c r="H181" s="28">
        <v>0.76458043551000732</v>
      </c>
      <c r="I181"/>
      <c r="J181" s="28">
        <f t="shared" si="5"/>
        <v>0</v>
      </c>
      <c r="L181" s="1"/>
      <c r="M181" s="1"/>
      <c r="N181" s="1"/>
      <c r="P181" s="1"/>
      <c r="Q181" s="1"/>
      <c r="R181" s="1"/>
    </row>
    <row r="182" spans="1:18" s="4" customFormat="1" ht="15.75" x14ac:dyDescent="0.25">
      <c r="A182" s="61" t="s">
        <v>179</v>
      </c>
      <c r="B182" s="62">
        <v>112.15517289409321</v>
      </c>
      <c r="C182" s="62">
        <v>112.15517289409321</v>
      </c>
      <c r="D182" s="62"/>
      <c r="E182" s="62">
        <f t="shared" si="4"/>
        <v>0</v>
      </c>
      <c r="F182" s="62"/>
      <c r="G182" s="62">
        <v>0.76458043551000743</v>
      </c>
      <c r="H182" s="62">
        <v>0.76458043551000732</v>
      </c>
      <c r="I182" s="60"/>
      <c r="J182" s="62">
        <f t="shared" si="5"/>
        <v>0</v>
      </c>
      <c r="L182" s="1"/>
      <c r="M182" s="1"/>
      <c r="N182" s="1"/>
      <c r="P182" s="1"/>
      <c r="Q182" s="1"/>
      <c r="R182" s="1"/>
    </row>
    <row r="183" spans="1:18" s="60" customFormat="1" ht="15.75" x14ac:dyDescent="0.25">
      <c r="A183" s="39" t="s">
        <v>207</v>
      </c>
      <c r="B183" s="28">
        <v>112.15517289409321</v>
      </c>
      <c r="C183" s="28">
        <v>112.15517289409321</v>
      </c>
      <c r="D183" s="28"/>
      <c r="E183" s="28">
        <f t="shared" si="4"/>
        <v>0</v>
      </c>
      <c r="F183" s="28"/>
      <c r="G183" s="28">
        <v>0.76458043551000743</v>
      </c>
      <c r="H183" s="28">
        <v>0.76458043551000732</v>
      </c>
      <c r="I183"/>
      <c r="J183" s="28">
        <f t="shared" si="5"/>
        <v>0</v>
      </c>
      <c r="L183" s="1"/>
      <c r="M183" s="1"/>
      <c r="N183" s="1"/>
      <c r="P183" s="1"/>
      <c r="Q183" s="1"/>
      <c r="R183" s="1"/>
    </row>
    <row r="184" spans="1:18" s="4" customFormat="1" ht="15.75" x14ac:dyDescent="0.25">
      <c r="A184" s="64" t="s">
        <v>136</v>
      </c>
      <c r="B184" s="62">
        <v>120.82930488388975</v>
      </c>
      <c r="C184" s="62">
        <v>120.82930488388975</v>
      </c>
      <c r="D184" s="62"/>
      <c r="E184" s="62">
        <f t="shared" si="4"/>
        <v>0</v>
      </c>
      <c r="F184" s="62"/>
      <c r="G184" s="62">
        <v>1.061782558705878</v>
      </c>
      <c r="H184" s="62">
        <v>1.0617825587058778</v>
      </c>
      <c r="I184" s="60"/>
      <c r="J184" s="62">
        <f t="shared" si="5"/>
        <v>0</v>
      </c>
      <c r="L184" s="1"/>
      <c r="M184" s="1"/>
      <c r="N184" s="1"/>
      <c r="P184" s="1"/>
      <c r="Q184" s="1"/>
      <c r="R184" s="1"/>
    </row>
    <row r="185" spans="1:18" s="60" customFormat="1" ht="15.75" x14ac:dyDescent="0.25">
      <c r="A185" s="38" t="s">
        <v>180</v>
      </c>
      <c r="B185" s="28">
        <v>135.50146246810789</v>
      </c>
      <c r="C185" s="28">
        <v>135.50146246810789</v>
      </c>
      <c r="D185" s="28"/>
      <c r="E185" s="28">
        <f t="shared" si="4"/>
        <v>0</v>
      </c>
      <c r="F185" s="28"/>
      <c r="G185" s="28">
        <v>0.16292357012160844</v>
      </c>
      <c r="H185" s="28">
        <v>0.16292357012160844</v>
      </c>
      <c r="I185"/>
      <c r="J185" s="28">
        <f t="shared" si="5"/>
        <v>0</v>
      </c>
      <c r="L185" s="1"/>
      <c r="M185" s="1"/>
      <c r="N185" s="1"/>
      <c r="P185" s="1"/>
      <c r="Q185" s="1"/>
      <c r="R185" s="1"/>
    </row>
    <row r="186" spans="1:18" s="4" customFormat="1" ht="15.75" x14ac:dyDescent="0.25">
      <c r="A186" s="67" t="s">
        <v>206</v>
      </c>
      <c r="B186" s="62">
        <v>135.50146246810789</v>
      </c>
      <c r="C186" s="62">
        <v>135.50146246810789</v>
      </c>
      <c r="D186" s="62"/>
      <c r="E186" s="62">
        <f t="shared" si="4"/>
        <v>0</v>
      </c>
      <c r="F186" s="62"/>
      <c r="G186" s="62">
        <v>0.16292357012160844</v>
      </c>
      <c r="H186" s="62">
        <v>0.16292357012160844</v>
      </c>
      <c r="I186" s="60"/>
      <c r="J186" s="62">
        <f t="shared" si="5"/>
        <v>0</v>
      </c>
      <c r="L186" s="1"/>
      <c r="M186" s="1"/>
      <c r="N186" s="1"/>
      <c r="P186" s="1"/>
      <c r="Q186" s="1"/>
      <c r="R186" s="1"/>
    </row>
    <row r="187" spans="1:18" s="60" customFormat="1" ht="15.75" x14ac:dyDescent="0.25">
      <c r="A187" s="38" t="s">
        <v>114</v>
      </c>
      <c r="B187" s="28">
        <v>118.50349867666807</v>
      </c>
      <c r="C187" s="28">
        <v>118.50349867666807</v>
      </c>
      <c r="D187" s="28"/>
      <c r="E187" s="28">
        <f t="shared" si="4"/>
        <v>0</v>
      </c>
      <c r="F187" s="28"/>
      <c r="G187" s="28">
        <v>0.8988589885842696</v>
      </c>
      <c r="H187" s="28">
        <v>0.89885898858426949</v>
      </c>
      <c r="I187"/>
      <c r="J187" s="28">
        <f t="shared" si="5"/>
        <v>0</v>
      </c>
      <c r="L187" s="1"/>
      <c r="M187" s="1"/>
      <c r="N187" s="1"/>
      <c r="P187" s="1"/>
      <c r="Q187" s="1"/>
      <c r="R187" s="1"/>
    </row>
    <row r="188" spans="1:18" s="4" customFormat="1" ht="15.75" x14ac:dyDescent="0.25">
      <c r="A188" s="67" t="s">
        <v>205</v>
      </c>
      <c r="B188" s="62">
        <v>112.63870411500957</v>
      </c>
      <c r="C188" s="62">
        <v>112.63870411500957</v>
      </c>
      <c r="D188" s="62"/>
      <c r="E188" s="62">
        <f t="shared" si="4"/>
        <v>0</v>
      </c>
      <c r="F188" s="62"/>
      <c r="G188" s="62">
        <v>0.67343581507941097</v>
      </c>
      <c r="H188" s="62">
        <v>0.67343581507941075</v>
      </c>
      <c r="I188" s="60"/>
      <c r="J188" s="62">
        <f t="shared" si="5"/>
        <v>0</v>
      </c>
      <c r="L188" s="1"/>
      <c r="M188" s="1"/>
      <c r="N188" s="1"/>
      <c r="P188" s="1"/>
      <c r="Q188" s="1"/>
      <c r="R188" s="1"/>
    </row>
    <row r="189" spans="1:18" s="60" customFormat="1" ht="15.75" x14ac:dyDescent="0.25">
      <c r="A189" s="39" t="s">
        <v>115</v>
      </c>
      <c r="B189" s="28">
        <v>140.33173834324046</v>
      </c>
      <c r="C189" s="28">
        <v>140.33173834324046</v>
      </c>
      <c r="D189" s="28"/>
      <c r="E189" s="28">
        <f t="shared" si="4"/>
        <v>0</v>
      </c>
      <c r="F189" s="28"/>
      <c r="G189" s="28">
        <v>0.22542317350485858</v>
      </c>
      <c r="H189" s="28">
        <v>0.22542317350485858</v>
      </c>
      <c r="I189"/>
      <c r="J189" s="28">
        <f t="shared" si="5"/>
        <v>0</v>
      </c>
      <c r="L189" s="1"/>
      <c r="M189" s="1"/>
      <c r="N189" s="1"/>
      <c r="P189" s="1"/>
      <c r="Q189" s="1"/>
      <c r="R189" s="1"/>
    </row>
    <row r="190" spans="1:18" s="4" customFormat="1" ht="15" customHeight="1" x14ac:dyDescent="0.25">
      <c r="A190" s="64" t="s">
        <v>151</v>
      </c>
      <c r="B190" s="62">
        <v>106.03774665231265</v>
      </c>
      <c r="C190" s="62">
        <v>105.9712842173432</v>
      </c>
      <c r="D190" s="62"/>
      <c r="E190" s="62">
        <f t="shared" si="4"/>
        <v>-6.2678090649526119E-2</v>
      </c>
      <c r="F190" s="62"/>
      <c r="G190" s="62">
        <v>0.88155442976789256</v>
      </c>
      <c r="H190" s="62">
        <v>0.88100188828327763</v>
      </c>
      <c r="I190" s="60"/>
      <c r="J190" s="62">
        <f t="shared" si="5"/>
        <v>-5.5254148461492125E-4</v>
      </c>
      <c r="L190" s="1"/>
      <c r="M190" s="1"/>
      <c r="N190" s="1"/>
      <c r="P190" s="1"/>
      <c r="Q190" s="1"/>
      <c r="R190" s="1"/>
    </row>
    <row r="191" spans="1:18" s="60" customFormat="1" ht="15.75" x14ac:dyDescent="0.25">
      <c r="A191" s="38" t="s">
        <v>116</v>
      </c>
      <c r="B191" s="28">
        <v>107.4637905193425</v>
      </c>
      <c r="C191" s="28">
        <v>107.4637905193425</v>
      </c>
      <c r="D191" s="28"/>
      <c r="E191" s="28">
        <f t="shared" si="4"/>
        <v>0</v>
      </c>
      <c r="F191" s="28"/>
      <c r="G191" s="28">
        <v>0.29243653839451467</v>
      </c>
      <c r="H191" s="28">
        <v>0.29243653839451456</v>
      </c>
      <c r="I191"/>
      <c r="J191" s="28">
        <f t="shared" si="5"/>
        <v>0</v>
      </c>
      <c r="L191" s="1"/>
      <c r="M191" s="1"/>
      <c r="N191" s="1"/>
      <c r="P191" s="1"/>
      <c r="Q191" s="1"/>
      <c r="R191" s="1"/>
    </row>
    <row r="192" spans="1:18" s="4" customFormat="1" ht="15.75" x14ac:dyDescent="0.25">
      <c r="A192" s="67" t="s">
        <v>20</v>
      </c>
      <c r="B192" s="62">
        <v>107.4637905193425</v>
      </c>
      <c r="C192" s="62">
        <v>107.4637905193425</v>
      </c>
      <c r="D192" s="62"/>
      <c r="E192" s="62">
        <f t="shared" si="4"/>
        <v>0</v>
      </c>
      <c r="F192" s="62"/>
      <c r="G192" s="62">
        <v>0.29243653839451467</v>
      </c>
      <c r="H192" s="62">
        <v>0.29243653839451456</v>
      </c>
      <c r="I192" s="60"/>
      <c r="J192" s="62">
        <f t="shared" si="5"/>
        <v>0</v>
      </c>
      <c r="L192" s="1"/>
      <c r="M192" s="1"/>
      <c r="N192" s="1"/>
      <c r="P192" s="1"/>
      <c r="Q192" s="1"/>
      <c r="R192" s="1"/>
    </row>
    <row r="193" spans="1:18" s="60" customFormat="1" ht="15.75" x14ac:dyDescent="0.25">
      <c r="A193" s="38" t="s">
        <v>181</v>
      </c>
      <c r="B193" s="28">
        <v>105.343826910172</v>
      </c>
      <c r="C193" s="28">
        <v>105.24502353759024</v>
      </c>
      <c r="D193" s="28"/>
      <c r="E193" s="28">
        <f t="shared" si="4"/>
        <v>-9.379132644004029E-2</v>
      </c>
      <c r="F193" s="28"/>
      <c r="G193" s="28">
        <v>0.589117891373378</v>
      </c>
      <c r="H193" s="28">
        <v>0.58856534988876319</v>
      </c>
      <c r="I193"/>
      <c r="J193" s="28">
        <f t="shared" si="5"/>
        <v>-5.5254148461481023E-4</v>
      </c>
      <c r="L193" s="1"/>
      <c r="M193" s="1"/>
      <c r="N193" s="1"/>
      <c r="P193" s="1"/>
      <c r="Q193" s="1"/>
      <c r="R193" s="1"/>
    </row>
    <row r="194" spans="1:18" s="4" customFormat="1" ht="15.75" x14ac:dyDescent="0.25">
      <c r="A194" s="67" t="s">
        <v>204</v>
      </c>
      <c r="B194" s="62">
        <v>105.343826910172</v>
      </c>
      <c r="C194" s="62">
        <v>105.24502353759024</v>
      </c>
      <c r="D194" s="62"/>
      <c r="E194" s="62">
        <f t="shared" si="4"/>
        <v>-9.379132644004029E-2</v>
      </c>
      <c r="F194" s="62"/>
      <c r="G194" s="62">
        <v>0.589117891373378</v>
      </c>
      <c r="H194" s="62">
        <v>0.58856534988876319</v>
      </c>
      <c r="I194" s="60"/>
      <c r="J194" s="62">
        <f t="shared" si="5"/>
        <v>-5.5254148461481023E-4</v>
      </c>
      <c r="L194" s="1"/>
      <c r="M194" s="1"/>
      <c r="N194" s="1"/>
      <c r="P194" s="1"/>
      <c r="Q194" s="1"/>
      <c r="R194" s="1"/>
    </row>
    <row r="195" spans="1:18" s="60" customFormat="1" ht="15.75" x14ac:dyDescent="0.25">
      <c r="A195" s="36" t="s">
        <v>117</v>
      </c>
      <c r="B195" s="40">
        <v>124.87911077240121</v>
      </c>
      <c r="C195" s="40">
        <v>124.87911077240121</v>
      </c>
      <c r="D195" s="40"/>
      <c r="E195" s="40">
        <f t="shared" si="4"/>
        <v>0</v>
      </c>
      <c r="F195" s="40"/>
      <c r="G195" s="40">
        <v>3.1199124158456488</v>
      </c>
      <c r="H195" s="40">
        <v>3.1199124158456479</v>
      </c>
      <c r="I195"/>
      <c r="J195" s="40">
        <f t="shared" si="5"/>
        <v>0</v>
      </c>
      <c r="L195" s="1"/>
      <c r="M195" s="1"/>
      <c r="N195" s="1"/>
      <c r="P195" s="1"/>
      <c r="Q195" s="1"/>
      <c r="R195" s="1"/>
    </row>
    <row r="196" spans="1:18" s="4" customFormat="1" ht="15.75" x14ac:dyDescent="0.25">
      <c r="A196" s="64" t="s">
        <v>135</v>
      </c>
      <c r="B196" s="62">
        <v>134.96624853431223</v>
      </c>
      <c r="C196" s="62">
        <v>134.96624853431223</v>
      </c>
      <c r="D196" s="62"/>
      <c r="E196" s="62">
        <f t="shared" si="4"/>
        <v>0</v>
      </c>
      <c r="F196" s="62"/>
      <c r="G196" s="62">
        <v>0.90097523478461083</v>
      </c>
      <c r="H196" s="62">
        <v>0.90097523478461072</v>
      </c>
      <c r="I196" s="60"/>
      <c r="J196" s="62">
        <f t="shared" si="5"/>
        <v>0</v>
      </c>
      <c r="L196" s="1"/>
      <c r="M196" s="1"/>
      <c r="N196" s="1"/>
      <c r="P196" s="1"/>
      <c r="Q196" s="1"/>
      <c r="R196" s="1"/>
    </row>
    <row r="197" spans="1:18" s="60" customFormat="1" ht="15.75" x14ac:dyDescent="0.25">
      <c r="A197" s="38" t="s">
        <v>182</v>
      </c>
      <c r="B197" s="28">
        <v>134.96624853431223</v>
      </c>
      <c r="C197" s="28">
        <v>134.96624853431223</v>
      </c>
      <c r="D197" s="28"/>
      <c r="E197" s="28">
        <f t="shared" ref="E197:E224" si="6">((C197/B197-1)*100)</f>
        <v>0</v>
      </c>
      <c r="F197" s="28"/>
      <c r="G197" s="28">
        <v>0.90097523478461083</v>
      </c>
      <c r="H197" s="28">
        <v>0.90097523478461072</v>
      </c>
      <c r="I197"/>
      <c r="J197" s="28">
        <f t="shared" si="5"/>
        <v>0</v>
      </c>
      <c r="L197" s="1"/>
      <c r="M197" s="1"/>
      <c r="N197" s="1"/>
      <c r="P197" s="1"/>
      <c r="Q197" s="1"/>
      <c r="R197" s="1"/>
    </row>
    <row r="198" spans="1:18" s="4" customFormat="1" ht="15.75" x14ac:dyDescent="0.25">
      <c r="A198" s="67" t="s">
        <v>135</v>
      </c>
      <c r="B198" s="62">
        <v>134.96624853431223</v>
      </c>
      <c r="C198" s="62">
        <v>134.96624853431223</v>
      </c>
      <c r="D198" s="62"/>
      <c r="E198" s="62">
        <f t="shared" si="6"/>
        <v>0</v>
      </c>
      <c r="F198" s="62"/>
      <c r="G198" s="62">
        <v>0.90097523478461083</v>
      </c>
      <c r="H198" s="62">
        <v>0.90097523478461072</v>
      </c>
      <c r="I198" s="60"/>
      <c r="J198" s="62">
        <f t="shared" si="5"/>
        <v>0</v>
      </c>
      <c r="L198" s="1"/>
      <c r="M198" s="1"/>
      <c r="N198" s="1"/>
      <c r="P198" s="1"/>
      <c r="Q198" s="1"/>
      <c r="R198" s="1"/>
    </row>
    <row r="199" spans="1:18" s="60" customFormat="1" ht="15.75" x14ac:dyDescent="0.25">
      <c r="A199" s="37" t="s">
        <v>118</v>
      </c>
      <c r="B199" s="28">
        <v>120.67019748412753</v>
      </c>
      <c r="C199" s="28">
        <v>120.67019748412753</v>
      </c>
      <c r="D199" s="28"/>
      <c r="E199" s="28">
        <f t="shared" si="6"/>
        <v>0</v>
      </c>
      <c r="F199" s="28"/>
      <c r="G199" s="28">
        <v>2.0772658677521676</v>
      </c>
      <c r="H199" s="28">
        <v>2.0772658677521676</v>
      </c>
      <c r="I199"/>
      <c r="J199" s="28">
        <f t="shared" si="5"/>
        <v>0</v>
      </c>
      <c r="L199" s="1"/>
      <c r="M199" s="1"/>
      <c r="N199" s="1"/>
      <c r="P199" s="1"/>
      <c r="Q199" s="1"/>
      <c r="R199" s="1"/>
    </row>
    <row r="200" spans="1:18" s="4" customFormat="1" ht="15.75" x14ac:dyDescent="0.25">
      <c r="A200" s="61" t="s">
        <v>119</v>
      </c>
      <c r="B200" s="62">
        <v>120.67019748412753</v>
      </c>
      <c r="C200" s="62">
        <v>120.67019748412753</v>
      </c>
      <c r="D200" s="62"/>
      <c r="E200" s="62">
        <f t="shared" si="6"/>
        <v>0</v>
      </c>
      <c r="F200" s="62"/>
      <c r="G200" s="62">
        <v>2.0772658677521676</v>
      </c>
      <c r="H200" s="62">
        <v>2.0772658677521676</v>
      </c>
      <c r="I200" s="60"/>
      <c r="J200" s="62">
        <f t="shared" ref="J200:J224" si="7">H200-G200</f>
        <v>0</v>
      </c>
      <c r="L200" s="1"/>
      <c r="M200" s="1"/>
      <c r="N200" s="1"/>
      <c r="P200" s="1"/>
      <c r="Q200" s="1"/>
      <c r="R200" s="1"/>
    </row>
    <row r="201" spans="1:18" s="60" customFormat="1" ht="15.75" x14ac:dyDescent="0.25">
      <c r="A201" s="39" t="s">
        <v>118</v>
      </c>
      <c r="B201" s="28">
        <v>120.67019748412753</v>
      </c>
      <c r="C201" s="28">
        <v>120.67019748412753</v>
      </c>
      <c r="D201" s="28"/>
      <c r="E201" s="28">
        <f t="shared" si="6"/>
        <v>0</v>
      </c>
      <c r="F201" s="28"/>
      <c r="G201" s="28">
        <v>2.0772658677521676</v>
      </c>
      <c r="H201" s="28">
        <v>2.0772658677521676</v>
      </c>
      <c r="I201"/>
      <c r="J201" s="28">
        <f t="shared" si="7"/>
        <v>0</v>
      </c>
      <c r="L201" s="1"/>
      <c r="M201" s="1"/>
      <c r="N201" s="1"/>
      <c r="P201" s="1"/>
      <c r="Q201" s="1"/>
      <c r="R201" s="1"/>
    </row>
    <row r="202" spans="1:18" s="4" customFormat="1" ht="15.75" x14ac:dyDescent="0.25">
      <c r="A202" s="64" t="s">
        <v>120</v>
      </c>
      <c r="B202" s="62">
        <v>129.55828833898522</v>
      </c>
      <c r="C202" s="62">
        <v>129.55828833898522</v>
      </c>
      <c r="D202" s="62"/>
      <c r="E202" s="62">
        <f t="shared" si="6"/>
        <v>0</v>
      </c>
      <c r="F202" s="62"/>
      <c r="G202" s="62">
        <v>0.14167131330887009</v>
      </c>
      <c r="H202" s="62">
        <v>0.14167131330887006</v>
      </c>
      <c r="I202" s="60"/>
      <c r="J202" s="62">
        <f t="shared" si="7"/>
        <v>0</v>
      </c>
      <c r="L202" s="1"/>
      <c r="M202" s="1"/>
      <c r="N202" s="1"/>
      <c r="P202" s="1"/>
      <c r="Q202" s="1"/>
      <c r="R202" s="1"/>
    </row>
    <row r="203" spans="1:18" s="60" customFormat="1" ht="15.75" x14ac:dyDescent="0.25">
      <c r="A203" s="38" t="s">
        <v>121</v>
      </c>
      <c r="B203" s="28">
        <v>129.55828833898522</v>
      </c>
      <c r="C203" s="28">
        <v>129.55828833898522</v>
      </c>
      <c r="D203" s="28"/>
      <c r="E203" s="28">
        <f t="shared" si="6"/>
        <v>0</v>
      </c>
      <c r="F203" s="28"/>
      <c r="G203" s="28">
        <v>0.14167131330887009</v>
      </c>
      <c r="H203" s="28">
        <v>0.14167131330887006</v>
      </c>
      <c r="I203"/>
      <c r="J203" s="28">
        <f t="shared" si="7"/>
        <v>0</v>
      </c>
      <c r="L203" s="1"/>
      <c r="M203" s="1"/>
      <c r="N203" s="1"/>
      <c r="P203" s="1"/>
      <c r="Q203" s="1"/>
      <c r="R203" s="1"/>
    </row>
    <row r="204" spans="1:18" s="4" customFormat="1" ht="15.75" x14ac:dyDescent="0.25">
      <c r="A204" s="67" t="s">
        <v>120</v>
      </c>
      <c r="B204" s="62">
        <v>129.55828833898522</v>
      </c>
      <c r="C204" s="62">
        <v>129.55828833898522</v>
      </c>
      <c r="D204" s="62"/>
      <c r="E204" s="62">
        <f t="shared" si="6"/>
        <v>0</v>
      </c>
      <c r="F204" s="62"/>
      <c r="G204" s="62">
        <v>0.14167131330887009</v>
      </c>
      <c r="H204" s="62">
        <v>0.14167131330887006</v>
      </c>
      <c r="I204" s="60"/>
      <c r="J204" s="62">
        <f t="shared" si="7"/>
        <v>0</v>
      </c>
      <c r="L204" s="1"/>
      <c r="M204" s="1"/>
      <c r="N204" s="1"/>
      <c r="P204" s="1"/>
      <c r="Q204" s="1"/>
      <c r="R204" s="1"/>
    </row>
    <row r="205" spans="1:18" s="60" customFormat="1" ht="15.75" x14ac:dyDescent="0.25">
      <c r="A205" s="36" t="s">
        <v>131</v>
      </c>
      <c r="B205" s="40">
        <v>125.2509877483465</v>
      </c>
      <c r="C205" s="40">
        <v>125.3358326786649</v>
      </c>
      <c r="D205" s="40"/>
      <c r="E205" s="40">
        <f t="shared" si="6"/>
        <v>6.7739929116461539E-2</v>
      </c>
      <c r="F205" s="40"/>
      <c r="G205" s="40">
        <v>3.7880250207880768</v>
      </c>
      <c r="H205" s="40">
        <v>3.7905910262520726</v>
      </c>
      <c r="I205"/>
      <c r="J205" s="40">
        <f t="shared" si="7"/>
        <v>2.5660054639957686E-3</v>
      </c>
      <c r="L205" s="1"/>
      <c r="M205" s="1"/>
      <c r="N205" s="1"/>
      <c r="P205" s="1"/>
      <c r="Q205" s="1"/>
      <c r="R205" s="1"/>
    </row>
    <row r="206" spans="1:18" s="4" customFormat="1" ht="15.75" x14ac:dyDescent="0.25">
      <c r="A206" s="64" t="s">
        <v>122</v>
      </c>
      <c r="B206" s="62">
        <v>125.32505381281541</v>
      </c>
      <c r="C206" s="62">
        <v>125.41265971413084</v>
      </c>
      <c r="D206" s="62"/>
      <c r="E206" s="62">
        <f t="shared" si="6"/>
        <v>6.9902943306354715E-2</v>
      </c>
      <c r="F206" s="62"/>
      <c r="G206" s="62">
        <v>3.6708117607438373</v>
      </c>
      <c r="H206" s="62">
        <v>3.6733777662078322</v>
      </c>
      <c r="I206" s="60"/>
      <c r="J206" s="62">
        <f t="shared" si="7"/>
        <v>2.5660054639948804E-3</v>
      </c>
      <c r="L206" s="1"/>
      <c r="M206" s="1"/>
      <c r="N206" s="1"/>
      <c r="P206" s="1"/>
      <c r="Q206" s="1"/>
      <c r="R206" s="1"/>
    </row>
    <row r="207" spans="1:18" s="60" customFormat="1" ht="15.75" x14ac:dyDescent="0.25">
      <c r="A207" s="38" t="s">
        <v>183</v>
      </c>
      <c r="B207" s="28">
        <v>125.32505381281541</v>
      </c>
      <c r="C207" s="28">
        <v>125.41265971413084</v>
      </c>
      <c r="D207" s="28"/>
      <c r="E207" s="28">
        <f t="shared" si="6"/>
        <v>6.9902943306354715E-2</v>
      </c>
      <c r="F207" s="28"/>
      <c r="G207" s="28">
        <v>3.6708117607438373</v>
      </c>
      <c r="H207" s="28">
        <v>3.6733777662078322</v>
      </c>
      <c r="I207"/>
      <c r="J207" s="28">
        <f t="shared" si="7"/>
        <v>2.5660054639948804E-3</v>
      </c>
      <c r="L207" s="1"/>
      <c r="M207" s="1"/>
      <c r="N207" s="1"/>
      <c r="P207" s="1"/>
      <c r="Q207" s="1"/>
      <c r="R207" s="1"/>
    </row>
    <row r="208" spans="1:18" s="4" customFormat="1" ht="15.75" x14ac:dyDescent="0.25">
      <c r="A208" s="67" t="s">
        <v>21</v>
      </c>
      <c r="B208" s="62">
        <v>117.11723298318616</v>
      </c>
      <c r="C208" s="62">
        <v>117.5406873579624</v>
      </c>
      <c r="D208" s="62"/>
      <c r="E208" s="62">
        <f t="shared" si="6"/>
        <v>0.36156453152973445</v>
      </c>
      <c r="F208" s="62"/>
      <c r="G208" s="62">
        <v>0.70969501713554894</v>
      </c>
      <c r="H208" s="62">
        <v>0.71226102259954482</v>
      </c>
      <c r="I208" s="60"/>
      <c r="J208" s="62">
        <f t="shared" si="7"/>
        <v>2.5660054639958796E-3</v>
      </c>
      <c r="L208" s="1"/>
      <c r="M208" s="1"/>
      <c r="N208" s="1"/>
      <c r="P208" s="1"/>
      <c r="Q208" s="1"/>
      <c r="R208" s="1"/>
    </row>
    <row r="209" spans="1:18" s="60" customFormat="1" ht="15.75" x14ac:dyDescent="0.25">
      <c r="A209" s="39" t="s">
        <v>203</v>
      </c>
      <c r="B209" s="28">
        <v>127.46605964858927</v>
      </c>
      <c r="C209" s="28">
        <v>127.46605964858927</v>
      </c>
      <c r="D209" s="28"/>
      <c r="E209" s="28">
        <f t="shared" si="6"/>
        <v>0</v>
      </c>
      <c r="F209" s="28"/>
      <c r="G209" s="28">
        <v>2.9611167436082879</v>
      </c>
      <c r="H209" s="28">
        <v>2.9611167436082875</v>
      </c>
      <c r="I209"/>
      <c r="J209" s="28">
        <f t="shared" si="7"/>
        <v>0</v>
      </c>
      <c r="L209" s="1"/>
      <c r="M209" s="1"/>
      <c r="N209" s="1"/>
      <c r="P209" s="1"/>
      <c r="Q209" s="1"/>
      <c r="R209" s="1"/>
    </row>
    <row r="210" spans="1:18" s="4" customFormat="1" ht="15.75" x14ac:dyDescent="0.25">
      <c r="A210" s="64" t="s">
        <v>123</v>
      </c>
      <c r="B210" s="62">
        <v>122.97492976527279</v>
      </c>
      <c r="C210" s="62">
        <v>122.97492976527279</v>
      </c>
      <c r="D210" s="62"/>
      <c r="E210" s="62">
        <f t="shared" si="6"/>
        <v>0</v>
      </c>
      <c r="F210" s="62"/>
      <c r="G210" s="62">
        <v>0.11721326004424022</v>
      </c>
      <c r="H210" s="62">
        <v>0.11721326004424021</v>
      </c>
      <c r="I210" s="60"/>
      <c r="J210" s="62">
        <f t="shared" si="7"/>
        <v>0</v>
      </c>
      <c r="L210" s="1"/>
      <c r="M210" s="1"/>
      <c r="N210" s="1"/>
      <c r="P210" s="1"/>
      <c r="Q210" s="1"/>
      <c r="R210" s="1"/>
    </row>
    <row r="211" spans="1:18" s="60" customFormat="1" ht="15.75" x14ac:dyDescent="0.25">
      <c r="A211" s="38" t="s">
        <v>124</v>
      </c>
      <c r="B211" s="28">
        <v>122.97492976527279</v>
      </c>
      <c r="C211" s="28">
        <v>122.97492976527279</v>
      </c>
      <c r="D211" s="28"/>
      <c r="E211" s="28">
        <f t="shared" si="6"/>
        <v>0</v>
      </c>
      <c r="F211" s="28"/>
      <c r="G211" s="28">
        <v>0.11721326004424022</v>
      </c>
      <c r="H211" s="28">
        <v>0.11721326004424021</v>
      </c>
      <c r="I211"/>
      <c r="J211" s="28">
        <f t="shared" si="7"/>
        <v>0</v>
      </c>
      <c r="L211" s="1"/>
      <c r="M211" s="1"/>
      <c r="N211" s="1"/>
      <c r="P211" s="1"/>
      <c r="Q211" s="1"/>
      <c r="R211" s="1"/>
    </row>
    <row r="212" spans="1:18" s="4" customFormat="1" ht="15.75" x14ac:dyDescent="0.25">
      <c r="A212" s="67" t="s">
        <v>123</v>
      </c>
      <c r="B212" s="62">
        <v>122.97492976527279</v>
      </c>
      <c r="C212" s="62">
        <v>122.97492976527279</v>
      </c>
      <c r="D212" s="62"/>
      <c r="E212" s="62">
        <f t="shared" si="6"/>
        <v>0</v>
      </c>
      <c r="F212" s="62"/>
      <c r="G212" s="62">
        <v>0.11721326004424022</v>
      </c>
      <c r="H212" s="62">
        <v>0.11721326004424021</v>
      </c>
      <c r="I212" s="60"/>
      <c r="J212" s="62">
        <f t="shared" si="7"/>
        <v>0</v>
      </c>
      <c r="L212" s="1"/>
      <c r="M212" s="1"/>
      <c r="N212" s="1"/>
      <c r="P212" s="1"/>
      <c r="Q212" s="1"/>
      <c r="R212" s="1"/>
    </row>
    <row r="213" spans="1:18" s="60" customFormat="1" ht="15.75" x14ac:dyDescent="0.25">
      <c r="A213" s="36" t="s">
        <v>132</v>
      </c>
      <c r="B213" s="40">
        <v>98.115405771927044</v>
      </c>
      <c r="C213" s="40">
        <v>98.467339124937325</v>
      </c>
      <c r="D213" s="40"/>
      <c r="E213" s="40">
        <f t="shared" si="6"/>
        <v>0.35869326559008208</v>
      </c>
      <c r="F213" s="40"/>
      <c r="G213" s="40">
        <v>7.0457369340919556</v>
      </c>
      <c r="H213" s="40">
        <v>7.0710095179857362</v>
      </c>
      <c r="I213"/>
      <c r="J213" s="40">
        <f t="shared" si="7"/>
        <v>2.527258389378062E-2</v>
      </c>
      <c r="L213" s="1"/>
      <c r="M213" s="1"/>
      <c r="N213" s="1"/>
      <c r="P213" s="1"/>
      <c r="Q213" s="1"/>
      <c r="R213" s="1"/>
    </row>
    <row r="214" spans="1:18" s="4" customFormat="1" ht="15.75" x14ac:dyDescent="0.25">
      <c r="A214" s="64" t="s">
        <v>125</v>
      </c>
      <c r="B214" s="62">
        <v>98.417414310077149</v>
      </c>
      <c r="C214" s="62">
        <v>98.748627707650911</v>
      </c>
      <c r="D214" s="62"/>
      <c r="E214" s="62">
        <f t="shared" si="6"/>
        <v>0.33653942231222089</v>
      </c>
      <c r="F214" s="62"/>
      <c r="G214" s="62">
        <v>5.1611605477088052</v>
      </c>
      <c r="H214" s="62">
        <v>5.1785298876006696</v>
      </c>
      <c r="I214" s="60"/>
      <c r="J214" s="62">
        <f t="shared" si="7"/>
        <v>1.7369339891864399E-2</v>
      </c>
      <c r="L214" s="1"/>
      <c r="M214" s="1"/>
      <c r="N214" s="1"/>
      <c r="P214" s="1"/>
      <c r="Q214" s="1"/>
      <c r="R214" s="1"/>
    </row>
    <row r="215" spans="1:18" s="60" customFormat="1" ht="15.75" x14ac:dyDescent="0.25">
      <c r="A215" s="38" t="s">
        <v>184</v>
      </c>
      <c r="B215" s="28">
        <v>120.09215057311731</v>
      </c>
      <c r="C215" s="28">
        <v>120.09215057311731</v>
      </c>
      <c r="D215" s="28"/>
      <c r="E215" s="28">
        <f t="shared" si="6"/>
        <v>0</v>
      </c>
      <c r="F215" s="28"/>
      <c r="G215" s="28">
        <v>0.13971738065705425</v>
      </c>
      <c r="H215" s="28">
        <v>0.13971738065705422</v>
      </c>
      <c r="I215"/>
      <c r="J215" s="28">
        <f t="shared" si="7"/>
        <v>0</v>
      </c>
      <c r="L215" s="1"/>
      <c r="M215" s="1"/>
      <c r="N215" s="1"/>
      <c r="P215" s="1"/>
      <c r="Q215" s="1"/>
      <c r="R215" s="1"/>
    </row>
    <row r="216" spans="1:18" s="4" customFormat="1" ht="15.75" x14ac:dyDescent="0.25">
      <c r="A216" s="67" t="s">
        <v>202</v>
      </c>
      <c r="B216" s="62">
        <v>120.09215057311731</v>
      </c>
      <c r="C216" s="62">
        <v>120.09215057311731</v>
      </c>
      <c r="D216" s="62"/>
      <c r="E216" s="62">
        <f t="shared" si="6"/>
        <v>0</v>
      </c>
      <c r="F216" s="62"/>
      <c r="G216" s="62">
        <v>0.13971738065705425</v>
      </c>
      <c r="H216" s="62">
        <v>0.13971738065705422</v>
      </c>
      <c r="I216" s="60"/>
      <c r="J216" s="62">
        <f t="shared" si="7"/>
        <v>0</v>
      </c>
      <c r="L216" s="1"/>
      <c r="M216" s="1"/>
      <c r="N216" s="1"/>
      <c r="P216" s="1"/>
      <c r="Q216" s="1"/>
      <c r="R216" s="1"/>
    </row>
    <row r="217" spans="1:18" s="60" customFormat="1" ht="15.75" x14ac:dyDescent="0.25">
      <c r="A217" s="38" t="s">
        <v>185</v>
      </c>
      <c r="B217" s="28">
        <v>97.92564939218579</v>
      </c>
      <c r="C217" s="28">
        <v>98.264377489236679</v>
      </c>
      <c r="D217" s="28"/>
      <c r="E217" s="28">
        <f t="shared" si="6"/>
        <v>0.34590334519437604</v>
      </c>
      <c r="F217" s="28"/>
      <c r="G217" s="28">
        <v>5.0214431670517508</v>
      </c>
      <c r="H217" s="28">
        <v>5.0388125069436152</v>
      </c>
      <c r="I217"/>
      <c r="J217" s="28">
        <f t="shared" si="7"/>
        <v>1.7369339891864399E-2</v>
      </c>
      <c r="L217" s="1"/>
      <c r="M217" s="1"/>
      <c r="N217" s="1"/>
      <c r="P217" s="1"/>
      <c r="Q217" s="1"/>
      <c r="R217" s="1"/>
    </row>
    <row r="218" spans="1:18" s="4" customFormat="1" ht="15.75" x14ac:dyDescent="0.25">
      <c r="A218" s="67" t="s">
        <v>201</v>
      </c>
      <c r="B218" s="62">
        <v>97.92564939218579</v>
      </c>
      <c r="C218" s="62">
        <v>98.264377489236679</v>
      </c>
      <c r="D218" s="62"/>
      <c r="E218" s="62">
        <f t="shared" si="6"/>
        <v>0.34590334519437604</v>
      </c>
      <c r="F218" s="62"/>
      <c r="G218" s="62">
        <v>5.0214431670517508</v>
      </c>
      <c r="H218" s="62">
        <v>5.0388125069436152</v>
      </c>
      <c r="I218" s="60"/>
      <c r="J218" s="62">
        <f t="shared" si="7"/>
        <v>1.7369339891864399E-2</v>
      </c>
      <c r="L218" s="1"/>
      <c r="M218" s="1"/>
      <c r="N218" s="1"/>
      <c r="P218" s="1"/>
      <c r="Q218" s="1"/>
      <c r="R218" s="1"/>
    </row>
    <row r="219" spans="1:18" s="60" customFormat="1" ht="15.75" x14ac:dyDescent="0.25">
      <c r="A219" s="37" t="s">
        <v>134</v>
      </c>
      <c r="B219" s="28">
        <v>88.81407827294322</v>
      </c>
      <c r="C219" s="28">
        <v>90.503105409012889</v>
      </c>
      <c r="D219" s="28"/>
      <c r="E219" s="28">
        <f t="shared" si="6"/>
        <v>1.9017560829477365</v>
      </c>
      <c r="F219" s="28"/>
      <c r="G219" s="28">
        <v>0.4155761126666554</v>
      </c>
      <c r="H219" s="28">
        <v>0.42347935666857117</v>
      </c>
      <c r="I219"/>
      <c r="J219" s="28">
        <f t="shared" si="7"/>
        <v>7.9032440019157768E-3</v>
      </c>
      <c r="L219" s="1"/>
      <c r="M219" s="1"/>
      <c r="N219" s="1"/>
      <c r="P219" s="1"/>
      <c r="Q219" s="1"/>
      <c r="R219" s="1"/>
    </row>
    <row r="220" spans="1:18" s="4" customFormat="1" ht="15.75" x14ac:dyDescent="0.25">
      <c r="A220" s="61" t="s">
        <v>126</v>
      </c>
      <c r="B220" s="62">
        <v>88.81407827294322</v>
      </c>
      <c r="C220" s="62">
        <v>90.503105409012889</v>
      </c>
      <c r="D220" s="62"/>
      <c r="E220" s="62">
        <f t="shared" si="6"/>
        <v>1.9017560829477365</v>
      </c>
      <c r="F220" s="62"/>
      <c r="G220" s="62">
        <v>0.4155761126666554</v>
      </c>
      <c r="H220" s="62">
        <v>0.42347935666857117</v>
      </c>
      <c r="I220" s="60"/>
      <c r="J220" s="62">
        <f t="shared" si="7"/>
        <v>7.9032440019157768E-3</v>
      </c>
      <c r="L220" s="1"/>
      <c r="M220" s="1"/>
      <c r="N220" s="1"/>
      <c r="P220" s="1"/>
      <c r="Q220" s="1"/>
      <c r="R220" s="1"/>
    </row>
    <row r="221" spans="1:18" s="60" customFormat="1" ht="15.75" x14ac:dyDescent="0.25">
      <c r="A221" s="39" t="s">
        <v>200</v>
      </c>
      <c r="B221" s="28">
        <v>88.81407827294322</v>
      </c>
      <c r="C221" s="28">
        <v>90.503105409012889</v>
      </c>
      <c r="D221" s="28"/>
      <c r="E221" s="28">
        <f t="shared" si="6"/>
        <v>1.9017560829477365</v>
      </c>
      <c r="F221" s="28"/>
      <c r="G221" s="28">
        <v>0.4155761126666554</v>
      </c>
      <c r="H221" s="28">
        <v>0.42347935666857117</v>
      </c>
      <c r="I221"/>
      <c r="J221" s="28">
        <f t="shared" si="7"/>
        <v>7.9032440019157768E-3</v>
      </c>
      <c r="L221" s="1"/>
      <c r="M221" s="1"/>
      <c r="N221" s="1"/>
      <c r="P221" s="1"/>
      <c r="Q221" s="1"/>
      <c r="R221" s="1"/>
    </row>
    <row r="222" spans="1:18" s="4" customFormat="1" ht="15.75" x14ac:dyDescent="0.25">
      <c r="A222" s="64" t="s">
        <v>133</v>
      </c>
      <c r="B222" s="62">
        <v>100</v>
      </c>
      <c r="C222" s="62">
        <v>100</v>
      </c>
      <c r="D222" s="62"/>
      <c r="E222" s="62">
        <f t="shared" si="6"/>
        <v>0</v>
      </c>
      <c r="F222" s="62"/>
      <c r="G222" s="62">
        <v>1.4690002737164956</v>
      </c>
      <c r="H222" s="62">
        <v>1.4690002737164953</v>
      </c>
      <c r="I222" s="60"/>
      <c r="J222" s="62">
        <f t="shared" si="7"/>
        <v>0</v>
      </c>
      <c r="L222" s="1"/>
      <c r="M222" s="1"/>
      <c r="N222" s="1"/>
      <c r="P222" s="1"/>
      <c r="Q222" s="1"/>
      <c r="R222" s="1"/>
    </row>
    <row r="223" spans="1:18" s="60" customFormat="1" ht="15.75" x14ac:dyDescent="0.25">
      <c r="A223" s="38" t="s">
        <v>186</v>
      </c>
      <c r="B223" s="28">
        <v>100</v>
      </c>
      <c r="C223" s="28">
        <v>100</v>
      </c>
      <c r="D223" s="28"/>
      <c r="E223" s="28">
        <f t="shared" si="6"/>
        <v>0</v>
      </c>
      <c r="F223" s="28"/>
      <c r="G223" s="28">
        <v>1.4690002737164956</v>
      </c>
      <c r="H223" s="28">
        <v>1.4690002737164953</v>
      </c>
      <c r="I223"/>
      <c r="J223" s="28">
        <f t="shared" si="7"/>
        <v>0</v>
      </c>
      <c r="L223" s="1"/>
      <c r="M223" s="1"/>
      <c r="N223" s="1"/>
      <c r="P223" s="1"/>
      <c r="Q223" s="1"/>
      <c r="R223" s="1"/>
    </row>
    <row r="224" spans="1:18" s="4" customFormat="1" ht="15.75" x14ac:dyDescent="0.25">
      <c r="A224" s="67" t="s">
        <v>133</v>
      </c>
      <c r="B224" s="62">
        <v>100</v>
      </c>
      <c r="C224" s="62">
        <v>100</v>
      </c>
      <c r="D224" s="62"/>
      <c r="E224" s="62">
        <f t="shared" si="6"/>
        <v>0</v>
      </c>
      <c r="F224" s="62"/>
      <c r="G224" s="62">
        <v>1.4690002737164956</v>
      </c>
      <c r="H224" s="62">
        <v>1.4690002737164953</v>
      </c>
      <c r="I224" s="60"/>
      <c r="J224" s="62">
        <f t="shared" si="7"/>
        <v>0</v>
      </c>
      <c r="L224" s="1"/>
      <c r="M224" s="1"/>
      <c r="N224" s="1"/>
      <c r="P224" s="1"/>
      <c r="Q224" s="1"/>
      <c r="R224" s="1"/>
    </row>
    <row r="225" spans="1:10" ht="6.75" customHeight="1" x14ac:dyDescent="0.25">
      <c r="A225" s="47"/>
      <c r="B225" s="46"/>
      <c r="C225" s="46"/>
      <c r="D225" s="46"/>
      <c r="E225" s="46"/>
      <c r="F225" s="46"/>
      <c r="G225" s="46"/>
      <c r="H225" s="46"/>
      <c r="I225" s="31"/>
      <c r="J225" s="46"/>
    </row>
    <row r="226" spans="1:10" x14ac:dyDescent="0.25">
      <c r="A226" s="139" t="s">
        <v>54</v>
      </c>
      <c r="B226" s="140"/>
      <c r="C226" s="140"/>
    </row>
    <row r="227" spans="1:10" ht="409.6" customHeight="1" x14ac:dyDescent="0.25">
      <c r="A227" s="23"/>
      <c r="B227" s="8"/>
      <c r="C227" s="8"/>
    </row>
  </sheetData>
  <sortState ref="B230:C243">
    <sortCondition ref="B230"/>
  </sortState>
  <mergeCells count="4">
    <mergeCell ref="A3:A4"/>
    <mergeCell ref="G3:H3"/>
    <mergeCell ref="A226:C226"/>
    <mergeCell ref="B3:C3"/>
  </mergeCells>
  <pageMargins left="0.17" right="0.19" top="0.42" bottom="0.41" header="0.3" footer="0.3"/>
  <pageSetup paperSize="9" scale="7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7"/>
  <sheetViews>
    <sheetView view="pageBreakPreview" zoomScaleSheetLayoutView="100" workbookViewId="0">
      <selection sqref="A1:XFD1048576"/>
    </sheetView>
  </sheetViews>
  <sheetFormatPr defaultRowHeight="15" x14ac:dyDescent="0.25"/>
  <cols>
    <col min="1" max="1" width="57.42578125" style="4" customWidth="1"/>
    <col min="2" max="3" width="9.7109375" style="3" bestFit="1" customWidth="1"/>
    <col min="4" max="4" width="1.85546875" customWidth="1"/>
    <col min="5" max="5" width="12" customWidth="1"/>
    <col min="6" max="6" width="1.85546875" customWidth="1"/>
    <col min="7" max="8" width="9.7109375" bestFit="1" customWidth="1"/>
    <col min="9" max="9" width="1.85546875" customWidth="1"/>
    <col min="10" max="10" width="12.140625" bestFit="1" customWidth="1"/>
  </cols>
  <sheetData>
    <row r="1" spans="1:11" ht="15.75" x14ac:dyDescent="0.25">
      <c r="A1" s="56" t="s">
        <v>256</v>
      </c>
      <c r="B1" s="33"/>
      <c r="C1" s="33"/>
      <c r="D1" s="44"/>
    </row>
    <row r="2" spans="1:11" ht="6" customHeight="1" x14ac:dyDescent="0.25">
      <c r="A2" s="45"/>
      <c r="B2" s="46"/>
      <c r="C2" s="46"/>
      <c r="D2" s="31"/>
      <c r="E2" s="31"/>
      <c r="F2" s="31"/>
      <c r="G2" s="31"/>
      <c r="H2" s="31"/>
      <c r="I2" s="31"/>
      <c r="J2" s="31"/>
    </row>
    <row r="3" spans="1:11" ht="45" customHeight="1" x14ac:dyDescent="0.25">
      <c r="A3" s="136" t="s">
        <v>56</v>
      </c>
      <c r="B3" s="141" t="s">
        <v>242</v>
      </c>
      <c r="C3" s="141"/>
      <c r="D3" s="82"/>
      <c r="E3" s="127" t="s">
        <v>243</v>
      </c>
      <c r="F3" s="83"/>
      <c r="G3" s="142" t="s">
        <v>244</v>
      </c>
      <c r="H3" s="142"/>
      <c r="I3" s="83"/>
      <c r="J3" s="84" t="s">
        <v>245</v>
      </c>
    </row>
    <row r="4" spans="1:11" ht="30" x14ac:dyDescent="0.25">
      <c r="A4" s="137"/>
      <c r="B4" s="87">
        <v>42677</v>
      </c>
      <c r="C4" s="120">
        <v>42707</v>
      </c>
      <c r="D4" s="88"/>
      <c r="E4" s="89" t="s">
        <v>267</v>
      </c>
      <c r="F4" s="88"/>
      <c r="G4" s="87">
        <v>42677</v>
      </c>
      <c r="H4" s="120">
        <v>42707</v>
      </c>
      <c r="I4" s="88"/>
      <c r="J4" s="89" t="s">
        <v>267</v>
      </c>
      <c r="K4" s="90"/>
    </row>
    <row r="5" spans="1:11" s="60" customFormat="1" ht="15.75" x14ac:dyDescent="0.25">
      <c r="A5" s="65" t="s">
        <v>241</v>
      </c>
      <c r="B5" s="96">
        <v>109.43065477943924</v>
      </c>
      <c r="C5" s="96">
        <v>109.61461679906843</v>
      </c>
      <c r="D5" s="59"/>
      <c r="E5" s="59">
        <f t="shared" ref="E5:E68" si="0">((C5/B5-1)*100)</f>
        <v>0.16810830566624801</v>
      </c>
      <c r="F5" s="59"/>
      <c r="G5" s="96">
        <v>109.43065477943924</v>
      </c>
      <c r="H5" s="96">
        <v>109.61461679906843</v>
      </c>
      <c r="J5" s="59">
        <f>H5-G5</f>
        <v>0.18396201962919179</v>
      </c>
    </row>
    <row r="6" spans="1:11" ht="9.75" customHeight="1" x14ac:dyDescent="0.25">
      <c r="A6" s="42"/>
      <c r="B6" s="42"/>
      <c r="C6" s="42"/>
      <c r="D6" s="42"/>
      <c r="E6" s="42"/>
      <c r="F6" s="42"/>
      <c r="G6" s="42"/>
      <c r="H6" s="42"/>
      <c r="I6" s="42"/>
      <c r="J6" s="42"/>
    </row>
    <row r="7" spans="1:11" ht="15.75" x14ac:dyDescent="0.25">
      <c r="A7" s="36" t="s">
        <v>127</v>
      </c>
      <c r="B7" s="41">
        <v>108.41146467498176</v>
      </c>
      <c r="C7" s="41">
        <v>108.6927066306171</v>
      </c>
      <c r="D7" s="41"/>
      <c r="E7" s="41">
        <f t="shared" si="0"/>
        <v>0.25942086150989585</v>
      </c>
      <c r="F7" s="41"/>
      <c r="G7" s="41">
        <v>25.78470484256831</v>
      </c>
      <c r="H7" s="41">
        <v>25.851595746008684</v>
      </c>
      <c r="J7" s="41">
        <f>H7-G7</f>
        <v>6.6890903440373961E-2</v>
      </c>
    </row>
    <row r="8" spans="1:11" s="60" customFormat="1" ht="15.75" x14ac:dyDescent="0.25">
      <c r="A8" s="64" t="s">
        <v>57</v>
      </c>
      <c r="B8" s="62">
        <v>108.72564429948451</v>
      </c>
      <c r="C8" s="62">
        <v>109.00939964912288</v>
      </c>
      <c r="D8" s="62"/>
      <c r="E8" s="62">
        <f t="shared" si="0"/>
        <v>0.26098290929117418</v>
      </c>
      <c r="F8" s="62"/>
      <c r="G8" s="62">
        <v>23.510728201528643</v>
      </c>
      <c r="H8" s="62">
        <v>23.572087183984532</v>
      </c>
      <c r="J8" s="62">
        <f t="shared" ref="J8:J71" si="1">H8-G8</f>
        <v>6.1358982455889333E-2</v>
      </c>
    </row>
    <row r="9" spans="1:11" ht="15.75" x14ac:dyDescent="0.25">
      <c r="A9" s="38" t="s">
        <v>58</v>
      </c>
      <c r="B9" s="28">
        <v>123.71523091765575</v>
      </c>
      <c r="C9" s="28">
        <v>123.6830765204211</v>
      </c>
      <c r="D9" s="28"/>
      <c r="E9" s="28">
        <f t="shared" si="0"/>
        <v>-2.5990653694085708E-2</v>
      </c>
      <c r="F9" s="28"/>
      <c r="G9" s="28">
        <v>3.6095819708311363</v>
      </c>
      <c r="H9" s="28">
        <v>3.6086438168812927</v>
      </c>
      <c r="J9" s="28">
        <f t="shared" si="1"/>
        <v>-9.3815394984364531E-4</v>
      </c>
    </row>
    <row r="10" spans="1:11" s="60" customFormat="1" ht="15.75" x14ac:dyDescent="0.25">
      <c r="A10" s="67" t="s">
        <v>6</v>
      </c>
      <c r="B10" s="62">
        <v>152.74507572291341</v>
      </c>
      <c r="C10" s="62">
        <v>152.7544294699253</v>
      </c>
      <c r="D10" s="62"/>
      <c r="E10" s="62">
        <f t="shared" si="0"/>
        <v>6.1237633800059754E-3</v>
      </c>
      <c r="F10" s="62"/>
      <c r="G10" s="62">
        <v>1.1578392897508498</v>
      </c>
      <c r="H10" s="62">
        <v>1.1579101930892748</v>
      </c>
      <c r="J10" s="62">
        <f t="shared" si="1"/>
        <v>7.0903338424965767E-5</v>
      </c>
    </row>
    <row r="11" spans="1:11" ht="15.75" x14ac:dyDescent="0.25">
      <c r="A11" s="39" t="s">
        <v>7</v>
      </c>
      <c r="B11" s="28">
        <v>99.933761221954583</v>
      </c>
      <c r="C11" s="28">
        <v>99.996493896507403</v>
      </c>
      <c r="D11" s="28"/>
      <c r="E11" s="28">
        <f t="shared" si="0"/>
        <v>6.2774255452557881E-2</v>
      </c>
      <c r="F11" s="28"/>
      <c r="G11" s="28">
        <v>0.4447301726616808</v>
      </c>
      <c r="H11" s="28">
        <v>0.44500934871634196</v>
      </c>
      <c r="J11" s="28">
        <f t="shared" si="1"/>
        <v>2.7917605466115658E-4</v>
      </c>
    </row>
    <row r="12" spans="1:11" s="60" customFormat="1" ht="15.75" x14ac:dyDescent="0.25">
      <c r="A12" s="67" t="s">
        <v>59</v>
      </c>
      <c r="B12" s="62">
        <v>114.95250502150941</v>
      </c>
      <c r="C12" s="62">
        <v>115.01010492856553</v>
      </c>
      <c r="D12" s="62"/>
      <c r="E12" s="62">
        <f t="shared" si="0"/>
        <v>5.0107570118052003E-2</v>
      </c>
      <c r="F12" s="62"/>
      <c r="G12" s="62">
        <v>0.38236568829177581</v>
      </c>
      <c r="H12" s="62">
        <v>0.38255728244714393</v>
      </c>
      <c r="J12" s="62">
        <f t="shared" si="1"/>
        <v>1.9159415536812441E-4</v>
      </c>
    </row>
    <row r="13" spans="1:11" ht="15.75" x14ac:dyDescent="0.25">
      <c r="A13" s="39" t="s">
        <v>60</v>
      </c>
      <c r="B13" s="28">
        <v>93.211029491427652</v>
      </c>
      <c r="C13" s="28">
        <v>93.211029491427652</v>
      </c>
      <c r="D13" s="28"/>
      <c r="E13" s="28">
        <f t="shared" si="0"/>
        <v>0</v>
      </c>
      <c r="F13" s="28"/>
      <c r="G13" s="28">
        <v>0.28648687662334155</v>
      </c>
      <c r="H13" s="28">
        <v>0.28648687662334149</v>
      </c>
      <c r="J13" s="28">
        <f t="shared" si="1"/>
        <v>0</v>
      </c>
    </row>
    <row r="14" spans="1:11" s="60" customFormat="1" ht="15.75" x14ac:dyDescent="0.25">
      <c r="A14" s="67" t="s">
        <v>61</v>
      </c>
      <c r="B14" s="62">
        <v>124.5233453355827</v>
      </c>
      <c r="C14" s="62">
        <v>124.38563902364133</v>
      </c>
      <c r="D14" s="62"/>
      <c r="E14" s="62">
        <f t="shared" si="0"/>
        <v>-0.11058674304826877</v>
      </c>
      <c r="F14" s="62"/>
      <c r="G14" s="62">
        <v>1.3381599435034879</v>
      </c>
      <c r="H14" s="62">
        <v>1.3366801160051907</v>
      </c>
      <c r="J14" s="62">
        <f t="shared" si="1"/>
        <v>-1.4798274982972259E-3</v>
      </c>
    </row>
    <row r="15" spans="1:11" ht="15.75" x14ac:dyDescent="0.25">
      <c r="A15" s="38" t="s">
        <v>62</v>
      </c>
      <c r="B15" s="28">
        <v>99.788514860496278</v>
      </c>
      <c r="C15" s="28">
        <v>100.0535682253914</v>
      </c>
      <c r="D15" s="28"/>
      <c r="E15" s="28">
        <f t="shared" si="0"/>
        <v>0.26561510136278166</v>
      </c>
      <c r="F15" s="28"/>
      <c r="G15" s="28">
        <v>1.2920900329802281</v>
      </c>
      <c r="H15" s="28">
        <v>1.2955220192310268</v>
      </c>
      <c r="J15" s="28">
        <f t="shared" si="1"/>
        <v>3.4319862507987686E-3</v>
      </c>
    </row>
    <row r="16" spans="1:11" s="60" customFormat="1" ht="15.75" x14ac:dyDescent="0.25">
      <c r="A16" s="67" t="s">
        <v>188</v>
      </c>
      <c r="B16" s="62">
        <v>122.06866558360613</v>
      </c>
      <c r="C16" s="62">
        <v>122.10789553597684</v>
      </c>
      <c r="D16" s="62"/>
      <c r="E16" s="62">
        <f t="shared" si="0"/>
        <v>3.2137610567906094E-2</v>
      </c>
      <c r="F16" s="62"/>
      <c r="G16" s="62">
        <v>0.19299186059553114</v>
      </c>
      <c r="H16" s="62">
        <v>0.19305388356811709</v>
      </c>
      <c r="J16" s="62">
        <f t="shared" si="1"/>
        <v>6.202297258595113E-5</v>
      </c>
    </row>
    <row r="17" spans="1:10" ht="15.75" x14ac:dyDescent="0.25">
      <c r="A17" s="39" t="s">
        <v>187</v>
      </c>
      <c r="B17" s="28">
        <v>97.32618934177853</v>
      </c>
      <c r="C17" s="28">
        <v>97.460379840909269</v>
      </c>
      <c r="D17" s="28"/>
      <c r="E17" s="28">
        <f t="shared" si="0"/>
        <v>0.13787707094901069</v>
      </c>
      <c r="F17" s="28"/>
      <c r="G17" s="28">
        <v>0.81962987882674154</v>
      </c>
      <c r="H17" s="28">
        <v>0.82075996049629063</v>
      </c>
      <c r="J17" s="28">
        <f t="shared" si="1"/>
        <v>1.1300816695490878E-3</v>
      </c>
    </row>
    <row r="18" spans="1:10" s="60" customFormat="1" ht="15.75" x14ac:dyDescent="0.25">
      <c r="A18" s="67" t="s">
        <v>189</v>
      </c>
      <c r="B18" s="62">
        <v>94.870073013662903</v>
      </c>
      <c r="C18" s="62">
        <v>95.63043737933225</v>
      </c>
      <c r="D18" s="62"/>
      <c r="E18" s="62">
        <f t="shared" si="0"/>
        <v>0.80147968849970663</v>
      </c>
      <c r="F18" s="62"/>
      <c r="G18" s="62">
        <v>0.27946829355795544</v>
      </c>
      <c r="H18" s="62">
        <v>0.28170817516661911</v>
      </c>
      <c r="J18" s="62">
        <f t="shared" si="1"/>
        <v>2.2398816086636741E-3</v>
      </c>
    </row>
    <row r="19" spans="1:10" ht="15.75" x14ac:dyDescent="0.25">
      <c r="A19" s="38" t="s">
        <v>63</v>
      </c>
      <c r="B19" s="28">
        <v>98.126568096252001</v>
      </c>
      <c r="C19" s="28">
        <v>99.687795255270089</v>
      </c>
      <c r="D19" s="28"/>
      <c r="E19" s="28">
        <f t="shared" si="0"/>
        <v>1.5910340994364391</v>
      </c>
      <c r="F19" s="28"/>
      <c r="G19" s="28">
        <v>7.4997374838357764</v>
      </c>
      <c r="H19" s="28">
        <v>7.6190608645718196</v>
      </c>
      <c r="J19" s="28">
        <f t="shared" si="1"/>
        <v>0.11932338073604321</v>
      </c>
    </row>
    <row r="20" spans="1:10" s="60" customFormat="1" ht="15.75" x14ac:dyDescent="0.25">
      <c r="A20" s="67" t="s">
        <v>190</v>
      </c>
      <c r="B20" s="62">
        <v>99.028665301249163</v>
      </c>
      <c r="C20" s="62">
        <v>102.29779971514652</v>
      </c>
      <c r="D20" s="62"/>
      <c r="E20" s="62">
        <f t="shared" si="0"/>
        <v>3.3012001161002447</v>
      </c>
      <c r="F20" s="62"/>
      <c r="G20" s="62">
        <v>3.7388856530631913</v>
      </c>
      <c r="H20" s="62">
        <v>3.862313750582969</v>
      </c>
      <c r="J20" s="62">
        <f t="shared" si="1"/>
        <v>0.12342809751977768</v>
      </c>
    </row>
    <row r="21" spans="1:10" ht="15.75" x14ac:dyDescent="0.25">
      <c r="A21" s="39" t="s">
        <v>191</v>
      </c>
      <c r="B21" s="28">
        <v>117.88349580214107</v>
      </c>
      <c r="C21" s="28">
        <v>119.17064478251032</v>
      </c>
      <c r="D21" s="28"/>
      <c r="E21" s="28">
        <f t="shared" si="0"/>
        <v>1.0918822618983359</v>
      </c>
      <c r="F21" s="28"/>
      <c r="G21" s="28">
        <v>0.82597342141923435</v>
      </c>
      <c r="H21" s="28">
        <v>0.8349920786957058</v>
      </c>
      <c r="J21" s="28">
        <f t="shared" si="1"/>
        <v>9.0186572764714423E-3</v>
      </c>
    </row>
    <row r="22" spans="1:10" s="60" customFormat="1" ht="15.75" x14ac:dyDescent="0.25">
      <c r="A22" s="67" t="s">
        <v>192</v>
      </c>
      <c r="B22" s="62">
        <v>92.679564982725893</v>
      </c>
      <c r="C22" s="62">
        <v>92.265146247309374</v>
      </c>
      <c r="D22" s="62"/>
      <c r="E22" s="62">
        <f t="shared" si="0"/>
        <v>-0.44715222335556248</v>
      </c>
      <c r="F22" s="62"/>
      <c r="G22" s="62">
        <v>2.9348784093533506</v>
      </c>
      <c r="H22" s="62">
        <v>2.921755035293145</v>
      </c>
      <c r="J22" s="62">
        <f t="shared" si="1"/>
        <v>-1.3123374060205695E-2</v>
      </c>
    </row>
    <row r="23" spans="1:10" ht="15.75" x14ac:dyDescent="0.25">
      <c r="A23" s="38" t="s">
        <v>152</v>
      </c>
      <c r="B23" s="28">
        <v>101.8690495649431</v>
      </c>
      <c r="C23" s="28">
        <v>102.10241369585113</v>
      </c>
      <c r="D23" s="28"/>
      <c r="E23" s="28">
        <f t="shared" si="0"/>
        <v>0.22908246607253879</v>
      </c>
      <c r="F23" s="28"/>
      <c r="G23" s="28">
        <v>3.6538018068371985</v>
      </c>
      <c r="H23" s="28">
        <v>3.6621720261217034</v>
      </c>
      <c r="J23" s="28">
        <f t="shared" si="1"/>
        <v>8.3702192845049872E-3</v>
      </c>
    </row>
    <row r="24" spans="1:10" s="60" customFormat="1" ht="15.75" x14ac:dyDescent="0.25">
      <c r="A24" s="67" t="s">
        <v>64</v>
      </c>
      <c r="B24" s="62">
        <v>103.51822847264189</v>
      </c>
      <c r="C24" s="62">
        <v>103.51661546178214</v>
      </c>
      <c r="D24" s="62"/>
      <c r="E24" s="62">
        <f t="shared" si="0"/>
        <v>-1.5581901695482792E-3</v>
      </c>
      <c r="F24" s="62"/>
      <c r="G24" s="62">
        <v>0.10373749747341526</v>
      </c>
      <c r="H24" s="62">
        <v>0.1037358810459275</v>
      </c>
      <c r="J24" s="62">
        <f t="shared" si="1"/>
        <v>-1.6164274877633611E-6</v>
      </c>
    </row>
    <row r="25" spans="1:10" ht="15.75" x14ac:dyDescent="0.25">
      <c r="A25" s="39" t="s">
        <v>65</v>
      </c>
      <c r="B25" s="28">
        <v>102.62146599971861</v>
      </c>
      <c r="C25" s="28">
        <v>102.99172905063952</v>
      </c>
      <c r="D25" s="28"/>
      <c r="E25" s="28">
        <f t="shared" si="0"/>
        <v>0.3608046789371766</v>
      </c>
      <c r="F25" s="28"/>
      <c r="G25" s="28">
        <v>2.3584341187920113</v>
      </c>
      <c r="H25" s="28">
        <v>2.3669434594422629</v>
      </c>
      <c r="J25" s="28">
        <f t="shared" si="1"/>
        <v>8.5093406502516622E-3</v>
      </c>
    </row>
    <row r="26" spans="1:10" s="60" customFormat="1" ht="15.75" x14ac:dyDescent="0.25">
      <c r="A26" s="67" t="s">
        <v>193</v>
      </c>
      <c r="B26" s="62">
        <v>103.43780024202184</v>
      </c>
      <c r="C26" s="62">
        <v>103.49312698631219</v>
      </c>
      <c r="D26" s="62"/>
      <c r="E26" s="62">
        <f t="shared" si="0"/>
        <v>5.3487935900520256E-2</v>
      </c>
      <c r="F26" s="62"/>
      <c r="G26" s="62">
        <v>0.23912020841457787</v>
      </c>
      <c r="H26" s="62">
        <v>0.23924810887837986</v>
      </c>
      <c r="J26" s="62">
        <f t="shared" si="1"/>
        <v>1.2790046380198317E-4</v>
      </c>
    </row>
    <row r="27" spans="1:10" ht="15.75" x14ac:dyDescent="0.25">
      <c r="A27" s="39" t="s">
        <v>194</v>
      </c>
      <c r="B27" s="28">
        <v>101.83988589766304</v>
      </c>
      <c r="C27" s="28">
        <v>101.95921594632578</v>
      </c>
      <c r="D27" s="28"/>
      <c r="E27" s="28">
        <f t="shared" si="0"/>
        <v>0.11717417749530501</v>
      </c>
      <c r="F27" s="28"/>
      <c r="G27" s="28">
        <v>2.9686499727546244E-2</v>
      </c>
      <c r="H27" s="28">
        <v>2.9721284639429132E-2</v>
      </c>
      <c r="J27" s="28">
        <f t="shared" si="1"/>
        <v>3.4784911882888153E-5</v>
      </c>
    </row>
    <row r="28" spans="1:10" s="60" customFormat="1" ht="15.75" x14ac:dyDescent="0.25">
      <c r="A28" s="67" t="s">
        <v>66</v>
      </c>
      <c r="B28" s="62">
        <v>100.98787934007288</v>
      </c>
      <c r="C28" s="62">
        <v>101.36309675315979</v>
      </c>
      <c r="D28" s="62"/>
      <c r="E28" s="62">
        <f t="shared" si="0"/>
        <v>0.37154697725989561</v>
      </c>
      <c r="F28" s="62"/>
      <c r="G28" s="62">
        <v>0.57722658184680753</v>
      </c>
      <c r="H28" s="62">
        <v>0.57937124976359988</v>
      </c>
      <c r="J28" s="62">
        <f t="shared" si="1"/>
        <v>2.1446679167923532E-3</v>
      </c>
    </row>
    <row r="29" spans="1:10" ht="15.75" x14ac:dyDescent="0.25">
      <c r="A29" s="39" t="s">
        <v>8</v>
      </c>
      <c r="B29" s="28">
        <v>96.95236258778526</v>
      </c>
      <c r="C29" s="28">
        <v>96.26649190647322</v>
      </c>
      <c r="D29" s="28"/>
      <c r="E29" s="28">
        <f t="shared" si="0"/>
        <v>-0.70743060097273602</v>
      </c>
      <c r="F29" s="28"/>
      <c r="G29" s="28">
        <v>0.3455969005828407</v>
      </c>
      <c r="H29" s="28">
        <v>0.34315204235210428</v>
      </c>
      <c r="J29" s="28">
        <f t="shared" si="1"/>
        <v>-2.4448582307364242E-3</v>
      </c>
    </row>
    <row r="30" spans="1:10" s="60" customFormat="1" ht="15.75" x14ac:dyDescent="0.25">
      <c r="A30" s="61" t="s">
        <v>153</v>
      </c>
      <c r="B30" s="62">
        <v>88.743949952331903</v>
      </c>
      <c r="C30" s="62">
        <v>87.845549499214727</v>
      </c>
      <c r="D30" s="62"/>
      <c r="E30" s="62">
        <f t="shared" si="0"/>
        <v>-1.0123512122231948</v>
      </c>
      <c r="F30" s="62"/>
      <c r="G30" s="62">
        <v>0.52115252411601909</v>
      </c>
      <c r="H30" s="62">
        <v>0.51587663022059871</v>
      </c>
      <c r="J30" s="62">
        <f t="shared" si="1"/>
        <v>-5.2758938954203805E-3</v>
      </c>
    </row>
    <row r="31" spans="1:10" ht="15.75" x14ac:dyDescent="0.25">
      <c r="A31" s="39" t="s">
        <v>195</v>
      </c>
      <c r="B31" s="28">
        <v>85.110927865977132</v>
      </c>
      <c r="C31" s="28">
        <v>81.541743053829308</v>
      </c>
      <c r="D31" s="28"/>
      <c r="E31" s="28">
        <f t="shared" si="0"/>
        <v>-4.1935682075610377</v>
      </c>
      <c r="F31" s="28"/>
      <c r="G31" s="28">
        <v>1.499206882965313E-2</v>
      </c>
      <c r="H31" s="28">
        <v>1.4363366197557128E-2</v>
      </c>
      <c r="J31" s="28">
        <f t="shared" si="1"/>
        <v>-6.2870263209600236E-4</v>
      </c>
    </row>
    <row r="32" spans="1:10" s="60" customFormat="1" ht="15.75" x14ac:dyDescent="0.25">
      <c r="A32" s="67" t="s">
        <v>67</v>
      </c>
      <c r="B32" s="62">
        <v>130.46751548824568</v>
      </c>
      <c r="C32" s="62">
        <v>130.25330367878001</v>
      </c>
      <c r="D32" s="62"/>
      <c r="E32" s="62">
        <f t="shared" si="0"/>
        <v>-0.16418785064161723</v>
      </c>
      <c r="F32" s="62"/>
      <c r="G32" s="62">
        <v>4.3871957347363127E-2</v>
      </c>
      <c r="H32" s="62">
        <v>4.379992492356008E-2</v>
      </c>
      <c r="J32" s="62">
        <f t="shared" si="1"/>
        <v>-7.2032423803047863E-5</v>
      </c>
    </row>
    <row r="33" spans="1:10" ht="15.75" x14ac:dyDescent="0.25">
      <c r="A33" s="39" t="s">
        <v>68</v>
      </c>
      <c r="B33" s="28">
        <v>86.24581448832248</v>
      </c>
      <c r="C33" s="28">
        <v>85.392260263445309</v>
      </c>
      <c r="D33" s="28"/>
      <c r="E33" s="28">
        <f t="shared" si="0"/>
        <v>-0.98967611349156659</v>
      </c>
      <c r="F33" s="28"/>
      <c r="G33" s="28">
        <v>0.46228849793900278</v>
      </c>
      <c r="H33" s="28">
        <v>0.45771333909948148</v>
      </c>
      <c r="J33" s="28">
        <f t="shared" si="1"/>
        <v>-4.5751588395213094E-3</v>
      </c>
    </row>
    <row r="34" spans="1:10" s="60" customFormat="1" ht="15.75" x14ac:dyDescent="0.25">
      <c r="A34" s="61" t="s">
        <v>69</v>
      </c>
      <c r="B34" s="62">
        <v>125.60542273740447</v>
      </c>
      <c r="C34" s="62">
        <v>124.01937442358431</v>
      </c>
      <c r="D34" s="62"/>
      <c r="E34" s="62">
        <f t="shared" si="0"/>
        <v>-1.2627228022917492</v>
      </c>
      <c r="F34" s="62"/>
      <c r="G34" s="62">
        <v>1.5637050611139189</v>
      </c>
      <c r="H34" s="62">
        <v>1.5439598007466433</v>
      </c>
      <c r="J34" s="62">
        <f t="shared" si="1"/>
        <v>-1.9745260367275641E-2</v>
      </c>
    </row>
    <row r="35" spans="1:10" ht="15.75" x14ac:dyDescent="0.25">
      <c r="A35" s="39" t="s">
        <v>70</v>
      </c>
      <c r="B35" s="28">
        <v>84.187409266656346</v>
      </c>
      <c r="C35" s="28">
        <v>81.534945661287878</v>
      </c>
      <c r="D35" s="28"/>
      <c r="E35" s="28">
        <f t="shared" si="0"/>
        <v>-3.1506654361663777</v>
      </c>
      <c r="F35" s="28"/>
      <c r="G35" s="28">
        <v>0.181185367727869</v>
      </c>
      <c r="H35" s="28">
        <v>0.1754768229714761</v>
      </c>
      <c r="J35" s="28">
        <f t="shared" si="1"/>
        <v>-5.7085447563929026E-3</v>
      </c>
    </row>
    <row r="36" spans="1:10" s="60" customFormat="1" ht="15.75" x14ac:dyDescent="0.25">
      <c r="A36" s="67" t="s">
        <v>9</v>
      </c>
      <c r="B36" s="62">
        <v>126.98454836093913</v>
      </c>
      <c r="C36" s="62">
        <v>118.7891536413875</v>
      </c>
      <c r="D36" s="62"/>
      <c r="E36" s="62">
        <f t="shared" si="0"/>
        <v>-6.453851925556453</v>
      </c>
      <c r="F36" s="62"/>
      <c r="G36" s="62">
        <v>0.34915458444432562</v>
      </c>
      <c r="H36" s="62">
        <v>0.32662066457299688</v>
      </c>
      <c r="J36" s="62">
        <f t="shared" si="1"/>
        <v>-2.2533919871328745E-2</v>
      </c>
    </row>
    <row r="37" spans="1:10" ht="15.75" x14ac:dyDescent="0.25">
      <c r="A37" s="39" t="s">
        <v>10</v>
      </c>
      <c r="B37" s="28">
        <v>97.83913894312569</v>
      </c>
      <c r="C37" s="28">
        <v>103.76478811298834</v>
      </c>
      <c r="D37" s="28"/>
      <c r="E37" s="28">
        <f t="shared" si="0"/>
        <v>6.056522199471992</v>
      </c>
      <c r="F37" s="28"/>
      <c r="G37" s="28">
        <v>0.15604519507351525</v>
      </c>
      <c r="H37" s="28">
        <v>0.16549610695435205</v>
      </c>
      <c r="J37" s="28">
        <f t="shared" si="1"/>
        <v>9.4509118808367987E-3</v>
      </c>
    </row>
    <row r="38" spans="1:10" s="60" customFormat="1" ht="15.75" x14ac:dyDescent="0.25">
      <c r="A38" s="67" t="s">
        <v>196</v>
      </c>
      <c r="B38" s="62">
        <v>130.67383953320376</v>
      </c>
      <c r="C38" s="62">
        <v>125.82010047678862</v>
      </c>
      <c r="D38" s="62"/>
      <c r="E38" s="62">
        <f t="shared" si="0"/>
        <v>-3.7143923173557747</v>
      </c>
      <c r="F38" s="62"/>
      <c r="G38" s="62">
        <v>0.38866659015016286</v>
      </c>
      <c r="H38" s="62">
        <v>0.37422998818549646</v>
      </c>
      <c r="J38" s="62">
        <f t="shared" si="1"/>
        <v>-1.4436601964666396E-2</v>
      </c>
    </row>
    <row r="39" spans="1:10" ht="15.75" x14ac:dyDescent="0.25">
      <c r="A39" s="39" t="s">
        <v>71</v>
      </c>
      <c r="B39" s="28">
        <v>186.1342377176527</v>
      </c>
      <c r="C39" s="28">
        <v>192.38640750638152</v>
      </c>
      <c r="D39" s="28"/>
      <c r="E39" s="28">
        <f t="shared" si="0"/>
        <v>3.3589574198663819</v>
      </c>
      <c r="F39" s="28"/>
      <c r="G39" s="28">
        <v>0.4049790913350646</v>
      </c>
      <c r="H39" s="28">
        <v>0.41858216657237118</v>
      </c>
      <c r="J39" s="28">
        <f t="shared" si="1"/>
        <v>1.3603075237306583E-2</v>
      </c>
    </row>
    <row r="40" spans="1:10" s="60" customFormat="1" ht="15.75" x14ac:dyDescent="0.25">
      <c r="A40" s="67" t="s">
        <v>197</v>
      </c>
      <c r="B40" s="62">
        <v>104.25204364802779</v>
      </c>
      <c r="C40" s="62">
        <v>104.1023069447549</v>
      </c>
      <c r="D40" s="62"/>
      <c r="E40" s="62">
        <f t="shared" si="0"/>
        <v>-0.14362951366059251</v>
      </c>
      <c r="F40" s="62"/>
      <c r="G40" s="62">
        <v>8.3674232382981703E-2</v>
      </c>
      <c r="H40" s="62">
        <v>8.3554051489950792E-2</v>
      </c>
      <c r="J40" s="62">
        <f t="shared" si="1"/>
        <v>-1.2018089303091062E-4</v>
      </c>
    </row>
    <row r="41" spans="1:10" ht="15.75" x14ac:dyDescent="0.25">
      <c r="A41" s="38" t="s">
        <v>72</v>
      </c>
      <c r="B41" s="28">
        <v>106.55975549214732</v>
      </c>
      <c r="C41" s="28">
        <v>103.50557055610751</v>
      </c>
      <c r="D41" s="28"/>
      <c r="E41" s="28">
        <f t="shared" si="0"/>
        <v>-2.8661711186686034</v>
      </c>
      <c r="F41" s="28"/>
      <c r="G41" s="28">
        <v>1.6293413509096544</v>
      </c>
      <c r="H41" s="28">
        <v>1.5826416396853566</v>
      </c>
      <c r="J41" s="28">
        <f t="shared" si="1"/>
        <v>-4.6699711224297724E-2</v>
      </c>
    </row>
    <row r="42" spans="1:10" s="60" customFormat="1" ht="15.75" x14ac:dyDescent="0.25">
      <c r="A42" s="67" t="s">
        <v>11</v>
      </c>
      <c r="B42" s="62">
        <v>77.529074206723223</v>
      </c>
      <c r="C42" s="62">
        <v>69.938717954282993</v>
      </c>
      <c r="D42" s="62"/>
      <c r="E42" s="62">
        <f t="shared" si="0"/>
        <v>-9.7903352130857773</v>
      </c>
      <c r="F42" s="62"/>
      <c r="G42" s="62">
        <v>3.5186313006518956E-2</v>
      </c>
      <c r="H42" s="62">
        <v>3.1741455014055141E-2</v>
      </c>
      <c r="J42" s="62">
        <f t="shared" si="1"/>
        <v>-3.4448579924638151E-3</v>
      </c>
    </row>
    <row r="43" spans="1:10" ht="15.75" x14ac:dyDescent="0.25">
      <c r="A43" s="39" t="s">
        <v>198</v>
      </c>
      <c r="B43" s="28">
        <v>123.25132783687904</v>
      </c>
      <c r="C43" s="28">
        <v>117.93149947280834</v>
      </c>
      <c r="D43" s="28"/>
      <c r="E43" s="28">
        <f t="shared" si="0"/>
        <v>-4.3162442607607492</v>
      </c>
      <c r="F43" s="28"/>
      <c r="G43" s="28">
        <v>0.41031041891816927</v>
      </c>
      <c r="H43" s="28">
        <v>0.3926004190103104</v>
      </c>
      <c r="J43" s="28">
        <f t="shared" si="1"/>
        <v>-1.7709999907858875E-2</v>
      </c>
    </row>
    <row r="44" spans="1:10" s="60" customFormat="1" ht="15.75" x14ac:dyDescent="0.25">
      <c r="A44" s="67" t="s">
        <v>199</v>
      </c>
      <c r="B44" s="62">
        <v>104.86168979410483</v>
      </c>
      <c r="C44" s="62">
        <v>101.36931842476939</v>
      </c>
      <c r="D44" s="62"/>
      <c r="E44" s="62">
        <f t="shared" si="0"/>
        <v>-3.3304549794998417</v>
      </c>
      <c r="F44" s="62"/>
      <c r="G44" s="62">
        <v>0.85662059174933169</v>
      </c>
      <c r="H44" s="62">
        <v>0.82809122859599493</v>
      </c>
      <c r="J44" s="62">
        <f t="shared" si="1"/>
        <v>-2.8529363153336762E-2</v>
      </c>
    </row>
    <row r="45" spans="1:10" ht="15.75" x14ac:dyDescent="0.25">
      <c r="A45" s="39" t="s">
        <v>73</v>
      </c>
      <c r="B45" s="28">
        <v>113.31797162309235</v>
      </c>
      <c r="C45" s="28">
        <v>116.41996713483393</v>
      </c>
      <c r="D45" s="28"/>
      <c r="E45" s="28">
        <f t="shared" si="0"/>
        <v>2.7374259063329687</v>
      </c>
      <c r="F45" s="28"/>
      <c r="G45" s="28">
        <v>6.6610570965422888E-2</v>
      </c>
      <c r="H45" s="28">
        <v>6.843398599138667E-2</v>
      </c>
      <c r="J45" s="28">
        <f t="shared" si="1"/>
        <v>1.8234150259637816E-3</v>
      </c>
    </row>
    <row r="46" spans="1:10" s="60" customFormat="1" ht="15.75" x14ac:dyDescent="0.25">
      <c r="A46" s="67" t="s">
        <v>240</v>
      </c>
      <c r="B46" s="62">
        <v>91.225673368931609</v>
      </c>
      <c r="C46" s="62">
        <v>92.169648892590757</v>
      </c>
      <c r="D46" s="62"/>
      <c r="E46" s="62">
        <f t="shared" si="0"/>
        <v>1.0347695871112395</v>
      </c>
      <c r="F46" s="62"/>
      <c r="G46" s="62">
        <v>0.16324235080449787</v>
      </c>
      <c r="H46" s="62">
        <v>0.16493153300390825</v>
      </c>
      <c r="J46" s="62">
        <f t="shared" si="1"/>
        <v>1.6891821994103884E-3</v>
      </c>
    </row>
    <row r="47" spans="1:10" ht="15.75" x14ac:dyDescent="0.25">
      <c r="A47" s="39" t="s">
        <v>12</v>
      </c>
      <c r="B47" s="28">
        <v>101.30235620987297</v>
      </c>
      <c r="C47" s="28">
        <v>100.75294786902172</v>
      </c>
      <c r="D47" s="28"/>
      <c r="E47" s="28">
        <f t="shared" si="0"/>
        <v>-0.5423450760740578</v>
      </c>
      <c r="F47" s="28"/>
      <c r="G47" s="28">
        <v>9.7371105465713689E-2</v>
      </c>
      <c r="H47" s="28">
        <v>9.6843018069701511E-2</v>
      </c>
      <c r="J47" s="28">
        <f t="shared" si="1"/>
        <v>-5.2808739601217791E-4</v>
      </c>
    </row>
    <row r="48" spans="1:10" s="60" customFormat="1" ht="15.75" x14ac:dyDescent="0.25">
      <c r="A48" s="61" t="s">
        <v>154</v>
      </c>
      <c r="B48" s="62">
        <v>129.33304343010508</v>
      </c>
      <c r="C48" s="62">
        <v>128.73712808301403</v>
      </c>
      <c r="D48" s="62"/>
      <c r="E48" s="62">
        <f t="shared" si="0"/>
        <v>-0.46076032179130921</v>
      </c>
      <c r="F48" s="62"/>
      <c r="G48" s="62">
        <v>1.0191327004344881</v>
      </c>
      <c r="H48" s="62">
        <v>1.0144369413244856</v>
      </c>
      <c r="J48" s="62">
        <f t="shared" si="1"/>
        <v>-4.6957591100025287E-3</v>
      </c>
    </row>
    <row r="49" spans="1:10" ht="15.75" x14ac:dyDescent="0.25">
      <c r="A49" s="39" t="s">
        <v>239</v>
      </c>
      <c r="B49" s="28">
        <v>182.68124623121267</v>
      </c>
      <c r="C49" s="28">
        <v>182.18140342789667</v>
      </c>
      <c r="D49" s="28"/>
      <c r="E49" s="28">
        <f t="shared" si="0"/>
        <v>-0.2736147325617444</v>
      </c>
      <c r="F49" s="28"/>
      <c r="G49" s="28">
        <v>0.44968842077867743</v>
      </c>
      <c r="H49" s="28">
        <v>0.44845800700880273</v>
      </c>
      <c r="J49" s="28">
        <f t="shared" si="1"/>
        <v>-1.2304137698747053E-3</v>
      </c>
    </row>
    <row r="50" spans="1:10" s="60" customFormat="1" ht="15.75" x14ac:dyDescent="0.25">
      <c r="A50" s="67" t="s">
        <v>238</v>
      </c>
      <c r="B50" s="62">
        <v>100.66316432370209</v>
      </c>
      <c r="C50" s="62">
        <v>100.65738892797044</v>
      </c>
      <c r="D50" s="62"/>
      <c r="E50" s="62">
        <f t="shared" si="0"/>
        <v>-5.7373476886501962E-3</v>
      </c>
      <c r="F50" s="62"/>
      <c r="G50" s="62">
        <v>3.636955432615032E-2</v>
      </c>
      <c r="H50" s="62">
        <v>3.6367467678365822E-2</v>
      </c>
      <c r="J50" s="62">
        <f t="shared" si="1"/>
        <v>-2.0866477844980191E-6</v>
      </c>
    </row>
    <row r="51" spans="1:10" ht="15.75" x14ac:dyDescent="0.25">
      <c r="A51" s="39" t="s">
        <v>237</v>
      </c>
      <c r="B51" s="28">
        <v>105.68810400780124</v>
      </c>
      <c r="C51" s="28">
        <v>103.98251841397538</v>
      </c>
      <c r="D51" s="28"/>
      <c r="E51" s="28">
        <f t="shared" si="0"/>
        <v>-1.6137914572674772</v>
      </c>
      <c r="F51" s="28"/>
      <c r="G51" s="28">
        <v>0.19305421400245554</v>
      </c>
      <c r="H51" s="28">
        <v>0.189938721588989</v>
      </c>
      <c r="J51" s="28">
        <f t="shared" si="1"/>
        <v>-3.1154924134665363E-3</v>
      </c>
    </row>
    <row r="52" spans="1:10" s="60" customFormat="1" ht="15.75" x14ac:dyDescent="0.25">
      <c r="A52" s="67" t="s">
        <v>74</v>
      </c>
      <c r="B52" s="62">
        <v>103.15400019129171</v>
      </c>
      <c r="C52" s="62">
        <v>103.13724481743277</v>
      </c>
      <c r="D52" s="62"/>
      <c r="E52" s="62">
        <f t="shared" si="0"/>
        <v>-1.6243067479559947E-2</v>
      </c>
      <c r="F52" s="62"/>
      <c r="G52" s="62">
        <v>0.12235230596760409</v>
      </c>
      <c r="H52" s="62">
        <v>0.12233243219998295</v>
      </c>
      <c r="J52" s="62">
        <f t="shared" si="1"/>
        <v>-1.9873767621136906E-5</v>
      </c>
    </row>
    <row r="53" spans="1:10" ht="15.75" x14ac:dyDescent="0.25">
      <c r="A53" s="39" t="s">
        <v>236</v>
      </c>
      <c r="B53" s="28">
        <v>103.25133176311097</v>
      </c>
      <c r="C53" s="28">
        <v>103.2783560880828</v>
      </c>
      <c r="D53" s="28"/>
      <c r="E53" s="28">
        <f t="shared" si="0"/>
        <v>2.6173342765045682E-2</v>
      </c>
      <c r="F53" s="28"/>
      <c r="G53" s="28">
        <v>0.14804110782833424</v>
      </c>
      <c r="H53" s="28">
        <v>0.14807985513491934</v>
      </c>
      <c r="J53" s="28">
        <f t="shared" si="1"/>
        <v>3.8747306585096286E-5</v>
      </c>
    </row>
    <row r="54" spans="1:10" s="60" customFormat="1" ht="15.75" x14ac:dyDescent="0.25">
      <c r="A54" s="67" t="s">
        <v>75</v>
      </c>
      <c r="B54" s="62">
        <v>114.05657734821743</v>
      </c>
      <c r="C54" s="62">
        <v>113.45598240422031</v>
      </c>
      <c r="D54" s="62"/>
      <c r="E54" s="62">
        <f t="shared" si="0"/>
        <v>-0.52657633427267703</v>
      </c>
      <c r="F54" s="62"/>
      <c r="G54" s="62">
        <v>6.9627097531266335E-2</v>
      </c>
      <c r="H54" s="62">
        <v>6.9260457713425733E-2</v>
      </c>
      <c r="J54" s="62">
        <f t="shared" si="1"/>
        <v>-3.6663981784060273E-4</v>
      </c>
    </row>
    <row r="55" spans="1:10" ht="15.75" x14ac:dyDescent="0.25">
      <c r="A55" s="38" t="s">
        <v>155</v>
      </c>
      <c r="B55" s="28">
        <v>133.9318092941441</v>
      </c>
      <c r="C55" s="28">
        <v>134.30514831042569</v>
      </c>
      <c r="D55" s="28"/>
      <c r="E55" s="28">
        <f t="shared" si="0"/>
        <v>0.27875305967206554</v>
      </c>
      <c r="F55" s="28"/>
      <c r="G55" s="28">
        <v>2.7221852704702227</v>
      </c>
      <c r="H55" s="28">
        <v>2.7297734452016007</v>
      </c>
      <c r="J55" s="28">
        <f t="shared" si="1"/>
        <v>7.5881747313779613E-3</v>
      </c>
    </row>
    <row r="56" spans="1:10" s="60" customFormat="1" ht="15.75" x14ac:dyDescent="0.25">
      <c r="A56" s="67" t="s">
        <v>235</v>
      </c>
      <c r="B56" s="62">
        <v>112.05400237982558</v>
      </c>
      <c r="C56" s="62">
        <v>113.37053847960674</v>
      </c>
      <c r="D56" s="62"/>
      <c r="E56" s="62">
        <f t="shared" si="0"/>
        <v>1.1749121600481027</v>
      </c>
      <c r="F56" s="62"/>
      <c r="G56" s="62">
        <v>0.41655912671313178</v>
      </c>
      <c r="H56" s="62">
        <v>0.4214533305466745</v>
      </c>
      <c r="J56" s="62">
        <f t="shared" si="1"/>
        <v>4.8942038335427207E-3</v>
      </c>
    </row>
    <row r="57" spans="1:10" ht="15.75" x14ac:dyDescent="0.25">
      <c r="A57" s="39" t="s">
        <v>234</v>
      </c>
      <c r="B57" s="28">
        <v>138.82896910347941</v>
      </c>
      <c r="C57" s="28">
        <v>138.99118152614554</v>
      </c>
      <c r="D57" s="28"/>
      <c r="E57" s="28">
        <f t="shared" si="0"/>
        <v>0.11684335316588523</v>
      </c>
      <c r="F57" s="28"/>
      <c r="G57" s="28">
        <v>2.3056261437570913</v>
      </c>
      <c r="H57" s="28">
        <v>2.3083201146549261</v>
      </c>
      <c r="J57" s="28">
        <f t="shared" si="1"/>
        <v>2.693970897834852E-3</v>
      </c>
    </row>
    <row r="58" spans="1:10" s="60" customFormat="1" ht="15.75" x14ac:dyDescent="0.25">
      <c r="A58" s="64" t="s">
        <v>76</v>
      </c>
      <c r="B58" s="62">
        <v>105.26649634618006</v>
      </c>
      <c r="C58" s="62">
        <v>105.52257898554895</v>
      </c>
      <c r="D58" s="62"/>
      <c r="E58" s="62">
        <f t="shared" si="0"/>
        <v>0.24327079199704116</v>
      </c>
      <c r="F58" s="62"/>
      <c r="G58" s="62">
        <v>2.2739766410396682</v>
      </c>
      <c r="H58" s="62">
        <v>2.2795085620241529</v>
      </c>
      <c r="J58" s="62">
        <f t="shared" si="1"/>
        <v>5.5319209844846284E-3</v>
      </c>
    </row>
    <row r="59" spans="1:10" ht="15.75" x14ac:dyDescent="0.25">
      <c r="A59" s="38" t="s">
        <v>156</v>
      </c>
      <c r="B59" s="28">
        <v>105.1345664619065</v>
      </c>
      <c r="C59" s="28">
        <v>106.34901391325738</v>
      </c>
      <c r="D59" s="28"/>
      <c r="E59" s="28">
        <f t="shared" si="0"/>
        <v>1.1551362146824617</v>
      </c>
      <c r="F59" s="28"/>
      <c r="G59" s="28">
        <v>0.51510047551763938</v>
      </c>
      <c r="H59" s="28">
        <v>0.52105058765234513</v>
      </c>
      <c r="J59" s="28">
        <f t="shared" si="1"/>
        <v>5.950112134705754E-3</v>
      </c>
    </row>
    <row r="60" spans="1:10" s="60" customFormat="1" ht="15.75" x14ac:dyDescent="0.25">
      <c r="A60" s="67" t="s">
        <v>13</v>
      </c>
      <c r="B60" s="62">
        <v>106.86100892694846</v>
      </c>
      <c r="C60" s="62">
        <v>108.46554477530471</v>
      </c>
      <c r="D60" s="62"/>
      <c r="E60" s="62">
        <f t="shared" si="0"/>
        <v>1.5015166565132576</v>
      </c>
      <c r="F60" s="62"/>
      <c r="G60" s="62">
        <v>0.39646600716246716</v>
      </c>
      <c r="H60" s="62">
        <v>0.40241901029742461</v>
      </c>
      <c r="J60" s="62">
        <f t="shared" si="1"/>
        <v>5.9530031349574464E-3</v>
      </c>
    </row>
    <row r="61" spans="1:10" ht="15.75" x14ac:dyDescent="0.25">
      <c r="A61" s="39" t="s">
        <v>14</v>
      </c>
      <c r="B61" s="28">
        <v>99.748940361940427</v>
      </c>
      <c r="C61" s="28">
        <v>99.746509582625748</v>
      </c>
      <c r="D61" s="28"/>
      <c r="E61" s="28">
        <f t="shared" si="0"/>
        <v>-2.4368973804200778E-3</v>
      </c>
      <c r="F61" s="28"/>
      <c r="G61" s="28">
        <v>0.11863446835517227</v>
      </c>
      <c r="H61" s="28">
        <v>0.11863157735492064</v>
      </c>
      <c r="J61" s="28">
        <f t="shared" si="1"/>
        <v>-2.8910002516369104E-6</v>
      </c>
    </row>
    <row r="62" spans="1:10" s="60" customFormat="1" ht="15.75" x14ac:dyDescent="0.25">
      <c r="A62" s="61" t="s">
        <v>157</v>
      </c>
      <c r="B62" s="62">
        <v>105.30519573800771</v>
      </c>
      <c r="C62" s="62">
        <v>105.28015832958003</v>
      </c>
      <c r="D62" s="62"/>
      <c r="E62" s="62">
        <f t="shared" si="0"/>
        <v>-2.3776042817458265E-2</v>
      </c>
      <c r="F62" s="62"/>
      <c r="G62" s="62">
        <v>1.7588761655220286</v>
      </c>
      <c r="H62" s="62">
        <v>1.7584579743718078</v>
      </c>
      <c r="J62" s="62">
        <f t="shared" si="1"/>
        <v>-4.1819115022079245E-4</v>
      </c>
    </row>
    <row r="63" spans="1:10" ht="15.75" x14ac:dyDescent="0.25">
      <c r="A63" s="39" t="s">
        <v>233</v>
      </c>
      <c r="B63" s="28">
        <v>108.55654881859395</v>
      </c>
      <c r="C63" s="28">
        <v>108.55654881859395</v>
      </c>
      <c r="D63" s="28"/>
      <c r="E63" s="28">
        <f t="shared" si="0"/>
        <v>0</v>
      </c>
      <c r="F63" s="28"/>
      <c r="G63" s="28">
        <v>0.9876645262480398</v>
      </c>
      <c r="H63" s="28">
        <v>0.98766452624803969</v>
      </c>
      <c r="J63" s="28">
        <f t="shared" si="1"/>
        <v>0</v>
      </c>
    </row>
    <row r="64" spans="1:10" s="60" customFormat="1" ht="15.75" x14ac:dyDescent="0.25">
      <c r="A64" s="67" t="s">
        <v>77</v>
      </c>
      <c r="B64" s="62">
        <v>106.50829325693675</v>
      </c>
      <c r="C64" s="62">
        <v>107.08600445416452</v>
      </c>
      <c r="D64" s="62"/>
      <c r="E64" s="62">
        <f t="shared" si="0"/>
        <v>0.54240959042890502</v>
      </c>
      <c r="F64" s="62"/>
      <c r="G64" s="62">
        <v>0.25459836801126456</v>
      </c>
      <c r="H64" s="62">
        <v>0.25597933397643313</v>
      </c>
      <c r="J64" s="62">
        <f t="shared" si="1"/>
        <v>1.380965965168568E-3</v>
      </c>
    </row>
    <row r="65" spans="1:10" ht="15.75" x14ac:dyDescent="0.25">
      <c r="A65" s="39" t="s">
        <v>232</v>
      </c>
      <c r="B65" s="28">
        <v>99.080287379983758</v>
      </c>
      <c r="C65" s="28">
        <v>98.735230421615611</v>
      </c>
      <c r="D65" s="28"/>
      <c r="E65" s="28">
        <f t="shared" si="0"/>
        <v>-0.34825994907020652</v>
      </c>
      <c r="F65" s="28"/>
      <c r="G65" s="28">
        <v>0.51661327126272438</v>
      </c>
      <c r="H65" s="28">
        <v>0.5148141141473348</v>
      </c>
      <c r="J65" s="28">
        <f t="shared" si="1"/>
        <v>-1.7991571153895825E-3</v>
      </c>
    </row>
    <row r="66" spans="1:10" s="60" customFormat="1" ht="15.75" x14ac:dyDescent="0.25">
      <c r="A66" s="58" t="s">
        <v>247</v>
      </c>
      <c r="B66" s="63">
        <v>119.65181422122551</v>
      </c>
      <c r="C66" s="63">
        <v>120.24222161856113</v>
      </c>
      <c r="D66" s="63"/>
      <c r="E66" s="63">
        <f t="shared" si="0"/>
        <v>0.49343789827041018</v>
      </c>
      <c r="F66" s="63"/>
      <c r="G66" s="63">
        <v>1.5017815412012796</v>
      </c>
      <c r="H66" s="63">
        <v>1.509191900474796</v>
      </c>
      <c r="J66" s="63">
        <f t="shared" si="1"/>
        <v>7.4103592735164092E-3</v>
      </c>
    </row>
    <row r="67" spans="1:10" ht="15.75" x14ac:dyDescent="0.25">
      <c r="A67" s="37" t="s">
        <v>1</v>
      </c>
      <c r="B67" s="28">
        <v>121.70339549880912</v>
      </c>
      <c r="C67" s="28">
        <v>122.96496377721775</v>
      </c>
      <c r="D67" s="28"/>
      <c r="E67" s="28">
        <f t="shared" si="0"/>
        <v>1.0365925069206305</v>
      </c>
      <c r="F67" s="28"/>
      <c r="G67" s="28">
        <v>1.0585478906467674</v>
      </c>
      <c r="H67" s="28">
        <v>1.0695207187633782</v>
      </c>
      <c r="J67" s="28">
        <f t="shared" si="1"/>
        <v>1.0972828116610822E-2</v>
      </c>
    </row>
    <row r="68" spans="1:10" s="60" customFormat="1" ht="15.75" x14ac:dyDescent="0.25">
      <c r="A68" s="61" t="s">
        <v>78</v>
      </c>
      <c r="B68" s="62">
        <v>121.70339549880912</v>
      </c>
      <c r="C68" s="62">
        <v>122.96496377721775</v>
      </c>
      <c r="D68" s="62"/>
      <c r="E68" s="62">
        <f t="shared" si="0"/>
        <v>1.0365925069206305</v>
      </c>
      <c r="F68" s="62"/>
      <c r="G68" s="62">
        <v>1.0585478906467674</v>
      </c>
      <c r="H68" s="62">
        <v>1.0695207187633782</v>
      </c>
      <c r="J68" s="62">
        <f t="shared" si="1"/>
        <v>1.0972828116610822E-2</v>
      </c>
    </row>
    <row r="69" spans="1:10" ht="15.75" x14ac:dyDescent="0.25">
      <c r="A69" s="39" t="s">
        <v>15</v>
      </c>
      <c r="B69" s="28">
        <v>121.70339549880912</v>
      </c>
      <c r="C69" s="28">
        <v>122.96496377721775</v>
      </c>
      <c r="D69" s="28"/>
      <c r="E69" s="28">
        <f t="shared" ref="E69:E132" si="2">((C69/B69-1)*100)</f>
        <v>1.0365925069206305</v>
      </c>
      <c r="F69" s="28"/>
      <c r="G69" s="28">
        <v>1.0585478906467674</v>
      </c>
      <c r="H69" s="28">
        <v>1.0695207187633782</v>
      </c>
      <c r="J69" s="28">
        <f t="shared" si="1"/>
        <v>1.0972828116610822E-2</v>
      </c>
    </row>
    <row r="70" spans="1:10" s="60" customFormat="1" ht="15.75" x14ac:dyDescent="0.25">
      <c r="A70" s="64" t="s">
        <v>16</v>
      </c>
      <c r="B70" s="62">
        <v>115.02116811079948</v>
      </c>
      <c r="C70" s="62">
        <v>114.09669108343844</v>
      </c>
      <c r="D70" s="62"/>
      <c r="E70" s="62">
        <f t="shared" si="2"/>
        <v>-0.80374512148102539</v>
      </c>
      <c r="F70" s="62"/>
      <c r="G70" s="62">
        <v>0.44323365055451208</v>
      </c>
      <c r="H70" s="62">
        <v>0.439671181711418</v>
      </c>
      <c r="J70" s="62">
        <f t="shared" si="1"/>
        <v>-3.5624688430940799E-3</v>
      </c>
    </row>
    <row r="71" spans="1:10" ht="15.75" x14ac:dyDescent="0.25">
      <c r="A71" s="38" t="s">
        <v>16</v>
      </c>
      <c r="B71" s="28">
        <v>115.02116811079948</v>
      </c>
      <c r="C71" s="28">
        <v>114.09669108343844</v>
      </c>
      <c r="D71" s="28"/>
      <c r="E71" s="28">
        <f t="shared" si="2"/>
        <v>-0.80374512148102539</v>
      </c>
      <c r="F71" s="28"/>
      <c r="G71" s="28">
        <v>0.44323365055451208</v>
      </c>
      <c r="H71" s="28">
        <v>0.439671181711418</v>
      </c>
      <c r="J71" s="28">
        <f t="shared" si="1"/>
        <v>-3.5624688430940799E-3</v>
      </c>
    </row>
    <row r="72" spans="1:10" s="60" customFormat="1" ht="15.75" x14ac:dyDescent="0.25">
      <c r="A72" s="67" t="s">
        <v>16</v>
      </c>
      <c r="B72" s="62">
        <v>115.02116811079948</v>
      </c>
      <c r="C72" s="62">
        <v>114.09669108343844</v>
      </c>
      <c r="D72" s="62"/>
      <c r="E72" s="62">
        <f t="shared" si="2"/>
        <v>-0.80374512148102539</v>
      </c>
      <c r="F72" s="62"/>
      <c r="G72" s="62">
        <v>0.44323365055451208</v>
      </c>
      <c r="H72" s="62">
        <v>0.439671181711418</v>
      </c>
      <c r="J72" s="62">
        <f t="shared" ref="J72:J135" si="3">H72-G72</f>
        <v>-3.5624688430940799E-3</v>
      </c>
    </row>
    <row r="73" spans="1:10" ht="15.75" x14ac:dyDescent="0.25">
      <c r="A73" s="36" t="s">
        <v>128</v>
      </c>
      <c r="B73" s="40">
        <v>98.365247650977508</v>
      </c>
      <c r="C73" s="40">
        <v>98.362707598516636</v>
      </c>
      <c r="D73" s="40"/>
      <c r="E73" s="40">
        <f t="shared" si="2"/>
        <v>-2.5822661168795058E-3</v>
      </c>
      <c r="F73" s="40"/>
      <c r="G73" s="40">
        <v>3.2708753387507903</v>
      </c>
      <c r="H73" s="40">
        <v>3.2707908760451918</v>
      </c>
      <c r="J73" s="40">
        <f t="shared" si="3"/>
        <v>-8.4462705598475907E-5</v>
      </c>
    </row>
    <row r="74" spans="1:10" s="60" customFormat="1" ht="15.75" x14ac:dyDescent="0.25">
      <c r="A74" s="64" t="s">
        <v>79</v>
      </c>
      <c r="B74" s="62">
        <v>98.27401060904154</v>
      </c>
      <c r="C74" s="62">
        <v>98.25037908357352</v>
      </c>
      <c r="D74" s="62"/>
      <c r="E74" s="62">
        <f t="shared" si="2"/>
        <v>-2.4046566657420776E-2</v>
      </c>
      <c r="F74" s="62"/>
      <c r="G74" s="62">
        <v>2.6328519741778962</v>
      </c>
      <c r="H74" s="62">
        <v>2.632218863672934</v>
      </c>
      <c r="J74" s="62">
        <f t="shared" si="3"/>
        <v>-6.3311050496217547E-4</v>
      </c>
    </row>
    <row r="75" spans="1:10" ht="15.75" x14ac:dyDescent="0.25">
      <c r="A75" s="38" t="s">
        <v>80</v>
      </c>
      <c r="B75" s="28">
        <v>96.526526343188522</v>
      </c>
      <c r="C75" s="28">
        <v>96.526526343188522</v>
      </c>
      <c r="D75" s="28"/>
      <c r="E75" s="28">
        <f t="shared" si="2"/>
        <v>0</v>
      </c>
      <c r="F75" s="28"/>
      <c r="G75" s="28">
        <v>0.42161882706020604</v>
      </c>
      <c r="H75" s="28">
        <v>0.42161882706020604</v>
      </c>
      <c r="J75" s="28">
        <f t="shared" si="3"/>
        <v>0</v>
      </c>
    </row>
    <row r="76" spans="1:10" s="60" customFormat="1" ht="15.75" x14ac:dyDescent="0.25">
      <c r="A76" s="67" t="s">
        <v>81</v>
      </c>
      <c r="B76" s="62">
        <v>96.526526343188522</v>
      </c>
      <c r="C76" s="62">
        <v>96.526526343188522</v>
      </c>
      <c r="D76" s="62"/>
      <c r="E76" s="62">
        <f t="shared" si="2"/>
        <v>0</v>
      </c>
      <c r="F76" s="62"/>
      <c r="G76" s="62">
        <v>0.42161882706020604</v>
      </c>
      <c r="H76" s="62">
        <v>0.42161882706020604</v>
      </c>
      <c r="J76" s="62">
        <f t="shared" si="3"/>
        <v>0</v>
      </c>
    </row>
    <row r="77" spans="1:10" ht="15.75" x14ac:dyDescent="0.25">
      <c r="A77" s="38" t="s">
        <v>82</v>
      </c>
      <c r="B77" s="28">
        <v>103.11622867364201</v>
      </c>
      <c r="C77" s="28">
        <v>103.08469844133198</v>
      </c>
      <c r="D77" s="28"/>
      <c r="E77" s="28">
        <f t="shared" si="2"/>
        <v>-3.0577371491957717E-2</v>
      </c>
      <c r="F77" s="28"/>
      <c r="G77" s="28">
        <v>2.0705197146472774</v>
      </c>
      <c r="H77" s="28">
        <v>2.0698866041423152</v>
      </c>
      <c r="J77" s="28">
        <f t="shared" si="3"/>
        <v>-6.3311050496217547E-4</v>
      </c>
    </row>
    <row r="78" spans="1:10" s="60" customFormat="1" ht="15.75" x14ac:dyDescent="0.25">
      <c r="A78" s="67" t="s">
        <v>231</v>
      </c>
      <c r="B78" s="62">
        <v>99.12966546889227</v>
      </c>
      <c r="C78" s="62">
        <v>99.12966546889227</v>
      </c>
      <c r="D78" s="62"/>
      <c r="E78" s="62">
        <f t="shared" si="2"/>
        <v>0</v>
      </c>
      <c r="F78" s="62"/>
      <c r="G78" s="62">
        <v>0.85842557654166263</v>
      </c>
      <c r="H78" s="62">
        <v>0.85842557654166263</v>
      </c>
      <c r="J78" s="62">
        <f t="shared" si="3"/>
        <v>0</v>
      </c>
    </row>
    <row r="79" spans="1:10" ht="15.75" x14ac:dyDescent="0.25">
      <c r="A79" s="39" t="s">
        <v>230</v>
      </c>
      <c r="B79" s="28">
        <v>109.94246479206925</v>
      </c>
      <c r="C79" s="28">
        <v>109.94246479206925</v>
      </c>
      <c r="D79" s="28"/>
      <c r="E79" s="28">
        <f t="shared" si="2"/>
        <v>0</v>
      </c>
      <c r="F79" s="28"/>
      <c r="G79" s="28">
        <v>0.79762781952347483</v>
      </c>
      <c r="H79" s="28">
        <v>0.79762781952347472</v>
      </c>
      <c r="J79" s="28">
        <f t="shared" si="3"/>
        <v>0</v>
      </c>
    </row>
    <row r="80" spans="1:10" s="60" customFormat="1" ht="15.75" x14ac:dyDescent="0.25">
      <c r="A80" s="67" t="s">
        <v>229</v>
      </c>
      <c r="B80" s="62">
        <v>99.514238147720008</v>
      </c>
      <c r="C80" s="62">
        <v>99.362226978802497</v>
      </c>
      <c r="D80" s="62"/>
      <c r="E80" s="62">
        <f t="shared" si="2"/>
        <v>-0.1527531856214015</v>
      </c>
      <c r="F80" s="62"/>
      <c r="G80" s="62">
        <v>0.41446631858213995</v>
      </c>
      <c r="H80" s="62">
        <v>0.41383320807717794</v>
      </c>
      <c r="J80" s="62">
        <f t="shared" si="3"/>
        <v>-6.3311050496200894E-4</v>
      </c>
    </row>
    <row r="81" spans="1:10" ht="15.75" x14ac:dyDescent="0.25">
      <c r="A81" s="38" t="s">
        <v>158</v>
      </c>
      <c r="B81" s="28">
        <v>60.042927092511697</v>
      </c>
      <c r="C81" s="28">
        <v>60.042927092511697</v>
      </c>
      <c r="D81" s="28"/>
      <c r="E81" s="28">
        <f t="shared" si="2"/>
        <v>0</v>
      </c>
      <c r="F81" s="28"/>
      <c r="G81" s="28">
        <v>0.14071343247041285</v>
      </c>
      <c r="H81" s="28">
        <v>0.14071343247041285</v>
      </c>
      <c r="J81" s="28">
        <f t="shared" si="3"/>
        <v>0</v>
      </c>
    </row>
    <row r="82" spans="1:10" s="60" customFormat="1" ht="15.75" x14ac:dyDescent="0.25">
      <c r="A82" s="67" t="s">
        <v>228</v>
      </c>
      <c r="B82" s="62">
        <v>60.042927092511697</v>
      </c>
      <c r="C82" s="62">
        <v>60.042927092511697</v>
      </c>
      <c r="D82" s="62"/>
      <c r="E82" s="62">
        <f t="shared" si="2"/>
        <v>0</v>
      </c>
      <c r="F82" s="62"/>
      <c r="G82" s="62">
        <v>0.14071343247041285</v>
      </c>
      <c r="H82" s="62">
        <v>0.14071343247041285</v>
      </c>
      <c r="J82" s="62">
        <f t="shared" si="3"/>
        <v>0</v>
      </c>
    </row>
    <row r="83" spans="1:10" ht="15.75" x14ac:dyDescent="0.25">
      <c r="A83" s="37" t="s">
        <v>83</v>
      </c>
      <c r="B83" s="28">
        <v>98.743543069824739</v>
      </c>
      <c r="C83" s="28">
        <v>98.828454423569525</v>
      </c>
      <c r="D83" s="28"/>
      <c r="E83" s="28">
        <f t="shared" si="2"/>
        <v>8.5991803722040849E-2</v>
      </c>
      <c r="F83" s="28"/>
      <c r="G83" s="28">
        <v>0.63802336457289388</v>
      </c>
      <c r="H83" s="28">
        <v>0.63857201237225814</v>
      </c>
      <c r="J83" s="28">
        <f t="shared" si="3"/>
        <v>5.4864779936425467E-4</v>
      </c>
    </row>
    <row r="84" spans="1:10" s="60" customFormat="1" ht="15.75" x14ac:dyDescent="0.25">
      <c r="A84" s="61" t="s">
        <v>159</v>
      </c>
      <c r="B84" s="62">
        <v>98.743543069824739</v>
      </c>
      <c r="C84" s="62">
        <v>98.828454423569525</v>
      </c>
      <c r="D84" s="62"/>
      <c r="E84" s="62">
        <f t="shared" si="2"/>
        <v>8.5991803722040849E-2</v>
      </c>
      <c r="F84" s="62"/>
      <c r="G84" s="62">
        <v>0.63802336457289388</v>
      </c>
      <c r="H84" s="62">
        <v>0.63857201237225814</v>
      </c>
      <c r="J84" s="62">
        <f t="shared" si="3"/>
        <v>5.4864779936425467E-4</v>
      </c>
    </row>
    <row r="85" spans="1:10" ht="15.75" x14ac:dyDescent="0.25">
      <c r="A85" s="39" t="s">
        <v>159</v>
      </c>
      <c r="B85" s="28">
        <v>98.743543069824739</v>
      </c>
      <c r="C85" s="28">
        <v>98.828454423569525</v>
      </c>
      <c r="D85" s="28"/>
      <c r="E85" s="28">
        <f t="shared" si="2"/>
        <v>8.5991803722040849E-2</v>
      </c>
      <c r="F85" s="28"/>
      <c r="G85" s="28">
        <v>0.63802336457289388</v>
      </c>
      <c r="H85" s="28">
        <v>0.63857201237225814</v>
      </c>
      <c r="J85" s="28">
        <f t="shared" si="3"/>
        <v>5.4864779936425467E-4</v>
      </c>
    </row>
    <row r="86" spans="1:10" s="60" customFormat="1" ht="15.75" x14ac:dyDescent="0.25">
      <c r="A86" s="58" t="s">
        <v>129</v>
      </c>
      <c r="B86" s="63">
        <v>113.27044492318822</v>
      </c>
      <c r="C86" s="63">
        <v>113.384854136572</v>
      </c>
      <c r="D86" s="63"/>
      <c r="E86" s="63">
        <f t="shared" si="2"/>
        <v>0.10100535356893925</v>
      </c>
      <c r="F86" s="63"/>
      <c r="G86" s="63">
        <v>37.666152364751845</v>
      </c>
      <c r="H86" s="63">
        <v>37.704197195123676</v>
      </c>
      <c r="J86" s="63">
        <f t="shared" si="3"/>
        <v>3.804483037183104E-2</v>
      </c>
    </row>
    <row r="87" spans="1:10" ht="15.75" x14ac:dyDescent="0.25">
      <c r="A87" s="37" t="s">
        <v>149</v>
      </c>
      <c r="B87" s="28">
        <v>119.30620839814509</v>
      </c>
      <c r="C87" s="28">
        <v>119.36822448691221</v>
      </c>
      <c r="D87" s="28"/>
      <c r="E87" s="28">
        <f t="shared" si="2"/>
        <v>5.1980604865220492E-2</v>
      </c>
      <c r="F87" s="28"/>
      <c r="G87" s="28">
        <v>28.651543379587189</v>
      </c>
      <c r="H87" s="28">
        <v>28.666436625139113</v>
      </c>
      <c r="J87" s="28">
        <f t="shared" si="3"/>
        <v>1.4893245551924394E-2</v>
      </c>
    </row>
    <row r="88" spans="1:10" s="60" customFormat="1" ht="15.75" x14ac:dyDescent="0.25">
      <c r="A88" s="61" t="s">
        <v>160</v>
      </c>
      <c r="B88" s="62">
        <v>119.30620839814509</v>
      </c>
      <c r="C88" s="62">
        <v>119.36822448691221</v>
      </c>
      <c r="D88" s="62"/>
      <c r="E88" s="62">
        <f t="shared" si="2"/>
        <v>5.1980604865220492E-2</v>
      </c>
      <c r="F88" s="62"/>
      <c r="G88" s="62">
        <v>28.651543379587189</v>
      </c>
      <c r="H88" s="62">
        <v>28.666436625139113</v>
      </c>
      <c r="J88" s="62">
        <f t="shared" si="3"/>
        <v>1.4893245551924394E-2</v>
      </c>
    </row>
    <row r="89" spans="1:10" ht="15.75" x14ac:dyDescent="0.25">
      <c r="A89" s="39" t="s">
        <v>160</v>
      </c>
      <c r="B89" s="28">
        <v>119.30620839814509</v>
      </c>
      <c r="C89" s="28">
        <v>119.36822448691221</v>
      </c>
      <c r="D89" s="28"/>
      <c r="E89" s="28">
        <f t="shared" si="2"/>
        <v>5.1980604865220492E-2</v>
      </c>
      <c r="F89" s="28"/>
      <c r="G89" s="28">
        <v>28.651543379587189</v>
      </c>
      <c r="H89" s="28">
        <v>28.666436625139113</v>
      </c>
      <c r="J89" s="28">
        <f t="shared" si="3"/>
        <v>1.4893245551924394E-2</v>
      </c>
    </row>
    <row r="90" spans="1:10" s="60" customFormat="1" ht="15.75" x14ac:dyDescent="0.25">
      <c r="A90" s="64" t="s">
        <v>148</v>
      </c>
      <c r="B90" s="62">
        <v>109.70388062776897</v>
      </c>
      <c r="C90" s="62">
        <v>109.68955787467563</v>
      </c>
      <c r="D90" s="62"/>
      <c r="E90" s="62">
        <f t="shared" si="2"/>
        <v>-1.3055830852448658E-2</v>
      </c>
      <c r="F90" s="62"/>
      <c r="G90" s="62">
        <v>1.3393963677366363</v>
      </c>
      <c r="H90" s="62">
        <v>1.3392214984124207</v>
      </c>
      <c r="J90" s="62">
        <f t="shared" si="3"/>
        <v>-1.7486932421562074E-4</v>
      </c>
    </row>
    <row r="91" spans="1:10" ht="15.75" x14ac:dyDescent="0.25">
      <c r="A91" s="38" t="s">
        <v>161</v>
      </c>
      <c r="B91" s="28">
        <v>97.688373419602115</v>
      </c>
      <c r="C91" s="28">
        <v>97.658957426064902</v>
      </c>
      <c r="D91" s="28"/>
      <c r="E91" s="28">
        <f t="shared" si="2"/>
        <v>-3.0112072202148621E-2</v>
      </c>
      <c r="F91" s="28"/>
      <c r="G91" s="28">
        <v>0.58072829741429965</v>
      </c>
      <c r="H91" s="28">
        <v>0.58055342809008381</v>
      </c>
      <c r="J91" s="28">
        <f t="shared" si="3"/>
        <v>-1.7486932421584278E-4</v>
      </c>
    </row>
    <row r="92" spans="1:10" s="60" customFormat="1" ht="15.75" x14ac:dyDescent="0.25">
      <c r="A92" s="67" t="s">
        <v>227</v>
      </c>
      <c r="B92" s="62">
        <v>97.688373419602115</v>
      </c>
      <c r="C92" s="62">
        <v>97.658957426064902</v>
      </c>
      <c r="D92" s="62"/>
      <c r="E92" s="62">
        <f t="shared" si="2"/>
        <v>-3.0112072202148621E-2</v>
      </c>
      <c r="F92" s="62"/>
      <c r="G92" s="62">
        <v>0.58072829741429965</v>
      </c>
      <c r="H92" s="62">
        <v>0.58055342809008381</v>
      </c>
      <c r="J92" s="62">
        <f t="shared" si="3"/>
        <v>-1.7486932421584278E-4</v>
      </c>
    </row>
    <row r="93" spans="1:10" ht="15.75" x14ac:dyDescent="0.25">
      <c r="A93" s="38" t="s">
        <v>162</v>
      </c>
      <c r="B93" s="28">
        <v>121.10601416389966</v>
      </c>
      <c r="C93" s="28">
        <v>121.10601416389966</v>
      </c>
      <c r="D93" s="28"/>
      <c r="E93" s="28">
        <f t="shared" si="2"/>
        <v>0</v>
      </c>
      <c r="F93" s="28"/>
      <c r="G93" s="28">
        <v>0.75866807032233674</v>
      </c>
      <c r="H93" s="28">
        <v>0.75866807032233674</v>
      </c>
      <c r="J93" s="28">
        <f t="shared" si="3"/>
        <v>0</v>
      </c>
    </row>
    <row r="94" spans="1:10" s="60" customFormat="1" ht="15.75" x14ac:dyDescent="0.25">
      <c r="A94" s="67" t="s">
        <v>226</v>
      </c>
      <c r="B94" s="62">
        <v>121.10601416389966</v>
      </c>
      <c r="C94" s="62">
        <v>121.10601416389966</v>
      </c>
      <c r="D94" s="62"/>
      <c r="E94" s="62">
        <f t="shared" si="2"/>
        <v>0</v>
      </c>
      <c r="F94" s="62"/>
      <c r="G94" s="62">
        <v>0.75866807032233674</v>
      </c>
      <c r="H94" s="62">
        <v>0.75866807032233674</v>
      </c>
      <c r="J94" s="62">
        <f t="shared" si="3"/>
        <v>0</v>
      </c>
    </row>
    <row r="95" spans="1:10" ht="15.75" x14ac:dyDescent="0.25">
      <c r="A95" s="37" t="s">
        <v>147</v>
      </c>
      <c r="B95" s="28">
        <v>101.33458127757973</v>
      </c>
      <c r="C95" s="28">
        <v>101.33458127757973</v>
      </c>
      <c r="D95" s="28"/>
      <c r="E95" s="28">
        <f t="shared" si="2"/>
        <v>0</v>
      </c>
      <c r="F95" s="28"/>
      <c r="G95" s="28">
        <v>3.0910336413052324</v>
      </c>
      <c r="H95" s="28">
        <v>3.0910336413052319</v>
      </c>
      <c r="J95" s="28">
        <f t="shared" si="3"/>
        <v>0</v>
      </c>
    </row>
    <row r="96" spans="1:10" s="60" customFormat="1" ht="15.75" x14ac:dyDescent="0.25">
      <c r="A96" s="61" t="s">
        <v>84</v>
      </c>
      <c r="B96" s="62">
        <v>100.00000000000001</v>
      </c>
      <c r="C96" s="62">
        <v>100.00000000000001</v>
      </c>
      <c r="D96" s="62"/>
      <c r="E96" s="62">
        <f t="shared" si="2"/>
        <v>0</v>
      </c>
      <c r="F96" s="62"/>
      <c r="G96" s="62">
        <v>2.7871770751551548</v>
      </c>
      <c r="H96" s="62">
        <v>2.7871770751551543</v>
      </c>
      <c r="J96" s="62">
        <f t="shared" si="3"/>
        <v>0</v>
      </c>
    </row>
    <row r="97" spans="1:10" ht="15.75" x14ac:dyDescent="0.25">
      <c r="A97" s="39" t="s">
        <v>85</v>
      </c>
      <c r="B97" s="28">
        <v>100.00000000000001</v>
      </c>
      <c r="C97" s="28">
        <v>100.00000000000001</v>
      </c>
      <c r="D97" s="28"/>
      <c r="E97" s="28">
        <f t="shared" si="2"/>
        <v>0</v>
      </c>
      <c r="F97" s="28"/>
      <c r="G97" s="28">
        <v>2.7871770751551548</v>
      </c>
      <c r="H97" s="28">
        <v>2.7871770751551543</v>
      </c>
      <c r="J97" s="28">
        <f t="shared" si="3"/>
        <v>0</v>
      </c>
    </row>
    <row r="98" spans="1:10" s="60" customFormat="1" ht="15.75" x14ac:dyDescent="0.25">
      <c r="A98" s="61" t="s">
        <v>86</v>
      </c>
      <c r="B98" s="62">
        <v>115.47005383792515</v>
      </c>
      <c r="C98" s="62">
        <v>115.47005383792515</v>
      </c>
      <c r="D98" s="62"/>
      <c r="E98" s="62">
        <f t="shared" si="2"/>
        <v>0</v>
      </c>
      <c r="F98" s="62"/>
      <c r="G98" s="62">
        <v>0.30385656615007756</v>
      </c>
      <c r="H98" s="62">
        <v>0.30385656615007756</v>
      </c>
      <c r="J98" s="62">
        <f t="shared" si="3"/>
        <v>0</v>
      </c>
    </row>
    <row r="99" spans="1:10" ht="15.75" x14ac:dyDescent="0.25">
      <c r="A99" s="39" t="s">
        <v>87</v>
      </c>
      <c r="B99" s="28">
        <v>115.47005383792515</v>
      </c>
      <c r="C99" s="28">
        <v>115.47005383792515</v>
      </c>
      <c r="D99" s="28"/>
      <c r="E99" s="28">
        <f t="shared" si="2"/>
        <v>0</v>
      </c>
      <c r="F99" s="28"/>
      <c r="G99" s="28">
        <v>0.30385656615007756</v>
      </c>
      <c r="H99" s="28">
        <v>0.30385656615007756</v>
      </c>
      <c r="J99" s="28">
        <f t="shared" si="3"/>
        <v>0</v>
      </c>
    </row>
    <row r="100" spans="1:10" s="60" customFormat="1" ht="15.75" x14ac:dyDescent="0.25">
      <c r="A100" s="64" t="s">
        <v>146</v>
      </c>
      <c r="B100" s="62">
        <v>92.294268723316762</v>
      </c>
      <c r="C100" s="62">
        <v>92.763905279470663</v>
      </c>
      <c r="D100" s="62"/>
      <c r="E100" s="62">
        <f t="shared" si="2"/>
        <v>0.50884693345563115</v>
      </c>
      <c r="F100" s="62"/>
      <c r="G100" s="62">
        <v>4.5841789761227902</v>
      </c>
      <c r="H100" s="62">
        <v>4.607505430266909</v>
      </c>
      <c r="J100" s="62">
        <f t="shared" si="3"/>
        <v>2.3326454144118713E-2</v>
      </c>
    </row>
    <row r="101" spans="1:10" ht="15.75" x14ac:dyDescent="0.25">
      <c r="A101" s="38" t="s">
        <v>17</v>
      </c>
      <c r="B101" s="28">
        <v>82.939375758737782</v>
      </c>
      <c r="C101" s="28">
        <v>83.687982854216401</v>
      </c>
      <c r="D101" s="28"/>
      <c r="E101" s="28">
        <f t="shared" si="2"/>
        <v>0.90259552670886034</v>
      </c>
      <c r="F101" s="28"/>
      <c r="G101" s="28">
        <v>2.5843751108732369</v>
      </c>
      <c r="H101" s="28">
        <v>2.6077015650173556</v>
      </c>
      <c r="J101" s="28">
        <f t="shared" si="3"/>
        <v>2.3326454144118713E-2</v>
      </c>
    </row>
    <row r="102" spans="1:10" s="60" customFormat="1" ht="15.75" x14ac:dyDescent="0.25">
      <c r="A102" s="67" t="s">
        <v>17</v>
      </c>
      <c r="B102" s="62">
        <v>82.939375758737782</v>
      </c>
      <c r="C102" s="62">
        <v>83.687982854216401</v>
      </c>
      <c r="D102" s="62"/>
      <c r="E102" s="62">
        <f t="shared" si="2"/>
        <v>0.90259552670886034</v>
      </c>
      <c r="F102" s="62"/>
      <c r="G102" s="62">
        <v>2.5843751108732369</v>
      </c>
      <c r="H102" s="62">
        <v>2.6077015650173556</v>
      </c>
      <c r="J102" s="62">
        <f t="shared" si="3"/>
        <v>2.3326454144118713E-2</v>
      </c>
    </row>
    <row r="103" spans="1:10" ht="15.75" x14ac:dyDescent="0.25">
      <c r="A103" s="38" t="s">
        <v>88</v>
      </c>
      <c r="B103" s="28">
        <v>88.888888888888886</v>
      </c>
      <c r="C103" s="28">
        <v>88.888888888888886</v>
      </c>
      <c r="D103" s="28"/>
      <c r="E103" s="28">
        <f t="shared" si="2"/>
        <v>0</v>
      </c>
      <c r="F103" s="28"/>
      <c r="G103" s="28">
        <v>0.98966613960571148</v>
      </c>
      <c r="H103" s="28">
        <v>0.98966613960571148</v>
      </c>
      <c r="J103" s="28">
        <f t="shared" si="3"/>
        <v>0</v>
      </c>
    </row>
    <row r="104" spans="1:10" s="60" customFormat="1" ht="15.75" x14ac:dyDescent="0.25">
      <c r="A104" s="67" t="s">
        <v>89</v>
      </c>
      <c r="B104" s="62">
        <v>88.888888888888886</v>
      </c>
      <c r="C104" s="62">
        <v>88.888888888888886</v>
      </c>
      <c r="D104" s="62"/>
      <c r="E104" s="62">
        <f t="shared" si="2"/>
        <v>0</v>
      </c>
      <c r="F104" s="62"/>
      <c r="G104" s="62">
        <v>0.98966613960571148</v>
      </c>
      <c r="H104" s="62">
        <v>0.98966613960571148</v>
      </c>
      <c r="J104" s="62">
        <f t="shared" si="3"/>
        <v>0</v>
      </c>
    </row>
    <row r="105" spans="1:10" ht="15.75" x14ac:dyDescent="0.25">
      <c r="A105" s="38" t="s">
        <v>90</v>
      </c>
      <c r="B105" s="28">
        <v>136.95652173913044</v>
      </c>
      <c r="C105" s="28">
        <v>136.95652173913044</v>
      </c>
      <c r="D105" s="28"/>
      <c r="E105" s="28">
        <f t="shared" si="2"/>
        <v>0</v>
      </c>
      <c r="F105" s="28"/>
      <c r="G105" s="28">
        <v>1.0101377256438411</v>
      </c>
      <c r="H105" s="28">
        <v>1.0101377256438411</v>
      </c>
      <c r="J105" s="28">
        <f t="shared" si="3"/>
        <v>0</v>
      </c>
    </row>
    <row r="106" spans="1:10" s="60" customFormat="1" ht="15.75" x14ac:dyDescent="0.25">
      <c r="A106" s="67" t="s">
        <v>91</v>
      </c>
      <c r="B106" s="62">
        <v>136.95652173913044</v>
      </c>
      <c r="C106" s="62">
        <v>136.95652173913044</v>
      </c>
      <c r="D106" s="62"/>
      <c r="E106" s="62">
        <f t="shared" si="2"/>
        <v>0</v>
      </c>
      <c r="F106" s="62"/>
      <c r="G106" s="62">
        <v>1.0101377256438411</v>
      </c>
      <c r="H106" s="62">
        <v>1.0101377256438411</v>
      </c>
      <c r="J106" s="62">
        <f t="shared" si="3"/>
        <v>0</v>
      </c>
    </row>
    <row r="107" spans="1:10" ht="15.75" x14ac:dyDescent="0.25">
      <c r="A107" s="36" t="s">
        <v>250</v>
      </c>
      <c r="B107" s="40">
        <v>98.512220865916021</v>
      </c>
      <c r="C107" s="40">
        <v>98.789309782355332</v>
      </c>
      <c r="D107" s="40"/>
      <c r="E107" s="40">
        <f t="shared" si="2"/>
        <v>0.2812736470700905</v>
      </c>
      <c r="F107" s="40"/>
      <c r="G107" s="40">
        <v>7.2689575648468638</v>
      </c>
      <c r="H107" s="40">
        <v>7.2894032268934863</v>
      </c>
      <c r="J107" s="40">
        <f t="shared" si="3"/>
        <v>2.0445662046622459E-2</v>
      </c>
    </row>
    <row r="108" spans="1:10" s="60" customFormat="1" ht="15.75" x14ac:dyDescent="0.25">
      <c r="A108" s="64" t="s">
        <v>145</v>
      </c>
      <c r="B108" s="62">
        <v>99.57584157453627</v>
      </c>
      <c r="C108" s="62">
        <v>100.24014749758653</v>
      </c>
      <c r="D108" s="62"/>
      <c r="E108" s="62">
        <f t="shared" si="2"/>
        <v>0.66713563505562679</v>
      </c>
      <c r="F108" s="62"/>
      <c r="G108" s="62">
        <v>2.1781239707248812</v>
      </c>
      <c r="H108" s="62">
        <v>2.1926550119092751</v>
      </c>
      <c r="J108" s="62">
        <f t="shared" si="3"/>
        <v>1.4531041184393967E-2</v>
      </c>
    </row>
    <row r="109" spans="1:10" ht="15.75" x14ac:dyDescent="0.25">
      <c r="A109" s="38" t="s">
        <v>163</v>
      </c>
      <c r="B109" s="28">
        <v>99.57584157453627</v>
      </c>
      <c r="C109" s="28">
        <v>100.24014749758653</v>
      </c>
      <c r="D109" s="28"/>
      <c r="E109" s="28">
        <f t="shared" si="2"/>
        <v>0.66713563505562679</v>
      </c>
      <c r="F109" s="28"/>
      <c r="G109" s="28">
        <v>2.1781239707248812</v>
      </c>
      <c r="H109" s="28">
        <v>2.1926550119092751</v>
      </c>
      <c r="J109" s="28">
        <f t="shared" si="3"/>
        <v>1.4531041184393967E-2</v>
      </c>
    </row>
    <row r="110" spans="1:10" s="60" customFormat="1" ht="15.75" x14ac:dyDescent="0.25">
      <c r="A110" s="67" t="s">
        <v>225</v>
      </c>
      <c r="B110" s="62">
        <v>99.57584157453627</v>
      </c>
      <c r="C110" s="62">
        <v>100.24014749758653</v>
      </c>
      <c r="D110" s="62"/>
      <c r="E110" s="62">
        <f t="shared" si="2"/>
        <v>0.66713563505562679</v>
      </c>
      <c r="F110" s="62"/>
      <c r="G110" s="62">
        <v>2.1781239707248812</v>
      </c>
      <c r="H110" s="62">
        <v>2.1926550119092751</v>
      </c>
      <c r="J110" s="62">
        <f t="shared" si="3"/>
        <v>1.4531041184393967E-2</v>
      </c>
    </row>
    <row r="111" spans="1:10" ht="15.75" x14ac:dyDescent="0.25">
      <c r="A111" s="37" t="s">
        <v>92</v>
      </c>
      <c r="B111" s="28">
        <v>94.745629217608482</v>
      </c>
      <c r="C111" s="28">
        <v>94.783309373362087</v>
      </c>
      <c r="D111" s="28"/>
      <c r="E111" s="28">
        <f t="shared" si="2"/>
        <v>3.9769808976686249E-2</v>
      </c>
      <c r="F111" s="28"/>
      <c r="G111" s="28">
        <v>0.30277999545294421</v>
      </c>
      <c r="H111" s="28">
        <v>0.30290041047875538</v>
      </c>
      <c r="J111" s="28">
        <f t="shared" si="3"/>
        <v>1.2041502581117136E-4</v>
      </c>
    </row>
    <row r="112" spans="1:10" s="60" customFormat="1" ht="15.75" x14ac:dyDescent="0.25">
      <c r="A112" s="61" t="s">
        <v>93</v>
      </c>
      <c r="B112" s="62">
        <v>94.745629217608482</v>
      </c>
      <c r="C112" s="62">
        <v>94.783309373362087</v>
      </c>
      <c r="D112" s="62"/>
      <c r="E112" s="62">
        <f t="shared" si="2"/>
        <v>3.9769808976686249E-2</v>
      </c>
      <c r="F112" s="62"/>
      <c r="G112" s="62">
        <v>0.30277999545294421</v>
      </c>
      <c r="H112" s="62">
        <v>0.30290041047875538</v>
      </c>
      <c r="J112" s="62">
        <f t="shared" si="3"/>
        <v>1.2041502581117136E-4</v>
      </c>
    </row>
    <row r="113" spans="1:10" ht="15.75" x14ac:dyDescent="0.25">
      <c r="A113" s="39" t="s">
        <v>92</v>
      </c>
      <c r="B113" s="28">
        <v>94.745629217608482</v>
      </c>
      <c r="C113" s="28">
        <v>94.783309373362087</v>
      </c>
      <c r="D113" s="28"/>
      <c r="E113" s="28">
        <f t="shared" si="2"/>
        <v>3.9769808976686249E-2</v>
      </c>
      <c r="F113" s="28"/>
      <c r="G113" s="28">
        <v>0.30277999545294421</v>
      </c>
      <c r="H113" s="28">
        <v>0.30290041047875538</v>
      </c>
      <c r="J113" s="28">
        <f t="shared" si="3"/>
        <v>1.2041502581117136E-4</v>
      </c>
    </row>
    <row r="114" spans="1:10" s="60" customFormat="1" ht="15.75" x14ac:dyDescent="0.25">
      <c r="A114" s="64" t="s">
        <v>94</v>
      </c>
      <c r="B114" s="62">
        <v>82.501633193398234</v>
      </c>
      <c r="C114" s="62">
        <v>82.501633193398234</v>
      </c>
      <c r="D114" s="62"/>
      <c r="E114" s="62">
        <f t="shared" si="2"/>
        <v>0</v>
      </c>
      <c r="F114" s="62"/>
      <c r="G114" s="62">
        <v>1.6791924938380394</v>
      </c>
      <c r="H114" s="62">
        <v>1.6791924938380394</v>
      </c>
      <c r="J114" s="62">
        <f t="shared" si="3"/>
        <v>0</v>
      </c>
    </row>
    <row r="115" spans="1:10" ht="15.75" x14ac:dyDescent="0.25">
      <c r="A115" s="38" t="s">
        <v>164</v>
      </c>
      <c r="B115" s="28">
        <v>81.865617782263143</v>
      </c>
      <c r="C115" s="28">
        <v>81.865617782263143</v>
      </c>
      <c r="D115" s="28"/>
      <c r="E115" s="28">
        <f t="shared" si="2"/>
        <v>0</v>
      </c>
      <c r="F115" s="28"/>
      <c r="G115" s="28">
        <v>1.5253844011041533</v>
      </c>
      <c r="H115" s="28">
        <v>1.5253844011041533</v>
      </c>
      <c r="J115" s="28">
        <f t="shared" si="3"/>
        <v>0</v>
      </c>
    </row>
    <row r="116" spans="1:10" s="60" customFormat="1" ht="15.75" x14ac:dyDescent="0.25">
      <c r="A116" s="67" t="s">
        <v>224</v>
      </c>
      <c r="B116" s="62">
        <v>71.617277925741831</v>
      </c>
      <c r="C116" s="62">
        <v>71.617277925741831</v>
      </c>
      <c r="D116" s="62"/>
      <c r="E116" s="62">
        <f t="shared" si="2"/>
        <v>0</v>
      </c>
      <c r="F116" s="62"/>
      <c r="G116" s="62">
        <v>0.30268376977432015</v>
      </c>
      <c r="H116" s="62">
        <v>0.30268376977432015</v>
      </c>
      <c r="J116" s="62">
        <f t="shared" si="3"/>
        <v>0</v>
      </c>
    </row>
    <row r="117" spans="1:10" ht="15.75" x14ac:dyDescent="0.25">
      <c r="A117" s="39" t="s">
        <v>223</v>
      </c>
      <c r="B117" s="28">
        <v>72.823998389900837</v>
      </c>
      <c r="C117" s="28">
        <v>72.823998389900837</v>
      </c>
      <c r="D117" s="28"/>
      <c r="E117" s="28">
        <f t="shared" si="2"/>
        <v>0</v>
      </c>
      <c r="F117" s="28"/>
      <c r="G117" s="28">
        <v>0.44892880611515135</v>
      </c>
      <c r="H117" s="28">
        <v>0.44892880611515135</v>
      </c>
      <c r="J117" s="28">
        <f t="shared" si="3"/>
        <v>0</v>
      </c>
    </row>
    <row r="118" spans="1:10" s="60" customFormat="1" ht="15.75" x14ac:dyDescent="0.25">
      <c r="A118" s="67" t="s">
        <v>18</v>
      </c>
      <c r="B118" s="62">
        <v>92.64009199062032</v>
      </c>
      <c r="C118" s="62">
        <v>92.64009199062032</v>
      </c>
      <c r="D118" s="62"/>
      <c r="E118" s="62">
        <f t="shared" si="2"/>
        <v>0</v>
      </c>
      <c r="F118" s="62"/>
      <c r="G118" s="62">
        <v>0.20528575551765968</v>
      </c>
      <c r="H118" s="62">
        <v>0.20528575551765968</v>
      </c>
      <c r="J118" s="62">
        <f t="shared" si="3"/>
        <v>0</v>
      </c>
    </row>
    <row r="119" spans="1:10" ht="15.75" x14ac:dyDescent="0.25">
      <c r="A119" s="39" t="s">
        <v>95</v>
      </c>
      <c r="B119" s="28">
        <v>92.245907902471387</v>
      </c>
      <c r="C119" s="28">
        <v>92.245907902471387</v>
      </c>
      <c r="D119" s="28"/>
      <c r="E119" s="28">
        <f t="shared" si="2"/>
        <v>0</v>
      </c>
      <c r="F119" s="28"/>
      <c r="G119" s="28">
        <v>0.42160517135089703</v>
      </c>
      <c r="H119" s="28">
        <v>0.42160517135089698</v>
      </c>
      <c r="J119" s="28">
        <f t="shared" si="3"/>
        <v>0</v>
      </c>
    </row>
    <row r="120" spans="1:10" s="60" customFormat="1" ht="15.75" x14ac:dyDescent="0.25">
      <c r="A120" s="67" t="s">
        <v>96</v>
      </c>
      <c r="B120" s="62">
        <v>100.92083813869822</v>
      </c>
      <c r="C120" s="62">
        <v>100.92083813869822</v>
      </c>
      <c r="D120" s="62"/>
      <c r="E120" s="62">
        <f t="shared" si="2"/>
        <v>0</v>
      </c>
      <c r="F120" s="62"/>
      <c r="G120" s="62">
        <v>0.14688089834612522</v>
      </c>
      <c r="H120" s="62">
        <v>0.14688089834612519</v>
      </c>
      <c r="J120" s="62">
        <f t="shared" si="3"/>
        <v>0</v>
      </c>
    </row>
    <row r="121" spans="1:10" ht="15.75" x14ac:dyDescent="0.25">
      <c r="A121" s="38" t="s">
        <v>97</v>
      </c>
      <c r="B121" s="28">
        <v>89.388949745555934</v>
      </c>
      <c r="C121" s="28">
        <v>89.388949745555934</v>
      </c>
      <c r="D121" s="28"/>
      <c r="E121" s="28">
        <f t="shared" si="2"/>
        <v>0</v>
      </c>
      <c r="F121" s="28"/>
      <c r="G121" s="28">
        <v>0.15380809273388604</v>
      </c>
      <c r="H121" s="28">
        <v>0.15380809273388601</v>
      </c>
      <c r="J121" s="28">
        <f t="shared" si="3"/>
        <v>0</v>
      </c>
    </row>
    <row r="122" spans="1:10" s="60" customFormat="1" ht="15.75" x14ac:dyDescent="0.25">
      <c r="A122" s="67" t="s">
        <v>98</v>
      </c>
      <c r="B122" s="62">
        <v>89.388949745555934</v>
      </c>
      <c r="C122" s="62">
        <v>89.388949745555934</v>
      </c>
      <c r="D122" s="62"/>
      <c r="E122" s="62">
        <f t="shared" si="2"/>
        <v>0</v>
      </c>
      <c r="F122" s="62"/>
      <c r="G122" s="62">
        <v>0.15380809273388604</v>
      </c>
      <c r="H122" s="62">
        <v>0.15380809273388601</v>
      </c>
      <c r="J122" s="62">
        <f t="shared" si="3"/>
        <v>0</v>
      </c>
    </row>
    <row r="123" spans="1:10" ht="15.75" x14ac:dyDescent="0.25">
      <c r="A123" s="37" t="s">
        <v>144</v>
      </c>
      <c r="B123" s="28">
        <v>108.49383965424769</v>
      </c>
      <c r="C123" s="28">
        <v>109.37243381004266</v>
      </c>
      <c r="D123" s="28"/>
      <c r="E123" s="28">
        <f t="shared" si="2"/>
        <v>0.80981017778973818</v>
      </c>
      <c r="F123" s="28"/>
      <c r="G123" s="28">
        <v>0.82370814711032048</v>
      </c>
      <c r="H123" s="28">
        <v>0.83037861952090297</v>
      </c>
      <c r="J123" s="28">
        <f t="shared" si="3"/>
        <v>6.6704724105824953E-3</v>
      </c>
    </row>
    <row r="124" spans="1:10" s="60" customFormat="1" ht="15.75" x14ac:dyDescent="0.25">
      <c r="A124" s="61" t="s">
        <v>165</v>
      </c>
      <c r="B124" s="62">
        <v>108.49383965424769</v>
      </c>
      <c r="C124" s="62">
        <v>109.37243381004266</v>
      </c>
      <c r="D124" s="62"/>
      <c r="E124" s="62">
        <f t="shared" si="2"/>
        <v>0.80981017778973818</v>
      </c>
      <c r="F124" s="62"/>
      <c r="G124" s="62">
        <v>0.82370814711032048</v>
      </c>
      <c r="H124" s="62">
        <v>0.83037861952090297</v>
      </c>
      <c r="J124" s="62">
        <f t="shared" si="3"/>
        <v>6.6704724105824953E-3</v>
      </c>
    </row>
    <row r="125" spans="1:10" ht="15.75" x14ac:dyDescent="0.25">
      <c r="A125" s="39" t="s">
        <v>222</v>
      </c>
      <c r="B125" s="28">
        <v>108.49383965424769</v>
      </c>
      <c r="C125" s="28">
        <v>109.37243381004266</v>
      </c>
      <c r="D125" s="28"/>
      <c r="E125" s="28">
        <f t="shared" si="2"/>
        <v>0.80981017778973818</v>
      </c>
      <c r="F125" s="28"/>
      <c r="G125" s="28">
        <v>0.82370814711032048</v>
      </c>
      <c r="H125" s="28">
        <v>0.83037861952090297</v>
      </c>
      <c r="J125" s="28">
        <f t="shared" si="3"/>
        <v>6.6704724105824953E-3</v>
      </c>
    </row>
    <row r="126" spans="1:10" s="60" customFormat="1" ht="15.75" x14ac:dyDescent="0.25">
      <c r="A126" s="64" t="s">
        <v>143</v>
      </c>
      <c r="B126" s="62">
        <v>96.012044718019368</v>
      </c>
      <c r="C126" s="62">
        <v>96.012044718019368</v>
      </c>
      <c r="D126" s="62"/>
      <c r="E126" s="62">
        <f t="shared" si="2"/>
        <v>0</v>
      </c>
      <c r="F126" s="62"/>
      <c r="G126" s="62">
        <v>0.26896423662767915</v>
      </c>
      <c r="H126" s="62">
        <v>0.26896423662767915</v>
      </c>
      <c r="J126" s="62">
        <f t="shared" si="3"/>
        <v>0</v>
      </c>
    </row>
    <row r="127" spans="1:10" ht="15.75" x14ac:dyDescent="0.25">
      <c r="A127" s="38" t="s">
        <v>166</v>
      </c>
      <c r="B127" s="28">
        <v>96.012044718019368</v>
      </c>
      <c r="C127" s="28">
        <v>96.012044718019368</v>
      </c>
      <c r="D127" s="28"/>
      <c r="E127" s="28">
        <f t="shared" si="2"/>
        <v>0</v>
      </c>
      <c r="F127" s="28"/>
      <c r="G127" s="28">
        <v>0.26896423662767915</v>
      </c>
      <c r="H127" s="28">
        <v>0.26896423662767915</v>
      </c>
      <c r="J127" s="28">
        <f t="shared" si="3"/>
        <v>0</v>
      </c>
    </row>
    <row r="128" spans="1:10" s="60" customFormat="1" ht="15.75" x14ac:dyDescent="0.25">
      <c r="A128" s="67" t="s">
        <v>221</v>
      </c>
      <c r="B128" s="62">
        <v>96.012044718019368</v>
      </c>
      <c r="C128" s="62">
        <v>96.012044718019368</v>
      </c>
      <c r="D128" s="62"/>
      <c r="E128" s="62">
        <f t="shared" si="2"/>
        <v>0</v>
      </c>
      <c r="F128" s="62"/>
      <c r="G128" s="62">
        <v>0.26896423662767915</v>
      </c>
      <c r="H128" s="62">
        <v>0.26896423662767915</v>
      </c>
      <c r="J128" s="62">
        <f t="shared" si="3"/>
        <v>0</v>
      </c>
    </row>
    <row r="129" spans="1:10" ht="15.75" x14ac:dyDescent="0.25">
      <c r="A129" s="37" t="s">
        <v>142</v>
      </c>
      <c r="B129" s="28">
        <v>112.19362294905056</v>
      </c>
      <c r="C129" s="28">
        <v>112.14486187792846</v>
      </c>
      <c r="D129" s="28"/>
      <c r="E129" s="28">
        <f t="shared" si="2"/>
        <v>-4.3461535371080995E-2</v>
      </c>
      <c r="F129" s="28"/>
      <c r="G129" s="28">
        <v>2.0161887210929996</v>
      </c>
      <c r="H129" s="28">
        <v>2.0153124545188335</v>
      </c>
      <c r="J129" s="28">
        <f t="shared" si="3"/>
        <v>-8.7626657416617348E-4</v>
      </c>
    </row>
    <row r="130" spans="1:10" s="60" customFormat="1" ht="15.75" x14ac:dyDescent="0.25">
      <c r="A130" s="61" t="s">
        <v>99</v>
      </c>
      <c r="B130" s="62">
        <v>100.08221081199069</v>
      </c>
      <c r="C130" s="62">
        <v>99.99848821699139</v>
      </c>
      <c r="D130" s="62"/>
      <c r="E130" s="62">
        <f t="shared" si="2"/>
        <v>-8.3653822512552711E-2</v>
      </c>
      <c r="F130" s="62"/>
      <c r="G130" s="62">
        <v>1.047491373193405</v>
      </c>
      <c r="H130" s="62">
        <v>1.0466151066192395</v>
      </c>
      <c r="J130" s="62">
        <f t="shared" si="3"/>
        <v>-8.7626657416550735E-4</v>
      </c>
    </row>
    <row r="131" spans="1:10" ht="15.75" x14ac:dyDescent="0.25">
      <c r="A131" s="39" t="s">
        <v>220</v>
      </c>
      <c r="B131" s="28">
        <v>97.884483614239414</v>
      </c>
      <c r="C131" s="28">
        <v>97.782489329391183</v>
      </c>
      <c r="D131" s="28"/>
      <c r="E131" s="28">
        <f t="shared" si="2"/>
        <v>-0.10419862380863787</v>
      </c>
      <c r="F131" s="28"/>
      <c r="G131" s="28">
        <v>0.84095791492870919</v>
      </c>
      <c r="H131" s="28">
        <v>0.84008164835454358</v>
      </c>
      <c r="J131" s="28">
        <f t="shared" si="3"/>
        <v>-8.7626657416561837E-4</v>
      </c>
    </row>
    <row r="132" spans="1:10" s="60" customFormat="1" ht="15.75" x14ac:dyDescent="0.25">
      <c r="A132" s="67" t="s">
        <v>100</v>
      </c>
      <c r="B132" s="62">
        <v>110.15240276564357</v>
      </c>
      <c r="C132" s="62">
        <v>110.15240276564357</v>
      </c>
      <c r="D132" s="62"/>
      <c r="E132" s="62">
        <f t="shared" si="2"/>
        <v>0</v>
      </c>
      <c r="F132" s="62"/>
      <c r="G132" s="62">
        <v>0.20653345826469596</v>
      </c>
      <c r="H132" s="62">
        <v>0.20653345826469593</v>
      </c>
      <c r="J132" s="62">
        <f t="shared" si="3"/>
        <v>0</v>
      </c>
    </row>
    <row r="133" spans="1:10" ht="15.75" x14ac:dyDescent="0.25">
      <c r="A133" s="38" t="s">
        <v>167</v>
      </c>
      <c r="B133" s="28">
        <v>129.0854904396779</v>
      </c>
      <c r="C133" s="28">
        <v>129.0854904396779</v>
      </c>
      <c r="D133" s="28"/>
      <c r="E133" s="28">
        <f t="shared" ref="E133:E196" si="4">((C133/B133-1)*100)</f>
        <v>0</v>
      </c>
      <c r="F133" s="28"/>
      <c r="G133" s="28">
        <v>0.96869734789959439</v>
      </c>
      <c r="H133" s="28">
        <v>0.96869734789959416</v>
      </c>
      <c r="J133" s="28">
        <f t="shared" si="3"/>
        <v>0</v>
      </c>
    </row>
    <row r="134" spans="1:10" s="60" customFormat="1" ht="15.75" x14ac:dyDescent="0.25">
      <c r="A134" s="67" t="s">
        <v>101</v>
      </c>
      <c r="B134" s="62">
        <v>129.0854904396779</v>
      </c>
      <c r="C134" s="62">
        <v>129.0854904396779</v>
      </c>
      <c r="D134" s="62"/>
      <c r="E134" s="62">
        <f t="shared" si="4"/>
        <v>0</v>
      </c>
      <c r="F134" s="62"/>
      <c r="G134" s="62">
        <v>0.96869734789959439</v>
      </c>
      <c r="H134" s="62">
        <v>0.96869734789959416</v>
      </c>
      <c r="J134" s="62">
        <f t="shared" si="3"/>
        <v>0</v>
      </c>
    </row>
    <row r="135" spans="1:10" s="2" customFormat="1" ht="15.75" x14ac:dyDescent="0.25">
      <c r="A135" s="36" t="s">
        <v>2</v>
      </c>
      <c r="B135" s="40">
        <v>128.9298380825463</v>
      </c>
      <c r="C135" s="40">
        <v>128.93059545265342</v>
      </c>
      <c r="D135" s="40"/>
      <c r="E135" s="40">
        <f t="shared" si="4"/>
        <v>5.8742810693512837E-4</v>
      </c>
      <c r="F135" s="40"/>
      <c r="G135" s="40">
        <v>4.3119087022438203</v>
      </c>
      <c r="H135" s="40">
        <v>4.3119340316074828</v>
      </c>
      <c r="J135" s="40">
        <f t="shared" si="3"/>
        <v>2.5329363662507376E-5</v>
      </c>
    </row>
    <row r="136" spans="1:10" s="60" customFormat="1" ht="15.75" x14ac:dyDescent="0.25">
      <c r="A136" s="64" t="s">
        <v>141</v>
      </c>
      <c r="B136" s="62">
        <v>102.168061724252</v>
      </c>
      <c r="C136" s="62">
        <v>102.16940591668626</v>
      </c>
      <c r="D136" s="62"/>
      <c r="E136" s="62">
        <f t="shared" si="4"/>
        <v>1.3156679412151817E-3</v>
      </c>
      <c r="F136" s="62"/>
      <c r="G136" s="62">
        <v>1.9252094597330189</v>
      </c>
      <c r="H136" s="62">
        <v>1.9252347890966819</v>
      </c>
      <c r="J136" s="62">
        <f t="shared" ref="J136:J199" si="5">H136-G136</f>
        <v>2.5329363662951465E-5</v>
      </c>
    </row>
    <row r="137" spans="1:10" ht="15.75" x14ac:dyDescent="0.25">
      <c r="A137" s="38" t="s">
        <v>102</v>
      </c>
      <c r="B137" s="28">
        <v>107.62412649710477</v>
      </c>
      <c r="C137" s="28">
        <v>107.62617080245609</v>
      </c>
      <c r="D137" s="28"/>
      <c r="E137" s="28">
        <f t="shared" si="4"/>
        <v>1.8994861262555673E-3</v>
      </c>
      <c r="F137" s="28"/>
      <c r="G137" s="28">
        <v>1.3334850575053576</v>
      </c>
      <c r="H137" s="28">
        <v>1.3335103868690206</v>
      </c>
      <c r="J137" s="28">
        <f t="shared" si="5"/>
        <v>2.5329363662951465E-5</v>
      </c>
    </row>
    <row r="138" spans="1:10" s="60" customFormat="1" ht="15.75" x14ac:dyDescent="0.25">
      <c r="A138" s="67" t="s">
        <v>103</v>
      </c>
      <c r="B138" s="62">
        <v>107.62412649710477</v>
      </c>
      <c r="C138" s="62">
        <v>107.62617080245609</v>
      </c>
      <c r="D138" s="62"/>
      <c r="E138" s="62">
        <f t="shared" si="4"/>
        <v>1.8994861262555673E-3</v>
      </c>
      <c r="F138" s="62"/>
      <c r="G138" s="62">
        <v>1.3334850575053576</v>
      </c>
      <c r="H138" s="62">
        <v>1.3335103868690206</v>
      </c>
      <c r="J138" s="62">
        <f t="shared" si="5"/>
        <v>2.5329363662951465E-5</v>
      </c>
    </row>
    <row r="139" spans="1:10" ht="15.75" x14ac:dyDescent="0.25">
      <c r="A139" s="38" t="s">
        <v>168</v>
      </c>
      <c r="B139" s="28">
        <v>91.692607251142078</v>
      </c>
      <c r="C139" s="28">
        <v>91.692607251142078</v>
      </c>
      <c r="D139" s="28"/>
      <c r="E139" s="28">
        <f t="shared" si="4"/>
        <v>0</v>
      </c>
      <c r="F139" s="28"/>
      <c r="G139" s="28">
        <v>0.59172440222766143</v>
      </c>
      <c r="H139" s="28">
        <v>0.59172440222766132</v>
      </c>
      <c r="J139" s="28">
        <f t="shared" si="5"/>
        <v>0</v>
      </c>
    </row>
    <row r="140" spans="1:10" s="60" customFormat="1" ht="15.75" x14ac:dyDescent="0.25">
      <c r="A140" s="67" t="s">
        <v>219</v>
      </c>
      <c r="B140" s="62">
        <v>91.692607251142078</v>
      </c>
      <c r="C140" s="62">
        <v>91.692607251142078</v>
      </c>
      <c r="D140" s="62"/>
      <c r="E140" s="62">
        <f t="shared" si="4"/>
        <v>0</v>
      </c>
      <c r="F140" s="62"/>
      <c r="G140" s="62">
        <v>0.59172440222766143</v>
      </c>
      <c r="H140" s="62">
        <v>0.59172440222766132</v>
      </c>
      <c r="J140" s="62">
        <f t="shared" si="5"/>
        <v>0</v>
      </c>
    </row>
    <row r="141" spans="1:10" ht="15.75" x14ac:dyDescent="0.25">
      <c r="A141" s="37" t="s">
        <v>104</v>
      </c>
      <c r="B141" s="28">
        <v>163.46937158495564</v>
      </c>
      <c r="C141" s="28">
        <v>163.46937158495564</v>
      </c>
      <c r="D141" s="28"/>
      <c r="E141" s="28">
        <f t="shared" si="4"/>
        <v>0</v>
      </c>
      <c r="F141" s="28"/>
      <c r="G141" s="28">
        <v>2.3866992425108013</v>
      </c>
      <c r="H141" s="28">
        <v>2.3866992425108009</v>
      </c>
      <c r="J141" s="28">
        <f t="shared" si="5"/>
        <v>0</v>
      </c>
    </row>
    <row r="142" spans="1:10" s="60" customFormat="1" ht="15.75" x14ac:dyDescent="0.25">
      <c r="A142" s="61" t="s">
        <v>19</v>
      </c>
      <c r="B142" s="62">
        <v>169.42514348606315</v>
      </c>
      <c r="C142" s="62">
        <v>169.42514348606315</v>
      </c>
      <c r="D142" s="62"/>
      <c r="E142" s="62">
        <f t="shared" si="4"/>
        <v>0</v>
      </c>
      <c r="F142" s="62"/>
      <c r="G142" s="62">
        <v>2.0171197944637971</v>
      </c>
      <c r="H142" s="62">
        <v>2.0171197944637966</v>
      </c>
      <c r="J142" s="62">
        <f t="shared" si="5"/>
        <v>0</v>
      </c>
    </row>
    <row r="143" spans="1:10" ht="15.75" x14ac:dyDescent="0.25">
      <c r="A143" s="39" t="s">
        <v>105</v>
      </c>
      <c r="B143" s="28">
        <v>169.42514348606315</v>
      </c>
      <c r="C143" s="28">
        <v>169.42514348606315</v>
      </c>
      <c r="D143" s="28"/>
      <c r="E143" s="28">
        <f t="shared" si="4"/>
        <v>0</v>
      </c>
      <c r="F143" s="28"/>
      <c r="G143" s="28">
        <v>2.0171197944637971</v>
      </c>
      <c r="H143" s="28">
        <v>2.0171197944637966</v>
      </c>
      <c r="J143" s="28">
        <f t="shared" si="5"/>
        <v>0</v>
      </c>
    </row>
    <row r="144" spans="1:10" s="60" customFormat="1" ht="15.75" x14ac:dyDescent="0.25">
      <c r="A144" s="61" t="s">
        <v>106</v>
      </c>
      <c r="B144" s="62">
        <v>146.66666666666663</v>
      </c>
      <c r="C144" s="62">
        <v>146.66666666666663</v>
      </c>
      <c r="D144" s="62"/>
      <c r="E144" s="62">
        <f t="shared" si="4"/>
        <v>0</v>
      </c>
      <c r="F144" s="62"/>
      <c r="G144" s="62">
        <v>0.13728657167136601</v>
      </c>
      <c r="H144" s="62">
        <v>0.13728657167136601</v>
      </c>
      <c r="J144" s="62">
        <f t="shared" si="5"/>
        <v>0</v>
      </c>
    </row>
    <row r="145" spans="1:10" ht="15.75" x14ac:dyDescent="0.25">
      <c r="A145" s="39" t="s">
        <v>107</v>
      </c>
      <c r="B145" s="28">
        <v>146.66666666666663</v>
      </c>
      <c r="C145" s="28">
        <v>146.66666666666663</v>
      </c>
      <c r="D145" s="28"/>
      <c r="E145" s="28">
        <f t="shared" si="4"/>
        <v>0</v>
      </c>
      <c r="F145" s="28"/>
      <c r="G145" s="28">
        <v>0.13728657167136601</v>
      </c>
      <c r="H145" s="28">
        <v>0.13728657167136601</v>
      </c>
      <c r="J145" s="28">
        <f t="shared" si="5"/>
        <v>0</v>
      </c>
    </row>
    <row r="146" spans="1:10" s="60" customFormat="1" ht="15.75" x14ac:dyDescent="0.25">
      <c r="A146" s="61" t="s">
        <v>108</v>
      </c>
      <c r="B146" s="62">
        <v>132.09195402298852</v>
      </c>
      <c r="C146" s="62">
        <v>132.09195402298852</v>
      </c>
      <c r="D146" s="62"/>
      <c r="E146" s="62">
        <f t="shared" si="4"/>
        <v>0</v>
      </c>
      <c r="F146" s="62"/>
      <c r="G146" s="62">
        <v>0.23229287637563806</v>
      </c>
      <c r="H146" s="62">
        <v>0.23229287637563806</v>
      </c>
      <c r="J146" s="62">
        <f t="shared" si="5"/>
        <v>0</v>
      </c>
    </row>
    <row r="147" spans="1:10" ht="15.75" x14ac:dyDescent="0.25">
      <c r="A147" s="39" t="s">
        <v>218</v>
      </c>
      <c r="B147" s="28">
        <v>132.09195402298852</v>
      </c>
      <c r="C147" s="28">
        <v>132.09195402298852</v>
      </c>
      <c r="D147" s="28"/>
      <c r="E147" s="28">
        <f t="shared" si="4"/>
        <v>0</v>
      </c>
      <c r="F147" s="28"/>
      <c r="G147" s="28">
        <v>0.23229287637563806</v>
      </c>
      <c r="H147" s="28">
        <v>0.23229287637563806</v>
      </c>
      <c r="J147" s="28">
        <f t="shared" si="5"/>
        <v>0</v>
      </c>
    </row>
    <row r="148" spans="1:10" s="60" customFormat="1" ht="15.75" x14ac:dyDescent="0.25">
      <c r="A148" s="58" t="s">
        <v>3</v>
      </c>
      <c r="B148" s="63">
        <v>107.38075972220254</v>
      </c>
      <c r="C148" s="63">
        <v>107.38075972220254</v>
      </c>
      <c r="D148" s="63"/>
      <c r="E148" s="63">
        <f t="shared" si="4"/>
        <v>0</v>
      </c>
      <c r="F148" s="63"/>
      <c r="G148" s="63">
        <v>5.39562196435039</v>
      </c>
      <c r="H148" s="63">
        <v>5.3956219643503891</v>
      </c>
      <c r="J148" s="63">
        <f t="shared" si="5"/>
        <v>0</v>
      </c>
    </row>
    <row r="149" spans="1:10" ht="15.75" x14ac:dyDescent="0.25">
      <c r="A149" s="37" t="s">
        <v>150</v>
      </c>
      <c r="B149" s="28">
        <v>102.52330302642137</v>
      </c>
      <c r="C149" s="28">
        <v>102.52330302642137</v>
      </c>
      <c r="D149" s="28"/>
      <c r="E149" s="28">
        <f t="shared" si="4"/>
        <v>0</v>
      </c>
      <c r="F149" s="28"/>
      <c r="G149" s="28">
        <v>2.9265342607136637</v>
      </c>
      <c r="H149" s="28">
        <v>2.9265342607136633</v>
      </c>
      <c r="J149" s="28">
        <f t="shared" si="5"/>
        <v>0</v>
      </c>
    </row>
    <row r="150" spans="1:10" s="60" customFormat="1" ht="15.75" x14ac:dyDescent="0.25">
      <c r="A150" s="61" t="s">
        <v>109</v>
      </c>
      <c r="B150" s="62">
        <v>102.27560468880655</v>
      </c>
      <c r="C150" s="62">
        <v>102.27560468880655</v>
      </c>
      <c r="D150" s="62"/>
      <c r="E150" s="62">
        <f t="shared" si="4"/>
        <v>0</v>
      </c>
      <c r="F150" s="62"/>
      <c r="G150" s="62">
        <v>2.3323992450591819</v>
      </c>
      <c r="H150" s="62">
        <v>2.3323992450591819</v>
      </c>
      <c r="J150" s="62">
        <f t="shared" si="5"/>
        <v>0</v>
      </c>
    </row>
    <row r="151" spans="1:10" ht="15.75" x14ac:dyDescent="0.25">
      <c r="A151" s="39" t="s">
        <v>110</v>
      </c>
      <c r="B151" s="28">
        <v>102.27560468880655</v>
      </c>
      <c r="C151" s="28">
        <v>102.27560468880655</v>
      </c>
      <c r="D151" s="28"/>
      <c r="E151" s="28">
        <f t="shared" si="4"/>
        <v>0</v>
      </c>
      <c r="F151" s="28"/>
      <c r="G151" s="28">
        <v>2.3323992450591819</v>
      </c>
      <c r="H151" s="28">
        <v>2.3323992450591819</v>
      </c>
      <c r="J151" s="28">
        <f t="shared" si="5"/>
        <v>0</v>
      </c>
    </row>
    <row r="152" spans="1:10" s="60" customFormat="1" ht="15.75" x14ac:dyDescent="0.25">
      <c r="A152" s="61" t="s">
        <v>169</v>
      </c>
      <c r="B152" s="62">
        <v>58.577205646101383</v>
      </c>
      <c r="C152" s="62">
        <v>58.577205646101383</v>
      </c>
      <c r="D152" s="62"/>
      <c r="E152" s="62">
        <f t="shared" si="4"/>
        <v>0</v>
      </c>
      <c r="F152" s="62"/>
      <c r="G152" s="62">
        <v>3.789768762796257E-2</v>
      </c>
      <c r="H152" s="62">
        <v>3.789768762796257E-2</v>
      </c>
      <c r="J152" s="62">
        <f t="shared" si="5"/>
        <v>0</v>
      </c>
    </row>
    <row r="153" spans="1:10" ht="15.75" x14ac:dyDescent="0.25">
      <c r="A153" s="39" t="s">
        <v>217</v>
      </c>
      <c r="B153" s="28">
        <v>58.577205646101383</v>
      </c>
      <c r="C153" s="28">
        <v>58.577205646101383</v>
      </c>
      <c r="D153" s="28"/>
      <c r="E153" s="28">
        <f t="shared" si="4"/>
        <v>0</v>
      </c>
      <c r="F153" s="28"/>
      <c r="G153" s="28">
        <v>3.789768762796257E-2</v>
      </c>
      <c r="H153" s="28">
        <v>3.789768762796257E-2</v>
      </c>
      <c r="J153" s="28">
        <f t="shared" si="5"/>
        <v>0</v>
      </c>
    </row>
    <row r="154" spans="1:10" s="60" customFormat="1" ht="15.75" x14ac:dyDescent="0.25">
      <c r="A154" s="61" t="s">
        <v>170</v>
      </c>
      <c r="B154" s="62">
        <v>109.21488126207966</v>
      </c>
      <c r="C154" s="62">
        <v>109.21488126207966</v>
      </c>
      <c r="D154" s="62"/>
      <c r="E154" s="62">
        <f t="shared" si="4"/>
        <v>0</v>
      </c>
      <c r="F154" s="62"/>
      <c r="G154" s="62">
        <v>0.55623732802651893</v>
      </c>
      <c r="H154" s="62">
        <v>0.55623732802651893</v>
      </c>
      <c r="J154" s="62">
        <f t="shared" si="5"/>
        <v>0</v>
      </c>
    </row>
    <row r="155" spans="1:10" ht="15.75" x14ac:dyDescent="0.25">
      <c r="A155" s="39" t="s">
        <v>216</v>
      </c>
      <c r="B155" s="28">
        <v>109.21488126207966</v>
      </c>
      <c r="C155" s="28">
        <v>109.21488126207966</v>
      </c>
      <c r="D155" s="28"/>
      <c r="E155" s="28">
        <f t="shared" si="4"/>
        <v>0</v>
      </c>
      <c r="F155" s="28"/>
      <c r="G155" s="28">
        <v>0.55623732802651893</v>
      </c>
      <c r="H155" s="28">
        <v>0.55623732802651893</v>
      </c>
      <c r="J155" s="28">
        <f t="shared" si="5"/>
        <v>0</v>
      </c>
    </row>
    <row r="156" spans="1:10" s="60" customFormat="1" ht="15.75" x14ac:dyDescent="0.25">
      <c r="A156" s="64" t="s">
        <v>111</v>
      </c>
      <c r="B156" s="62">
        <v>113.76971914829386</v>
      </c>
      <c r="C156" s="62">
        <v>113.76971914829386</v>
      </c>
      <c r="D156" s="62"/>
      <c r="E156" s="62">
        <f t="shared" si="4"/>
        <v>0</v>
      </c>
      <c r="F156" s="62"/>
      <c r="G156" s="62">
        <v>2.4690877036367267</v>
      </c>
      <c r="H156" s="62">
        <v>2.4690877036367267</v>
      </c>
      <c r="J156" s="62">
        <f t="shared" si="5"/>
        <v>0</v>
      </c>
    </row>
    <row r="157" spans="1:10" ht="15.75" x14ac:dyDescent="0.25">
      <c r="A157" s="38" t="s">
        <v>171</v>
      </c>
      <c r="B157" s="28">
        <v>122.09635610194326</v>
      </c>
      <c r="C157" s="28">
        <v>122.09635610194326</v>
      </c>
      <c r="D157" s="28"/>
      <c r="E157" s="28">
        <f t="shared" si="4"/>
        <v>0</v>
      </c>
      <c r="F157" s="28"/>
      <c r="G157" s="28">
        <v>0.90627837124632538</v>
      </c>
      <c r="H157" s="28">
        <v>0.90627837124632526</v>
      </c>
      <c r="J157" s="28">
        <f t="shared" si="5"/>
        <v>0</v>
      </c>
    </row>
    <row r="158" spans="1:10" s="60" customFormat="1" ht="15.75" x14ac:dyDescent="0.25">
      <c r="A158" s="67" t="s">
        <v>215</v>
      </c>
      <c r="B158" s="62">
        <v>122.09635610194326</v>
      </c>
      <c r="C158" s="62">
        <v>122.09635610194326</v>
      </c>
      <c r="D158" s="62"/>
      <c r="E158" s="62">
        <f t="shared" si="4"/>
        <v>0</v>
      </c>
      <c r="F158" s="62"/>
      <c r="G158" s="62">
        <v>0.90627837124632538</v>
      </c>
      <c r="H158" s="62">
        <v>0.90627837124632526</v>
      </c>
      <c r="J158" s="62">
        <f t="shared" si="5"/>
        <v>0</v>
      </c>
    </row>
    <row r="159" spans="1:10" ht="15.75" x14ac:dyDescent="0.25">
      <c r="A159" s="38" t="s">
        <v>172</v>
      </c>
      <c r="B159" s="28">
        <v>105.39652721250954</v>
      </c>
      <c r="C159" s="28">
        <v>105.39652721250954</v>
      </c>
      <c r="D159" s="28"/>
      <c r="E159" s="28">
        <f t="shared" si="4"/>
        <v>0</v>
      </c>
      <c r="F159" s="28"/>
      <c r="G159" s="28">
        <v>0.41108581679925321</v>
      </c>
      <c r="H159" s="28">
        <v>0.41108581679925316</v>
      </c>
      <c r="J159" s="28">
        <f t="shared" si="5"/>
        <v>0</v>
      </c>
    </row>
    <row r="160" spans="1:10" s="60" customFormat="1" ht="15.75" x14ac:dyDescent="0.25">
      <c r="A160" s="67" t="s">
        <v>214</v>
      </c>
      <c r="B160" s="62">
        <v>105.39652721250954</v>
      </c>
      <c r="C160" s="62">
        <v>105.39652721250954</v>
      </c>
      <c r="D160" s="62"/>
      <c r="E160" s="62">
        <f t="shared" si="4"/>
        <v>0</v>
      </c>
      <c r="F160" s="62"/>
      <c r="G160" s="62">
        <v>0.41108581679925321</v>
      </c>
      <c r="H160" s="62">
        <v>0.41108581679925316</v>
      </c>
      <c r="J160" s="62">
        <f t="shared" si="5"/>
        <v>0</v>
      </c>
    </row>
    <row r="161" spans="1:10" ht="15.75" x14ac:dyDescent="0.25">
      <c r="A161" s="38" t="s">
        <v>173</v>
      </c>
      <c r="B161" s="28">
        <v>110.96157043944844</v>
      </c>
      <c r="C161" s="28">
        <v>110.96157043944844</v>
      </c>
      <c r="D161" s="28"/>
      <c r="E161" s="28">
        <f t="shared" si="4"/>
        <v>0</v>
      </c>
      <c r="F161" s="28"/>
      <c r="G161" s="28">
        <v>1.1517235155911483</v>
      </c>
      <c r="H161" s="28">
        <v>1.1517235155911481</v>
      </c>
      <c r="J161" s="28">
        <f t="shared" si="5"/>
        <v>0</v>
      </c>
    </row>
    <row r="162" spans="1:10" s="60" customFormat="1" ht="15.75" x14ac:dyDescent="0.25">
      <c r="A162" s="67" t="s">
        <v>213</v>
      </c>
      <c r="B162" s="62">
        <v>110.96157043944844</v>
      </c>
      <c r="C162" s="62">
        <v>110.96157043944844</v>
      </c>
      <c r="D162" s="62"/>
      <c r="E162" s="62">
        <f t="shared" si="4"/>
        <v>0</v>
      </c>
      <c r="F162" s="62"/>
      <c r="G162" s="62">
        <v>1.1517235155911483</v>
      </c>
      <c r="H162" s="62">
        <v>1.1517235155911481</v>
      </c>
      <c r="J162" s="62">
        <f t="shared" si="5"/>
        <v>0</v>
      </c>
    </row>
    <row r="163" spans="1:10" ht="15.75" x14ac:dyDescent="0.25">
      <c r="A163" s="36" t="s">
        <v>4</v>
      </c>
      <c r="B163" s="40">
        <v>95.746365973594948</v>
      </c>
      <c r="C163" s="40">
        <v>95.746365973594948</v>
      </c>
      <c r="D163" s="40"/>
      <c r="E163" s="40">
        <f t="shared" si="4"/>
        <v>0</v>
      </c>
      <c r="F163" s="40"/>
      <c r="G163" s="40">
        <v>4.7393814630301438</v>
      </c>
      <c r="H163" s="40">
        <v>4.739381463030143</v>
      </c>
      <c r="J163" s="40">
        <f t="shared" si="5"/>
        <v>0</v>
      </c>
    </row>
    <row r="164" spans="1:10" s="60" customFormat="1" ht="15.75" x14ac:dyDescent="0.25">
      <c r="A164" s="64" t="s">
        <v>140</v>
      </c>
      <c r="B164" s="62">
        <v>67.034874246153493</v>
      </c>
      <c r="C164" s="62">
        <v>67.034874246153493</v>
      </c>
      <c r="D164" s="62"/>
      <c r="E164" s="62">
        <f t="shared" si="4"/>
        <v>0</v>
      </c>
      <c r="F164" s="62"/>
      <c r="G164" s="62">
        <v>0.9013828001803077</v>
      </c>
      <c r="H164" s="62">
        <v>0.90138280018030759</v>
      </c>
      <c r="J164" s="62">
        <f t="shared" si="5"/>
        <v>0</v>
      </c>
    </row>
    <row r="165" spans="1:10" ht="15.75" x14ac:dyDescent="0.25">
      <c r="A165" s="38" t="s">
        <v>174</v>
      </c>
      <c r="B165" s="28">
        <v>67.034874246153493</v>
      </c>
      <c r="C165" s="28">
        <v>67.034874246153493</v>
      </c>
      <c r="D165" s="28"/>
      <c r="E165" s="28">
        <f t="shared" si="4"/>
        <v>0</v>
      </c>
      <c r="F165" s="28"/>
      <c r="G165" s="28">
        <v>0.9013828001803077</v>
      </c>
      <c r="H165" s="28">
        <v>0.90138280018030759</v>
      </c>
      <c r="J165" s="28">
        <f t="shared" si="5"/>
        <v>0</v>
      </c>
    </row>
    <row r="166" spans="1:10" s="60" customFormat="1" ht="15.75" x14ac:dyDescent="0.25">
      <c r="A166" s="67" t="s">
        <v>140</v>
      </c>
      <c r="B166" s="62">
        <v>67.034874246153493</v>
      </c>
      <c r="C166" s="62">
        <v>67.034874246153493</v>
      </c>
      <c r="D166" s="62"/>
      <c r="E166" s="62">
        <f t="shared" si="4"/>
        <v>0</v>
      </c>
      <c r="F166" s="62"/>
      <c r="G166" s="62">
        <v>0.9013828001803077</v>
      </c>
      <c r="H166" s="62">
        <v>0.90138280018030759</v>
      </c>
      <c r="J166" s="62">
        <f t="shared" si="5"/>
        <v>0</v>
      </c>
    </row>
    <row r="167" spans="1:10" ht="15.75" x14ac:dyDescent="0.25">
      <c r="A167" s="37" t="s">
        <v>139</v>
      </c>
      <c r="B167" s="28">
        <v>106.45476405536553</v>
      </c>
      <c r="C167" s="28">
        <v>106.45476405536553</v>
      </c>
      <c r="D167" s="28"/>
      <c r="E167" s="28">
        <f t="shared" si="4"/>
        <v>0</v>
      </c>
      <c r="F167" s="28"/>
      <c r="G167" s="28">
        <v>3.8379986628498353</v>
      </c>
      <c r="H167" s="28">
        <v>3.8379986628498348</v>
      </c>
      <c r="J167" s="28">
        <f t="shared" si="5"/>
        <v>0</v>
      </c>
    </row>
    <row r="168" spans="1:10" s="60" customFormat="1" ht="15.75" x14ac:dyDescent="0.25">
      <c r="A168" s="61" t="s">
        <v>175</v>
      </c>
      <c r="B168" s="62">
        <v>106.45476405536553</v>
      </c>
      <c r="C168" s="62">
        <v>106.45476405536553</v>
      </c>
      <c r="D168" s="62"/>
      <c r="E168" s="62">
        <f t="shared" si="4"/>
        <v>0</v>
      </c>
      <c r="F168" s="62"/>
      <c r="G168" s="62">
        <v>3.8379986628498353</v>
      </c>
      <c r="H168" s="62">
        <v>3.8379986628498348</v>
      </c>
      <c r="J168" s="62">
        <f t="shared" si="5"/>
        <v>0</v>
      </c>
    </row>
    <row r="169" spans="1:10" ht="15.75" x14ac:dyDescent="0.25">
      <c r="A169" s="39" t="s">
        <v>212</v>
      </c>
      <c r="B169" s="28">
        <v>106.45476405536553</v>
      </c>
      <c r="C169" s="28">
        <v>106.45476405536553</v>
      </c>
      <c r="D169" s="28"/>
      <c r="E169" s="28">
        <f t="shared" si="4"/>
        <v>0</v>
      </c>
      <c r="F169" s="28"/>
      <c r="G169" s="28">
        <v>3.8379986628498353</v>
      </c>
      <c r="H169" s="28">
        <v>3.8379986628498348</v>
      </c>
      <c r="J169" s="28">
        <f t="shared" si="5"/>
        <v>0</v>
      </c>
    </row>
    <row r="170" spans="1:10" s="60" customFormat="1" ht="15.75" x14ac:dyDescent="0.25">
      <c r="A170" s="58" t="s">
        <v>130</v>
      </c>
      <c r="B170" s="63">
        <v>101.25221618022775</v>
      </c>
      <c r="C170" s="63">
        <v>101.25221618022775</v>
      </c>
      <c r="D170" s="63"/>
      <c r="E170" s="63">
        <f t="shared" si="4"/>
        <v>0</v>
      </c>
      <c r="F170" s="63"/>
      <c r="G170" s="63">
        <v>3.9245336265389708</v>
      </c>
      <c r="H170" s="63">
        <v>3.9245336265389703</v>
      </c>
      <c r="J170" s="63">
        <f t="shared" si="5"/>
        <v>0</v>
      </c>
    </row>
    <row r="171" spans="1:10" ht="15.75" x14ac:dyDescent="0.25">
      <c r="A171" s="37" t="s">
        <v>138</v>
      </c>
      <c r="B171" s="28">
        <v>94.257401135375574</v>
      </c>
      <c r="C171" s="28">
        <v>94.257401135375574</v>
      </c>
      <c r="D171" s="28"/>
      <c r="E171" s="28">
        <f t="shared" si="4"/>
        <v>0</v>
      </c>
      <c r="F171" s="28"/>
      <c r="G171" s="28">
        <v>1.9517752635012571</v>
      </c>
      <c r="H171" s="28">
        <v>1.9517752635012573</v>
      </c>
      <c r="J171" s="28">
        <f t="shared" si="5"/>
        <v>0</v>
      </c>
    </row>
    <row r="172" spans="1:10" s="60" customFormat="1" ht="15.75" x14ac:dyDescent="0.25">
      <c r="A172" s="61" t="s">
        <v>176</v>
      </c>
      <c r="B172" s="62">
        <v>81.740187779980687</v>
      </c>
      <c r="C172" s="62">
        <v>81.740187779980687</v>
      </c>
      <c r="D172" s="62"/>
      <c r="E172" s="62">
        <f t="shared" si="4"/>
        <v>0</v>
      </c>
      <c r="F172" s="62"/>
      <c r="G172" s="62">
        <v>0.71657682380845822</v>
      </c>
      <c r="H172" s="62">
        <v>0.71657682380845811</v>
      </c>
      <c r="J172" s="62">
        <f t="shared" si="5"/>
        <v>0</v>
      </c>
    </row>
    <row r="173" spans="1:10" ht="15.75" x14ac:dyDescent="0.25">
      <c r="A173" s="39" t="s">
        <v>211</v>
      </c>
      <c r="B173" s="28">
        <v>79.791088857728639</v>
      </c>
      <c r="C173" s="28">
        <v>79.791088857728639</v>
      </c>
      <c r="D173" s="28"/>
      <c r="E173" s="28">
        <f t="shared" si="4"/>
        <v>0</v>
      </c>
      <c r="F173" s="28"/>
      <c r="G173" s="28">
        <v>9.1698065802620507E-2</v>
      </c>
      <c r="H173" s="28">
        <v>9.1698065802620507E-2</v>
      </c>
      <c r="J173" s="28">
        <f t="shared" si="5"/>
        <v>0</v>
      </c>
    </row>
    <row r="174" spans="1:10" s="60" customFormat="1" ht="15.75" x14ac:dyDescent="0.25">
      <c r="A174" s="67" t="s">
        <v>210</v>
      </c>
      <c r="B174" s="62">
        <v>82.034249920849945</v>
      </c>
      <c r="C174" s="62">
        <v>82.034249920849945</v>
      </c>
      <c r="D174" s="62"/>
      <c r="E174" s="62">
        <f t="shared" si="4"/>
        <v>0</v>
      </c>
      <c r="F174" s="62"/>
      <c r="G174" s="62">
        <v>0.62487875800583759</v>
      </c>
      <c r="H174" s="62">
        <v>0.62487875800583759</v>
      </c>
      <c r="J174" s="62">
        <f t="shared" si="5"/>
        <v>0</v>
      </c>
    </row>
    <row r="175" spans="1:10" ht="15.75" x14ac:dyDescent="0.25">
      <c r="A175" s="38" t="s">
        <v>177</v>
      </c>
      <c r="B175" s="28">
        <v>99.262187476460795</v>
      </c>
      <c r="C175" s="28">
        <v>99.262187476460795</v>
      </c>
      <c r="D175" s="28"/>
      <c r="E175" s="28">
        <f t="shared" si="4"/>
        <v>0</v>
      </c>
      <c r="F175" s="28"/>
      <c r="G175" s="28">
        <v>0.17182709087528872</v>
      </c>
      <c r="H175" s="28">
        <v>0.17182709087528872</v>
      </c>
      <c r="J175" s="28">
        <f t="shared" si="5"/>
        <v>0</v>
      </c>
    </row>
    <row r="176" spans="1:10" s="60" customFormat="1" ht="15.75" x14ac:dyDescent="0.25">
      <c r="A176" s="67" t="s">
        <v>209</v>
      </c>
      <c r="B176" s="62">
        <v>99.262187476460795</v>
      </c>
      <c r="C176" s="62">
        <v>99.262187476460795</v>
      </c>
      <c r="D176" s="62"/>
      <c r="E176" s="62">
        <f t="shared" si="4"/>
        <v>0</v>
      </c>
      <c r="F176" s="62"/>
      <c r="G176" s="62">
        <v>0.17182709087528872</v>
      </c>
      <c r="H176" s="62">
        <v>0.17182709087528872</v>
      </c>
      <c r="J176" s="62">
        <f t="shared" si="5"/>
        <v>0</v>
      </c>
    </row>
    <row r="177" spans="1:10" ht="15.75" x14ac:dyDescent="0.25">
      <c r="A177" s="38" t="s">
        <v>112</v>
      </c>
      <c r="B177" s="28">
        <v>96.809263820244652</v>
      </c>
      <c r="C177" s="28">
        <v>96.809263820244652</v>
      </c>
      <c r="D177" s="28"/>
      <c r="E177" s="28">
        <f t="shared" si="4"/>
        <v>0</v>
      </c>
      <c r="F177" s="28"/>
      <c r="G177" s="28">
        <v>0.87468480531947868</v>
      </c>
      <c r="H177" s="28">
        <v>0.87468480531947856</v>
      </c>
      <c r="J177" s="28">
        <f t="shared" si="5"/>
        <v>0</v>
      </c>
    </row>
    <row r="178" spans="1:10" s="60" customFormat="1" ht="15.75" x14ac:dyDescent="0.25">
      <c r="A178" s="67" t="s">
        <v>113</v>
      </c>
      <c r="B178" s="62">
        <v>96.809263820244652</v>
      </c>
      <c r="C178" s="62">
        <v>96.809263820244652</v>
      </c>
      <c r="D178" s="62"/>
      <c r="E178" s="62">
        <f t="shared" si="4"/>
        <v>0</v>
      </c>
      <c r="F178" s="62"/>
      <c r="G178" s="62">
        <v>0.87468480531947868</v>
      </c>
      <c r="H178" s="62">
        <v>0.87468480531947856</v>
      </c>
      <c r="J178" s="62">
        <f t="shared" si="5"/>
        <v>0</v>
      </c>
    </row>
    <row r="179" spans="1:10" ht="15.75" x14ac:dyDescent="0.25">
      <c r="A179" s="38" t="s">
        <v>178</v>
      </c>
      <c r="B179" s="28">
        <v>160.69798195713369</v>
      </c>
      <c r="C179" s="28">
        <v>160.69798195713369</v>
      </c>
      <c r="D179" s="28"/>
      <c r="E179" s="28">
        <f t="shared" si="4"/>
        <v>0</v>
      </c>
      <c r="F179" s="28"/>
      <c r="G179" s="28">
        <v>0.18868654349803171</v>
      </c>
      <c r="H179" s="28">
        <v>0.18868654349803168</v>
      </c>
      <c r="J179" s="28">
        <f t="shared" si="5"/>
        <v>0</v>
      </c>
    </row>
    <row r="180" spans="1:10" s="60" customFormat="1" ht="15.75" x14ac:dyDescent="0.25">
      <c r="A180" s="67" t="s">
        <v>208</v>
      </c>
      <c r="B180" s="62">
        <v>160.69798195713369</v>
      </c>
      <c r="C180" s="62">
        <v>160.69798195713369</v>
      </c>
      <c r="D180" s="62"/>
      <c r="E180" s="62">
        <f t="shared" si="4"/>
        <v>0</v>
      </c>
      <c r="F180" s="62"/>
      <c r="G180" s="62">
        <v>0.18868654349803171</v>
      </c>
      <c r="H180" s="62">
        <v>0.18868654349803168</v>
      </c>
      <c r="J180" s="62">
        <f t="shared" si="5"/>
        <v>0</v>
      </c>
    </row>
    <row r="181" spans="1:10" ht="15.75" x14ac:dyDescent="0.25">
      <c r="A181" s="37" t="s">
        <v>137</v>
      </c>
      <c r="B181" s="28">
        <v>111.50561142510205</v>
      </c>
      <c r="C181" s="28">
        <v>111.50561142510205</v>
      </c>
      <c r="D181" s="28"/>
      <c r="E181" s="28">
        <f t="shared" si="4"/>
        <v>0</v>
      </c>
      <c r="F181" s="28"/>
      <c r="G181" s="28">
        <v>0.51790337017018195</v>
      </c>
      <c r="H181" s="28">
        <v>0.51790337017018184</v>
      </c>
      <c r="J181" s="28">
        <f t="shared" si="5"/>
        <v>0</v>
      </c>
    </row>
    <row r="182" spans="1:10" s="60" customFormat="1" ht="15.75" x14ac:dyDescent="0.25">
      <c r="A182" s="61" t="s">
        <v>179</v>
      </c>
      <c r="B182" s="62">
        <v>111.50561142510205</v>
      </c>
      <c r="C182" s="62">
        <v>111.50561142510205</v>
      </c>
      <c r="D182" s="62"/>
      <c r="E182" s="62">
        <f t="shared" si="4"/>
        <v>0</v>
      </c>
      <c r="F182" s="62"/>
      <c r="G182" s="62">
        <v>0.51790337017018195</v>
      </c>
      <c r="H182" s="62">
        <v>0.51790337017018184</v>
      </c>
      <c r="J182" s="62">
        <f t="shared" si="5"/>
        <v>0</v>
      </c>
    </row>
    <row r="183" spans="1:10" ht="15.75" x14ac:dyDescent="0.25">
      <c r="A183" s="39" t="s">
        <v>207</v>
      </c>
      <c r="B183" s="28">
        <v>111.50561142510205</v>
      </c>
      <c r="C183" s="28">
        <v>111.50561142510205</v>
      </c>
      <c r="D183" s="28"/>
      <c r="E183" s="28">
        <f t="shared" si="4"/>
        <v>0</v>
      </c>
      <c r="F183" s="28"/>
      <c r="G183" s="28">
        <v>0.51790337017018195</v>
      </c>
      <c r="H183" s="28">
        <v>0.51790337017018184</v>
      </c>
      <c r="J183" s="28">
        <f t="shared" si="5"/>
        <v>0</v>
      </c>
    </row>
    <row r="184" spans="1:10" s="60" customFormat="1" ht="15.75" x14ac:dyDescent="0.25">
      <c r="A184" s="64" t="s">
        <v>136</v>
      </c>
      <c r="B184" s="62">
        <v>115.20391032718963</v>
      </c>
      <c r="C184" s="62">
        <v>115.20391032718963</v>
      </c>
      <c r="D184" s="62"/>
      <c r="E184" s="62">
        <f t="shared" si="4"/>
        <v>0</v>
      </c>
      <c r="F184" s="62"/>
      <c r="G184" s="62">
        <v>0.84216460146753036</v>
      </c>
      <c r="H184" s="62">
        <v>0.84216460146753025</v>
      </c>
      <c r="J184" s="62">
        <f t="shared" si="5"/>
        <v>0</v>
      </c>
    </row>
    <row r="185" spans="1:10" ht="15.75" x14ac:dyDescent="0.25">
      <c r="A185" s="38" t="s">
        <v>180</v>
      </c>
      <c r="B185" s="28">
        <v>137.2098666307476</v>
      </c>
      <c r="C185" s="28">
        <v>137.2098666307476</v>
      </c>
      <c r="D185" s="28"/>
      <c r="E185" s="28">
        <f t="shared" si="4"/>
        <v>0</v>
      </c>
      <c r="F185" s="28"/>
      <c r="G185" s="28">
        <v>0.25478321665192805</v>
      </c>
      <c r="H185" s="28">
        <v>0.25478321665192805</v>
      </c>
      <c r="J185" s="28">
        <f t="shared" si="5"/>
        <v>0</v>
      </c>
    </row>
    <row r="186" spans="1:10" s="60" customFormat="1" ht="15.75" x14ac:dyDescent="0.25">
      <c r="A186" s="67" t="s">
        <v>206</v>
      </c>
      <c r="B186" s="62">
        <v>137.2098666307476</v>
      </c>
      <c r="C186" s="62">
        <v>137.2098666307476</v>
      </c>
      <c r="D186" s="62"/>
      <c r="E186" s="62">
        <f t="shared" si="4"/>
        <v>0</v>
      </c>
      <c r="F186" s="62"/>
      <c r="G186" s="62">
        <v>0.25478321665192805</v>
      </c>
      <c r="H186" s="62">
        <v>0.25478321665192805</v>
      </c>
      <c r="J186" s="62">
        <f t="shared" si="5"/>
        <v>0</v>
      </c>
    </row>
    <row r="187" spans="1:10" ht="15.75" x14ac:dyDescent="0.25">
      <c r="A187" s="38" t="s">
        <v>114</v>
      </c>
      <c r="B187" s="28">
        <v>107.71075699438761</v>
      </c>
      <c r="C187" s="28">
        <v>107.71075699438761</v>
      </c>
      <c r="D187" s="28"/>
      <c r="E187" s="28">
        <f t="shared" si="4"/>
        <v>0</v>
      </c>
      <c r="F187" s="28"/>
      <c r="G187" s="28">
        <v>0.58738138481560231</v>
      </c>
      <c r="H187" s="28">
        <v>0.58738138481560231</v>
      </c>
      <c r="J187" s="28">
        <f t="shared" si="5"/>
        <v>0</v>
      </c>
    </row>
    <row r="188" spans="1:10" s="60" customFormat="1" ht="15.75" x14ac:dyDescent="0.25">
      <c r="A188" s="67" t="s">
        <v>205</v>
      </c>
      <c r="B188" s="62">
        <v>99.999999999999986</v>
      </c>
      <c r="C188" s="62">
        <v>99.999999999999986</v>
      </c>
      <c r="D188" s="62"/>
      <c r="E188" s="62">
        <f t="shared" si="4"/>
        <v>0</v>
      </c>
      <c r="F188" s="62"/>
      <c r="G188" s="62">
        <v>0.39920368875855861</v>
      </c>
      <c r="H188" s="62">
        <v>0.39920368875855855</v>
      </c>
      <c r="J188" s="62">
        <f t="shared" si="5"/>
        <v>0</v>
      </c>
    </row>
    <row r="189" spans="1:10" ht="15.75" x14ac:dyDescent="0.25">
      <c r="A189" s="39" t="s">
        <v>115</v>
      </c>
      <c r="B189" s="28">
        <v>128.77552870189598</v>
      </c>
      <c r="C189" s="28">
        <v>128.77552870189598</v>
      </c>
      <c r="D189" s="28"/>
      <c r="E189" s="28">
        <f t="shared" si="4"/>
        <v>0</v>
      </c>
      <c r="F189" s="28"/>
      <c r="G189" s="28">
        <v>0.18817769605704368</v>
      </c>
      <c r="H189" s="28">
        <v>0.18817769605704368</v>
      </c>
      <c r="J189" s="28">
        <f t="shared" si="5"/>
        <v>0</v>
      </c>
    </row>
    <row r="190" spans="1:10" s="60" customFormat="1" ht="15.75" x14ac:dyDescent="0.25">
      <c r="A190" s="64" t="s">
        <v>151</v>
      </c>
      <c r="B190" s="62">
        <v>100.46962830637797</v>
      </c>
      <c r="C190" s="62">
        <v>100.46962830637797</v>
      </c>
      <c r="D190" s="62"/>
      <c r="E190" s="62">
        <f t="shared" si="4"/>
        <v>0</v>
      </c>
      <c r="F190" s="62"/>
      <c r="G190" s="62">
        <v>0.6126903914000017</v>
      </c>
      <c r="H190" s="62">
        <v>0.6126903914000017</v>
      </c>
      <c r="J190" s="62">
        <f t="shared" si="5"/>
        <v>0</v>
      </c>
    </row>
    <row r="191" spans="1:10" ht="15.75" x14ac:dyDescent="0.25">
      <c r="A191" s="38" t="s">
        <v>116</v>
      </c>
      <c r="B191" s="28">
        <v>99.110843992442682</v>
      </c>
      <c r="C191" s="28">
        <v>99.110843992442682</v>
      </c>
      <c r="D191" s="28"/>
      <c r="E191" s="28">
        <f t="shared" si="4"/>
        <v>0</v>
      </c>
      <c r="F191" s="28"/>
      <c r="G191" s="28">
        <v>0.18610715426975102</v>
      </c>
      <c r="H191" s="28">
        <v>0.186107154269751</v>
      </c>
      <c r="J191" s="28">
        <f t="shared" si="5"/>
        <v>0</v>
      </c>
    </row>
    <row r="192" spans="1:10" s="60" customFormat="1" ht="15.75" x14ac:dyDescent="0.25">
      <c r="A192" s="67" t="s">
        <v>20</v>
      </c>
      <c r="B192" s="62">
        <v>99.110843992442682</v>
      </c>
      <c r="C192" s="62">
        <v>99.110843992442682</v>
      </c>
      <c r="D192" s="62"/>
      <c r="E192" s="62">
        <f t="shared" si="4"/>
        <v>0</v>
      </c>
      <c r="F192" s="62"/>
      <c r="G192" s="62">
        <v>0.18610715426975102</v>
      </c>
      <c r="H192" s="62">
        <v>0.186107154269751</v>
      </c>
      <c r="J192" s="62">
        <f t="shared" si="5"/>
        <v>0</v>
      </c>
    </row>
    <row r="193" spans="1:10" ht="15.75" x14ac:dyDescent="0.25">
      <c r="A193" s="38" t="s">
        <v>181</v>
      </c>
      <c r="B193" s="28">
        <v>101.07417358278701</v>
      </c>
      <c r="C193" s="28">
        <v>101.07417358278701</v>
      </c>
      <c r="D193" s="28"/>
      <c r="E193" s="28">
        <f t="shared" si="4"/>
        <v>0</v>
      </c>
      <c r="F193" s="28"/>
      <c r="G193" s="28">
        <v>0.42658323713025065</v>
      </c>
      <c r="H193" s="28">
        <v>0.42658323713025065</v>
      </c>
      <c r="J193" s="28">
        <f t="shared" si="5"/>
        <v>0</v>
      </c>
    </row>
    <row r="194" spans="1:10" s="60" customFormat="1" ht="15.75" x14ac:dyDescent="0.25">
      <c r="A194" s="67" t="s">
        <v>204</v>
      </c>
      <c r="B194" s="62">
        <v>101.07417358278701</v>
      </c>
      <c r="C194" s="62">
        <v>101.07417358278701</v>
      </c>
      <c r="D194" s="62"/>
      <c r="E194" s="62">
        <f t="shared" si="4"/>
        <v>0</v>
      </c>
      <c r="F194" s="62"/>
      <c r="G194" s="62">
        <v>0.42658323713025065</v>
      </c>
      <c r="H194" s="62">
        <v>0.42658323713025065</v>
      </c>
      <c r="J194" s="62">
        <f t="shared" si="5"/>
        <v>0</v>
      </c>
    </row>
    <row r="195" spans="1:10" ht="15.75" x14ac:dyDescent="0.25">
      <c r="A195" s="36" t="s">
        <v>117</v>
      </c>
      <c r="B195" s="40">
        <v>125.51210025739101</v>
      </c>
      <c r="C195" s="40">
        <v>125.51210025739101</v>
      </c>
      <c r="D195" s="40"/>
      <c r="E195" s="40">
        <f t="shared" si="4"/>
        <v>0</v>
      </c>
      <c r="F195" s="40"/>
      <c r="G195" s="40">
        <v>3.9505525643620159</v>
      </c>
      <c r="H195" s="40">
        <v>3.950552564362015</v>
      </c>
      <c r="J195" s="40">
        <f t="shared" si="5"/>
        <v>0</v>
      </c>
    </row>
    <row r="196" spans="1:10" s="60" customFormat="1" ht="15.75" x14ac:dyDescent="0.25">
      <c r="A196" s="64" t="s">
        <v>135</v>
      </c>
      <c r="B196" s="62">
        <v>146.63602035335904</v>
      </c>
      <c r="C196" s="62">
        <v>146.63602035335904</v>
      </c>
      <c r="D196" s="62"/>
      <c r="E196" s="62">
        <f t="shared" si="4"/>
        <v>0</v>
      </c>
      <c r="F196" s="62"/>
      <c r="G196" s="62">
        <v>1.0635968537962697</v>
      </c>
      <c r="H196" s="62">
        <v>1.0635968537962694</v>
      </c>
      <c r="J196" s="62">
        <f t="shared" si="5"/>
        <v>0</v>
      </c>
    </row>
    <row r="197" spans="1:10" ht="15.75" x14ac:dyDescent="0.25">
      <c r="A197" s="38" t="s">
        <v>182</v>
      </c>
      <c r="B197" s="28">
        <v>146.63602035335904</v>
      </c>
      <c r="C197" s="28">
        <v>146.63602035335904</v>
      </c>
      <c r="D197" s="28"/>
      <c r="E197" s="28">
        <f t="shared" ref="E197:E224" si="6">((C197/B197-1)*100)</f>
        <v>0</v>
      </c>
      <c r="F197" s="28"/>
      <c r="G197" s="28">
        <v>1.0635968537962697</v>
      </c>
      <c r="H197" s="28">
        <v>1.0635968537962694</v>
      </c>
      <c r="J197" s="28">
        <f t="shared" si="5"/>
        <v>0</v>
      </c>
    </row>
    <row r="198" spans="1:10" s="60" customFormat="1" ht="15.75" x14ac:dyDescent="0.25">
      <c r="A198" s="67" t="s">
        <v>135</v>
      </c>
      <c r="B198" s="62">
        <v>146.63602035335904</v>
      </c>
      <c r="C198" s="62">
        <v>146.63602035335904</v>
      </c>
      <c r="D198" s="62"/>
      <c r="E198" s="62">
        <f t="shared" si="6"/>
        <v>0</v>
      </c>
      <c r="F198" s="62"/>
      <c r="G198" s="62">
        <v>1.0635968537962697</v>
      </c>
      <c r="H198" s="62">
        <v>1.0635968537962694</v>
      </c>
      <c r="J198" s="62">
        <f t="shared" si="5"/>
        <v>0</v>
      </c>
    </row>
    <row r="199" spans="1:10" ht="15.75" x14ac:dyDescent="0.25">
      <c r="A199" s="37" t="s">
        <v>118</v>
      </c>
      <c r="B199" s="28">
        <v>117.96022131494277</v>
      </c>
      <c r="C199" s="28">
        <v>117.96022131494277</v>
      </c>
      <c r="D199" s="28"/>
      <c r="E199" s="28">
        <f t="shared" si="6"/>
        <v>0</v>
      </c>
      <c r="F199" s="28"/>
      <c r="G199" s="28">
        <v>2.7315553601734543</v>
      </c>
      <c r="H199" s="28">
        <v>2.7315553601734543</v>
      </c>
      <c r="J199" s="28">
        <f t="shared" si="5"/>
        <v>0</v>
      </c>
    </row>
    <row r="200" spans="1:10" s="60" customFormat="1" ht="15.75" x14ac:dyDescent="0.25">
      <c r="A200" s="61" t="s">
        <v>119</v>
      </c>
      <c r="B200" s="62">
        <v>117.96022131494277</v>
      </c>
      <c r="C200" s="62">
        <v>117.96022131494277</v>
      </c>
      <c r="D200" s="62"/>
      <c r="E200" s="62">
        <f t="shared" si="6"/>
        <v>0</v>
      </c>
      <c r="F200" s="62"/>
      <c r="G200" s="62">
        <v>2.7315553601734543</v>
      </c>
      <c r="H200" s="62">
        <v>2.7315553601734543</v>
      </c>
      <c r="J200" s="62">
        <f t="shared" ref="J200:J224" si="7">H200-G200</f>
        <v>0</v>
      </c>
    </row>
    <row r="201" spans="1:10" ht="15.75" x14ac:dyDescent="0.25">
      <c r="A201" s="39" t="s">
        <v>118</v>
      </c>
      <c r="B201" s="28">
        <v>117.96022131494277</v>
      </c>
      <c r="C201" s="28">
        <v>117.96022131494277</v>
      </c>
      <c r="D201" s="28"/>
      <c r="E201" s="28">
        <f t="shared" si="6"/>
        <v>0</v>
      </c>
      <c r="F201" s="28"/>
      <c r="G201" s="28">
        <v>2.7315553601734543</v>
      </c>
      <c r="H201" s="28">
        <v>2.7315553601734543</v>
      </c>
      <c r="J201" s="28">
        <f t="shared" si="7"/>
        <v>0</v>
      </c>
    </row>
    <row r="202" spans="1:10" s="60" customFormat="1" ht="15.75" x14ac:dyDescent="0.25">
      <c r="A202" s="64" t="s">
        <v>120</v>
      </c>
      <c r="B202" s="62">
        <v>145.83654765374885</v>
      </c>
      <c r="C202" s="62">
        <v>145.83654765374885</v>
      </c>
      <c r="D202" s="62"/>
      <c r="E202" s="62">
        <f t="shared" si="6"/>
        <v>0</v>
      </c>
      <c r="F202" s="62"/>
      <c r="G202" s="62">
        <v>0.15540035039229164</v>
      </c>
      <c r="H202" s="62">
        <v>0.15540035039229164</v>
      </c>
      <c r="J202" s="62">
        <f t="shared" si="7"/>
        <v>0</v>
      </c>
    </row>
    <row r="203" spans="1:10" ht="15.75" x14ac:dyDescent="0.25">
      <c r="A203" s="38" t="s">
        <v>121</v>
      </c>
      <c r="B203" s="28">
        <v>145.83654765374885</v>
      </c>
      <c r="C203" s="28">
        <v>145.83654765374885</v>
      </c>
      <c r="D203" s="28"/>
      <c r="E203" s="28">
        <f t="shared" si="6"/>
        <v>0</v>
      </c>
      <c r="F203" s="28"/>
      <c r="G203" s="28">
        <v>0.15540035039229164</v>
      </c>
      <c r="H203" s="28">
        <v>0.15540035039229164</v>
      </c>
      <c r="J203" s="28">
        <f t="shared" si="7"/>
        <v>0</v>
      </c>
    </row>
    <row r="204" spans="1:10" s="60" customFormat="1" ht="15.75" x14ac:dyDescent="0.25">
      <c r="A204" s="67" t="s">
        <v>120</v>
      </c>
      <c r="B204" s="62">
        <v>145.83654765374885</v>
      </c>
      <c r="C204" s="62">
        <v>145.83654765374885</v>
      </c>
      <c r="D204" s="62"/>
      <c r="E204" s="62">
        <f t="shared" si="6"/>
        <v>0</v>
      </c>
      <c r="F204" s="62"/>
      <c r="G204" s="62">
        <v>0.15540035039229164</v>
      </c>
      <c r="H204" s="62">
        <v>0.15540035039229164</v>
      </c>
      <c r="J204" s="62">
        <f t="shared" si="7"/>
        <v>0</v>
      </c>
    </row>
    <row r="205" spans="1:10" ht="15.75" x14ac:dyDescent="0.25">
      <c r="A205" s="36" t="s">
        <v>131</v>
      </c>
      <c r="B205" s="40">
        <v>127.3354085177866</v>
      </c>
      <c r="C205" s="40">
        <v>127.47143766897098</v>
      </c>
      <c r="D205" s="40"/>
      <c r="E205" s="40">
        <f t="shared" si="6"/>
        <v>0.10682743532830496</v>
      </c>
      <c r="F205" s="40"/>
      <c r="G205" s="40">
        <v>5.2103057586564843</v>
      </c>
      <c r="H205" s="40">
        <v>5.2158717946712194</v>
      </c>
      <c r="J205" s="40">
        <f t="shared" si="7"/>
        <v>5.566036014735154E-3</v>
      </c>
    </row>
    <row r="206" spans="1:10" s="60" customFormat="1" ht="15.75" x14ac:dyDescent="0.25">
      <c r="A206" s="64" t="s">
        <v>122</v>
      </c>
      <c r="B206" s="62">
        <v>127.45989010351128</v>
      </c>
      <c r="C206" s="62">
        <v>127.59980257242411</v>
      </c>
      <c r="D206" s="62"/>
      <c r="E206" s="62">
        <f t="shared" si="6"/>
        <v>0.10976980193471153</v>
      </c>
      <c r="F206" s="62"/>
      <c r="G206" s="62">
        <v>5.0706441267390305</v>
      </c>
      <c r="H206" s="62">
        <v>5.0762101627537657</v>
      </c>
      <c r="J206" s="62">
        <f t="shared" si="7"/>
        <v>5.566036014735154E-3</v>
      </c>
    </row>
    <row r="207" spans="1:10" ht="15.75" x14ac:dyDescent="0.25">
      <c r="A207" s="38" t="s">
        <v>183</v>
      </c>
      <c r="B207" s="28">
        <v>127.45989010351128</v>
      </c>
      <c r="C207" s="28">
        <v>127.59980257242411</v>
      </c>
      <c r="D207" s="28"/>
      <c r="E207" s="28">
        <f t="shared" si="6"/>
        <v>0.10976980193471153</v>
      </c>
      <c r="F207" s="28"/>
      <c r="G207" s="28">
        <v>5.0706441267390305</v>
      </c>
      <c r="H207" s="28">
        <v>5.0762101627537657</v>
      </c>
      <c r="J207" s="28">
        <f t="shared" si="7"/>
        <v>5.566036014735154E-3</v>
      </c>
    </row>
    <row r="208" spans="1:10" s="60" customFormat="1" ht="15.75" x14ac:dyDescent="0.25">
      <c r="A208" s="67" t="s">
        <v>21</v>
      </c>
      <c r="B208" s="62">
        <v>119.61197024987595</v>
      </c>
      <c r="C208" s="62">
        <v>120.38549160974115</v>
      </c>
      <c r="D208" s="62"/>
      <c r="E208" s="62">
        <f t="shared" si="6"/>
        <v>0.64669226520495116</v>
      </c>
      <c r="F208" s="62"/>
      <c r="G208" s="62">
        <v>0.86069314791821327</v>
      </c>
      <c r="H208" s="62">
        <v>0.86625918393294943</v>
      </c>
      <c r="J208" s="62">
        <f t="shared" si="7"/>
        <v>5.5660360147361532E-3</v>
      </c>
    </row>
    <row r="209" spans="1:10" ht="15.75" x14ac:dyDescent="0.25">
      <c r="A209" s="39" t="s">
        <v>203</v>
      </c>
      <c r="B209" s="28">
        <v>129.1928548049722</v>
      </c>
      <c r="C209" s="28">
        <v>129.1928548049722</v>
      </c>
      <c r="D209" s="28"/>
      <c r="E209" s="28">
        <f t="shared" si="6"/>
        <v>0</v>
      </c>
      <c r="F209" s="28"/>
      <c r="G209" s="28">
        <v>4.2099509788208174</v>
      </c>
      <c r="H209" s="28">
        <v>4.2099509788208165</v>
      </c>
      <c r="J209" s="28">
        <f t="shared" si="7"/>
        <v>0</v>
      </c>
    </row>
    <row r="210" spans="1:10" s="60" customFormat="1" ht="15.75" x14ac:dyDescent="0.25">
      <c r="A210" s="64" t="s">
        <v>123</v>
      </c>
      <c r="B210" s="62">
        <v>122.97492976527282</v>
      </c>
      <c r="C210" s="62">
        <v>122.97492976527282</v>
      </c>
      <c r="D210" s="62"/>
      <c r="E210" s="62">
        <f t="shared" si="6"/>
        <v>0</v>
      </c>
      <c r="F210" s="62"/>
      <c r="G210" s="62">
        <v>0.13966163191745345</v>
      </c>
      <c r="H210" s="62">
        <v>0.13966163191745345</v>
      </c>
      <c r="J210" s="62">
        <f t="shared" si="7"/>
        <v>0</v>
      </c>
    </row>
    <row r="211" spans="1:10" ht="15.75" x14ac:dyDescent="0.25">
      <c r="A211" s="38" t="s">
        <v>124</v>
      </c>
      <c r="B211" s="28">
        <v>122.97492976527282</v>
      </c>
      <c r="C211" s="28">
        <v>122.97492976527282</v>
      </c>
      <c r="D211" s="28"/>
      <c r="E211" s="28">
        <f t="shared" si="6"/>
        <v>0</v>
      </c>
      <c r="F211" s="28"/>
      <c r="G211" s="28">
        <v>0.13966163191745345</v>
      </c>
      <c r="H211" s="28">
        <v>0.13966163191745345</v>
      </c>
      <c r="J211" s="28">
        <f t="shared" si="7"/>
        <v>0</v>
      </c>
    </row>
    <row r="212" spans="1:10" s="60" customFormat="1" ht="15.75" x14ac:dyDescent="0.25">
      <c r="A212" s="67" t="s">
        <v>123</v>
      </c>
      <c r="B212" s="62">
        <v>122.97492976527282</v>
      </c>
      <c r="C212" s="62">
        <v>122.97492976527282</v>
      </c>
      <c r="D212" s="62"/>
      <c r="E212" s="62">
        <f t="shared" si="6"/>
        <v>0</v>
      </c>
      <c r="F212" s="62"/>
      <c r="G212" s="62">
        <v>0.13966163191745345</v>
      </c>
      <c r="H212" s="62">
        <v>0.13966163191745345</v>
      </c>
      <c r="J212" s="62">
        <f t="shared" si="7"/>
        <v>0</v>
      </c>
    </row>
    <row r="213" spans="1:10" ht="15.75" x14ac:dyDescent="0.25">
      <c r="A213" s="36" t="s">
        <v>132</v>
      </c>
      <c r="B213" s="40">
        <v>97.515599080594498</v>
      </c>
      <c r="C213" s="40">
        <v>98.210724613069402</v>
      </c>
      <c r="D213" s="40"/>
      <c r="E213" s="40">
        <f t="shared" si="6"/>
        <v>0.71283521716396514</v>
      </c>
      <c r="F213" s="40"/>
      <c r="G213" s="40">
        <v>6.4058790481383303</v>
      </c>
      <c r="H213" s="40">
        <v>6.4515424099623884</v>
      </c>
      <c r="J213" s="40">
        <f t="shared" si="7"/>
        <v>4.5663361824058057E-2</v>
      </c>
    </row>
    <row r="214" spans="1:10" s="60" customFormat="1" ht="15.75" x14ac:dyDescent="0.25">
      <c r="A214" s="64" t="s">
        <v>125</v>
      </c>
      <c r="B214" s="62">
        <v>98.12804795782769</v>
      </c>
      <c r="C214" s="62">
        <v>99.1366275308242</v>
      </c>
      <c r="D214" s="62"/>
      <c r="E214" s="62">
        <f t="shared" si="6"/>
        <v>1.0278198680054862</v>
      </c>
      <c r="F214" s="62"/>
      <c r="G214" s="62">
        <v>4.4427397490058489</v>
      </c>
      <c r="H214" s="62">
        <v>4.4884031108299078</v>
      </c>
      <c r="J214" s="62">
        <f t="shared" si="7"/>
        <v>4.5663361824058946E-2</v>
      </c>
    </row>
    <row r="215" spans="1:10" ht="15.75" x14ac:dyDescent="0.25">
      <c r="A215" s="38" t="s">
        <v>184</v>
      </c>
      <c r="B215" s="28">
        <v>119.03936600643362</v>
      </c>
      <c r="C215" s="28">
        <v>119.03936600643362</v>
      </c>
      <c r="D215" s="28"/>
      <c r="E215" s="28">
        <f t="shared" si="6"/>
        <v>0</v>
      </c>
      <c r="F215" s="28"/>
      <c r="G215" s="28">
        <v>0.19088997706404648</v>
      </c>
      <c r="H215" s="28">
        <v>0.19088997706404648</v>
      </c>
      <c r="J215" s="28">
        <f t="shared" si="7"/>
        <v>0</v>
      </c>
    </row>
    <row r="216" spans="1:10" s="60" customFormat="1" ht="15.75" x14ac:dyDescent="0.25">
      <c r="A216" s="67" t="s">
        <v>202</v>
      </c>
      <c r="B216" s="62">
        <v>119.03936600643362</v>
      </c>
      <c r="C216" s="62">
        <v>119.03936600643362</v>
      </c>
      <c r="D216" s="62"/>
      <c r="E216" s="62">
        <f t="shared" si="6"/>
        <v>0</v>
      </c>
      <c r="F216" s="62"/>
      <c r="G216" s="62">
        <v>0.19088997706404648</v>
      </c>
      <c r="H216" s="62">
        <v>0.19088997706404648</v>
      </c>
      <c r="J216" s="62">
        <f t="shared" si="7"/>
        <v>0</v>
      </c>
    </row>
    <row r="217" spans="1:10" ht="15.75" x14ac:dyDescent="0.25">
      <c r="A217" s="38" t="s">
        <v>185</v>
      </c>
      <c r="B217" s="28">
        <v>97.360196069940045</v>
      </c>
      <c r="C217" s="28">
        <v>98.405810120027382</v>
      </c>
      <c r="D217" s="28"/>
      <c r="E217" s="28">
        <f t="shared" si="6"/>
        <v>1.0739646100714539</v>
      </c>
      <c r="F217" s="28"/>
      <c r="G217" s="28">
        <v>4.2518497719418029</v>
      </c>
      <c r="H217" s="28">
        <v>4.297513133765861</v>
      </c>
      <c r="J217" s="28">
        <f t="shared" si="7"/>
        <v>4.5663361824058057E-2</v>
      </c>
    </row>
    <row r="218" spans="1:10" s="60" customFormat="1" ht="15.75" x14ac:dyDescent="0.25">
      <c r="A218" s="67" t="s">
        <v>201</v>
      </c>
      <c r="B218" s="62">
        <v>97.360196069940045</v>
      </c>
      <c r="C218" s="62">
        <v>98.405810120027382</v>
      </c>
      <c r="D218" s="62"/>
      <c r="E218" s="62">
        <f t="shared" si="6"/>
        <v>1.0739646100714539</v>
      </c>
      <c r="F218" s="62"/>
      <c r="G218" s="62">
        <v>4.2518497719418029</v>
      </c>
      <c r="H218" s="62">
        <v>4.297513133765861</v>
      </c>
      <c r="J218" s="62">
        <f t="shared" si="7"/>
        <v>4.5663361824058057E-2</v>
      </c>
    </row>
    <row r="219" spans="1:10" ht="15.75" x14ac:dyDescent="0.25">
      <c r="A219" s="37" t="s">
        <v>134</v>
      </c>
      <c r="B219" s="28">
        <v>81.678738890388757</v>
      </c>
      <c r="C219" s="28">
        <v>81.678738890388757</v>
      </c>
      <c r="D219" s="28"/>
      <c r="E219" s="28">
        <f t="shared" si="6"/>
        <v>0</v>
      </c>
      <c r="F219" s="28"/>
      <c r="G219" s="28">
        <v>0.34974031066832667</v>
      </c>
      <c r="H219" s="28">
        <v>0.34974031066832661</v>
      </c>
      <c r="J219" s="28">
        <f t="shared" si="7"/>
        <v>0</v>
      </c>
    </row>
    <row r="220" spans="1:10" s="60" customFormat="1" ht="15.75" x14ac:dyDescent="0.25">
      <c r="A220" s="61" t="s">
        <v>126</v>
      </c>
      <c r="B220" s="62">
        <v>81.678738890388757</v>
      </c>
      <c r="C220" s="62">
        <v>81.678738890388757</v>
      </c>
      <c r="D220" s="62"/>
      <c r="E220" s="62">
        <f t="shared" si="6"/>
        <v>0</v>
      </c>
      <c r="F220" s="62"/>
      <c r="G220" s="62">
        <v>0.34974031066832667</v>
      </c>
      <c r="H220" s="62">
        <v>0.34974031066832661</v>
      </c>
      <c r="J220" s="62">
        <f t="shared" si="7"/>
        <v>0</v>
      </c>
    </row>
    <row r="221" spans="1:10" ht="15.75" x14ac:dyDescent="0.25">
      <c r="A221" s="39" t="s">
        <v>200</v>
      </c>
      <c r="B221" s="28">
        <v>81.678738890388757</v>
      </c>
      <c r="C221" s="28">
        <v>81.678738890388757</v>
      </c>
      <c r="D221" s="28"/>
      <c r="E221" s="28">
        <f t="shared" si="6"/>
        <v>0</v>
      </c>
      <c r="F221" s="28"/>
      <c r="G221" s="28">
        <v>0.34974031066832667</v>
      </c>
      <c r="H221" s="28">
        <v>0.34974031066832661</v>
      </c>
      <c r="J221" s="28">
        <f t="shared" si="7"/>
        <v>0</v>
      </c>
    </row>
    <row r="222" spans="1:10" s="60" customFormat="1" ht="15.75" x14ac:dyDescent="0.25">
      <c r="A222" s="64" t="s">
        <v>133</v>
      </c>
      <c r="B222" s="62">
        <v>100.00000000000001</v>
      </c>
      <c r="C222" s="62">
        <v>100.00000000000001</v>
      </c>
      <c r="D222" s="62"/>
      <c r="E222" s="62">
        <f t="shared" si="6"/>
        <v>0</v>
      </c>
      <c r="F222" s="62"/>
      <c r="G222" s="62">
        <v>1.6133989884641546</v>
      </c>
      <c r="H222" s="62">
        <v>1.6133989884641544</v>
      </c>
      <c r="J222" s="62">
        <f t="shared" si="7"/>
        <v>0</v>
      </c>
    </row>
    <row r="223" spans="1:10" ht="15.75" x14ac:dyDescent="0.25">
      <c r="A223" s="38" t="s">
        <v>186</v>
      </c>
      <c r="B223" s="28">
        <v>100.00000000000001</v>
      </c>
      <c r="C223" s="28">
        <v>100.00000000000001</v>
      </c>
      <c r="D223" s="28"/>
      <c r="E223" s="28">
        <f t="shared" si="6"/>
        <v>0</v>
      </c>
      <c r="F223" s="28"/>
      <c r="G223" s="28">
        <v>1.6133989884641546</v>
      </c>
      <c r="H223" s="28">
        <v>1.6133989884641544</v>
      </c>
      <c r="J223" s="28">
        <f t="shared" si="7"/>
        <v>0</v>
      </c>
    </row>
    <row r="224" spans="1:10" s="60" customFormat="1" ht="15.75" x14ac:dyDescent="0.25">
      <c r="A224" s="67" t="s">
        <v>133</v>
      </c>
      <c r="B224" s="62">
        <v>100.00000000000001</v>
      </c>
      <c r="C224" s="62">
        <v>100.00000000000001</v>
      </c>
      <c r="D224" s="62"/>
      <c r="E224" s="62">
        <f t="shared" si="6"/>
        <v>0</v>
      </c>
      <c r="F224" s="62"/>
      <c r="G224" s="62">
        <v>1.6133989884641546</v>
      </c>
      <c r="H224" s="62">
        <v>1.6133989884641544</v>
      </c>
      <c r="J224" s="62">
        <f t="shared" si="7"/>
        <v>0</v>
      </c>
    </row>
    <row r="225" spans="1:10" ht="7.5" customHeight="1" x14ac:dyDescent="0.25">
      <c r="A225" s="47"/>
      <c r="B225" s="46"/>
      <c r="C225" s="46"/>
      <c r="D225" s="46"/>
      <c r="E225" s="46"/>
      <c r="F225" s="46"/>
      <c r="G225" s="46"/>
      <c r="H225" s="46"/>
      <c r="I225" s="31"/>
      <c r="J225" s="46"/>
    </row>
    <row r="226" spans="1:10" x14ac:dyDescent="0.25">
      <c r="A226" s="139" t="s">
        <v>54</v>
      </c>
      <c r="B226" s="140"/>
      <c r="C226" s="140"/>
    </row>
    <row r="227" spans="1:10" x14ac:dyDescent="0.25">
      <c r="A227" s="23"/>
      <c r="B227" s="8"/>
      <c r="C227" s="8"/>
    </row>
  </sheetData>
  <mergeCells count="4">
    <mergeCell ref="A3:A4"/>
    <mergeCell ref="G3:H3"/>
    <mergeCell ref="A226:C226"/>
    <mergeCell ref="B3:C3"/>
  </mergeCells>
  <pageMargins left="0.70866141732283472" right="0.70866141732283472" top="0.74803149606299213" bottom="0.74803149606299213" header="0.31496062992125984" footer="0.31496062992125984"/>
  <pageSetup paperSize="9" scale="69"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7"/>
  <sheetViews>
    <sheetView view="pageBreakPreview" zoomScale="96" zoomScaleSheetLayoutView="96" workbookViewId="0">
      <selection activeCell="T15" sqref="T15"/>
    </sheetView>
  </sheetViews>
  <sheetFormatPr defaultRowHeight="15" x14ac:dyDescent="0.25"/>
  <cols>
    <col min="1" max="1" width="57.42578125" style="4" customWidth="1"/>
    <col min="2" max="3" width="9.7109375" style="3" bestFit="1" customWidth="1"/>
    <col min="4" max="4" width="1.85546875" customWidth="1"/>
    <col min="5" max="5" width="11.28515625" customWidth="1"/>
    <col min="6" max="6" width="1.85546875" customWidth="1"/>
    <col min="7" max="8" width="9.7109375" bestFit="1" customWidth="1"/>
    <col min="9" max="9" width="1.85546875" customWidth="1"/>
    <col min="10" max="10" width="12.140625" bestFit="1" customWidth="1"/>
  </cols>
  <sheetData>
    <row r="1" spans="1:10" ht="15.75" x14ac:dyDescent="0.25">
      <c r="A1" s="56" t="s">
        <v>257</v>
      </c>
      <c r="B1" s="86"/>
      <c r="C1" s="86"/>
      <c r="D1" s="44"/>
    </row>
    <row r="2" spans="1:10" ht="6" customHeight="1" x14ac:dyDescent="0.25">
      <c r="A2" s="45"/>
      <c r="B2" s="46"/>
      <c r="C2" s="46"/>
      <c r="D2" s="31"/>
      <c r="E2" s="31"/>
      <c r="F2" s="31"/>
      <c r="G2" s="31"/>
      <c r="H2" s="31"/>
      <c r="I2" s="31"/>
      <c r="J2" s="31"/>
    </row>
    <row r="3" spans="1:10" ht="47.25" customHeight="1" x14ac:dyDescent="0.25">
      <c r="A3" s="136" t="s">
        <v>56</v>
      </c>
      <c r="B3" s="141" t="s">
        <v>242</v>
      </c>
      <c r="C3" s="141"/>
      <c r="D3" s="82"/>
      <c r="E3" s="127" t="s">
        <v>243</v>
      </c>
      <c r="F3" s="83"/>
      <c r="G3" s="142" t="s">
        <v>244</v>
      </c>
      <c r="H3" s="142"/>
      <c r="I3" s="83"/>
      <c r="J3" s="84" t="s">
        <v>245</v>
      </c>
    </row>
    <row r="4" spans="1:10" ht="30" x14ac:dyDescent="0.25">
      <c r="A4" s="137"/>
      <c r="B4" s="87">
        <v>42677</v>
      </c>
      <c r="C4" s="120">
        <v>42707</v>
      </c>
      <c r="D4" s="88"/>
      <c r="E4" s="89" t="s">
        <v>267</v>
      </c>
      <c r="F4" s="88"/>
      <c r="G4" s="87">
        <v>42677</v>
      </c>
      <c r="H4" s="120">
        <v>42707</v>
      </c>
      <c r="I4" s="88"/>
      <c r="J4" s="89" t="s">
        <v>267</v>
      </c>
    </row>
    <row r="5" spans="1:10" s="60" customFormat="1" ht="15.75" x14ac:dyDescent="0.25">
      <c r="A5" s="65" t="s">
        <v>241</v>
      </c>
      <c r="B5" s="96">
        <v>108.01935415496268</v>
      </c>
      <c r="C5" s="96">
        <v>108.4214695631963</v>
      </c>
      <c r="D5" s="59"/>
      <c r="E5" s="59">
        <f>((C5/B5-1)*100)</f>
        <v>0.37226237036813714</v>
      </c>
      <c r="F5" s="59"/>
      <c r="G5" s="96">
        <v>108.01935415496268</v>
      </c>
      <c r="H5" s="96">
        <v>108.4214695631963</v>
      </c>
      <c r="J5" s="59">
        <f>H5-G5</f>
        <v>0.40211540823361247</v>
      </c>
    </row>
    <row r="6" spans="1:10" ht="6" customHeight="1" x14ac:dyDescent="0.25">
      <c r="A6" s="42"/>
      <c r="B6" s="42"/>
      <c r="C6" s="42"/>
      <c r="D6" s="42"/>
      <c r="E6" s="42"/>
      <c r="F6" s="42"/>
      <c r="G6" s="128"/>
      <c r="H6" s="42"/>
      <c r="I6" s="42"/>
      <c r="J6" s="42"/>
    </row>
    <row r="7" spans="1:10" ht="15.75" x14ac:dyDescent="0.25">
      <c r="A7" s="36" t="s">
        <v>127</v>
      </c>
      <c r="B7" s="41">
        <v>113.12965164515757</v>
      </c>
      <c r="C7" s="41">
        <v>113.8955973023195</v>
      </c>
      <c r="D7" s="41"/>
      <c r="E7" s="41">
        <f t="shared" ref="E7:E70" si="0">((C7/B7-1)*100)</f>
        <v>0.67705119393843827</v>
      </c>
      <c r="F7" s="41"/>
      <c r="G7" s="95">
        <v>36.669359777319229</v>
      </c>
      <c r="H7" s="41">
        <v>36.917630115501154</v>
      </c>
      <c r="J7" s="41">
        <f>H7-G7</f>
        <v>0.2482703381819249</v>
      </c>
    </row>
    <row r="8" spans="1:10" s="60" customFormat="1" ht="15.75" x14ac:dyDescent="0.25">
      <c r="A8" s="64" t="s">
        <v>57</v>
      </c>
      <c r="B8" s="62">
        <v>113.80016089141674</v>
      </c>
      <c r="C8" s="62">
        <v>114.63802052507232</v>
      </c>
      <c r="D8" s="62"/>
      <c r="E8" s="62">
        <f t="shared" si="0"/>
        <v>0.73625522766618268</v>
      </c>
      <c r="F8" s="62"/>
      <c r="G8" s="98">
        <v>34.105481663529929</v>
      </c>
      <c r="H8" s="62">
        <v>34.356585055198394</v>
      </c>
      <c r="J8" s="62">
        <f t="shared" ref="J8:J71" si="1">H8-G8</f>
        <v>0.25110339166846529</v>
      </c>
    </row>
    <row r="9" spans="1:10" ht="15.75" x14ac:dyDescent="0.25">
      <c r="A9" s="38" t="s">
        <v>58</v>
      </c>
      <c r="B9" s="28">
        <v>143.96854801647581</v>
      </c>
      <c r="C9" s="28">
        <v>143.85940864355067</v>
      </c>
      <c r="D9" s="28"/>
      <c r="E9" s="28">
        <f t="shared" si="0"/>
        <v>-7.5807788873893944E-2</v>
      </c>
      <c r="F9" s="28"/>
      <c r="G9" s="97">
        <v>7.3442027674680528</v>
      </c>
      <c r="H9" s="28">
        <v>7.338635289739619</v>
      </c>
      <c r="J9" s="28">
        <f>H9-G9</f>
        <v>-5.5674777284338006E-3</v>
      </c>
    </row>
    <row r="10" spans="1:10" s="60" customFormat="1" ht="15.75" x14ac:dyDescent="0.25">
      <c r="A10" s="67" t="s">
        <v>6</v>
      </c>
      <c r="B10" s="62">
        <v>184.59035659187953</v>
      </c>
      <c r="C10" s="62">
        <v>184.63875885658572</v>
      </c>
      <c r="D10" s="62"/>
      <c r="E10" s="62">
        <f t="shared" si="0"/>
        <v>2.6221448183894047E-2</v>
      </c>
      <c r="F10" s="62"/>
      <c r="G10" s="98">
        <v>3.0675460284819991</v>
      </c>
      <c r="H10" s="62">
        <v>3.0683503834743746</v>
      </c>
      <c r="J10" s="62">
        <f t="shared" si="1"/>
        <v>8.0435499237552222E-4</v>
      </c>
    </row>
    <row r="11" spans="1:10" ht="15.75" x14ac:dyDescent="0.25">
      <c r="A11" s="39" t="s">
        <v>7</v>
      </c>
      <c r="B11" s="28">
        <v>136.0346399931953</v>
      </c>
      <c r="C11" s="28">
        <v>136.43051471645634</v>
      </c>
      <c r="D11" s="28"/>
      <c r="E11" s="28">
        <f t="shared" si="0"/>
        <v>0.29101023333530929</v>
      </c>
      <c r="F11" s="28"/>
      <c r="G11" s="97">
        <v>0.23906165116678893</v>
      </c>
      <c r="H11" s="28">
        <v>0.23975734503566468</v>
      </c>
      <c r="J11" s="28">
        <f t="shared" si="1"/>
        <v>6.9569386887574636E-4</v>
      </c>
    </row>
    <row r="12" spans="1:10" s="60" customFormat="1" ht="15.75" x14ac:dyDescent="0.25">
      <c r="A12" s="67" t="s">
        <v>59</v>
      </c>
      <c r="B12" s="62">
        <v>104.24334905151026</v>
      </c>
      <c r="C12" s="62">
        <v>104.24334905151026</v>
      </c>
      <c r="D12" s="62"/>
      <c r="E12" s="62">
        <f t="shared" si="0"/>
        <v>0</v>
      </c>
      <c r="F12" s="62"/>
      <c r="G12" s="98">
        <v>0.57126731423970589</v>
      </c>
      <c r="H12" s="62">
        <v>0.57126731423970589</v>
      </c>
      <c r="J12" s="62">
        <f t="shared" si="1"/>
        <v>0</v>
      </c>
    </row>
    <row r="13" spans="1:10" ht="15.75" x14ac:dyDescent="0.25">
      <c r="A13" s="39" t="s">
        <v>60</v>
      </c>
      <c r="B13" s="28">
        <v>104.04741034770989</v>
      </c>
      <c r="C13" s="28">
        <v>104.04741034770989</v>
      </c>
      <c r="D13" s="28"/>
      <c r="E13" s="28">
        <f t="shared" si="0"/>
        <v>0</v>
      </c>
      <c r="F13" s="28"/>
      <c r="G13" s="97">
        <v>0.41702226137348442</v>
      </c>
      <c r="H13" s="28">
        <v>0.41702226137348442</v>
      </c>
      <c r="J13" s="28">
        <f t="shared" si="1"/>
        <v>0</v>
      </c>
    </row>
    <row r="14" spans="1:10" s="60" customFormat="1" ht="15.75" x14ac:dyDescent="0.25">
      <c r="A14" s="67" t="s">
        <v>61</v>
      </c>
      <c r="B14" s="62">
        <v>131.72554951830242</v>
      </c>
      <c r="C14" s="62">
        <v>131.42024268038969</v>
      </c>
      <c r="D14" s="62"/>
      <c r="E14" s="62">
        <f t="shared" si="0"/>
        <v>-0.23177495863876407</v>
      </c>
      <c r="F14" s="62"/>
      <c r="G14" s="98">
        <v>3.0493055122060744</v>
      </c>
      <c r="H14" s="62">
        <v>3.042237985616389</v>
      </c>
      <c r="J14" s="62">
        <f t="shared" si="1"/>
        <v>-7.0675265896853467E-3</v>
      </c>
    </row>
    <row r="15" spans="1:10" ht="15.75" x14ac:dyDescent="0.25">
      <c r="A15" s="38" t="s">
        <v>62</v>
      </c>
      <c r="B15" s="28">
        <v>91.800432121322231</v>
      </c>
      <c r="C15" s="28">
        <v>90.655909843371106</v>
      </c>
      <c r="D15" s="28"/>
      <c r="E15" s="28">
        <f t="shared" si="0"/>
        <v>-1.2467504253558803</v>
      </c>
      <c r="F15" s="28"/>
      <c r="G15" s="97">
        <v>0.76043535620896696</v>
      </c>
      <c r="H15" s="28">
        <v>0.75095462517087508</v>
      </c>
      <c r="J15" s="28">
        <f t="shared" si="1"/>
        <v>-9.480731038091883E-3</v>
      </c>
    </row>
    <row r="16" spans="1:10" s="60" customFormat="1" ht="15.75" x14ac:dyDescent="0.25">
      <c r="A16" s="67" t="s">
        <v>188</v>
      </c>
      <c r="B16" s="62">
        <v>116.03098921200881</v>
      </c>
      <c r="C16" s="62">
        <v>115.97877350415054</v>
      </c>
      <c r="D16" s="62"/>
      <c r="E16" s="62">
        <f t="shared" si="0"/>
        <v>-4.5001519174203697E-2</v>
      </c>
      <c r="F16" s="62"/>
      <c r="G16" s="98">
        <v>3.55418704563348E-2</v>
      </c>
      <c r="H16" s="62">
        <v>3.5525876074686519E-2</v>
      </c>
      <c r="J16" s="62">
        <f t="shared" si="1"/>
        <v>-1.5994381648280764E-5</v>
      </c>
    </row>
    <row r="17" spans="1:10" ht="15.75" x14ac:dyDescent="0.25">
      <c r="A17" s="39" t="s">
        <v>187</v>
      </c>
      <c r="B17" s="28">
        <v>89.994213330275599</v>
      </c>
      <c r="C17" s="28">
        <v>88.410873646074663</v>
      </c>
      <c r="D17" s="28"/>
      <c r="E17" s="28">
        <f t="shared" si="0"/>
        <v>-1.7593794374201943</v>
      </c>
      <c r="F17" s="28"/>
      <c r="G17" s="97">
        <v>0.52389575300076086</v>
      </c>
      <c r="H17" s="28">
        <v>0.51467843884894771</v>
      </c>
      <c r="J17" s="28">
        <f>H17-G17</f>
        <v>-9.2173141518131496E-3</v>
      </c>
    </row>
    <row r="18" spans="1:10" s="60" customFormat="1" ht="15.75" x14ac:dyDescent="0.25">
      <c r="A18" s="67" t="s">
        <v>189</v>
      </c>
      <c r="B18" s="62">
        <v>93.234987725032028</v>
      </c>
      <c r="C18" s="62">
        <v>93.120218101184534</v>
      </c>
      <c r="D18" s="62"/>
      <c r="E18" s="62">
        <f t="shared" si="0"/>
        <v>-0.12309716196453602</v>
      </c>
      <c r="F18" s="62"/>
      <c r="G18" s="98">
        <v>0.20099773275187136</v>
      </c>
      <c r="H18" s="62">
        <v>0.20075031024724074</v>
      </c>
      <c r="J18" s="62">
        <f t="shared" si="1"/>
        <v>-2.4742250463061222E-4</v>
      </c>
    </row>
    <row r="19" spans="1:10" ht="15.75" x14ac:dyDescent="0.25">
      <c r="A19" s="38" t="s">
        <v>63</v>
      </c>
      <c r="B19" s="28">
        <v>104.19057438846242</v>
      </c>
      <c r="C19" s="28">
        <v>105.57471743298811</v>
      </c>
      <c r="D19" s="28"/>
      <c r="E19" s="28">
        <f t="shared" si="0"/>
        <v>1.328472419554072</v>
      </c>
      <c r="F19" s="28"/>
      <c r="G19" s="97">
        <v>9.9028747279364691</v>
      </c>
      <c r="H19" s="28">
        <v>10.034431687440096</v>
      </c>
      <c r="J19" s="28">
        <f t="shared" si="1"/>
        <v>0.13155695950362656</v>
      </c>
    </row>
    <row r="20" spans="1:10" s="60" customFormat="1" ht="15.75" x14ac:dyDescent="0.25">
      <c r="A20" s="67" t="s">
        <v>190</v>
      </c>
      <c r="B20" s="62">
        <v>107.70281222139046</v>
      </c>
      <c r="C20" s="62">
        <v>110.88840257104886</v>
      </c>
      <c r="D20" s="62"/>
      <c r="E20" s="62">
        <f t="shared" si="0"/>
        <v>2.9577596758664004</v>
      </c>
      <c r="F20" s="62"/>
      <c r="G20" s="98">
        <v>4.283003128067806</v>
      </c>
      <c r="H20" s="62">
        <v>4.4096840675058919</v>
      </c>
      <c r="J20" s="62">
        <f t="shared" si="1"/>
        <v>0.12668093943808589</v>
      </c>
    </row>
    <row r="21" spans="1:10" ht="15.75" x14ac:dyDescent="0.25">
      <c r="A21" s="39" t="s">
        <v>191</v>
      </c>
      <c r="B21" s="28">
        <v>104.39885313840919</v>
      </c>
      <c r="C21" s="28">
        <v>104.74344601218232</v>
      </c>
      <c r="D21" s="28"/>
      <c r="E21" s="28">
        <f t="shared" si="0"/>
        <v>0.33007342840851717</v>
      </c>
      <c r="F21" s="28"/>
      <c r="G21" s="97">
        <v>0.75334568091282172</v>
      </c>
      <c r="H21" s="28">
        <v>0.75583227482957815</v>
      </c>
      <c r="J21" s="28">
        <f t="shared" si="1"/>
        <v>2.4865939167564299E-3</v>
      </c>
    </row>
    <row r="22" spans="1:10" s="60" customFormat="1" ht="15.75" x14ac:dyDescent="0.25">
      <c r="A22" s="67" t="s">
        <v>192</v>
      </c>
      <c r="B22" s="62">
        <v>101.25330515465167</v>
      </c>
      <c r="C22" s="62">
        <v>101.30301973524088</v>
      </c>
      <c r="D22" s="62"/>
      <c r="E22" s="62">
        <f t="shared" si="0"/>
        <v>4.909921756457436E-2</v>
      </c>
      <c r="F22" s="62"/>
      <c r="G22" s="98">
        <v>4.8665259189558414</v>
      </c>
      <c r="H22" s="62">
        <v>4.8689153451046261</v>
      </c>
      <c r="J22" s="62">
        <f t="shared" si="1"/>
        <v>2.3894261487846791E-3</v>
      </c>
    </row>
    <row r="23" spans="1:10" ht="15.75" x14ac:dyDescent="0.25">
      <c r="A23" s="38" t="s">
        <v>152</v>
      </c>
      <c r="B23" s="28">
        <v>102.6364062122155</v>
      </c>
      <c r="C23" s="28">
        <v>103.07635346886761</v>
      </c>
      <c r="D23" s="28"/>
      <c r="E23" s="28">
        <f t="shared" si="0"/>
        <v>0.42864639642823388</v>
      </c>
      <c r="F23" s="28"/>
      <c r="G23" s="97">
        <v>6.1581620262429304</v>
      </c>
      <c r="H23" s="28">
        <v>6.1845587658546322</v>
      </c>
      <c r="J23" s="28">
        <f t="shared" si="1"/>
        <v>2.6396739611701747E-2</v>
      </c>
    </row>
    <row r="24" spans="1:10" s="60" customFormat="1" ht="15.75" x14ac:dyDescent="0.25">
      <c r="A24" s="67" t="s">
        <v>64</v>
      </c>
      <c r="B24" s="62">
        <v>95.175036759828501</v>
      </c>
      <c r="C24" s="62">
        <v>95.175036759828501</v>
      </c>
      <c r="D24" s="62"/>
      <c r="E24" s="62">
        <f t="shared" si="0"/>
        <v>0</v>
      </c>
      <c r="F24" s="62"/>
      <c r="G24" s="98">
        <v>7.4267728882759343E-2</v>
      </c>
      <c r="H24" s="62">
        <v>7.4267728882759357E-2</v>
      </c>
      <c r="J24" s="62">
        <f t="shared" si="1"/>
        <v>0</v>
      </c>
    </row>
    <row r="25" spans="1:10" ht="15.75" x14ac:dyDescent="0.25">
      <c r="A25" s="39" t="s">
        <v>65</v>
      </c>
      <c r="B25" s="28">
        <v>101.91868773247123</v>
      </c>
      <c r="C25" s="28">
        <v>102.45556982536918</v>
      </c>
      <c r="D25" s="28"/>
      <c r="E25" s="28">
        <f t="shared" si="0"/>
        <v>0.5267749269959543</v>
      </c>
      <c r="F25" s="28"/>
      <c r="G25" s="97">
        <v>3.9306432801708509</v>
      </c>
      <c r="H25" s="28">
        <v>3.9513489234404426</v>
      </c>
      <c r="J25" s="28">
        <f t="shared" si="1"/>
        <v>2.0705643269591789E-2</v>
      </c>
    </row>
    <row r="26" spans="1:10" s="60" customFormat="1" ht="15.75" x14ac:dyDescent="0.25">
      <c r="A26" s="67" t="s">
        <v>193</v>
      </c>
      <c r="B26" s="62">
        <v>96.788603408088733</v>
      </c>
      <c r="C26" s="62">
        <v>96.47910459819721</v>
      </c>
      <c r="D26" s="62"/>
      <c r="E26" s="62">
        <f t="shared" si="0"/>
        <v>-0.31976782285677574</v>
      </c>
      <c r="F26" s="62"/>
      <c r="G26" s="98">
        <v>0.2673916837014802</v>
      </c>
      <c r="H26" s="62">
        <v>0.26653665113600783</v>
      </c>
      <c r="J26" s="62">
        <f t="shared" si="1"/>
        <v>-8.5503256547236894E-4</v>
      </c>
    </row>
    <row r="27" spans="1:10" ht="15.75" x14ac:dyDescent="0.25">
      <c r="A27" s="39" t="s">
        <v>194</v>
      </c>
      <c r="B27" s="28">
        <v>101.61477090994913</v>
      </c>
      <c r="C27" s="28">
        <v>101.60535110720281</v>
      </c>
      <c r="D27" s="28"/>
      <c r="E27" s="28">
        <f t="shared" si="0"/>
        <v>-9.2701116796045646E-3</v>
      </c>
      <c r="F27" s="28"/>
      <c r="G27" s="97">
        <v>2.8548687385082882E-2</v>
      </c>
      <c r="H27" s="28">
        <v>2.8546040889879228E-2</v>
      </c>
      <c r="J27" s="28">
        <f t="shared" si="1"/>
        <v>-2.6464952036543699E-6</v>
      </c>
    </row>
    <row r="28" spans="1:10" s="60" customFormat="1" ht="15.75" x14ac:dyDescent="0.25">
      <c r="A28" s="67" t="s">
        <v>66</v>
      </c>
      <c r="B28" s="62">
        <v>99.486731631713269</v>
      </c>
      <c r="C28" s="62">
        <v>99.538003060919124</v>
      </c>
      <c r="D28" s="62"/>
      <c r="E28" s="62">
        <f t="shared" si="0"/>
        <v>5.1535946919689657E-2</v>
      </c>
      <c r="F28" s="62"/>
      <c r="G28" s="98">
        <v>1.022448694836505</v>
      </c>
      <c r="H28" s="62">
        <v>1.0229756234531571</v>
      </c>
      <c r="J28" s="62">
        <f t="shared" si="1"/>
        <v>5.2692861665204482E-4</v>
      </c>
    </row>
    <row r="29" spans="1:10" ht="15.75" x14ac:dyDescent="0.25">
      <c r="A29" s="39" t="s">
        <v>8</v>
      </c>
      <c r="B29" s="28">
        <v>113.86289478763582</v>
      </c>
      <c r="C29" s="28">
        <v>114.68418614723959</v>
      </c>
      <c r="D29" s="28"/>
      <c r="E29" s="28">
        <f t="shared" si="0"/>
        <v>0.72129850653765981</v>
      </c>
      <c r="F29" s="28"/>
      <c r="G29" s="97">
        <v>0.8348619512662524</v>
      </c>
      <c r="H29" s="28">
        <v>0.84088379805238711</v>
      </c>
      <c r="J29" s="28">
        <f t="shared" si="1"/>
        <v>6.0218467861347102E-3</v>
      </c>
    </row>
    <row r="30" spans="1:10" s="60" customFormat="1" ht="15.75" x14ac:dyDescent="0.25">
      <c r="A30" s="61" t="s">
        <v>153</v>
      </c>
      <c r="B30" s="62">
        <v>84.97186739474536</v>
      </c>
      <c r="C30" s="62">
        <v>84.733620372642761</v>
      </c>
      <c r="D30" s="62"/>
      <c r="E30" s="62">
        <f t="shared" si="0"/>
        <v>-0.2803834132487637</v>
      </c>
      <c r="F30" s="62"/>
      <c r="G30" s="98">
        <v>1.0555149231140926</v>
      </c>
      <c r="H30" s="62">
        <v>1.0525554343453152</v>
      </c>
      <c r="J30" s="62">
        <f t="shared" si="1"/>
        <v>-2.9594887687773852E-3</v>
      </c>
    </row>
    <row r="31" spans="1:10" ht="15.75" x14ac:dyDescent="0.25">
      <c r="A31" s="39" t="s">
        <v>195</v>
      </c>
      <c r="B31" s="28">
        <v>98.195962537896364</v>
      </c>
      <c r="C31" s="28">
        <v>98.195962537896364</v>
      </c>
      <c r="D31" s="28"/>
      <c r="E31" s="28">
        <f t="shared" si="0"/>
        <v>0</v>
      </c>
      <c r="F31" s="28"/>
      <c r="G31" s="97">
        <v>4.6556573279311841E-2</v>
      </c>
      <c r="H31" s="28">
        <v>4.6556573279311841E-2</v>
      </c>
      <c r="J31" s="28">
        <f t="shared" si="1"/>
        <v>0</v>
      </c>
    </row>
    <row r="32" spans="1:10" s="60" customFormat="1" ht="15.75" x14ac:dyDescent="0.25">
      <c r="A32" s="67" t="s">
        <v>67</v>
      </c>
      <c r="B32" s="62">
        <v>111.02736142581246</v>
      </c>
      <c r="C32" s="62">
        <v>111.02736142581246</v>
      </c>
      <c r="D32" s="62"/>
      <c r="E32" s="62">
        <f t="shared" si="0"/>
        <v>0</v>
      </c>
      <c r="F32" s="62"/>
      <c r="G32" s="98">
        <v>9.1275978499641437E-3</v>
      </c>
      <c r="H32" s="62">
        <v>9.1275978499641419E-3</v>
      </c>
      <c r="J32" s="62">
        <f t="shared" si="1"/>
        <v>0</v>
      </c>
    </row>
    <row r="33" spans="1:10" ht="15.75" x14ac:dyDescent="0.25">
      <c r="A33" s="39" t="s">
        <v>68</v>
      </c>
      <c r="B33" s="28">
        <v>84.262942186796039</v>
      </c>
      <c r="C33" s="28">
        <v>84.013524742362648</v>
      </c>
      <c r="D33" s="28"/>
      <c r="E33" s="28">
        <f t="shared" si="0"/>
        <v>-0.29599897411661802</v>
      </c>
      <c r="F33" s="28"/>
      <c r="G33" s="97">
        <v>0.99983075198481663</v>
      </c>
      <c r="H33" s="28">
        <v>0.99687126321603925</v>
      </c>
      <c r="J33" s="28">
        <f t="shared" si="1"/>
        <v>-2.9594887687773852E-3</v>
      </c>
    </row>
    <row r="34" spans="1:10" s="60" customFormat="1" ht="15.75" x14ac:dyDescent="0.25">
      <c r="A34" s="61" t="s">
        <v>69</v>
      </c>
      <c r="B34" s="62">
        <v>99.828105171668739</v>
      </c>
      <c r="C34" s="62">
        <v>100.77876362436184</v>
      </c>
      <c r="D34" s="62"/>
      <c r="E34" s="62">
        <f t="shared" si="0"/>
        <v>0.95229539923482598</v>
      </c>
      <c r="F34" s="62"/>
      <c r="G34" s="98">
        <v>2.0231509470654796</v>
      </c>
      <c r="H34" s="62">
        <v>2.0424173204539597</v>
      </c>
      <c r="J34" s="62">
        <f t="shared" si="1"/>
        <v>1.926637338848014E-2</v>
      </c>
    </row>
    <row r="35" spans="1:10" ht="15.75" x14ac:dyDescent="0.25">
      <c r="A35" s="39" t="s">
        <v>70</v>
      </c>
      <c r="B35" s="28">
        <v>109.14067377761239</v>
      </c>
      <c r="C35" s="28">
        <v>103.33486740253853</v>
      </c>
      <c r="D35" s="28"/>
      <c r="E35" s="28">
        <f t="shared" si="0"/>
        <v>-5.3195625188313445</v>
      </c>
      <c r="F35" s="28"/>
      <c r="G35" s="97">
        <v>0.28601711906139471</v>
      </c>
      <c r="H35" s="28">
        <v>0.27080225959836352</v>
      </c>
      <c r="J35" s="28">
        <f t="shared" si="1"/>
        <v>-1.5214859463031194E-2</v>
      </c>
    </row>
    <row r="36" spans="1:10" s="60" customFormat="1" ht="15.75" x14ac:dyDescent="0.25">
      <c r="A36" s="67" t="s">
        <v>9</v>
      </c>
      <c r="B36" s="62">
        <v>112.5806933111492</v>
      </c>
      <c r="C36" s="62">
        <v>112.6133110244176</v>
      </c>
      <c r="D36" s="62"/>
      <c r="E36" s="62">
        <f t="shared" si="0"/>
        <v>2.8972741514610156E-2</v>
      </c>
      <c r="F36" s="62"/>
      <c r="G36" s="98">
        <v>0.30989082883646857</v>
      </c>
      <c r="H36" s="62">
        <v>0.30998061270528482</v>
      </c>
      <c r="J36" s="62">
        <f t="shared" si="1"/>
        <v>8.9783868816251111E-5</v>
      </c>
    </row>
    <row r="37" spans="1:10" ht="15.75" x14ac:dyDescent="0.25">
      <c r="A37" s="39" t="s">
        <v>10</v>
      </c>
      <c r="B37" s="28">
        <v>102.41116636746558</v>
      </c>
      <c r="C37" s="28">
        <v>104.01449988641339</v>
      </c>
      <c r="D37" s="28"/>
      <c r="E37" s="28">
        <f t="shared" si="0"/>
        <v>1.5655846679792917</v>
      </c>
      <c r="F37" s="28"/>
      <c r="G37" s="97">
        <v>0.16007250425865358</v>
      </c>
      <c r="H37" s="28">
        <v>0.16257857484297752</v>
      </c>
      <c r="J37" s="28">
        <f t="shared" si="1"/>
        <v>2.5060705843239495E-3</v>
      </c>
    </row>
    <row r="38" spans="1:10" s="60" customFormat="1" ht="15.75" x14ac:dyDescent="0.25">
      <c r="A38" s="67" t="s">
        <v>196</v>
      </c>
      <c r="B38" s="62">
        <v>76.592547526970108</v>
      </c>
      <c r="C38" s="62">
        <v>81.584673880342535</v>
      </c>
      <c r="D38" s="62"/>
      <c r="E38" s="62">
        <f t="shared" si="0"/>
        <v>6.5177703504568418</v>
      </c>
      <c r="F38" s="62"/>
      <c r="G38" s="98">
        <v>0.43006248438578382</v>
      </c>
      <c r="H38" s="62">
        <v>0.45809296948151845</v>
      </c>
      <c r="J38" s="62">
        <f t="shared" si="1"/>
        <v>2.8030485095734636E-2</v>
      </c>
    </row>
    <row r="39" spans="1:10" ht="15.75" x14ac:dyDescent="0.25">
      <c r="A39" s="39" t="s">
        <v>71</v>
      </c>
      <c r="B39" s="28">
        <v>109.45479466930126</v>
      </c>
      <c r="C39" s="28">
        <v>110.59043780945318</v>
      </c>
      <c r="D39" s="28"/>
      <c r="E39" s="28">
        <f t="shared" si="0"/>
        <v>1.0375453570426574</v>
      </c>
      <c r="F39" s="28"/>
      <c r="G39" s="97">
        <v>0.63708642080273858</v>
      </c>
      <c r="H39" s="28">
        <v>0.64369648138212676</v>
      </c>
      <c r="J39" s="28">
        <f t="shared" si="1"/>
        <v>6.6100605793881773E-3</v>
      </c>
    </row>
    <row r="40" spans="1:10" s="60" customFormat="1" ht="15.75" x14ac:dyDescent="0.25">
      <c r="A40" s="67" t="s">
        <v>197</v>
      </c>
      <c r="B40" s="62">
        <v>105.57529951272568</v>
      </c>
      <c r="C40" s="62">
        <v>104.12106844268357</v>
      </c>
      <c r="D40" s="62"/>
      <c r="E40" s="62">
        <f t="shared" si="0"/>
        <v>-1.3774349461985858</v>
      </c>
      <c r="F40" s="62"/>
      <c r="G40" s="98">
        <v>0.20002158972043987</v>
      </c>
      <c r="H40" s="62">
        <v>0.19726642244368858</v>
      </c>
      <c r="J40" s="62">
        <f t="shared" si="1"/>
        <v>-2.7551672767512914E-3</v>
      </c>
    </row>
    <row r="41" spans="1:10" ht="15.75" x14ac:dyDescent="0.25">
      <c r="A41" s="38" t="s">
        <v>72</v>
      </c>
      <c r="B41" s="28">
        <v>121.307528046184</v>
      </c>
      <c r="C41" s="28">
        <v>125.04925305995305</v>
      </c>
      <c r="D41" s="28"/>
      <c r="E41" s="28">
        <f t="shared" si="0"/>
        <v>3.0844953104184114</v>
      </c>
      <c r="F41" s="28"/>
      <c r="G41" s="97">
        <v>2.2309615428021052</v>
      </c>
      <c r="H41" s="28">
        <v>2.2997754469670748</v>
      </c>
      <c r="J41" s="28">
        <f t="shared" si="1"/>
        <v>6.8813904164969575E-2</v>
      </c>
    </row>
    <row r="42" spans="1:10" s="60" customFormat="1" ht="15.75" x14ac:dyDescent="0.25">
      <c r="A42" s="67" t="s">
        <v>11</v>
      </c>
      <c r="B42" s="62">
        <v>116.88446926497754</v>
      </c>
      <c r="C42" s="62">
        <v>107.29783021084661</v>
      </c>
      <c r="D42" s="62"/>
      <c r="E42" s="62">
        <f t="shared" si="0"/>
        <v>-8.2018074038544668</v>
      </c>
      <c r="F42" s="62"/>
      <c r="G42" s="98">
        <v>6.3441002367665006E-2</v>
      </c>
      <c r="H42" s="62">
        <v>5.8237693538394378E-2</v>
      </c>
      <c r="J42" s="62">
        <f t="shared" si="1"/>
        <v>-5.2033088292706281E-3</v>
      </c>
    </row>
    <row r="43" spans="1:10" ht="15.75" x14ac:dyDescent="0.25">
      <c r="A43" s="39" t="s">
        <v>198</v>
      </c>
      <c r="B43" s="28">
        <v>112.20323344260323</v>
      </c>
      <c r="C43" s="28">
        <v>115.26947794296036</v>
      </c>
      <c r="D43" s="28"/>
      <c r="E43" s="28">
        <f t="shared" si="0"/>
        <v>2.732759481415159</v>
      </c>
      <c r="F43" s="28"/>
      <c r="G43" s="97">
        <v>0.5024177508516483</v>
      </c>
      <c r="H43" s="28">
        <v>0.51614761957435951</v>
      </c>
      <c r="J43" s="28">
        <f t="shared" si="1"/>
        <v>1.3729868722711203E-2</v>
      </c>
    </row>
    <row r="44" spans="1:10" s="60" customFormat="1" ht="15.75" x14ac:dyDescent="0.25">
      <c r="A44" s="67" t="s">
        <v>199</v>
      </c>
      <c r="B44" s="62">
        <v>142.00493560574199</v>
      </c>
      <c r="C44" s="62">
        <v>148.65365141047664</v>
      </c>
      <c r="D44" s="62"/>
      <c r="E44" s="62">
        <f t="shared" si="0"/>
        <v>4.6820314916334649</v>
      </c>
      <c r="F44" s="62"/>
      <c r="G44" s="98">
        <v>1.0426778065100393</v>
      </c>
      <c r="H44" s="62">
        <v>1.0914963097671124</v>
      </c>
      <c r="J44" s="62">
        <f t="shared" si="1"/>
        <v>4.8818503257073154E-2</v>
      </c>
    </row>
    <row r="45" spans="1:10" ht="15.75" x14ac:dyDescent="0.25">
      <c r="A45" s="39" t="s">
        <v>73</v>
      </c>
      <c r="B45" s="28">
        <v>99.304392387869072</v>
      </c>
      <c r="C45" s="28">
        <v>100.24807790509855</v>
      </c>
      <c r="D45" s="28"/>
      <c r="E45" s="28">
        <f t="shared" si="0"/>
        <v>0.95029584748234086</v>
      </c>
      <c r="F45" s="28"/>
      <c r="G45" s="97">
        <v>8.1451810300446237E-2</v>
      </c>
      <c r="H45" s="28">
        <v>8.2225843471430568E-2</v>
      </c>
      <c r="J45" s="28">
        <f t="shared" si="1"/>
        <v>7.7403317098433122E-4</v>
      </c>
    </row>
    <row r="46" spans="1:10" s="60" customFormat="1" ht="15.75" x14ac:dyDescent="0.25">
      <c r="A46" s="67" t="s">
        <v>240</v>
      </c>
      <c r="B46" s="62">
        <v>102.33931172984562</v>
      </c>
      <c r="C46" s="62">
        <v>102.57550552721966</v>
      </c>
      <c r="D46" s="62"/>
      <c r="E46" s="62">
        <f t="shared" si="0"/>
        <v>0.23079478783045726</v>
      </c>
      <c r="F46" s="62"/>
      <c r="G46" s="98">
        <v>0.3906790082226832</v>
      </c>
      <c r="H46" s="62">
        <v>0.3915806750108089</v>
      </c>
      <c r="J46" s="62">
        <f t="shared" si="1"/>
        <v>9.01666788125699E-4</v>
      </c>
    </row>
    <row r="47" spans="1:10" ht="15.75" x14ac:dyDescent="0.25">
      <c r="A47" s="39" t="s">
        <v>12</v>
      </c>
      <c r="B47" s="28">
        <v>108.11084863567778</v>
      </c>
      <c r="C47" s="28">
        <v>115.15533232188692</v>
      </c>
      <c r="D47" s="28"/>
      <c r="E47" s="28">
        <f t="shared" si="0"/>
        <v>6.5159822303757053</v>
      </c>
      <c r="F47" s="28"/>
      <c r="G47" s="97">
        <v>0.15029416454962369</v>
      </c>
      <c r="H47" s="28">
        <v>0.16008730560496878</v>
      </c>
      <c r="J47" s="28">
        <f t="shared" si="1"/>
        <v>9.7931410553450948E-3</v>
      </c>
    </row>
    <row r="48" spans="1:10" s="60" customFormat="1" ht="15.75" x14ac:dyDescent="0.25">
      <c r="A48" s="61" t="s">
        <v>154</v>
      </c>
      <c r="B48" s="62">
        <v>157.83231258498094</v>
      </c>
      <c r="C48" s="62">
        <v>157.76230138565461</v>
      </c>
      <c r="D48" s="62"/>
      <c r="E48" s="62">
        <f t="shared" si="0"/>
        <v>-4.4357963321761673E-2</v>
      </c>
      <c r="F48" s="62"/>
      <c r="G48" s="98">
        <v>2.1731614310286047</v>
      </c>
      <c r="H48" s="62">
        <v>2.1721974608781061</v>
      </c>
      <c r="J48" s="62">
        <f t="shared" si="1"/>
        <v>-9.6397015049864976E-4</v>
      </c>
    </row>
    <row r="49" spans="1:10" ht="15.75" x14ac:dyDescent="0.25">
      <c r="A49" s="39" t="s">
        <v>239</v>
      </c>
      <c r="B49" s="28">
        <v>187.09829082968238</v>
      </c>
      <c r="C49" s="28">
        <v>186.86743488014463</v>
      </c>
      <c r="D49" s="28"/>
      <c r="E49" s="28">
        <f t="shared" si="0"/>
        <v>-0.12338752455408608</v>
      </c>
      <c r="F49" s="28"/>
      <c r="G49" s="97">
        <v>1.6747465306909768</v>
      </c>
      <c r="H49" s="28">
        <v>1.6726801024042017</v>
      </c>
      <c r="J49" s="28">
        <f t="shared" si="1"/>
        <v>-2.0664282867750572E-3</v>
      </c>
    </row>
    <row r="50" spans="1:10" s="60" customFormat="1" ht="15.75" x14ac:dyDescent="0.25">
      <c r="A50" s="67" t="s">
        <v>238</v>
      </c>
      <c r="B50" s="62">
        <v>108.84594227217372</v>
      </c>
      <c r="C50" s="62">
        <v>109.41239008589754</v>
      </c>
      <c r="D50" s="62"/>
      <c r="E50" s="62">
        <f t="shared" si="0"/>
        <v>0.52041243054095077</v>
      </c>
      <c r="F50" s="62"/>
      <c r="G50" s="98">
        <v>2.4638350111603015E-2</v>
      </c>
      <c r="H50" s="62">
        <v>2.4766571148263996E-2</v>
      </c>
      <c r="J50" s="62">
        <f t="shared" si="1"/>
        <v>1.2822103666098109E-4</v>
      </c>
    </row>
    <row r="51" spans="1:10" ht="15.75" x14ac:dyDescent="0.25">
      <c r="A51" s="39" t="s">
        <v>237</v>
      </c>
      <c r="B51" s="28">
        <v>99.83529453803213</v>
      </c>
      <c r="C51" s="28">
        <v>100.89682901633859</v>
      </c>
      <c r="D51" s="28"/>
      <c r="E51" s="28">
        <f t="shared" si="0"/>
        <v>1.0632857680427543</v>
      </c>
      <c r="F51" s="28"/>
      <c r="G51" s="97">
        <v>0.11096693709089307</v>
      </c>
      <c r="H51" s="28">
        <v>0.11214683274021349</v>
      </c>
      <c r="J51" s="28">
        <f t="shared" si="1"/>
        <v>1.1798956493204171E-3</v>
      </c>
    </row>
    <row r="52" spans="1:10" s="60" customFormat="1" ht="15.75" x14ac:dyDescent="0.25">
      <c r="A52" s="67" t="s">
        <v>74</v>
      </c>
      <c r="B52" s="62">
        <v>102.88625041814343</v>
      </c>
      <c r="C52" s="62">
        <v>102.79732175524576</v>
      </c>
      <c r="D52" s="62"/>
      <c r="E52" s="62">
        <f t="shared" si="0"/>
        <v>-8.6433962299392597E-2</v>
      </c>
      <c r="F52" s="62"/>
      <c r="G52" s="98">
        <v>0.12449696144184386</v>
      </c>
      <c r="H52" s="62">
        <v>0.12438935378512733</v>
      </c>
      <c r="J52" s="62">
        <f t="shared" si="1"/>
        <v>-1.0760765671652406E-4</v>
      </c>
    </row>
    <row r="53" spans="1:10" ht="15.75" x14ac:dyDescent="0.25">
      <c r="A53" s="39" t="s">
        <v>236</v>
      </c>
      <c r="B53" s="28">
        <v>96.923674805678957</v>
      </c>
      <c r="C53" s="28">
        <v>96.856791018014803</v>
      </c>
      <c r="D53" s="28"/>
      <c r="E53" s="28">
        <f t="shared" si="0"/>
        <v>-6.9006656834103008E-2</v>
      </c>
      <c r="F53" s="28"/>
      <c r="G53" s="97">
        <v>0.14208903529994543</v>
      </c>
      <c r="H53" s="28">
        <v>0.14199098440695709</v>
      </c>
      <c r="J53" s="28">
        <f t="shared" si="1"/>
        <v>-9.8050892988338356E-5</v>
      </c>
    </row>
    <row r="54" spans="1:10" s="60" customFormat="1" ht="15.75" x14ac:dyDescent="0.25">
      <c r="A54" s="67" t="s">
        <v>75</v>
      </c>
      <c r="B54" s="62">
        <v>119.71881295022426</v>
      </c>
      <c r="C54" s="62">
        <v>119.71881295022426</v>
      </c>
      <c r="D54" s="62"/>
      <c r="E54" s="62">
        <f t="shared" si="0"/>
        <v>0</v>
      </c>
      <c r="F54" s="62"/>
      <c r="G54" s="98">
        <v>9.622361639334262E-2</v>
      </c>
      <c r="H54" s="62">
        <v>9.6223616393342606E-2</v>
      </c>
      <c r="J54" s="62">
        <f t="shared" si="1"/>
        <v>0</v>
      </c>
    </row>
    <row r="55" spans="1:10" ht="15.75" x14ac:dyDescent="0.25">
      <c r="A55" s="38" t="s">
        <v>155</v>
      </c>
      <c r="B55" s="28">
        <v>119.81637260402098</v>
      </c>
      <c r="C55" s="28">
        <v>120.9887349510776</v>
      </c>
      <c r="D55" s="28"/>
      <c r="E55" s="28">
        <f t="shared" si="0"/>
        <v>0.97846589875587586</v>
      </c>
      <c r="F55" s="28"/>
      <c r="G55" s="97">
        <v>2.4570179416632261</v>
      </c>
      <c r="H55" s="28">
        <v>2.4810590243487147</v>
      </c>
      <c r="J55" s="28">
        <f t="shared" si="1"/>
        <v>2.4041082685488657E-2</v>
      </c>
    </row>
    <row r="56" spans="1:10" s="60" customFormat="1" ht="15.75" x14ac:dyDescent="0.25">
      <c r="A56" s="67" t="s">
        <v>235</v>
      </c>
      <c r="B56" s="62">
        <v>106.31237558677918</v>
      </c>
      <c r="C56" s="62">
        <v>109.19364809100625</v>
      </c>
      <c r="D56" s="62"/>
      <c r="E56" s="62">
        <f t="shared" si="0"/>
        <v>2.7101948275769505</v>
      </c>
      <c r="F56" s="62"/>
      <c r="G56" s="98">
        <v>0.8290874924864241</v>
      </c>
      <c r="H56" s="62">
        <v>0.85155737882387861</v>
      </c>
      <c r="J56" s="62">
        <f t="shared" si="1"/>
        <v>2.2469886337454503E-2</v>
      </c>
    </row>
    <row r="57" spans="1:10" ht="15.75" x14ac:dyDescent="0.25">
      <c r="A57" s="39" t="s">
        <v>234</v>
      </c>
      <c r="B57" s="28">
        <v>128.10350016493356</v>
      </c>
      <c r="C57" s="28">
        <v>128.22713920106759</v>
      </c>
      <c r="D57" s="28"/>
      <c r="E57" s="28">
        <f t="shared" si="0"/>
        <v>9.6514955465565322E-2</v>
      </c>
      <c r="F57" s="28"/>
      <c r="G57" s="97">
        <v>1.6279304491768025</v>
      </c>
      <c r="H57" s="28">
        <v>1.6295016455248359</v>
      </c>
      <c r="J57" s="28">
        <f t="shared" si="1"/>
        <v>1.5711963480333768E-3</v>
      </c>
    </row>
    <row r="58" spans="1:10" s="60" customFormat="1" ht="15.75" x14ac:dyDescent="0.25">
      <c r="A58" s="64" t="s">
        <v>76</v>
      </c>
      <c r="B58" s="62">
        <v>104.90732860420323</v>
      </c>
      <c r="C58" s="62">
        <v>104.79140730846424</v>
      </c>
      <c r="D58" s="62"/>
      <c r="E58" s="62">
        <f t="shared" si="0"/>
        <v>-0.11049875855321245</v>
      </c>
      <c r="F58" s="62"/>
      <c r="G58" s="98">
        <v>2.5638781137893059</v>
      </c>
      <c r="H58" s="62">
        <v>2.5610450603027513</v>
      </c>
      <c r="J58" s="62">
        <f t="shared" si="1"/>
        <v>-2.8330534865546042E-3</v>
      </c>
    </row>
    <row r="59" spans="1:10" ht="15.75" x14ac:dyDescent="0.25">
      <c r="A59" s="38" t="s">
        <v>156</v>
      </c>
      <c r="B59" s="28">
        <v>105.87704410531938</v>
      </c>
      <c r="C59" s="28">
        <v>105.52661339300653</v>
      </c>
      <c r="D59" s="28"/>
      <c r="E59" s="28">
        <f t="shared" si="0"/>
        <v>-0.3309789343611369</v>
      </c>
      <c r="F59" s="28"/>
      <c r="G59" s="97">
        <v>0.79896228898203869</v>
      </c>
      <c r="H59" s="28">
        <v>0.79631789211201853</v>
      </c>
      <c r="J59" s="28">
        <f t="shared" si="1"/>
        <v>-2.6443968700201603E-3</v>
      </c>
    </row>
    <row r="60" spans="1:10" s="60" customFormat="1" ht="15.75" x14ac:dyDescent="0.25">
      <c r="A60" s="67" t="s">
        <v>13</v>
      </c>
      <c r="B60" s="62">
        <v>108.54067881826427</v>
      </c>
      <c r="C60" s="62">
        <v>108.02168559729927</v>
      </c>
      <c r="D60" s="62"/>
      <c r="E60" s="62">
        <f t="shared" si="0"/>
        <v>-0.4781554958155132</v>
      </c>
      <c r="F60" s="62"/>
      <c r="G60" s="98">
        <v>0.62945151479949268</v>
      </c>
      <c r="H60" s="62">
        <v>0.62644175778798483</v>
      </c>
      <c r="J60" s="62">
        <f t="shared" si="1"/>
        <v>-3.009757011507852E-3</v>
      </c>
    </row>
    <row r="61" spans="1:10" ht="15.75" x14ac:dyDescent="0.25">
      <c r="A61" s="39" t="s">
        <v>14</v>
      </c>
      <c r="B61" s="28">
        <v>97.034573781554542</v>
      </c>
      <c r="C61" s="28">
        <v>97.243720166361101</v>
      </c>
      <c r="D61" s="28"/>
      <c r="E61" s="28">
        <f t="shared" si="0"/>
        <v>0.21553800532725376</v>
      </c>
      <c r="F61" s="28"/>
      <c r="G61" s="97">
        <v>0.16951077418254595</v>
      </c>
      <c r="H61" s="28">
        <v>0.16987613432403381</v>
      </c>
      <c r="J61" s="28">
        <f t="shared" si="1"/>
        <v>3.6536014148785823E-4</v>
      </c>
    </row>
    <row r="62" spans="1:10" s="60" customFormat="1" ht="15.75" x14ac:dyDescent="0.25">
      <c r="A62" s="61" t="s">
        <v>157</v>
      </c>
      <c r="B62" s="62">
        <v>104.47416324792928</v>
      </c>
      <c r="C62" s="62">
        <v>104.46299572261358</v>
      </c>
      <c r="D62" s="62"/>
      <c r="E62" s="62">
        <f t="shared" si="0"/>
        <v>-1.0689269929065048E-2</v>
      </c>
      <c r="F62" s="62"/>
      <c r="G62" s="98">
        <v>1.7649158248072674</v>
      </c>
      <c r="H62" s="62">
        <v>1.7647271681907331</v>
      </c>
      <c r="J62" s="62">
        <f t="shared" si="1"/>
        <v>-1.8865661653433285E-4</v>
      </c>
    </row>
    <row r="63" spans="1:10" ht="15.75" x14ac:dyDescent="0.25">
      <c r="A63" s="39" t="s">
        <v>233</v>
      </c>
      <c r="B63" s="28">
        <v>111.68645677991809</v>
      </c>
      <c r="C63" s="28">
        <v>111.38415741450426</v>
      </c>
      <c r="D63" s="28"/>
      <c r="E63" s="28">
        <f t="shared" si="0"/>
        <v>-0.27066788053767832</v>
      </c>
      <c r="F63" s="28"/>
      <c r="G63" s="97">
        <v>0.40848406911719526</v>
      </c>
      <c r="H63" s="28">
        <v>0.40737843394498163</v>
      </c>
      <c r="J63" s="28">
        <f t="shared" si="1"/>
        <v>-1.1056351722136259E-3</v>
      </c>
    </row>
    <row r="64" spans="1:10" s="60" customFormat="1" ht="15.75" x14ac:dyDescent="0.25">
      <c r="A64" s="67" t="s">
        <v>77</v>
      </c>
      <c r="B64" s="62">
        <v>100.76626439394809</v>
      </c>
      <c r="C64" s="62">
        <v>100.76626439394809</v>
      </c>
      <c r="D64" s="62"/>
      <c r="E64" s="62">
        <f t="shared" si="0"/>
        <v>0</v>
      </c>
      <c r="F64" s="62"/>
      <c r="G64" s="98">
        <v>0.56743242642332747</v>
      </c>
      <c r="H64" s="62">
        <v>0.56743242642332736</v>
      </c>
      <c r="J64" s="62">
        <f t="shared" si="1"/>
        <v>0</v>
      </c>
    </row>
    <row r="65" spans="1:10" ht="15.75" x14ac:dyDescent="0.25">
      <c r="A65" s="39" t="s">
        <v>232</v>
      </c>
      <c r="B65" s="28">
        <v>103.7511202639139</v>
      </c>
      <c r="C65" s="28">
        <v>103.87170028075387</v>
      </c>
      <c r="D65" s="28"/>
      <c r="E65" s="28">
        <f t="shared" si="0"/>
        <v>0.11622044806189891</v>
      </c>
      <c r="F65" s="28"/>
      <c r="G65" s="97">
        <v>0.78899932926674454</v>
      </c>
      <c r="H65" s="28">
        <v>0.78991630782242384</v>
      </c>
      <c r="J65" s="28">
        <f t="shared" si="1"/>
        <v>9.1697855567929309E-4</v>
      </c>
    </row>
    <row r="66" spans="1:10" s="60" customFormat="1" ht="15.75" x14ac:dyDescent="0.25">
      <c r="A66" s="58" t="s">
        <v>247</v>
      </c>
      <c r="B66" s="63">
        <v>123.41190987552804</v>
      </c>
      <c r="C66" s="63">
        <v>123.36762513175572</v>
      </c>
      <c r="D66" s="63"/>
      <c r="E66" s="63">
        <f t="shared" si="0"/>
        <v>-3.5883687252702412E-2</v>
      </c>
      <c r="F66" s="63"/>
      <c r="G66" s="99">
        <v>3.836465775620113</v>
      </c>
      <c r="H66" s="63">
        <v>3.8350891102396325</v>
      </c>
      <c r="J66" s="63">
        <f t="shared" si="1"/>
        <v>-1.3766653804805351E-3</v>
      </c>
    </row>
    <row r="67" spans="1:10" ht="15.75" x14ac:dyDescent="0.25">
      <c r="A67" s="37" t="s">
        <v>1</v>
      </c>
      <c r="B67" s="28">
        <v>122.61328447630241</v>
      </c>
      <c r="C67" s="28">
        <v>122.68138282325579</v>
      </c>
      <c r="D67" s="28"/>
      <c r="E67" s="28">
        <f t="shared" si="0"/>
        <v>5.553912632243474E-2</v>
      </c>
      <c r="F67" s="28"/>
      <c r="G67" s="97">
        <v>2.8772181284565104</v>
      </c>
      <c r="H67" s="28">
        <v>2.8788161102674459</v>
      </c>
      <c r="J67" s="28">
        <f t="shared" si="1"/>
        <v>1.5979818109355115E-3</v>
      </c>
    </row>
    <row r="68" spans="1:10" s="60" customFormat="1" ht="15.75" x14ac:dyDescent="0.25">
      <c r="A68" s="61" t="s">
        <v>78</v>
      </c>
      <c r="B68" s="62">
        <v>122.61328447630241</v>
      </c>
      <c r="C68" s="62">
        <v>122.68138282325579</v>
      </c>
      <c r="D68" s="62"/>
      <c r="E68" s="62">
        <f t="shared" si="0"/>
        <v>5.553912632243474E-2</v>
      </c>
      <c r="F68" s="62"/>
      <c r="G68" s="98">
        <v>2.8772181284565104</v>
      </c>
      <c r="H68" s="62">
        <v>2.8788161102674459</v>
      </c>
      <c r="J68" s="62">
        <f t="shared" si="1"/>
        <v>1.5979818109355115E-3</v>
      </c>
    </row>
    <row r="69" spans="1:10" ht="15.75" x14ac:dyDescent="0.25">
      <c r="A69" s="39" t="s">
        <v>15</v>
      </c>
      <c r="B69" s="28">
        <v>122.61328447630241</v>
      </c>
      <c r="C69" s="28">
        <v>122.68138282325579</v>
      </c>
      <c r="D69" s="28"/>
      <c r="E69" s="28">
        <f t="shared" si="0"/>
        <v>5.553912632243474E-2</v>
      </c>
      <c r="F69" s="28"/>
      <c r="G69" s="97">
        <v>2.8772181284565104</v>
      </c>
      <c r="H69" s="28">
        <v>2.8788161102674459</v>
      </c>
      <c r="J69" s="28">
        <f t="shared" si="1"/>
        <v>1.5979818109355115E-3</v>
      </c>
    </row>
    <row r="70" spans="1:10" s="60" customFormat="1" ht="15.75" x14ac:dyDescent="0.25">
      <c r="A70" s="64" t="s">
        <v>16</v>
      </c>
      <c r="B70" s="62">
        <v>125.87099349870428</v>
      </c>
      <c r="C70" s="62">
        <v>125.4806648923232</v>
      </c>
      <c r="D70" s="62"/>
      <c r="E70" s="62">
        <f t="shared" si="0"/>
        <v>-0.31010210973276831</v>
      </c>
      <c r="F70" s="62"/>
      <c r="G70" s="98">
        <v>0.95924764716360267</v>
      </c>
      <c r="H70" s="62">
        <v>0.95627299997218629</v>
      </c>
      <c r="J70" s="62">
        <f t="shared" si="1"/>
        <v>-2.9746471914163797E-3</v>
      </c>
    </row>
    <row r="71" spans="1:10" ht="15.75" x14ac:dyDescent="0.25">
      <c r="A71" s="38" t="s">
        <v>16</v>
      </c>
      <c r="B71" s="28">
        <v>125.87099349870428</v>
      </c>
      <c r="C71" s="28">
        <v>125.4806648923232</v>
      </c>
      <c r="D71" s="28"/>
      <c r="E71" s="28">
        <f t="shared" ref="E71:E134" si="2">((C71/B71-1)*100)</f>
        <v>-0.31010210973276831</v>
      </c>
      <c r="F71" s="28"/>
      <c r="G71" s="97">
        <v>0.95924764716360267</v>
      </c>
      <c r="H71" s="28">
        <v>0.95627299997218629</v>
      </c>
      <c r="J71" s="28">
        <f t="shared" si="1"/>
        <v>-2.9746471914163797E-3</v>
      </c>
    </row>
    <row r="72" spans="1:10" s="60" customFormat="1" ht="15.75" x14ac:dyDescent="0.25">
      <c r="A72" s="67" t="s">
        <v>16</v>
      </c>
      <c r="B72" s="62">
        <v>125.87099349870428</v>
      </c>
      <c r="C72" s="62">
        <v>125.4806648923232</v>
      </c>
      <c r="D72" s="62"/>
      <c r="E72" s="62">
        <f t="shared" si="2"/>
        <v>-0.31010210973276831</v>
      </c>
      <c r="F72" s="62"/>
      <c r="G72" s="98">
        <v>0.95924764716360267</v>
      </c>
      <c r="H72" s="62">
        <v>0.95627299997218629</v>
      </c>
      <c r="J72" s="62">
        <f t="shared" ref="J72:J135" si="3">H72-G72</f>
        <v>-2.9746471914163797E-3</v>
      </c>
    </row>
    <row r="73" spans="1:10" ht="15.75" x14ac:dyDescent="0.25">
      <c r="A73" s="36" t="s">
        <v>128</v>
      </c>
      <c r="B73" s="40">
        <v>102.29184754472364</v>
      </c>
      <c r="C73" s="40">
        <v>102.20640522172113</v>
      </c>
      <c r="D73" s="40"/>
      <c r="E73" s="40">
        <f t="shared" si="2"/>
        <v>-8.3527988841103351E-2</v>
      </c>
      <c r="F73" s="40"/>
      <c r="G73" s="100">
        <v>4.473876803782785</v>
      </c>
      <c r="H73" s="40">
        <v>4.4701398644653567</v>
      </c>
      <c r="J73" s="40">
        <f t="shared" si="3"/>
        <v>-3.736939317428245E-3</v>
      </c>
    </row>
    <row r="74" spans="1:10" s="60" customFormat="1" ht="15.75" x14ac:dyDescent="0.25">
      <c r="A74" s="64" t="s">
        <v>79</v>
      </c>
      <c r="B74" s="62">
        <v>102.30264702266497</v>
      </c>
      <c r="C74" s="62">
        <v>102.41566499978218</v>
      </c>
      <c r="D74" s="62"/>
      <c r="E74" s="62">
        <f t="shared" si="2"/>
        <v>0.11047414745013473</v>
      </c>
      <c r="F74" s="62"/>
      <c r="G74" s="98">
        <v>3.3385478795869656</v>
      </c>
      <c r="H74" s="62">
        <v>3.3422361118941537</v>
      </c>
      <c r="J74" s="62">
        <f t="shared" si="3"/>
        <v>3.6882323071880663E-3</v>
      </c>
    </row>
    <row r="75" spans="1:10" ht="15.75" x14ac:dyDescent="0.25">
      <c r="A75" s="38" t="s">
        <v>80</v>
      </c>
      <c r="B75" s="28">
        <v>95.929442786281598</v>
      </c>
      <c r="C75" s="28">
        <v>97.236043577290772</v>
      </c>
      <c r="D75" s="28"/>
      <c r="E75" s="28">
        <f t="shared" si="2"/>
        <v>1.362043553114467</v>
      </c>
      <c r="F75" s="28"/>
      <c r="G75" s="97">
        <v>0.56407178691053927</v>
      </c>
      <c r="H75" s="28">
        <v>0.57175469031909187</v>
      </c>
      <c r="J75" s="28">
        <f t="shared" si="3"/>
        <v>7.6829034085525993E-3</v>
      </c>
    </row>
    <row r="76" spans="1:10" s="60" customFormat="1" ht="15.75" x14ac:dyDescent="0.25">
      <c r="A76" s="67" t="s">
        <v>81</v>
      </c>
      <c r="B76" s="62">
        <v>95.929442786281598</v>
      </c>
      <c r="C76" s="62">
        <v>97.236043577290772</v>
      </c>
      <c r="D76" s="62"/>
      <c r="E76" s="62">
        <f t="shared" si="2"/>
        <v>1.362043553114467</v>
      </c>
      <c r="F76" s="62"/>
      <c r="G76" s="98">
        <v>0.56407178691053927</v>
      </c>
      <c r="H76" s="62">
        <v>0.57175469031909187</v>
      </c>
      <c r="J76" s="62">
        <f t="shared" si="3"/>
        <v>7.6829034085525993E-3</v>
      </c>
    </row>
    <row r="77" spans="1:10" ht="15.75" x14ac:dyDescent="0.25">
      <c r="A77" s="38" t="s">
        <v>82</v>
      </c>
      <c r="B77" s="28">
        <v>104.66016464802405</v>
      </c>
      <c r="C77" s="28">
        <v>104.49617474310649</v>
      </c>
      <c r="D77" s="28"/>
      <c r="E77" s="28">
        <f t="shared" si="2"/>
        <v>-0.15668798675126938</v>
      </c>
      <c r="F77" s="28"/>
      <c r="G77" s="97">
        <v>2.3939701808787279</v>
      </c>
      <c r="H77" s="28">
        <v>2.3902191171988836</v>
      </c>
      <c r="J77" s="28">
        <f t="shared" si="3"/>
        <v>-3.7510636798443464E-3</v>
      </c>
    </row>
    <row r="78" spans="1:10" s="60" customFormat="1" ht="15.75" x14ac:dyDescent="0.25">
      <c r="A78" s="67" t="s">
        <v>231</v>
      </c>
      <c r="B78" s="62">
        <v>101.53992080578419</v>
      </c>
      <c r="C78" s="62">
        <v>101.51941290557194</v>
      </c>
      <c r="D78" s="62"/>
      <c r="E78" s="62">
        <f t="shared" si="2"/>
        <v>-2.0196884190482045E-2</v>
      </c>
      <c r="F78" s="62"/>
      <c r="G78" s="98">
        <v>1.1039830418279903</v>
      </c>
      <c r="H78" s="62">
        <v>1.1037600716515499</v>
      </c>
      <c r="J78" s="62">
        <f t="shared" si="3"/>
        <v>-2.2297017644046235E-4</v>
      </c>
    </row>
    <row r="79" spans="1:10" ht="15.75" x14ac:dyDescent="0.25">
      <c r="A79" s="39" t="s">
        <v>230</v>
      </c>
      <c r="B79" s="28">
        <v>106.89530749731126</v>
      </c>
      <c r="C79" s="28">
        <v>106.42289890283045</v>
      </c>
      <c r="D79" s="28"/>
      <c r="E79" s="28">
        <f t="shared" si="2"/>
        <v>-0.4419357645729094</v>
      </c>
      <c r="F79" s="28"/>
      <c r="G79" s="97">
        <v>0.65419502000854846</v>
      </c>
      <c r="H79" s="28">
        <v>0.65130389824507573</v>
      </c>
      <c r="J79" s="28">
        <f t="shared" si="3"/>
        <v>-2.891121763472726E-3</v>
      </c>
    </row>
    <row r="80" spans="1:10" s="60" customFormat="1" ht="15.75" x14ac:dyDescent="0.25">
      <c r="A80" s="67" t="s">
        <v>229</v>
      </c>
      <c r="B80" s="62">
        <v>108.10247834098456</v>
      </c>
      <c r="C80" s="62">
        <v>107.99417529403351</v>
      </c>
      <c r="D80" s="62"/>
      <c r="E80" s="62">
        <f t="shared" si="2"/>
        <v>-0.10018553562614052</v>
      </c>
      <c r="F80" s="62"/>
      <c r="G80" s="98">
        <v>0.63579211904218946</v>
      </c>
      <c r="H80" s="62">
        <v>0.63515514730225819</v>
      </c>
      <c r="J80" s="62">
        <f t="shared" si="3"/>
        <v>-6.369717399312691E-4</v>
      </c>
    </row>
    <row r="81" spans="1:10" ht="15.75" x14ac:dyDescent="0.25">
      <c r="A81" s="38" t="s">
        <v>158</v>
      </c>
      <c r="B81" s="28">
        <v>98.063093734317746</v>
      </c>
      <c r="C81" s="28">
        <v>98.000311799345909</v>
      </c>
      <c r="D81" s="28"/>
      <c r="E81" s="28">
        <f t="shared" si="2"/>
        <v>-6.4021980727968497E-2</v>
      </c>
      <c r="F81" s="28"/>
      <c r="G81" s="97">
        <v>0.38050591179769838</v>
      </c>
      <c r="H81" s="28">
        <v>0.38026230437617842</v>
      </c>
      <c r="J81" s="28">
        <f t="shared" si="3"/>
        <v>-2.4360742151996462E-4</v>
      </c>
    </row>
    <row r="82" spans="1:10" s="60" customFormat="1" ht="15.75" x14ac:dyDescent="0.25">
      <c r="A82" s="67" t="s">
        <v>228</v>
      </c>
      <c r="B82" s="62">
        <v>98.063093734317746</v>
      </c>
      <c r="C82" s="62">
        <v>98.000311799345909</v>
      </c>
      <c r="D82" s="62"/>
      <c r="E82" s="62">
        <f t="shared" si="2"/>
        <v>-6.4021980727968497E-2</v>
      </c>
      <c r="F82" s="62"/>
      <c r="G82" s="98">
        <v>0.38050591179769838</v>
      </c>
      <c r="H82" s="62">
        <v>0.38026230437617842</v>
      </c>
      <c r="J82" s="62">
        <f t="shared" si="3"/>
        <v>-2.4360742151996462E-4</v>
      </c>
    </row>
    <row r="83" spans="1:10" ht="15.75" x14ac:dyDescent="0.25">
      <c r="A83" s="37" t="s">
        <v>83</v>
      </c>
      <c r="B83" s="28">
        <v>102.2601038095932</v>
      </c>
      <c r="C83" s="28">
        <v>101.59131188070336</v>
      </c>
      <c r="D83" s="28"/>
      <c r="E83" s="28">
        <f t="shared" si="2"/>
        <v>-0.65401061017416051</v>
      </c>
      <c r="F83" s="28"/>
      <c r="G83" s="97">
        <v>1.1353289241958193</v>
      </c>
      <c r="H83" s="28">
        <v>1.1279037525712026</v>
      </c>
      <c r="J83" s="28">
        <f t="shared" si="3"/>
        <v>-7.4251716246167554E-3</v>
      </c>
    </row>
    <row r="84" spans="1:10" s="60" customFormat="1" ht="15.75" x14ac:dyDescent="0.25">
      <c r="A84" s="61" t="s">
        <v>159</v>
      </c>
      <c r="B84" s="62">
        <v>102.2601038095932</v>
      </c>
      <c r="C84" s="62">
        <v>101.59131188070336</v>
      </c>
      <c r="D84" s="62"/>
      <c r="E84" s="62">
        <f t="shared" si="2"/>
        <v>-0.65401061017416051</v>
      </c>
      <c r="F84" s="62"/>
      <c r="G84" s="98">
        <v>1.1353289241958193</v>
      </c>
      <c r="H84" s="62">
        <v>1.1279037525712026</v>
      </c>
      <c r="J84" s="62">
        <f t="shared" si="3"/>
        <v>-7.4251716246167554E-3</v>
      </c>
    </row>
    <row r="85" spans="1:10" ht="15.75" x14ac:dyDescent="0.25">
      <c r="A85" s="39" t="s">
        <v>159</v>
      </c>
      <c r="B85" s="28">
        <v>102.2601038095932</v>
      </c>
      <c r="C85" s="28">
        <v>101.59131188070336</v>
      </c>
      <c r="D85" s="28"/>
      <c r="E85" s="28">
        <f t="shared" si="2"/>
        <v>-0.65401061017416051</v>
      </c>
      <c r="F85" s="28"/>
      <c r="G85" s="97">
        <v>1.1353289241958193</v>
      </c>
      <c r="H85" s="28">
        <v>1.1279037525712026</v>
      </c>
      <c r="J85" s="28">
        <f t="shared" si="3"/>
        <v>-7.4251716246167554E-3</v>
      </c>
    </row>
    <row r="86" spans="1:10" s="60" customFormat="1" ht="15.75" x14ac:dyDescent="0.25">
      <c r="A86" s="58" t="s">
        <v>129</v>
      </c>
      <c r="B86" s="63">
        <v>101.00452462848672</v>
      </c>
      <c r="C86" s="63">
        <v>101.87410887331316</v>
      </c>
      <c r="D86" s="63"/>
      <c r="E86" s="63">
        <f t="shared" si="2"/>
        <v>0.86093593136042923</v>
      </c>
      <c r="F86" s="63"/>
      <c r="G86" s="99">
        <v>14.917361023322016</v>
      </c>
      <c r="H86" s="63">
        <v>15.04578994438255</v>
      </c>
      <c r="J86" s="63">
        <f t="shared" si="3"/>
        <v>0.12842892106053405</v>
      </c>
    </row>
    <row r="87" spans="1:10" ht="15.75" x14ac:dyDescent="0.25">
      <c r="A87" s="37" t="s">
        <v>149</v>
      </c>
      <c r="B87" s="28">
        <v>106.8532425139463</v>
      </c>
      <c r="C87" s="28">
        <v>106.8532425139463</v>
      </c>
      <c r="D87" s="28"/>
      <c r="E87" s="28">
        <f t="shared" si="2"/>
        <v>0</v>
      </c>
      <c r="F87" s="28"/>
      <c r="G87" s="97">
        <v>1.2076282274368089</v>
      </c>
      <c r="H87" s="28">
        <v>1.2076282274368089</v>
      </c>
      <c r="J87" s="28">
        <f t="shared" si="3"/>
        <v>0</v>
      </c>
    </row>
    <row r="88" spans="1:10" s="60" customFormat="1" ht="15.75" x14ac:dyDescent="0.25">
      <c r="A88" s="61" t="s">
        <v>160</v>
      </c>
      <c r="B88" s="62">
        <v>106.8532425139463</v>
      </c>
      <c r="C88" s="62">
        <v>106.8532425139463</v>
      </c>
      <c r="D88" s="62"/>
      <c r="E88" s="62">
        <f t="shared" si="2"/>
        <v>0</v>
      </c>
      <c r="F88" s="62"/>
      <c r="G88" s="98">
        <v>1.2076282274368089</v>
      </c>
      <c r="H88" s="62">
        <v>1.2076282274368089</v>
      </c>
      <c r="J88" s="62">
        <f t="shared" si="3"/>
        <v>0</v>
      </c>
    </row>
    <row r="89" spans="1:10" ht="15.75" x14ac:dyDescent="0.25">
      <c r="A89" s="39" t="s">
        <v>160</v>
      </c>
      <c r="B89" s="28">
        <v>106.8532425139463</v>
      </c>
      <c r="C89" s="28">
        <v>106.8532425139463</v>
      </c>
      <c r="D89" s="28"/>
      <c r="E89" s="28">
        <f t="shared" si="2"/>
        <v>0</v>
      </c>
      <c r="F89" s="28"/>
      <c r="G89" s="97">
        <v>1.2076282274368089</v>
      </c>
      <c r="H89" s="28">
        <v>1.2076282274368089</v>
      </c>
      <c r="J89" s="28">
        <f t="shared" si="3"/>
        <v>0</v>
      </c>
    </row>
    <row r="90" spans="1:10" s="60" customFormat="1" ht="15.75" x14ac:dyDescent="0.25">
      <c r="A90" s="64" t="s">
        <v>148</v>
      </c>
      <c r="B90" s="62">
        <v>107.40744855604035</v>
      </c>
      <c r="C90" s="62">
        <v>107.35887505349496</v>
      </c>
      <c r="D90" s="62"/>
      <c r="E90" s="62">
        <f t="shared" si="2"/>
        <v>-4.5223588492604438E-2</v>
      </c>
      <c r="F90" s="62"/>
      <c r="G90" s="98">
        <v>5.0764455055047364</v>
      </c>
      <c r="H90" s="62">
        <v>5.0741497546792758</v>
      </c>
      <c r="J90" s="62">
        <f t="shared" si="3"/>
        <v>-2.2957508254606296E-3</v>
      </c>
    </row>
    <row r="91" spans="1:10" ht="15.75" x14ac:dyDescent="0.25">
      <c r="A91" s="38" t="s">
        <v>161</v>
      </c>
      <c r="B91" s="28">
        <v>105.21668342058463</v>
      </c>
      <c r="C91" s="28">
        <v>105.1609915835341</v>
      </c>
      <c r="D91" s="28"/>
      <c r="E91" s="28">
        <f t="shared" si="2"/>
        <v>-5.2930614461499381E-2</v>
      </c>
      <c r="F91" s="28"/>
      <c r="G91" s="97">
        <v>4.3372835339583133</v>
      </c>
      <c r="H91" s="28">
        <v>4.3349877831328518</v>
      </c>
      <c r="J91" s="28">
        <f t="shared" si="3"/>
        <v>-2.2957508254615178E-3</v>
      </c>
    </row>
    <row r="92" spans="1:10" s="60" customFormat="1" ht="15.75" x14ac:dyDescent="0.25">
      <c r="A92" s="67" t="s">
        <v>227</v>
      </c>
      <c r="B92" s="62">
        <v>105.21668342058463</v>
      </c>
      <c r="C92" s="62">
        <v>105.1609915835341</v>
      </c>
      <c r="D92" s="62"/>
      <c r="E92" s="62">
        <f t="shared" si="2"/>
        <v>-5.2930614461499381E-2</v>
      </c>
      <c r="F92" s="62"/>
      <c r="G92" s="98">
        <v>4.3372835339583133</v>
      </c>
      <c r="H92" s="62">
        <v>4.3349877831328518</v>
      </c>
      <c r="J92" s="62">
        <f t="shared" si="3"/>
        <v>-2.2957508254615178E-3</v>
      </c>
    </row>
    <row r="93" spans="1:10" ht="15.75" x14ac:dyDescent="0.25">
      <c r="A93" s="38" t="s">
        <v>162</v>
      </c>
      <c r="B93" s="28">
        <v>122.35661058360637</v>
      </c>
      <c r="C93" s="28">
        <v>122.35661058360637</v>
      </c>
      <c r="D93" s="28"/>
      <c r="E93" s="28">
        <f t="shared" si="2"/>
        <v>0</v>
      </c>
      <c r="F93" s="28"/>
      <c r="G93" s="97">
        <v>0.73916197154642294</v>
      </c>
      <c r="H93" s="28">
        <v>0.73916197154642294</v>
      </c>
      <c r="J93" s="28">
        <f t="shared" si="3"/>
        <v>0</v>
      </c>
    </row>
    <row r="94" spans="1:10" s="60" customFormat="1" ht="15.75" x14ac:dyDescent="0.25">
      <c r="A94" s="67" t="s">
        <v>226</v>
      </c>
      <c r="B94" s="62">
        <v>122.35661058360637</v>
      </c>
      <c r="C94" s="62">
        <v>122.35661058360637</v>
      </c>
      <c r="D94" s="62"/>
      <c r="E94" s="62">
        <f t="shared" si="2"/>
        <v>0</v>
      </c>
      <c r="F94" s="62"/>
      <c r="G94" s="98">
        <v>0.73916197154642294</v>
      </c>
      <c r="H94" s="62">
        <v>0.73916197154642294</v>
      </c>
      <c r="J94" s="62">
        <f t="shared" si="3"/>
        <v>0</v>
      </c>
    </row>
    <row r="95" spans="1:10" ht="15.75" x14ac:dyDescent="0.25">
      <c r="A95" s="37" t="s">
        <v>147</v>
      </c>
      <c r="B95" s="28">
        <v>107.12407773123068</v>
      </c>
      <c r="C95" s="28">
        <v>107.12407773123068</v>
      </c>
      <c r="D95" s="28"/>
      <c r="E95" s="28">
        <f t="shared" si="2"/>
        <v>0</v>
      </c>
      <c r="F95" s="28"/>
      <c r="G95" s="97">
        <v>0.3480343890113034</v>
      </c>
      <c r="H95" s="28">
        <v>0.34803438901130335</v>
      </c>
      <c r="J95" s="28">
        <f t="shared" si="3"/>
        <v>0</v>
      </c>
    </row>
    <row r="96" spans="1:10" s="60" customFormat="1" ht="15.75" x14ac:dyDescent="0.25">
      <c r="A96" s="61" t="s">
        <v>84</v>
      </c>
      <c r="B96" s="62">
        <v>99.999999999999986</v>
      </c>
      <c r="C96" s="62">
        <v>99.999999999999986</v>
      </c>
      <c r="D96" s="62"/>
      <c r="E96" s="62">
        <f t="shared" si="2"/>
        <v>0</v>
      </c>
      <c r="F96" s="62"/>
      <c r="G96" s="98">
        <v>0.20600390916610051</v>
      </c>
      <c r="H96" s="62">
        <v>0.20600390916610051</v>
      </c>
      <c r="J96" s="62">
        <f t="shared" si="3"/>
        <v>0</v>
      </c>
    </row>
    <row r="97" spans="1:10" ht="15.75" x14ac:dyDescent="0.25">
      <c r="A97" s="39" t="s">
        <v>85</v>
      </c>
      <c r="B97" s="28">
        <v>99.999999999999986</v>
      </c>
      <c r="C97" s="28">
        <v>99.999999999999986</v>
      </c>
      <c r="D97" s="28"/>
      <c r="E97" s="28">
        <f t="shared" si="2"/>
        <v>0</v>
      </c>
      <c r="F97" s="28"/>
      <c r="G97" s="97">
        <v>0.20600390916610051</v>
      </c>
      <c r="H97" s="28">
        <v>0.20600390916610051</v>
      </c>
      <c r="J97" s="28">
        <f t="shared" si="3"/>
        <v>0</v>
      </c>
    </row>
    <row r="98" spans="1:10" s="60" customFormat="1" ht="15.75" x14ac:dyDescent="0.25">
      <c r="A98" s="61" t="s">
        <v>86</v>
      </c>
      <c r="B98" s="62">
        <v>119.46866478771129</v>
      </c>
      <c r="C98" s="62">
        <v>119.46866478771129</v>
      </c>
      <c r="D98" s="62"/>
      <c r="E98" s="62">
        <f t="shared" si="2"/>
        <v>0</v>
      </c>
      <c r="F98" s="62"/>
      <c r="G98" s="98">
        <v>0.14203047984520292</v>
      </c>
      <c r="H98" s="62">
        <v>0.14203047984520295</v>
      </c>
      <c r="J98" s="62">
        <f t="shared" si="3"/>
        <v>0</v>
      </c>
    </row>
    <row r="99" spans="1:10" ht="15.75" x14ac:dyDescent="0.25">
      <c r="A99" s="39" t="s">
        <v>87</v>
      </c>
      <c r="B99" s="28">
        <v>119.46866478771129</v>
      </c>
      <c r="C99" s="28">
        <v>119.46866478771129</v>
      </c>
      <c r="D99" s="28"/>
      <c r="E99" s="28">
        <f t="shared" si="2"/>
        <v>0</v>
      </c>
      <c r="F99" s="28"/>
      <c r="G99" s="97">
        <v>0.14203047984520292</v>
      </c>
      <c r="H99" s="28">
        <v>0.14203047984520295</v>
      </c>
      <c r="J99" s="28">
        <f t="shared" si="3"/>
        <v>0</v>
      </c>
    </row>
    <row r="100" spans="1:10" s="60" customFormat="1" ht="15.75" x14ac:dyDescent="0.25">
      <c r="A100" s="64" t="s">
        <v>146</v>
      </c>
      <c r="B100" s="62">
        <v>96.479314837450815</v>
      </c>
      <c r="C100" s="62">
        <v>98.0015649034479</v>
      </c>
      <c r="D100" s="62"/>
      <c r="E100" s="62">
        <f t="shared" si="2"/>
        <v>1.5777994159284603</v>
      </c>
      <c r="F100" s="62"/>
      <c r="G100" s="98">
        <v>8.2852529013691658</v>
      </c>
      <c r="H100" s="62">
        <v>8.415977573255164</v>
      </c>
      <c r="J100" s="62">
        <f t="shared" si="3"/>
        <v>0.13072467188599823</v>
      </c>
    </row>
    <row r="101" spans="1:10" ht="15.75" x14ac:dyDescent="0.25">
      <c r="A101" s="38" t="s">
        <v>17</v>
      </c>
      <c r="B101" s="28">
        <v>90.371137377341356</v>
      </c>
      <c r="C101" s="28">
        <v>92.67453546054054</v>
      </c>
      <c r="D101" s="28"/>
      <c r="E101" s="28">
        <f t="shared" si="2"/>
        <v>2.5488205084566173</v>
      </c>
      <c r="F101" s="28"/>
      <c r="G101" s="97">
        <v>5.1288300393171546</v>
      </c>
      <c r="H101" s="28">
        <v>5.2595547112031538</v>
      </c>
      <c r="J101" s="28">
        <f t="shared" si="3"/>
        <v>0.13072467188599912</v>
      </c>
    </row>
    <row r="102" spans="1:10" s="60" customFormat="1" ht="15.75" x14ac:dyDescent="0.25">
      <c r="A102" s="67" t="s">
        <v>17</v>
      </c>
      <c r="B102" s="62">
        <v>90.371137377341356</v>
      </c>
      <c r="C102" s="62">
        <v>92.67453546054054</v>
      </c>
      <c r="D102" s="62"/>
      <c r="E102" s="62">
        <f t="shared" si="2"/>
        <v>2.5488205084566173</v>
      </c>
      <c r="F102" s="62"/>
      <c r="G102" s="98">
        <v>5.1288300393171546</v>
      </c>
      <c r="H102" s="62">
        <v>5.2595547112031538</v>
      </c>
      <c r="J102" s="62">
        <f t="shared" si="3"/>
        <v>0.13072467188599912</v>
      </c>
    </row>
    <row r="103" spans="1:10" ht="15.75" x14ac:dyDescent="0.25">
      <c r="A103" s="38" t="s">
        <v>88</v>
      </c>
      <c r="B103" s="28">
        <v>101.37911846308744</v>
      </c>
      <c r="C103" s="28">
        <v>101.37911846308744</v>
      </c>
      <c r="D103" s="28"/>
      <c r="E103" s="28">
        <f t="shared" si="2"/>
        <v>0</v>
      </c>
      <c r="F103" s="28"/>
      <c r="G103" s="97">
        <v>2.3209005235199505</v>
      </c>
      <c r="H103" s="28">
        <v>2.3209005235199505</v>
      </c>
      <c r="J103" s="28">
        <f t="shared" si="3"/>
        <v>0</v>
      </c>
    </row>
    <row r="104" spans="1:10" s="60" customFormat="1" ht="15.75" x14ac:dyDescent="0.25">
      <c r="A104" s="67" t="s">
        <v>89</v>
      </c>
      <c r="B104" s="62">
        <v>101.37911846308744</v>
      </c>
      <c r="C104" s="62">
        <v>101.37911846308744</v>
      </c>
      <c r="D104" s="62"/>
      <c r="E104" s="62">
        <f t="shared" si="2"/>
        <v>0</v>
      </c>
      <c r="F104" s="62"/>
      <c r="G104" s="98">
        <v>2.3209005235199505</v>
      </c>
      <c r="H104" s="62">
        <v>2.3209005235199505</v>
      </c>
      <c r="J104" s="62">
        <f t="shared" si="3"/>
        <v>0</v>
      </c>
    </row>
    <row r="105" spans="1:10" ht="15.75" x14ac:dyDescent="0.25">
      <c r="A105" s="38" t="s">
        <v>90</v>
      </c>
      <c r="B105" s="28">
        <v>134.11907242766719</v>
      </c>
      <c r="C105" s="28">
        <v>134.11907242766719</v>
      </c>
      <c r="D105" s="28"/>
      <c r="E105" s="28">
        <f t="shared" si="2"/>
        <v>0</v>
      </c>
      <c r="F105" s="28"/>
      <c r="G105" s="97">
        <v>0.83552233853205959</v>
      </c>
      <c r="H105" s="28">
        <v>0.83552233853205959</v>
      </c>
      <c r="J105" s="28">
        <f t="shared" si="3"/>
        <v>0</v>
      </c>
    </row>
    <row r="106" spans="1:10" s="60" customFormat="1" ht="15.75" x14ac:dyDescent="0.25">
      <c r="A106" s="67" t="s">
        <v>91</v>
      </c>
      <c r="B106" s="62">
        <v>134.11907242766719</v>
      </c>
      <c r="C106" s="62">
        <v>134.11907242766719</v>
      </c>
      <c r="D106" s="62"/>
      <c r="E106" s="62">
        <f t="shared" si="2"/>
        <v>0</v>
      </c>
      <c r="F106" s="62"/>
      <c r="G106" s="98">
        <v>0.83552233853205959</v>
      </c>
      <c r="H106" s="62">
        <v>0.83552233853205959</v>
      </c>
      <c r="J106" s="62">
        <f t="shared" si="3"/>
        <v>0</v>
      </c>
    </row>
    <row r="107" spans="1:10" ht="15.75" x14ac:dyDescent="0.25">
      <c r="A107" s="36" t="s">
        <v>250</v>
      </c>
      <c r="B107" s="40">
        <v>100.00959103859829</v>
      </c>
      <c r="C107" s="40">
        <v>100.24499689562496</v>
      </c>
      <c r="D107" s="40"/>
      <c r="E107" s="40">
        <f t="shared" si="2"/>
        <v>0.23538328132530761</v>
      </c>
      <c r="F107" s="40"/>
      <c r="G107" s="100">
        <v>9.8573372366961785</v>
      </c>
      <c r="H107" s="40">
        <v>9.8805397605352159</v>
      </c>
      <c r="J107" s="40">
        <f t="shared" si="3"/>
        <v>2.3202523839037426E-2</v>
      </c>
    </row>
    <row r="108" spans="1:10" s="60" customFormat="1" ht="15.75" x14ac:dyDescent="0.25">
      <c r="A108" s="64" t="s">
        <v>145</v>
      </c>
      <c r="B108" s="62">
        <v>102.99200094857794</v>
      </c>
      <c r="C108" s="62">
        <v>103.62294577494707</v>
      </c>
      <c r="D108" s="62"/>
      <c r="E108" s="62">
        <f t="shared" si="2"/>
        <v>0.61261536872572186</v>
      </c>
      <c r="F108" s="62"/>
      <c r="G108" s="98">
        <v>2.0274266284580049</v>
      </c>
      <c r="H108" s="62">
        <v>2.0398469555735765</v>
      </c>
      <c r="J108" s="62">
        <f t="shared" si="3"/>
        <v>1.2420327115571617E-2</v>
      </c>
    </row>
    <row r="109" spans="1:10" ht="15.75" x14ac:dyDescent="0.25">
      <c r="A109" s="38" t="s">
        <v>163</v>
      </c>
      <c r="B109" s="28">
        <v>102.99200094857794</v>
      </c>
      <c r="C109" s="28">
        <v>103.62294577494707</v>
      </c>
      <c r="D109" s="28"/>
      <c r="E109" s="28">
        <f t="shared" si="2"/>
        <v>0.61261536872572186</v>
      </c>
      <c r="F109" s="28"/>
      <c r="G109" s="97">
        <v>2.0274266284580049</v>
      </c>
      <c r="H109" s="28">
        <v>2.0398469555735765</v>
      </c>
      <c r="J109" s="28">
        <f t="shared" si="3"/>
        <v>1.2420327115571617E-2</v>
      </c>
    </row>
    <row r="110" spans="1:10" s="60" customFormat="1" ht="15.75" x14ac:dyDescent="0.25">
      <c r="A110" s="67" t="s">
        <v>225</v>
      </c>
      <c r="B110" s="62">
        <v>102.99200094857794</v>
      </c>
      <c r="C110" s="62">
        <v>103.62294577494707</v>
      </c>
      <c r="D110" s="62"/>
      <c r="E110" s="62">
        <f t="shared" si="2"/>
        <v>0.61261536872572186</v>
      </c>
      <c r="F110" s="62"/>
      <c r="G110" s="98">
        <v>2.0274266284580049</v>
      </c>
      <c r="H110" s="62">
        <v>2.0398469555735765</v>
      </c>
      <c r="J110" s="62">
        <f t="shared" si="3"/>
        <v>1.2420327115571617E-2</v>
      </c>
    </row>
    <row r="111" spans="1:10" ht="15.75" x14ac:dyDescent="0.25">
      <c r="A111" s="37" t="s">
        <v>92</v>
      </c>
      <c r="B111" s="28">
        <v>98.332445097329483</v>
      </c>
      <c r="C111" s="28">
        <v>98.332445097329483</v>
      </c>
      <c r="D111" s="28"/>
      <c r="E111" s="28">
        <f t="shared" si="2"/>
        <v>0</v>
      </c>
      <c r="F111" s="28"/>
      <c r="G111" s="97">
        <v>0.30153395110688819</v>
      </c>
      <c r="H111" s="28">
        <v>0.30153395110688813</v>
      </c>
      <c r="J111" s="28">
        <f t="shared" si="3"/>
        <v>0</v>
      </c>
    </row>
    <row r="112" spans="1:10" s="60" customFormat="1" ht="15.75" x14ac:dyDescent="0.25">
      <c r="A112" s="61" t="s">
        <v>93</v>
      </c>
      <c r="B112" s="62">
        <v>98.332445097329483</v>
      </c>
      <c r="C112" s="62">
        <v>98.332445097329483</v>
      </c>
      <c r="D112" s="62"/>
      <c r="E112" s="62">
        <f t="shared" si="2"/>
        <v>0</v>
      </c>
      <c r="F112" s="62"/>
      <c r="G112" s="98">
        <v>0.30153395110688819</v>
      </c>
      <c r="H112" s="62">
        <v>0.30153395110688813</v>
      </c>
      <c r="J112" s="62">
        <f t="shared" si="3"/>
        <v>0</v>
      </c>
    </row>
    <row r="113" spans="1:10" ht="15.75" x14ac:dyDescent="0.25">
      <c r="A113" s="39" t="s">
        <v>92</v>
      </c>
      <c r="B113" s="28">
        <v>98.332445097329483</v>
      </c>
      <c r="C113" s="28">
        <v>98.332445097329483</v>
      </c>
      <c r="D113" s="28"/>
      <c r="E113" s="28">
        <f t="shared" si="2"/>
        <v>0</v>
      </c>
      <c r="F113" s="28"/>
      <c r="G113" s="97">
        <v>0.30153395110688819</v>
      </c>
      <c r="H113" s="28">
        <v>0.30153395110688813</v>
      </c>
      <c r="J113" s="28">
        <f t="shared" si="3"/>
        <v>0</v>
      </c>
    </row>
    <row r="114" spans="1:10" s="60" customFormat="1" ht="15.75" x14ac:dyDescent="0.25">
      <c r="A114" s="64" t="s">
        <v>94</v>
      </c>
      <c r="B114" s="62">
        <v>90.727370034603879</v>
      </c>
      <c r="C114" s="62">
        <v>90.976871146155503</v>
      </c>
      <c r="D114" s="62"/>
      <c r="E114" s="62">
        <f t="shared" si="2"/>
        <v>0.27500093021153305</v>
      </c>
      <c r="F114" s="62"/>
      <c r="G114" s="98">
        <v>2.5664028389706082</v>
      </c>
      <c r="H114" s="62">
        <v>2.5734604706507525</v>
      </c>
      <c r="J114" s="62">
        <f t="shared" si="3"/>
        <v>7.0576316801442829E-3</v>
      </c>
    </row>
    <row r="115" spans="1:10" ht="15.75" x14ac:dyDescent="0.25">
      <c r="A115" s="38" t="s">
        <v>164</v>
      </c>
      <c r="B115" s="28">
        <v>89.392472344937261</v>
      </c>
      <c r="C115" s="28">
        <v>89.63076721050092</v>
      </c>
      <c r="D115" s="28"/>
      <c r="E115" s="28">
        <f t="shared" si="2"/>
        <v>0.26657151246936017</v>
      </c>
      <c r="F115" s="28"/>
      <c r="G115" s="97">
        <v>2.2555208452091704</v>
      </c>
      <c r="H115" s="28">
        <v>2.2615334212403062</v>
      </c>
      <c r="J115" s="28">
        <f t="shared" si="3"/>
        <v>6.0125760311358079E-3</v>
      </c>
    </row>
    <row r="116" spans="1:10" s="60" customFormat="1" ht="15.75" x14ac:dyDescent="0.25">
      <c r="A116" s="67" t="s">
        <v>224</v>
      </c>
      <c r="B116" s="62">
        <v>76.778152590029691</v>
      </c>
      <c r="C116" s="62">
        <v>76.778152590029691</v>
      </c>
      <c r="D116" s="62"/>
      <c r="E116" s="62">
        <f t="shared" si="2"/>
        <v>0</v>
      </c>
      <c r="F116" s="62"/>
      <c r="G116" s="98">
        <v>0.4629497518567261</v>
      </c>
      <c r="H116" s="62">
        <v>0.4629497518567261</v>
      </c>
      <c r="J116" s="62">
        <f t="shared" si="3"/>
        <v>0</v>
      </c>
    </row>
    <row r="117" spans="1:10" ht="15.75" x14ac:dyDescent="0.25">
      <c r="A117" s="39" t="s">
        <v>223</v>
      </c>
      <c r="B117" s="28">
        <v>85.546601007041659</v>
      </c>
      <c r="C117" s="28">
        <v>86.251660901268622</v>
      </c>
      <c r="D117" s="28"/>
      <c r="E117" s="28">
        <f t="shared" si="2"/>
        <v>0.82418224210794033</v>
      </c>
      <c r="F117" s="28"/>
      <c r="G117" s="97">
        <v>0.72952021093758912</v>
      </c>
      <c r="H117" s="28">
        <v>0.73553278696872515</v>
      </c>
      <c r="J117" s="28">
        <f t="shared" si="3"/>
        <v>6.0125760311360299E-3</v>
      </c>
    </row>
    <row r="118" spans="1:10" s="60" customFormat="1" ht="15.75" x14ac:dyDescent="0.25">
      <c r="A118" s="67" t="s">
        <v>18</v>
      </c>
      <c r="B118" s="62">
        <v>99.750488289520462</v>
      </c>
      <c r="C118" s="62">
        <v>99.750488289520462</v>
      </c>
      <c r="D118" s="62"/>
      <c r="E118" s="62">
        <f t="shared" si="2"/>
        <v>0</v>
      </c>
      <c r="F118" s="62"/>
      <c r="G118" s="98">
        <v>0.27530895433926089</v>
      </c>
      <c r="H118" s="62">
        <v>0.27530895433926089</v>
      </c>
      <c r="J118" s="62">
        <f t="shared" si="3"/>
        <v>0</v>
      </c>
    </row>
    <row r="119" spans="1:10" ht="15.75" x14ac:dyDescent="0.25">
      <c r="A119" s="39" t="s">
        <v>95</v>
      </c>
      <c r="B119" s="28">
        <v>92.870390563760296</v>
      </c>
      <c r="C119" s="28">
        <v>92.870390563760296</v>
      </c>
      <c r="D119" s="28"/>
      <c r="E119" s="28">
        <f t="shared" si="2"/>
        <v>0</v>
      </c>
      <c r="F119" s="28"/>
      <c r="G119" s="97">
        <v>0.39441748043989949</v>
      </c>
      <c r="H119" s="28">
        <v>0.39441748043989949</v>
      </c>
      <c r="J119" s="28">
        <f t="shared" si="3"/>
        <v>0</v>
      </c>
    </row>
    <row r="120" spans="1:10" s="60" customFormat="1" ht="15.75" x14ac:dyDescent="0.25">
      <c r="A120" s="67" t="s">
        <v>96</v>
      </c>
      <c r="B120" s="62">
        <v>107.25288264229508</v>
      </c>
      <c r="C120" s="62">
        <v>107.25288264229508</v>
      </c>
      <c r="D120" s="62"/>
      <c r="E120" s="62">
        <f t="shared" si="2"/>
        <v>0</v>
      </c>
      <c r="F120" s="62"/>
      <c r="G120" s="98">
        <v>0.39332444763569457</v>
      </c>
      <c r="H120" s="62">
        <v>0.39332444763569457</v>
      </c>
      <c r="J120" s="62">
        <f t="shared" si="3"/>
        <v>0</v>
      </c>
    </row>
    <row r="121" spans="1:10" ht="15.75" x14ac:dyDescent="0.25">
      <c r="A121" s="38" t="s">
        <v>97</v>
      </c>
      <c r="B121" s="28">
        <v>101.75135210533008</v>
      </c>
      <c r="C121" s="28">
        <v>102.09339772857541</v>
      </c>
      <c r="D121" s="28"/>
      <c r="E121" s="28">
        <f t="shared" si="2"/>
        <v>0.3361583076471053</v>
      </c>
      <c r="F121" s="28"/>
      <c r="G121" s="97">
        <v>0.31088199376143794</v>
      </c>
      <c r="H121" s="28">
        <v>0.31192704941044602</v>
      </c>
      <c r="J121" s="28">
        <f t="shared" si="3"/>
        <v>1.0450556490080865E-3</v>
      </c>
    </row>
    <row r="122" spans="1:10" s="60" customFormat="1" ht="15.75" x14ac:dyDescent="0.25">
      <c r="A122" s="67" t="s">
        <v>98</v>
      </c>
      <c r="B122" s="62">
        <v>101.75135210533008</v>
      </c>
      <c r="C122" s="62">
        <v>102.09339772857541</v>
      </c>
      <c r="D122" s="62"/>
      <c r="E122" s="62">
        <f t="shared" si="2"/>
        <v>0.3361583076471053</v>
      </c>
      <c r="F122" s="62"/>
      <c r="G122" s="98">
        <v>0.31088199376143794</v>
      </c>
      <c r="H122" s="62">
        <v>0.31192704941044602</v>
      </c>
      <c r="J122" s="62">
        <f t="shared" si="3"/>
        <v>1.0450556490080865E-3</v>
      </c>
    </row>
    <row r="123" spans="1:10" ht="15.75" x14ac:dyDescent="0.25">
      <c r="A123" s="37" t="s">
        <v>144</v>
      </c>
      <c r="B123" s="28">
        <v>101.44448167830397</v>
      </c>
      <c r="C123" s="28">
        <v>101.44448167830397</v>
      </c>
      <c r="D123" s="28"/>
      <c r="E123" s="28">
        <f t="shared" si="2"/>
        <v>0</v>
      </c>
      <c r="F123" s="28"/>
      <c r="G123" s="97">
        <v>1.0112347396223296</v>
      </c>
      <c r="H123" s="28">
        <v>1.0112347396223298</v>
      </c>
      <c r="J123" s="28">
        <f t="shared" si="3"/>
        <v>0</v>
      </c>
    </row>
    <row r="124" spans="1:10" s="60" customFormat="1" ht="15.75" x14ac:dyDescent="0.25">
      <c r="A124" s="61" t="s">
        <v>165</v>
      </c>
      <c r="B124" s="62">
        <v>101.44448167830397</v>
      </c>
      <c r="C124" s="62">
        <v>101.44448167830397</v>
      </c>
      <c r="D124" s="62"/>
      <c r="E124" s="62">
        <f t="shared" si="2"/>
        <v>0</v>
      </c>
      <c r="F124" s="62"/>
      <c r="G124" s="98">
        <v>1.0112347396223296</v>
      </c>
      <c r="H124" s="62">
        <v>1.0112347396223298</v>
      </c>
      <c r="J124" s="62">
        <f t="shared" si="3"/>
        <v>0</v>
      </c>
    </row>
    <row r="125" spans="1:10" ht="15.75" x14ac:dyDescent="0.25">
      <c r="A125" s="39" t="s">
        <v>222</v>
      </c>
      <c r="B125" s="28">
        <v>101.44448167830397</v>
      </c>
      <c r="C125" s="28">
        <v>101.44448167830397</v>
      </c>
      <c r="D125" s="28"/>
      <c r="E125" s="28">
        <f t="shared" si="2"/>
        <v>0</v>
      </c>
      <c r="F125" s="28"/>
      <c r="G125" s="97">
        <v>1.0112347396223296</v>
      </c>
      <c r="H125" s="28">
        <v>1.0112347396223298</v>
      </c>
      <c r="J125" s="28">
        <f t="shared" si="3"/>
        <v>0</v>
      </c>
    </row>
    <row r="126" spans="1:10" s="60" customFormat="1" ht="15.75" x14ac:dyDescent="0.25">
      <c r="A126" s="64" t="s">
        <v>143</v>
      </c>
      <c r="B126" s="62">
        <v>100.56262732975843</v>
      </c>
      <c r="C126" s="62">
        <v>100.56262732975843</v>
      </c>
      <c r="D126" s="62"/>
      <c r="E126" s="62">
        <f t="shared" si="2"/>
        <v>0</v>
      </c>
      <c r="F126" s="62"/>
      <c r="G126" s="98">
        <v>0.79385002500548474</v>
      </c>
      <c r="H126" s="62">
        <v>0.79385002500548463</v>
      </c>
      <c r="J126" s="62">
        <f t="shared" si="3"/>
        <v>0</v>
      </c>
    </row>
    <row r="127" spans="1:10" ht="15.75" x14ac:dyDescent="0.25">
      <c r="A127" s="38" t="s">
        <v>166</v>
      </c>
      <c r="B127" s="28">
        <v>100.56262732975843</v>
      </c>
      <c r="C127" s="28">
        <v>100.56262732975843</v>
      </c>
      <c r="D127" s="28"/>
      <c r="E127" s="28">
        <f t="shared" si="2"/>
        <v>0</v>
      </c>
      <c r="F127" s="28"/>
      <c r="G127" s="97">
        <v>0.79385002500548474</v>
      </c>
      <c r="H127" s="28">
        <v>0.79385002500548463</v>
      </c>
      <c r="J127" s="28">
        <f t="shared" si="3"/>
        <v>0</v>
      </c>
    </row>
    <row r="128" spans="1:10" s="60" customFormat="1" ht="15.75" x14ac:dyDescent="0.25">
      <c r="A128" s="67" t="s">
        <v>221</v>
      </c>
      <c r="B128" s="62">
        <v>100.56262732975843</v>
      </c>
      <c r="C128" s="62">
        <v>100.56262732975843</v>
      </c>
      <c r="D128" s="62"/>
      <c r="E128" s="62">
        <f t="shared" si="2"/>
        <v>0</v>
      </c>
      <c r="F128" s="62"/>
      <c r="G128" s="98">
        <v>0.79385002500548474</v>
      </c>
      <c r="H128" s="62">
        <v>0.79385002500548463</v>
      </c>
      <c r="J128" s="62">
        <f t="shared" si="3"/>
        <v>0</v>
      </c>
    </row>
    <row r="129" spans="1:10" ht="15.75" x14ac:dyDescent="0.25">
      <c r="A129" s="37" t="s">
        <v>142</v>
      </c>
      <c r="B129" s="28">
        <v>106.42605994213972</v>
      </c>
      <c r="C129" s="28">
        <v>106.55162367777855</v>
      </c>
      <c r="D129" s="28"/>
      <c r="E129" s="28">
        <f t="shared" si="2"/>
        <v>0.11798213304814453</v>
      </c>
      <c r="F129" s="28"/>
      <c r="G129" s="97">
        <v>3.1568890535328649</v>
      </c>
      <c r="H129" s="28">
        <v>3.1606136185761859</v>
      </c>
      <c r="J129" s="28">
        <f t="shared" si="3"/>
        <v>3.724565043321082E-3</v>
      </c>
    </row>
    <row r="130" spans="1:10" s="60" customFormat="1" ht="15.75" x14ac:dyDescent="0.25">
      <c r="A130" s="61" t="s">
        <v>99</v>
      </c>
      <c r="B130" s="62">
        <v>100.18740678892806</v>
      </c>
      <c r="C130" s="62">
        <v>100.34952607137846</v>
      </c>
      <c r="D130" s="62"/>
      <c r="E130" s="62">
        <f t="shared" si="2"/>
        <v>0.16181602822793462</v>
      </c>
      <c r="F130" s="62"/>
      <c r="G130" s="98">
        <v>2.3017281316996909</v>
      </c>
      <c r="H130" s="62">
        <v>2.3054526967430125</v>
      </c>
      <c r="J130" s="62">
        <f t="shared" si="3"/>
        <v>3.724565043321526E-3</v>
      </c>
    </row>
    <row r="131" spans="1:10" ht="15.75" x14ac:dyDescent="0.25">
      <c r="A131" s="39" t="s">
        <v>220</v>
      </c>
      <c r="B131" s="28">
        <v>96.548955679420516</v>
      </c>
      <c r="C131" s="28">
        <v>96.7860522751524</v>
      </c>
      <c r="D131" s="28"/>
      <c r="E131" s="28">
        <f t="shared" si="2"/>
        <v>0.24557137264036299</v>
      </c>
      <c r="F131" s="28"/>
      <c r="G131" s="97">
        <v>1.5166934986253091</v>
      </c>
      <c r="H131" s="28">
        <v>1.5204180636686306</v>
      </c>
      <c r="J131" s="28">
        <f t="shared" si="3"/>
        <v>3.724565043321526E-3</v>
      </c>
    </row>
    <row r="132" spans="1:10" s="60" customFormat="1" ht="15.75" x14ac:dyDescent="0.25">
      <c r="A132" s="67" t="s">
        <v>100</v>
      </c>
      <c r="B132" s="62">
        <v>108.05462764931939</v>
      </c>
      <c r="C132" s="62">
        <v>108.05462764931939</v>
      </c>
      <c r="D132" s="62"/>
      <c r="E132" s="62">
        <f t="shared" si="2"/>
        <v>0</v>
      </c>
      <c r="F132" s="62"/>
      <c r="G132" s="98">
        <v>0.78503463307438204</v>
      </c>
      <c r="H132" s="62">
        <v>0.78503463307438204</v>
      </c>
      <c r="J132" s="62">
        <f t="shared" si="3"/>
        <v>0</v>
      </c>
    </row>
    <row r="133" spans="1:10" ht="15.75" x14ac:dyDescent="0.25">
      <c r="A133" s="38" t="s">
        <v>167</v>
      </c>
      <c r="B133" s="28">
        <v>127.85505399631232</v>
      </c>
      <c r="C133" s="28">
        <v>127.85505399631232</v>
      </c>
      <c r="D133" s="28"/>
      <c r="E133" s="28">
        <f t="shared" si="2"/>
        <v>0</v>
      </c>
      <c r="F133" s="28"/>
      <c r="G133" s="97">
        <v>0.85516092183317349</v>
      </c>
      <c r="H133" s="28">
        <v>0.85516092183317327</v>
      </c>
      <c r="J133" s="28">
        <f t="shared" si="3"/>
        <v>0</v>
      </c>
    </row>
    <row r="134" spans="1:10" s="60" customFormat="1" ht="15.75" x14ac:dyDescent="0.25">
      <c r="A134" s="67" t="s">
        <v>101</v>
      </c>
      <c r="B134" s="62">
        <v>127.85505399631232</v>
      </c>
      <c r="C134" s="62">
        <v>127.85505399631232</v>
      </c>
      <c r="D134" s="62"/>
      <c r="E134" s="62">
        <f t="shared" si="2"/>
        <v>0</v>
      </c>
      <c r="F134" s="62"/>
      <c r="G134" s="98">
        <v>0.85516092183317349</v>
      </c>
      <c r="H134" s="62">
        <v>0.85516092183317327</v>
      </c>
      <c r="J134" s="62">
        <f t="shared" si="3"/>
        <v>0</v>
      </c>
    </row>
    <row r="135" spans="1:10" s="2" customFormat="1" ht="15.75" x14ac:dyDescent="0.25">
      <c r="A135" s="36" t="s">
        <v>2</v>
      </c>
      <c r="B135" s="40">
        <v>124.83128831601657</v>
      </c>
      <c r="C135" s="40">
        <v>124.83764857848361</v>
      </c>
      <c r="D135" s="40"/>
      <c r="E135" s="40">
        <f t="shared" ref="E135:E198" si="4">((C135/B135-1)*100)</f>
        <v>5.0950867789945065E-3</v>
      </c>
      <c r="F135" s="40"/>
      <c r="G135" s="100">
        <v>8.9813939552600619</v>
      </c>
      <c r="H135" s="40">
        <v>8.9818515650760453</v>
      </c>
      <c r="J135" s="40">
        <f t="shared" si="3"/>
        <v>4.5760981598341743E-4</v>
      </c>
    </row>
    <row r="136" spans="1:10" s="60" customFormat="1" ht="15.75" x14ac:dyDescent="0.25">
      <c r="A136" s="64" t="s">
        <v>141</v>
      </c>
      <c r="B136" s="62">
        <v>104.92129430028105</v>
      </c>
      <c r="C136" s="62">
        <v>104.93189542713348</v>
      </c>
      <c r="D136" s="62"/>
      <c r="E136" s="62">
        <f t="shared" si="4"/>
        <v>1.0103884938827967E-2</v>
      </c>
      <c r="F136" s="62"/>
      <c r="G136" s="98">
        <v>4.5290481706264014</v>
      </c>
      <c r="H136" s="62">
        <v>4.5295057804423857</v>
      </c>
      <c r="J136" s="62">
        <f t="shared" ref="J136:J199" si="5">H136-G136</f>
        <v>4.5760981598430561E-4</v>
      </c>
    </row>
    <row r="137" spans="1:10" ht="15.75" x14ac:dyDescent="0.25">
      <c r="A137" s="38" t="s">
        <v>102</v>
      </c>
      <c r="B137" s="28">
        <v>107.59358570088332</v>
      </c>
      <c r="C137" s="28">
        <v>107.60686491923312</v>
      </c>
      <c r="D137" s="28"/>
      <c r="E137" s="28">
        <f t="shared" si="4"/>
        <v>1.2342016732036498E-2</v>
      </c>
      <c r="F137" s="28"/>
      <c r="G137" s="97">
        <v>3.7077393907308878</v>
      </c>
      <c r="H137" s="28">
        <v>3.7081970005468716</v>
      </c>
      <c r="J137" s="28">
        <f t="shared" si="5"/>
        <v>4.5760981598386152E-4</v>
      </c>
    </row>
    <row r="138" spans="1:10" s="60" customFormat="1" ht="15.75" x14ac:dyDescent="0.25">
      <c r="A138" s="67" t="s">
        <v>103</v>
      </c>
      <c r="B138" s="62">
        <v>107.59358570088332</v>
      </c>
      <c r="C138" s="62">
        <v>107.60686491923312</v>
      </c>
      <c r="D138" s="62"/>
      <c r="E138" s="62">
        <f t="shared" si="4"/>
        <v>1.2342016732036498E-2</v>
      </c>
      <c r="F138" s="62"/>
      <c r="G138" s="98">
        <v>3.7077393907308878</v>
      </c>
      <c r="H138" s="62">
        <v>3.7081970005468716</v>
      </c>
      <c r="J138" s="62">
        <f t="shared" si="5"/>
        <v>4.5760981598386152E-4</v>
      </c>
    </row>
    <row r="139" spans="1:10" ht="15.75" x14ac:dyDescent="0.25">
      <c r="A139" s="38" t="s">
        <v>168</v>
      </c>
      <c r="B139" s="28">
        <v>94.343126917917772</v>
      </c>
      <c r="C139" s="28">
        <v>94.343126917917772</v>
      </c>
      <c r="D139" s="28"/>
      <c r="E139" s="28">
        <f t="shared" si="4"/>
        <v>0</v>
      </c>
      <c r="F139" s="28"/>
      <c r="G139" s="97">
        <v>0.82130877989551443</v>
      </c>
      <c r="H139" s="28">
        <v>0.82130877989551443</v>
      </c>
      <c r="J139" s="28">
        <f t="shared" si="5"/>
        <v>0</v>
      </c>
    </row>
    <row r="140" spans="1:10" s="60" customFormat="1" ht="15.75" x14ac:dyDescent="0.25">
      <c r="A140" s="67" t="s">
        <v>219</v>
      </c>
      <c r="B140" s="62">
        <v>94.343126917917772</v>
      </c>
      <c r="C140" s="62">
        <v>94.343126917917772</v>
      </c>
      <c r="D140" s="62"/>
      <c r="E140" s="62">
        <f t="shared" si="4"/>
        <v>0</v>
      </c>
      <c r="F140" s="62"/>
      <c r="G140" s="98">
        <v>0.82130877989551443</v>
      </c>
      <c r="H140" s="62">
        <v>0.82130877989551443</v>
      </c>
      <c r="J140" s="62">
        <f t="shared" si="5"/>
        <v>0</v>
      </c>
    </row>
    <row r="141" spans="1:10" ht="15.75" x14ac:dyDescent="0.25">
      <c r="A141" s="37" t="s">
        <v>104</v>
      </c>
      <c r="B141" s="28">
        <v>154.69142439904226</v>
      </c>
      <c r="C141" s="28">
        <v>154.69142439904226</v>
      </c>
      <c r="D141" s="28"/>
      <c r="E141" s="28">
        <f t="shared" si="4"/>
        <v>0</v>
      </c>
      <c r="F141" s="28"/>
      <c r="G141" s="97">
        <v>4.4523457846336578</v>
      </c>
      <c r="H141" s="28">
        <v>4.4523457846336578</v>
      </c>
      <c r="J141" s="28">
        <f t="shared" si="5"/>
        <v>0</v>
      </c>
    </row>
    <row r="142" spans="1:10" s="60" customFormat="1" ht="15.75" x14ac:dyDescent="0.25">
      <c r="A142" s="61" t="s">
        <v>19</v>
      </c>
      <c r="B142" s="62">
        <v>160.90089003441557</v>
      </c>
      <c r="C142" s="62">
        <v>160.90089003441557</v>
      </c>
      <c r="D142" s="62"/>
      <c r="E142" s="62">
        <f t="shared" si="4"/>
        <v>0</v>
      </c>
      <c r="F142" s="62"/>
      <c r="G142" s="98">
        <v>3.5920135893946696</v>
      </c>
      <c r="H142" s="62">
        <v>3.5920135893946692</v>
      </c>
      <c r="J142" s="62">
        <f t="shared" si="5"/>
        <v>0</v>
      </c>
    </row>
    <row r="143" spans="1:10" ht="15.75" x14ac:dyDescent="0.25">
      <c r="A143" s="39" t="s">
        <v>105</v>
      </c>
      <c r="B143" s="28">
        <v>160.90089003441557</v>
      </c>
      <c r="C143" s="28">
        <v>160.90089003441557</v>
      </c>
      <c r="D143" s="28"/>
      <c r="E143" s="28">
        <f t="shared" si="4"/>
        <v>0</v>
      </c>
      <c r="F143" s="28"/>
      <c r="G143" s="97">
        <v>3.5920135893946696</v>
      </c>
      <c r="H143" s="28">
        <v>3.5920135893946692</v>
      </c>
      <c r="J143" s="28">
        <f t="shared" si="5"/>
        <v>0</v>
      </c>
    </row>
    <row r="144" spans="1:10" s="60" customFormat="1" ht="15.75" x14ac:dyDescent="0.25">
      <c r="A144" s="61" t="s">
        <v>106</v>
      </c>
      <c r="B144" s="62">
        <v>146.66666666666669</v>
      </c>
      <c r="C144" s="62">
        <v>146.66666666666669</v>
      </c>
      <c r="D144" s="62"/>
      <c r="E144" s="62">
        <f t="shared" si="4"/>
        <v>0</v>
      </c>
      <c r="F144" s="62"/>
      <c r="G144" s="98">
        <v>7.3648347879621115E-2</v>
      </c>
      <c r="H144" s="62">
        <v>7.3648347879621101E-2</v>
      </c>
      <c r="J144" s="62">
        <f t="shared" si="5"/>
        <v>0</v>
      </c>
    </row>
    <row r="145" spans="1:10" ht="15.75" x14ac:dyDescent="0.25">
      <c r="A145" s="39" t="s">
        <v>107</v>
      </c>
      <c r="B145" s="28">
        <v>146.66666666666669</v>
      </c>
      <c r="C145" s="28">
        <v>146.66666666666669</v>
      </c>
      <c r="D145" s="28"/>
      <c r="E145" s="28">
        <f t="shared" si="4"/>
        <v>0</v>
      </c>
      <c r="F145" s="28"/>
      <c r="G145" s="97">
        <v>7.3648347879621115E-2</v>
      </c>
      <c r="H145" s="28">
        <v>7.3648347879621101E-2</v>
      </c>
      <c r="J145" s="28">
        <f t="shared" si="5"/>
        <v>0</v>
      </c>
    </row>
    <row r="146" spans="1:10" s="60" customFormat="1" ht="15.75" x14ac:dyDescent="0.25">
      <c r="A146" s="61" t="s">
        <v>108</v>
      </c>
      <c r="B146" s="62">
        <v>132.09195402298857</v>
      </c>
      <c r="C146" s="62">
        <v>132.09195402298857</v>
      </c>
      <c r="D146" s="62"/>
      <c r="E146" s="62">
        <f t="shared" si="4"/>
        <v>0</v>
      </c>
      <c r="F146" s="62"/>
      <c r="G146" s="98">
        <v>0.78668384735936758</v>
      </c>
      <c r="H146" s="62">
        <v>0.78668384735936758</v>
      </c>
      <c r="J146" s="62">
        <f t="shared" si="5"/>
        <v>0</v>
      </c>
    </row>
    <row r="147" spans="1:10" ht="15.75" x14ac:dyDescent="0.25">
      <c r="A147" s="39" t="s">
        <v>218</v>
      </c>
      <c r="B147" s="28">
        <v>132.09195402298857</v>
      </c>
      <c r="C147" s="28">
        <v>132.09195402298857</v>
      </c>
      <c r="D147" s="28"/>
      <c r="E147" s="28">
        <f t="shared" si="4"/>
        <v>0</v>
      </c>
      <c r="F147" s="28"/>
      <c r="G147" s="97">
        <v>0.78668384735936758</v>
      </c>
      <c r="H147" s="28">
        <v>0.78668384735936758</v>
      </c>
      <c r="J147" s="28">
        <f t="shared" si="5"/>
        <v>0</v>
      </c>
    </row>
    <row r="148" spans="1:10" s="60" customFormat="1" ht="15.75" x14ac:dyDescent="0.25">
      <c r="A148" s="58" t="s">
        <v>3</v>
      </c>
      <c r="B148" s="63">
        <v>99.612301592454912</v>
      </c>
      <c r="C148" s="63">
        <v>99.613388626672801</v>
      </c>
      <c r="D148" s="63"/>
      <c r="E148" s="63">
        <f t="shared" si="4"/>
        <v>1.0912650350469733E-3</v>
      </c>
      <c r="F148" s="63"/>
      <c r="G148" s="99">
        <v>5.7687684986844099</v>
      </c>
      <c r="H148" s="63">
        <v>5.7688314512379897</v>
      </c>
      <c r="J148" s="63">
        <f t="shared" si="5"/>
        <v>6.2952553579798121E-5</v>
      </c>
    </row>
    <row r="149" spans="1:10" ht="15.75" x14ac:dyDescent="0.25">
      <c r="A149" s="37" t="s">
        <v>150</v>
      </c>
      <c r="B149" s="28">
        <v>85.680692698737559</v>
      </c>
      <c r="C149" s="28">
        <v>85.683388272686784</v>
      </c>
      <c r="D149" s="28"/>
      <c r="E149" s="28">
        <f t="shared" si="4"/>
        <v>3.1460692768936482E-3</v>
      </c>
      <c r="F149" s="28"/>
      <c r="G149" s="97">
        <v>2.000990697834089</v>
      </c>
      <c r="H149" s="28">
        <v>2.001053650387667</v>
      </c>
      <c r="J149" s="28">
        <f t="shared" si="5"/>
        <v>6.2952553578021764E-5</v>
      </c>
    </row>
    <row r="150" spans="1:10" s="60" customFormat="1" ht="15.75" x14ac:dyDescent="0.25">
      <c r="A150" s="61" t="s">
        <v>109</v>
      </c>
      <c r="B150" s="62">
        <v>99.812714584785027</v>
      </c>
      <c r="C150" s="62">
        <v>99.812714584785027</v>
      </c>
      <c r="D150" s="62"/>
      <c r="E150" s="62">
        <f t="shared" si="4"/>
        <v>0</v>
      </c>
      <c r="F150" s="62"/>
      <c r="G150" s="98">
        <v>1.2615831638002935</v>
      </c>
      <c r="H150" s="62">
        <v>1.2615831638002935</v>
      </c>
      <c r="J150" s="62">
        <f t="shared" si="5"/>
        <v>0</v>
      </c>
    </row>
    <row r="151" spans="1:10" ht="15.75" x14ac:dyDescent="0.25">
      <c r="A151" s="39" t="s">
        <v>110</v>
      </c>
      <c r="B151" s="28">
        <v>99.812714584785027</v>
      </c>
      <c r="C151" s="28">
        <v>99.812714584785027</v>
      </c>
      <c r="D151" s="28"/>
      <c r="E151" s="28">
        <f t="shared" si="4"/>
        <v>0</v>
      </c>
      <c r="F151" s="28"/>
      <c r="G151" s="97">
        <v>1.2615831638002935</v>
      </c>
      <c r="H151" s="28">
        <v>1.2615831638002935</v>
      </c>
      <c r="J151" s="28">
        <f t="shared" si="5"/>
        <v>0</v>
      </c>
    </row>
    <row r="152" spans="1:10" s="60" customFormat="1" ht="15.75" x14ac:dyDescent="0.25">
      <c r="A152" s="61" t="s">
        <v>169</v>
      </c>
      <c r="B152" s="62">
        <v>62.780416757673137</v>
      </c>
      <c r="C152" s="62">
        <v>62.787388847538431</v>
      </c>
      <c r="D152" s="62"/>
      <c r="E152" s="62">
        <f t="shared" si="4"/>
        <v>1.1105517015286281E-2</v>
      </c>
      <c r="F152" s="62"/>
      <c r="G152" s="98">
        <v>0.56685837760714286</v>
      </c>
      <c r="H152" s="62">
        <v>0.56692133016072055</v>
      </c>
      <c r="J152" s="62">
        <f t="shared" si="5"/>
        <v>6.2952553577688697E-5</v>
      </c>
    </row>
    <row r="153" spans="1:10" ht="15.75" x14ac:dyDescent="0.25">
      <c r="A153" s="39" t="s">
        <v>217</v>
      </c>
      <c r="B153" s="28">
        <v>62.780416757673137</v>
      </c>
      <c r="C153" s="28">
        <v>62.787388847538431</v>
      </c>
      <c r="D153" s="28"/>
      <c r="E153" s="28">
        <f t="shared" si="4"/>
        <v>1.1105517015286281E-2</v>
      </c>
      <c r="F153" s="28"/>
      <c r="G153" s="97">
        <v>0.56685837760714286</v>
      </c>
      <c r="H153" s="28">
        <v>0.56692133016072055</v>
      </c>
      <c r="J153" s="28">
        <f t="shared" si="5"/>
        <v>6.2952553577688697E-5</v>
      </c>
    </row>
    <row r="154" spans="1:10" s="60" customFormat="1" ht="15.75" x14ac:dyDescent="0.25">
      <c r="A154" s="61" t="s">
        <v>170</v>
      </c>
      <c r="B154" s="62">
        <v>102.38374659391093</v>
      </c>
      <c r="C154" s="62">
        <v>102.38374659391093</v>
      </c>
      <c r="D154" s="62"/>
      <c r="E154" s="62">
        <f t="shared" si="4"/>
        <v>0</v>
      </c>
      <c r="F154" s="62"/>
      <c r="G154" s="98">
        <v>0.17254915642665303</v>
      </c>
      <c r="H154" s="62">
        <v>0.17254915642665306</v>
      </c>
      <c r="J154" s="62">
        <f t="shared" si="5"/>
        <v>0</v>
      </c>
    </row>
    <row r="155" spans="1:10" ht="15.75" x14ac:dyDescent="0.25">
      <c r="A155" s="39" t="s">
        <v>216</v>
      </c>
      <c r="B155" s="28">
        <v>102.38374659391093</v>
      </c>
      <c r="C155" s="28">
        <v>102.38374659391093</v>
      </c>
      <c r="D155" s="28"/>
      <c r="E155" s="28">
        <f t="shared" si="4"/>
        <v>0</v>
      </c>
      <c r="F155" s="28"/>
      <c r="G155" s="97">
        <v>0.17254915642665303</v>
      </c>
      <c r="H155" s="28">
        <v>0.17254915642665306</v>
      </c>
      <c r="J155" s="28">
        <f t="shared" si="5"/>
        <v>0</v>
      </c>
    </row>
    <row r="156" spans="1:10" s="60" customFormat="1" ht="15.75" x14ac:dyDescent="0.25">
      <c r="A156" s="64" t="s">
        <v>111</v>
      </c>
      <c r="B156" s="62">
        <v>109.02713622925158</v>
      </c>
      <c r="C156" s="62">
        <v>109.02713622925158</v>
      </c>
      <c r="D156" s="62"/>
      <c r="E156" s="62">
        <f t="shared" si="4"/>
        <v>0</v>
      </c>
      <c r="F156" s="62"/>
      <c r="G156" s="98">
        <v>3.7677778008503213</v>
      </c>
      <c r="H156" s="62">
        <v>3.7677778008503213</v>
      </c>
      <c r="J156" s="62">
        <f t="shared" si="5"/>
        <v>0</v>
      </c>
    </row>
    <row r="157" spans="1:10" ht="15.75" x14ac:dyDescent="0.25">
      <c r="A157" s="38" t="s">
        <v>171</v>
      </c>
      <c r="B157" s="28">
        <v>103.98277170353322</v>
      </c>
      <c r="C157" s="28">
        <v>103.98277170353322</v>
      </c>
      <c r="D157" s="28"/>
      <c r="E157" s="28">
        <f t="shared" si="4"/>
        <v>0</v>
      </c>
      <c r="F157" s="28"/>
      <c r="G157" s="97">
        <v>1.2238495241934984</v>
      </c>
      <c r="H157" s="28">
        <v>1.2238495241934984</v>
      </c>
      <c r="J157" s="28">
        <f t="shared" si="5"/>
        <v>0</v>
      </c>
    </row>
    <row r="158" spans="1:10" s="60" customFormat="1" ht="15.75" x14ac:dyDescent="0.25">
      <c r="A158" s="67" t="s">
        <v>215</v>
      </c>
      <c r="B158" s="62">
        <v>103.98277170353322</v>
      </c>
      <c r="C158" s="62">
        <v>103.98277170353322</v>
      </c>
      <c r="D158" s="62"/>
      <c r="E158" s="62">
        <f t="shared" si="4"/>
        <v>0</v>
      </c>
      <c r="F158" s="62"/>
      <c r="G158" s="98">
        <v>1.2238495241934984</v>
      </c>
      <c r="H158" s="62">
        <v>1.2238495241934984</v>
      </c>
      <c r="J158" s="62">
        <f t="shared" si="5"/>
        <v>0</v>
      </c>
    </row>
    <row r="159" spans="1:10" ht="15.75" x14ac:dyDescent="0.25">
      <c r="A159" s="38" t="s">
        <v>172</v>
      </c>
      <c r="B159" s="28">
        <v>103.61823797634641</v>
      </c>
      <c r="C159" s="28">
        <v>103.61823797634641</v>
      </c>
      <c r="D159" s="28"/>
      <c r="E159" s="28">
        <f t="shared" si="4"/>
        <v>0</v>
      </c>
      <c r="F159" s="28"/>
      <c r="G159" s="97">
        <v>0.44375477838892619</v>
      </c>
      <c r="H159" s="28">
        <v>0.44375477838892624</v>
      </c>
      <c r="J159" s="28">
        <f t="shared" si="5"/>
        <v>0</v>
      </c>
    </row>
    <row r="160" spans="1:10" s="60" customFormat="1" ht="15.75" x14ac:dyDescent="0.25">
      <c r="A160" s="67" t="s">
        <v>214</v>
      </c>
      <c r="B160" s="62">
        <v>103.61823797634641</v>
      </c>
      <c r="C160" s="62">
        <v>103.61823797634641</v>
      </c>
      <c r="D160" s="62"/>
      <c r="E160" s="62">
        <f t="shared" si="4"/>
        <v>0</v>
      </c>
      <c r="F160" s="62"/>
      <c r="G160" s="98">
        <v>0.44375477838892619</v>
      </c>
      <c r="H160" s="62">
        <v>0.44375477838892624</v>
      </c>
      <c r="J160" s="62">
        <f t="shared" si="5"/>
        <v>0</v>
      </c>
    </row>
    <row r="161" spans="1:10" ht="15.75" x14ac:dyDescent="0.25">
      <c r="A161" s="38" t="s">
        <v>173</v>
      </c>
      <c r="B161" s="28">
        <v>113.48707675862873</v>
      </c>
      <c r="C161" s="28">
        <v>113.48707675862873</v>
      </c>
      <c r="D161" s="28"/>
      <c r="E161" s="28">
        <f t="shared" si="4"/>
        <v>0</v>
      </c>
      <c r="F161" s="28"/>
      <c r="G161" s="97">
        <v>2.1001734982678966</v>
      </c>
      <c r="H161" s="28">
        <v>2.1001734982678966</v>
      </c>
      <c r="J161" s="28">
        <f t="shared" si="5"/>
        <v>0</v>
      </c>
    </row>
    <row r="162" spans="1:10" s="60" customFormat="1" ht="15.75" x14ac:dyDescent="0.25">
      <c r="A162" s="67" t="s">
        <v>213</v>
      </c>
      <c r="B162" s="62">
        <v>113.48707675862873</v>
      </c>
      <c r="C162" s="62">
        <v>113.48707675862873</v>
      </c>
      <c r="D162" s="62"/>
      <c r="E162" s="62">
        <f t="shared" si="4"/>
        <v>0</v>
      </c>
      <c r="F162" s="62"/>
      <c r="G162" s="98">
        <v>2.1001734982678966</v>
      </c>
      <c r="H162" s="62">
        <v>2.1001734982678966</v>
      </c>
      <c r="J162" s="62">
        <f t="shared" si="5"/>
        <v>0</v>
      </c>
    </row>
    <row r="163" spans="1:10" ht="15.75" x14ac:dyDescent="0.25">
      <c r="A163" s="36" t="s">
        <v>4</v>
      </c>
      <c r="B163" s="40">
        <v>102.5011130507078</v>
      </c>
      <c r="C163" s="40">
        <v>102.5011130507078</v>
      </c>
      <c r="D163" s="40"/>
      <c r="E163" s="40">
        <f t="shared" si="4"/>
        <v>0</v>
      </c>
      <c r="F163" s="40"/>
      <c r="G163" s="100">
        <v>4.6954774977698257</v>
      </c>
      <c r="H163" s="40">
        <v>4.6954774977698257</v>
      </c>
      <c r="J163" s="40">
        <f t="shared" si="5"/>
        <v>0</v>
      </c>
    </row>
    <row r="164" spans="1:10" s="60" customFormat="1" ht="15.75" x14ac:dyDescent="0.25">
      <c r="A164" s="64" t="s">
        <v>140</v>
      </c>
      <c r="B164" s="62">
        <v>89.328793733949823</v>
      </c>
      <c r="C164" s="62">
        <v>89.328793733949823</v>
      </c>
      <c r="D164" s="62"/>
      <c r="E164" s="62">
        <f t="shared" si="4"/>
        <v>0</v>
      </c>
      <c r="F164" s="62"/>
      <c r="G164" s="98">
        <v>0.89413093624743289</v>
      </c>
      <c r="H164" s="62">
        <v>0.89413093624743301</v>
      </c>
      <c r="J164" s="62">
        <f t="shared" si="5"/>
        <v>0</v>
      </c>
    </row>
    <row r="165" spans="1:10" ht="15.75" x14ac:dyDescent="0.25">
      <c r="A165" s="38" t="s">
        <v>174</v>
      </c>
      <c r="B165" s="28">
        <v>89.328793733949823</v>
      </c>
      <c r="C165" s="28">
        <v>89.328793733949823</v>
      </c>
      <c r="D165" s="28"/>
      <c r="E165" s="28">
        <f t="shared" si="4"/>
        <v>0</v>
      </c>
      <c r="F165" s="28"/>
      <c r="G165" s="97">
        <v>0.89413093624743289</v>
      </c>
      <c r="H165" s="28">
        <v>0.89413093624743301</v>
      </c>
      <c r="J165" s="28">
        <f t="shared" si="5"/>
        <v>0</v>
      </c>
    </row>
    <row r="166" spans="1:10" s="60" customFormat="1" ht="15.75" x14ac:dyDescent="0.25">
      <c r="A166" s="67" t="s">
        <v>140</v>
      </c>
      <c r="B166" s="62">
        <v>89.328793733949823</v>
      </c>
      <c r="C166" s="62">
        <v>89.328793733949823</v>
      </c>
      <c r="D166" s="62"/>
      <c r="E166" s="62">
        <f t="shared" si="4"/>
        <v>0</v>
      </c>
      <c r="F166" s="62"/>
      <c r="G166" s="98">
        <v>0.89413093624743289</v>
      </c>
      <c r="H166" s="62">
        <v>0.89413093624743301</v>
      </c>
      <c r="J166" s="62">
        <f t="shared" si="5"/>
        <v>0</v>
      </c>
    </row>
    <row r="167" spans="1:10" ht="15.75" x14ac:dyDescent="0.25">
      <c r="A167" s="37" t="s">
        <v>139</v>
      </c>
      <c r="B167" s="28">
        <v>106.18404506983349</v>
      </c>
      <c r="C167" s="28">
        <v>106.18404506983349</v>
      </c>
      <c r="D167" s="28"/>
      <c r="E167" s="28">
        <f t="shared" si="4"/>
        <v>0</v>
      </c>
      <c r="F167" s="28"/>
      <c r="G167" s="97">
        <v>3.8013465615223927</v>
      </c>
      <c r="H167" s="28">
        <v>3.8013465615223923</v>
      </c>
      <c r="J167" s="28">
        <f t="shared" si="5"/>
        <v>0</v>
      </c>
    </row>
    <row r="168" spans="1:10" s="60" customFormat="1" ht="15.75" x14ac:dyDescent="0.25">
      <c r="A168" s="61" t="s">
        <v>175</v>
      </c>
      <c r="B168" s="62">
        <v>106.18404506983349</v>
      </c>
      <c r="C168" s="62">
        <v>106.18404506983349</v>
      </c>
      <c r="D168" s="62"/>
      <c r="E168" s="62">
        <f t="shared" si="4"/>
        <v>0</v>
      </c>
      <c r="F168" s="62"/>
      <c r="G168" s="98">
        <v>3.8013465615223927</v>
      </c>
      <c r="H168" s="62">
        <v>3.8013465615223923</v>
      </c>
      <c r="J168" s="62">
        <f t="shared" si="5"/>
        <v>0</v>
      </c>
    </row>
    <row r="169" spans="1:10" ht="15.75" x14ac:dyDescent="0.25">
      <c r="A169" s="39" t="s">
        <v>212</v>
      </c>
      <c r="B169" s="28">
        <v>106.18404506983349</v>
      </c>
      <c r="C169" s="28">
        <v>106.18404506983349</v>
      </c>
      <c r="D169" s="28"/>
      <c r="E169" s="28">
        <f t="shared" si="4"/>
        <v>0</v>
      </c>
      <c r="F169" s="28"/>
      <c r="G169" s="97">
        <v>3.8013465615223927</v>
      </c>
      <c r="H169" s="28">
        <v>3.8013465615223923</v>
      </c>
      <c r="J169" s="28">
        <f t="shared" si="5"/>
        <v>0</v>
      </c>
    </row>
    <row r="170" spans="1:10" s="60" customFormat="1" ht="15.75" x14ac:dyDescent="0.25">
      <c r="A170" s="58" t="s">
        <v>130</v>
      </c>
      <c r="B170" s="63">
        <v>101.50299646634174</v>
      </c>
      <c r="C170" s="63">
        <v>101.48633518594936</v>
      </c>
      <c r="D170" s="63"/>
      <c r="E170" s="63">
        <f t="shared" si="4"/>
        <v>-1.6414569985534477E-2</v>
      </c>
      <c r="F170" s="63"/>
      <c r="G170" s="99">
        <v>6.2453346565022194</v>
      </c>
      <c r="H170" s="63">
        <v>6.2443095116741976</v>
      </c>
      <c r="J170" s="63">
        <f t="shared" si="5"/>
        <v>-1.0251448280218511E-3</v>
      </c>
    </row>
    <row r="171" spans="1:10" ht="15.75" x14ac:dyDescent="0.25">
      <c r="A171" s="37" t="s">
        <v>138</v>
      </c>
      <c r="B171" s="28">
        <v>89.238381532784231</v>
      </c>
      <c r="C171" s="28">
        <v>89.238381532784231</v>
      </c>
      <c r="D171" s="28"/>
      <c r="E171" s="28">
        <f t="shared" si="4"/>
        <v>0</v>
      </c>
      <c r="F171" s="28"/>
      <c r="G171" s="97">
        <v>2.9086162468656354</v>
      </c>
      <c r="H171" s="28">
        <v>2.9086162468656354</v>
      </c>
      <c r="J171" s="28">
        <f t="shared" si="5"/>
        <v>0</v>
      </c>
    </row>
    <row r="172" spans="1:10" s="60" customFormat="1" ht="15.75" x14ac:dyDescent="0.25">
      <c r="A172" s="61" t="s">
        <v>176</v>
      </c>
      <c r="B172" s="62">
        <v>71.824146501743755</v>
      </c>
      <c r="C172" s="62">
        <v>71.824146501743755</v>
      </c>
      <c r="D172" s="62"/>
      <c r="E172" s="62">
        <f t="shared" si="4"/>
        <v>0</v>
      </c>
      <c r="F172" s="62"/>
      <c r="G172" s="98">
        <v>0.95561945947300686</v>
      </c>
      <c r="H172" s="62">
        <v>0.95561945947300697</v>
      </c>
      <c r="J172" s="62">
        <f t="shared" si="5"/>
        <v>0</v>
      </c>
    </row>
    <row r="173" spans="1:10" ht="15.75" x14ac:dyDescent="0.25">
      <c r="A173" s="39" t="s">
        <v>211</v>
      </c>
      <c r="B173" s="28">
        <v>82.766112674171609</v>
      </c>
      <c r="C173" s="28">
        <v>82.766112674171609</v>
      </c>
      <c r="D173" s="28"/>
      <c r="E173" s="28">
        <f t="shared" si="4"/>
        <v>0</v>
      </c>
      <c r="F173" s="28"/>
      <c r="G173" s="97">
        <v>0.22176740306748832</v>
      </c>
      <c r="H173" s="28">
        <v>0.22176740306748832</v>
      </c>
      <c r="J173" s="28">
        <f t="shared" si="5"/>
        <v>0</v>
      </c>
    </row>
    <row r="174" spans="1:10" s="60" customFormat="1" ht="15.75" x14ac:dyDescent="0.25">
      <c r="A174" s="67" t="s">
        <v>210</v>
      </c>
      <c r="B174" s="62">
        <v>69.064906769697799</v>
      </c>
      <c r="C174" s="62">
        <v>69.064906769697799</v>
      </c>
      <c r="D174" s="62"/>
      <c r="E174" s="62">
        <f t="shared" si="4"/>
        <v>0</v>
      </c>
      <c r="F174" s="62"/>
      <c r="G174" s="98">
        <v>0.73385205640551854</v>
      </c>
      <c r="H174" s="62">
        <v>0.73385205640551854</v>
      </c>
      <c r="J174" s="62">
        <f t="shared" si="5"/>
        <v>0</v>
      </c>
    </row>
    <row r="175" spans="1:10" ht="15.75" x14ac:dyDescent="0.25">
      <c r="A175" s="38" t="s">
        <v>177</v>
      </c>
      <c r="B175" s="28">
        <v>99.262187476460824</v>
      </c>
      <c r="C175" s="28">
        <v>99.262187476460824</v>
      </c>
      <c r="D175" s="28"/>
      <c r="E175" s="28">
        <f t="shared" si="4"/>
        <v>0</v>
      </c>
      <c r="F175" s="28"/>
      <c r="G175" s="97">
        <v>0.13008285012995835</v>
      </c>
      <c r="H175" s="28">
        <v>0.13008285012995835</v>
      </c>
      <c r="J175" s="28">
        <f t="shared" si="5"/>
        <v>0</v>
      </c>
    </row>
    <row r="176" spans="1:10" s="60" customFormat="1" ht="15.75" x14ac:dyDescent="0.25">
      <c r="A176" s="67" t="s">
        <v>209</v>
      </c>
      <c r="B176" s="62">
        <v>99.262187476460824</v>
      </c>
      <c r="C176" s="62">
        <v>99.262187476460824</v>
      </c>
      <c r="D176" s="62"/>
      <c r="E176" s="62">
        <f t="shared" si="4"/>
        <v>0</v>
      </c>
      <c r="F176" s="62"/>
      <c r="G176" s="98">
        <v>0.13008285012995835</v>
      </c>
      <c r="H176" s="62">
        <v>0.13008285012995835</v>
      </c>
      <c r="J176" s="62">
        <f t="shared" si="5"/>
        <v>0</v>
      </c>
    </row>
    <row r="177" spans="1:10" ht="15.75" x14ac:dyDescent="0.25">
      <c r="A177" s="38" t="s">
        <v>112</v>
      </c>
      <c r="B177" s="28">
        <v>101.47373662419359</v>
      </c>
      <c r="C177" s="28">
        <v>101.47373662419359</v>
      </c>
      <c r="D177" s="28"/>
      <c r="E177" s="28">
        <f t="shared" si="4"/>
        <v>0</v>
      </c>
      <c r="F177" s="28"/>
      <c r="G177" s="97">
        <v>1.7808359979079782</v>
      </c>
      <c r="H177" s="28">
        <v>1.7808359979079782</v>
      </c>
      <c r="J177" s="28">
        <f t="shared" si="5"/>
        <v>0</v>
      </c>
    </row>
    <row r="178" spans="1:10" s="60" customFormat="1" ht="15.75" x14ac:dyDescent="0.25">
      <c r="A178" s="67" t="s">
        <v>113</v>
      </c>
      <c r="B178" s="62">
        <v>101.47373662419359</v>
      </c>
      <c r="C178" s="62">
        <v>101.47373662419359</v>
      </c>
      <c r="D178" s="62"/>
      <c r="E178" s="62">
        <f t="shared" si="4"/>
        <v>0</v>
      </c>
      <c r="F178" s="62"/>
      <c r="G178" s="98">
        <v>1.7808359979079782</v>
      </c>
      <c r="H178" s="62">
        <v>1.7808359979079782</v>
      </c>
      <c r="J178" s="62">
        <f t="shared" si="5"/>
        <v>0</v>
      </c>
    </row>
    <row r="179" spans="1:10" ht="15.75" x14ac:dyDescent="0.25">
      <c r="A179" s="38" t="s">
        <v>178</v>
      </c>
      <c r="B179" s="28">
        <v>98.181892359425817</v>
      </c>
      <c r="C179" s="28">
        <v>98.181892359425817</v>
      </c>
      <c r="D179" s="28"/>
      <c r="E179" s="28">
        <f t="shared" si="4"/>
        <v>0</v>
      </c>
      <c r="F179" s="28"/>
      <c r="G179" s="97">
        <v>4.2077939354692173E-2</v>
      </c>
      <c r="H179" s="28">
        <v>4.2077939354692173E-2</v>
      </c>
      <c r="J179" s="28">
        <f t="shared" si="5"/>
        <v>0</v>
      </c>
    </row>
    <row r="180" spans="1:10" s="60" customFormat="1" ht="15.75" x14ac:dyDescent="0.25">
      <c r="A180" s="67" t="s">
        <v>208</v>
      </c>
      <c r="B180" s="62">
        <v>98.181892359425817</v>
      </c>
      <c r="C180" s="62">
        <v>98.181892359425817</v>
      </c>
      <c r="D180" s="62"/>
      <c r="E180" s="62">
        <f t="shared" si="4"/>
        <v>0</v>
      </c>
      <c r="F180" s="62"/>
      <c r="G180" s="98">
        <v>4.2077939354692173E-2</v>
      </c>
      <c r="H180" s="62">
        <v>4.2077939354692173E-2</v>
      </c>
      <c r="J180" s="62">
        <f t="shared" si="5"/>
        <v>0</v>
      </c>
    </row>
    <row r="181" spans="1:10" ht="15.75" x14ac:dyDescent="0.25">
      <c r="A181" s="37" t="s">
        <v>137</v>
      </c>
      <c r="B181" s="28">
        <v>112.45262386481691</v>
      </c>
      <c r="C181" s="28">
        <v>112.45262386481691</v>
      </c>
      <c r="D181" s="28"/>
      <c r="E181" s="28">
        <f t="shared" si="4"/>
        <v>0</v>
      </c>
      <c r="F181" s="28"/>
      <c r="G181" s="97">
        <v>0.97556985271723651</v>
      </c>
      <c r="H181" s="28">
        <v>0.9755698527172364</v>
      </c>
      <c r="J181" s="28">
        <f t="shared" si="5"/>
        <v>0</v>
      </c>
    </row>
    <row r="182" spans="1:10" s="60" customFormat="1" ht="15.75" x14ac:dyDescent="0.25">
      <c r="A182" s="61" t="s">
        <v>179</v>
      </c>
      <c r="B182" s="62">
        <v>112.45262386481691</v>
      </c>
      <c r="C182" s="62">
        <v>112.45262386481691</v>
      </c>
      <c r="D182" s="62"/>
      <c r="E182" s="62">
        <f t="shared" si="4"/>
        <v>0</v>
      </c>
      <c r="F182" s="62"/>
      <c r="G182" s="98">
        <v>0.97556985271723651</v>
      </c>
      <c r="H182" s="62">
        <v>0.9755698527172364</v>
      </c>
      <c r="J182" s="62">
        <f t="shared" si="5"/>
        <v>0</v>
      </c>
    </row>
    <row r="183" spans="1:10" ht="15.75" x14ac:dyDescent="0.25">
      <c r="A183" s="39" t="s">
        <v>207</v>
      </c>
      <c r="B183" s="28">
        <v>112.45262386481691</v>
      </c>
      <c r="C183" s="28">
        <v>112.45262386481691</v>
      </c>
      <c r="D183" s="28"/>
      <c r="E183" s="28">
        <f t="shared" si="4"/>
        <v>0</v>
      </c>
      <c r="F183" s="28"/>
      <c r="G183" s="97">
        <v>0.97556985271723651</v>
      </c>
      <c r="H183" s="28">
        <v>0.9755698527172364</v>
      </c>
      <c r="J183" s="28">
        <f t="shared" si="5"/>
        <v>0</v>
      </c>
    </row>
    <row r="184" spans="1:10" s="60" customFormat="1" ht="15.75" x14ac:dyDescent="0.25">
      <c r="A184" s="64" t="s">
        <v>136</v>
      </c>
      <c r="B184" s="62">
        <v>124.32880323467771</v>
      </c>
      <c r="C184" s="62">
        <v>124.32880323467771</v>
      </c>
      <c r="D184" s="62"/>
      <c r="E184" s="62">
        <f t="shared" si="4"/>
        <v>0</v>
      </c>
      <c r="F184" s="62"/>
      <c r="G184" s="98">
        <v>1.2496276051925737</v>
      </c>
      <c r="H184" s="62">
        <v>1.2496276051925734</v>
      </c>
      <c r="J184" s="62">
        <f t="shared" si="5"/>
        <v>0</v>
      </c>
    </row>
    <row r="185" spans="1:10" ht="15.75" x14ac:dyDescent="0.25">
      <c r="A185" s="38" t="s">
        <v>180</v>
      </c>
      <c r="B185" s="28">
        <v>131.27868056662001</v>
      </c>
      <c r="C185" s="28">
        <v>131.27868056662001</v>
      </c>
      <c r="D185" s="28"/>
      <c r="E185" s="28">
        <f t="shared" si="4"/>
        <v>0</v>
      </c>
      <c r="F185" s="28"/>
      <c r="G185" s="97">
        <v>8.4353585272818013E-2</v>
      </c>
      <c r="H185" s="28">
        <v>8.4353585272818013E-2</v>
      </c>
      <c r="J185" s="28">
        <f t="shared" si="5"/>
        <v>0</v>
      </c>
    </row>
    <row r="186" spans="1:10" s="60" customFormat="1" ht="15.75" x14ac:dyDescent="0.25">
      <c r="A186" s="67" t="s">
        <v>206</v>
      </c>
      <c r="B186" s="62">
        <v>131.27868056662001</v>
      </c>
      <c r="C186" s="62">
        <v>131.27868056662001</v>
      </c>
      <c r="D186" s="62"/>
      <c r="E186" s="62">
        <f t="shared" si="4"/>
        <v>0</v>
      </c>
      <c r="F186" s="62"/>
      <c r="G186" s="98">
        <v>8.4353585272818013E-2</v>
      </c>
      <c r="H186" s="62">
        <v>8.4353585272818013E-2</v>
      </c>
      <c r="J186" s="62">
        <f t="shared" si="5"/>
        <v>0</v>
      </c>
    </row>
    <row r="187" spans="1:10" ht="15.75" x14ac:dyDescent="0.25">
      <c r="A187" s="38" t="s">
        <v>114</v>
      </c>
      <c r="B187" s="28">
        <v>123.85415812578725</v>
      </c>
      <c r="C187" s="28">
        <v>123.85415812578725</v>
      </c>
      <c r="D187" s="28"/>
      <c r="E187" s="28">
        <f t="shared" si="4"/>
        <v>0</v>
      </c>
      <c r="F187" s="28"/>
      <c r="G187" s="97">
        <v>1.1652740199197553</v>
      </c>
      <c r="H187" s="28">
        <v>1.1652740199197553</v>
      </c>
      <c r="J187" s="28">
        <f t="shared" si="5"/>
        <v>0</v>
      </c>
    </row>
    <row r="188" spans="1:10" s="60" customFormat="1" ht="15.75" x14ac:dyDescent="0.25">
      <c r="A188" s="67" t="s">
        <v>205</v>
      </c>
      <c r="B188" s="62">
        <v>118.25928708363642</v>
      </c>
      <c r="C188" s="62">
        <v>118.25928708363642</v>
      </c>
      <c r="D188" s="62"/>
      <c r="E188" s="62">
        <f t="shared" si="4"/>
        <v>0</v>
      </c>
      <c r="F188" s="62"/>
      <c r="G188" s="98">
        <v>0.90799380462021839</v>
      </c>
      <c r="H188" s="62">
        <v>0.90799380462021828</v>
      </c>
      <c r="J188" s="62">
        <f t="shared" si="5"/>
        <v>0</v>
      </c>
    </row>
    <row r="189" spans="1:10" ht="15.75" x14ac:dyDescent="0.25">
      <c r="A189" s="39" t="s">
        <v>115</v>
      </c>
      <c r="B189" s="28">
        <v>148.67861982628793</v>
      </c>
      <c r="C189" s="28">
        <v>148.67861982628793</v>
      </c>
      <c r="D189" s="28"/>
      <c r="E189" s="28">
        <f t="shared" si="4"/>
        <v>0</v>
      </c>
      <c r="F189" s="28"/>
      <c r="G189" s="97">
        <v>0.25728021529953715</v>
      </c>
      <c r="H189" s="28">
        <v>0.25728021529953715</v>
      </c>
      <c r="J189" s="28">
        <f t="shared" si="5"/>
        <v>0</v>
      </c>
    </row>
    <row r="190" spans="1:10" s="60" customFormat="1" ht="15.75" x14ac:dyDescent="0.25">
      <c r="A190" s="64" t="s">
        <v>151</v>
      </c>
      <c r="B190" s="62">
        <v>108.88278549409115</v>
      </c>
      <c r="C190" s="62">
        <v>108.7823639732583</v>
      </c>
      <c r="D190" s="62"/>
      <c r="E190" s="62">
        <f t="shared" si="4"/>
        <v>-9.2229015245304247E-2</v>
      </c>
      <c r="F190" s="62"/>
      <c r="G190" s="98">
        <v>1.1115209517267741</v>
      </c>
      <c r="H190" s="62">
        <v>1.1104958068987512</v>
      </c>
      <c r="J190" s="62">
        <f t="shared" si="5"/>
        <v>-1.0251448280229614E-3</v>
      </c>
    </row>
    <row r="191" spans="1:10" ht="15.75" x14ac:dyDescent="0.25">
      <c r="A191" s="38" t="s">
        <v>116</v>
      </c>
      <c r="B191" s="28">
        <v>111.36062953757882</v>
      </c>
      <c r="C191" s="28">
        <v>111.36062953757882</v>
      </c>
      <c r="D191" s="28"/>
      <c r="E191" s="28">
        <f t="shared" si="4"/>
        <v>0</v>
      </c>
      <c r="F191" s="28"/>
      <c r="G191" s="97">
        <v>0.38338287245107394</v>
      </c>
      <c r="H191" s="28">
        <v>0.38338287245107394</v>
      </c>
      <c r="J191" s="28">
        <f t="shared" si="5"/>
        <v>0</v>
      </c>
    </row>
    <row r="192" spans="1:10" s="60" customFormat="1" ht="15.75" x14ac:dyDescent="0.25">
      <c r="A192" s="67" t="s">
        <v>20</v>
      </c>
      <c r="B192" s="62">
        <v>111.36062953757882</v>
      </c>
      <c r="C192" s="62">
        <v>111.36062953757882</v>
      </c>
      <c r="D192" s="62"/>
      <c r="E192" s="62">
        <f t="shared" si="4"/>
        <v>0</v>
      </c>
      <c r="F192" s="62"/>
      <c r="G192" s="98">
        <v>0.38338287245107394</v>
      </c>
      <c r="H192" s="62">
        <v>0.38338287245107394</v>
      </c>
      <c r="J192" s="62">
        <f t="shared" si="5"/>
        <v>0</v>
      </c>
    </row>
    <row r="193" spans="1:10" ht="15.75" x14ac:dyDescent="0.25">
      <c r="A193" s="38" t="s">
        <v>181</v>
      </c>
      <c r="B193" s="28">
        <v>107.6219394272062</v>
      </c>
      <c r="C193" s="28">
        <v>107.47041861305605</v>
      </c>
      <c r="D193" s="28"/>
      <c r="E193" s="28">
        <f t="shared" si="4"/>
        <v>-0.14078989373038642</v>
      </c>
      <c r="F193" s="28"/>
      <c r="G193" s="97">
        <v>0.72813807927570007</v>
      </c>
      <c r="H193" s="28">
        <v>0.72711293444767733</v>
      </c>
      <c r="J193" s="28">
        <f t="shared" si="5"/>
        <v>-1.0251448280227393E-3</v>
      </c>
    </row>
    <row r="194" spans="1:10" s="60" customFormat="1" ht="15.75" x14ac:dyDescent="0.25">
      <c r="A194" s="67" t="s">
        <v>204</v>
      </c>
      <c r="B194" s="62">
        <v>107.6219394272062</v>
      </c>
      <c r="C194" s="62">
        <v>107.47041861305605</v>
      </c>
      <c r="D194" s="62"/>
      <c r="E194" s="62">
        <f t="shared" si="4"/>
        <v>-0.14078989373038642</v>
      </c>
      <c r="F194" s="62"/>
      <c r="G194" s="98">
        <v>0.72813807927570007</v>
      </c>
      <c r="H194" s="62">
        <v>0.72711293444767733</v>
      </c>
      <c r="J194" s="62">
        <f t="shared" si="5"/>
        <v>-1.0251448280227393E-3</v>
      </c>
    </row>
    <row r="195" spans="1:10" ht="15.75" x14ac:dyDescent="0.25">
      <c r="A195" s="36" t="s">
        <v>117</v>
      </c>
      <c r="B195" s="40">
        <v>124.00208409719309</v>
      </c>
      <c r="C195" s="40">
        <v>124.00208409719309</v>
      </c>
      <c r="D195" s="40"/>
      <c r="E195" s="40">
        <f t="shared" si="4"/>
        <v>0</v>
      </c>
      <c r="F195" s="40"/>
      <c r="G195" s="100">
        <v>2.409443931055792</v>
      </c>
      <c r="H195" s="40">
        <v>2.409443931055792</v>
      </c>
      <c r="J195" s="40">
        <f t="shared" si="5"/>
        <v>0</v>
      </c>
    </row>
    <row r="196" spans="1:10" s="60" customFormat="1" ht="15.75" x14ac:dyDescent="0.25">
      <c r="A196" s="64" t="s">
        <v>135</v>
      </c>
      <c r="B196" s="62">
        <v>123.25389080531031</v>
      </c>
      <c r="C196" s="62">
        <v>123.25389080531031</v>
      </c>
      <c r="D196" s="62"/>
      <c r="E196" s="62">
        <f t="shared" si="4"/>
        <v>0</v>
      </c>
      <c r="F196" s="62"/>
      <c r="G196" s="98">
        <v>0.76188066361603468</v>
      </c>
      <c r="H196" s="62">
        <v>0.76188066361603457</v>
      </c>
      <c r="J196" s="62">
        <f t="shared" si="5"/>
        <v>0</v>
      </c>
    </row>
    <row r="197" spans="1:10" ht="15.75" x14ac:dyDescent="0.25">
      <c r="A197" s="38" t="s">
        <v>182</v>
      </c>
      <c r="B197" s="28">
        <v>123.25389080531031</v>
      </c>
      <c r="C197" s="28">
        <v>123.25389080531031</v>
      </c>
      <c r="D197" s="28"/>
      <c r="E197" s="28">
        <f t="shared" si="4"/>
        <v>0</v>
      </c>
      <c r="F197" s="28"/>
      <c r="G197" s="97">
        <v>0.76188066361603468</v>
      </c>
      <c r="H197" s="28">
        <v>0.76188066361603457</v>
      </c>
      <c r="J197" s="28">
        <f t="shared" si="5"/>
        <v>0</v>
      </c>
    </row>
    <row r="198" spans="1:10" s="60" customFormat="1" ht="15.75" x14ac:dyDescent="0.25">
      <c r="A198" s="67" t="s">
        <v>135</v>
      </c>
      <c r="B198" s="62">
        <v>123.25389080531031</v>
      </c>
      <c r="C198" s="62">
        <v>123.25389080531031</v>
      </c>
      <c r="D198" s="62"/>
      <c r="E198" s="62">
        <f t="shared" si="4"/>
        <v>0</v>
      </c>
      <c r="F198" s="62"/>
      <c r="G198" s="98">
        <v>0.76188066361603468</v>
      </c>
      <c r="H198" s="62">
        <v>0.76188066361603457</v>
      </c>
      <c r="J198" s="62">
        <f t="shared" si="5"/>
        <v>0</v>
      </c>
    </row>
    <row r="199" spans="1:10" ht="15.75" x14ac:dyDescent="0.25">
      <c r="A199" s="37" t="s">
        <v>118</v>
      </c>
      <c r="B199" s="28">
        <v>125.09447818612115</v>
      </c>
      <c r="C199" s="28">
        <v>125.09447818612115</v>
      </c>
      <c r="D199" s="28"/>
      <c r="E199" s="28">
        <f t="shared" ref="E199:E224" si="6">((C199/B199-1)*100)</f>
        <v>0</v>
      </c>
      <c r="F199" s="28"/>
      <c r="G199" s="97">
        <v>1.5176347626042124</v>
      </c>
      <c r="H199" s="28">
        <v>1.5176347626042124</v>
      </c>
      <c r="J199" s="28">
        <f t="shared" si="5"/>
        <v>0</v>
      </c>
    </row>
    <row r="200" spans="1:10" s="60" customFormat="1" ht="15.75" x14ac:dyDescent="0.25">
      <c r="A200" s="61" t="s">
        <v>119</v>
      </c>
      <c r="B200" s="62">
        <v>125.09447818612115</v>
      </c>
      <c r="C200" s="62">
        <v>125.09447818612115</v>
      </c>
      <c r="D200" s="62"/>
      <c r="E200" s="62">
        <f t="shared" si="6"/>
        <v>0</v>
      </c>
      <c r="F200" s="62"/>
      <c r="G200" s="98">
        <v>1.5176347626042124</v>
      </c>
      <c r="H200" s="62">
        <v>1.5176347626042124</v>
      </c>
      <c r="J200" s="62">
        <f t="shared" ref="J200:J224" si="7">H200-G200</f>
        <v>0</v>
      </c>
    </row>
    <row r="201" spans="1:10" ht="15.75" x14ac:dyDescent="0.25">
      <c r="A201" s="39" t="s">
        <v>118</v>
      </c>
      <c r="B201" s="28">
        <v>125.09447818612115</v>
      </c>
      <c r="C201" s="28">
        <v>125.09447818612115</v>
      </c>
      <c r="D201" s="28"/>
      <c r="E201" s="28">
        <f t="shared" si="6"/>
        <v>0</v>
      </c>
      <c r="F201" s="28"/>
      <c r="G201" s="97">
        <v>1.5176347626042124</v>
      </c>
      <c r="H201" s="28">
        <v>1.5176347626042124</v>
      </c>
      <c r="J201" s="28">
        <f t="shared" si="7"/>
        <v>0</v>
      </c>
    </row>
    <row r="202" spans="1:10" s="60" customFormat="1" ht="15.75" x14ac:dyDescent="0.25">
      <c r="A202" s="64" t="s">
        <v>120</v>
      </c>
      <c r="B202" s="62">
        <v>116.28043992448846</v>
      </c>
      <c r="C202" s="62">
        <v>116.28043992448846</v>
      </c>
      <c r="D202" s="62"/>
      <c r="E202" s="62">
        <f t="shared" si="6"/>
        <v>0</v>
      </c>
      <c r="F202" s="62"/>
      <c r="G202" s="98">
        <v>0.12992850483554469</v>
      </c>
      <c r="H202" s="62">
        <v>0.12992850483554472</v>
      </c>
      <c r="J202" s="62">
        <f t="shared" si="7"/>
        <v>0</v>
      </c>
    </row>
    <row r="203" spans="1:10" ht="15.75" x14ac:dyDescent="0.25">
      <c r="A203" s="38" t="s">
        <v>121</v>
      </c>
      <c r="B203" s="28">
        <v>116.28043992448846</v>
      </c>
      <c r="C203" s="28">
        <v>116.28043992448846</v>
      </c>
      <c r="D203" s="28"/>
      <c r="E203" s="28">
        <f t="shared" si="6"/>
        <v>0</v>
      </c>
      <c r="F203" s="28"/>
      <c r="G203" s="97">
        <v>0.12992850483554469</v>
      </c>
      <c r="H203" s="28">
        <v>0.12992850483554472</v>
      </c>
      <c r="J203" s="28">
        <f t="shared" si="7"/>
        <v>0</v>
      </c>
    </row>
    <row r="204" spans="1:10" s="60" customFormat="1" ht="15.75" x14ac:dyDescent="0.25">
      <c r="A204" s="67" t="s">
        <v>120</v>
      </c>
      <c r="B204" s="62">
        <v>116.28043992448846</v>
      </c>
      <c r="C204" s="62">
        <v>116.28043992448846</v>
      </c>
      <c r="D204" s="62"/>
      <c r="E204" s="62">
        <f t="shared" si="6"/>
        <v>0</v>
      </c>
      <c r="F204" s="62"/>
      <c r="G204" s="98">
        <v>0.12992850483554469</v>
      </c>
      <c r="H204" s="62">
        <v>0.12992850483554472</v>
      </c>
      <c r="J204" s="62">
        <f t="shared" si="7"/>
        <v>0</v>
      </c>
    </row>
    <row r="205" spans="1:10" ht="15.75" x14ac:dyDescent="0.25">
      <c r="A205" s="36" t="s">
        <v>131</v>
      </c>
      <c r="B205" s="40">
        <v>121.79577182544507</v>
      </c>
      <c r="C205" s="40">
        <v>121.79577182544507</v>
      </c>
      <c r="D205" s="40"/>
      <c r="E205" s="40">
        <f t="shared" si="6"/>
        <v>0</v>
      </c>
      <c r="F205" s="40"/>
      <c r="G205" s="100">
        <v>2.5715106943567965</v>
      </c>
      <c r="H205" s="40">
        <v>2.5715106943567965</v>
      </c>
      <c r="J205" s="40">
        <f t="shared" si="7"/>
        <v>0</v>
      </c>
    </row>
    <row r="206" spans="1:10" s="60" customFormat="1" ht="15.75" x14ac:dyDescent="0.25">
      <c r="A206" s="64" t="s">
        <v>122</v>
      </c>
      <c r="B206" s="62">
        <v>121.74951318765251</v>
      </c>
      <c r="C206" s="62">
        <v>121.74951318765251</v>
      </c>
      <c r="D206" s="62"/>
      <c r="E206" s="62">
        <f t="shared" si="6"/>
        <v>0</v>
      </c>
      <c r="F206" s="62"/>
      <c r="G206" s="98">
        <v>2.4734981204089941</v>
      </c>
      <c r="H206" s="62">
        <v>2.4734981204089941</v>
      </c>
      <c r="J206" s="62">
        <f t="shared" si="7"/>
        <v>0</v>
      </c>
    </row>
    <row r="207" spans="1:10" ht="15.75" x14ac:dyDescent="0.25">
      <c r="A207" s="38" t="s">
        <v>183</v>
      </c>
      <c r="B207" s="28">
        <v>121.74951318765251</v>
      </c>
      <c r="C207" s="28">
        <v>121.74951318765251</v>
      </c>
      <c r="D207" s="28"/>
      <c r="E207" s="28">
        <f t="shared" si="6"/>
        <v>0</v>
      </c>
      <c r="F207" s="28"/>
      <c r="G207" s="97">
        <v>2.4734981204089941</v>
      </c>
      <c r="H207" s="28">
        <v>2.4734981204089941</v>
      </c>
      <c r="J207" s="28">
        <f t="shared" si="7"/>
        <v>0</v>
      </c>
    </row>
    <row r="208" spans="1:10" s="60" customFormat="1" ht="15.75" x14ac:dyDescent="0.25">
      <c r="A208" s="67" t="s">
        <v>21</v>
      </c>
      <c r="B208" s="62">
        <v>114.09950364995929</v>
      </c>
      <c r="C208" s="62">
        <v>114.09950364995929</v>
      </c>
      <c r="D208" s="62"/>
      <c r="E208" s="62">
        <f t="shared" si="6"/>
        <v>0</v>
      </c>
      <c r="F208" s="62"/>
      <c r="G208" s="98">
        <v>0.58054232282517215</v>
      </c>
      <c r="H208" s="62">
        <v>0.58054232282517215</v>
      </c>
      <c r="J208" s="62">
        <f t="shared" si="7"/>
        <v>0</v>
      </c>
    </row>
    <row r="209" spans="1:10" ht="15.75" x14ac:dyDescent="0.25">
      <c r="A209" s="39" t="s">
        <v>203</v>
      </c>
      <c r="B209" s="28">
        <v>124.30552025542433</v>
      </c>
      <c r="C209" s="28">
        <v>124.30552025542433</v>
      </c>
      <c r="D209" s="28"/>
      <c r="E209" s="28">
        <f t="shared" si="6"/>
        <v>0</v>
      </c>
      <c r="F209" s="28"/>
      <c r="G209" s="97">
        <v>1.8929557975838218</v>
      </c>
      <c r="H209" s="28">
        <v>1.8929557975838218</v>
      </c>
      <c r="J209" s="28">
        <f t="shared" si="7"/>
        <v>0</v>
      </c>
    </row>
    <row r="210" spans="1:10" s="60" customFormat="1" ht="15.75" x14ac:dyDescent="0.25">
      <c r="A210" s="64" t="s">
        <v>123</v>
      </c>
      <c r="B210" s="62">
        <v>122.97492976527282</v>
      </c>
      <c r="C210" s="62">
        <v>122.97492976527282</v>
      </c>
      <c r="D210" s="62"/>
      <c r="E210" s="62">
        <f t="shared" si="6"/>
        <v>0</v>
      </c>
      <c r="F210" s="62"/>
      <c r="G210" s="98">
        <v>9.8012573947802675E-2</v>
      </c>
      <c r="H210" s="62">
        <v>9.8012573947802661E-2</v>
      </c>
      <c r="J210" s="62">
        <f t="shared" si="7"/>
        <v>0</v>
      </c>
    </row>
    <row r="211" spans="1:10" ht="15.75" x14ac:dyDescent="0.25">
      <c r="A211" s="38" t="s">
        <v>124</v>
      </c>
      <c r="B211" s="28">
        <v>122.97492976527282</v>
      </c>
      <c r="C211" s="28">
        <v>122.97492976527282</v>
      </c>
      <c r="D211" s="28"/>
      <c r="E211" s="28">
        <f t="shared" si="6"/>
        <v>0</v>
      </c>
      <c r="F211" s="28"/>
      <c r="G211" s="97">
        <v>9.8012573947802675E-2</v>
      </c>
      <c r="H211" s="28">
        <v>9.8012573947802661E-2</v>
      </c>
      <c r="J211" s="28">
        <f t="shared" si="7"/>
        <v>0</v>
      </c>
    </row>
    <row r="212" spans="1:10" s="60" customFormat="1" ht="15.75" x14ac:dyDescent="0.25">
      <c r="A212" s="67" t="s">
        <v>123</v>
      </c>
      <c r="B212" s="62">
        <v>122.97492976527282</v>
      </c>
      <c r="C212" s="62">
        <v>122.97492976527282</v>
      </c>
      <c r="D212" s="62"/>
      <c r="E212" s="62">
        <f t="shared" si="6"/>
        <v>0</v>
      </c>
      <c r="F212" s="62"/>
      <c r="G212" s="98">
        <v>9.8012573947802675E-2</v>
      </c>
      <c r="H212" s="62">
        <v>9.8012573947802661E-2</v>
      </c>
      <c r="J212" s="62">
        <f t="shared" si="7"/>
        <v>0</v>
      </c>
    </row>
    <row r="213" spans="1:10" ht="15.75" x14ac:dyDescent="0.25">
      <c r="A213" s="36" t="s">
        <v>132</v>
      </c>
      <c r="B213" s="40">
        <v>98.552829314743079</v>
      </c>
      <c r="C213" s="40">
        <v>98.654481466863956</v>
      </c>
      <c r="D213" s="40"/>
      <c r="E213" s="40">
        <f t="shared" si="6"/>
        <v>0.10314483392073193</v>
      </c>
      <c r="F213" s="40"/>
      <c r="G213" s="100">
        <v>7.593024304593234</v>
      </c>
      <c r="H213" s="40">
        <v>7.6008561169017677</v>
      </c>
      <c r="J213" s="40">
        <f t="shared" si="7"/>
        <v>7.8318123085336921E-3</v>
      </c>
    </row>
    <row r="214" spans="1:10" s="60" customFormat="1" ht="15.75" x14ac:dyDescent="0.25">
      <c r="A214" s="64" t="s">
        <v>125</v>
      </c>
      <c r="B214" s="62">
        <v>98.608730856090133</v>
      </c>
      <c r="C214" s="62">
        <v>98.492098966675343</v>
      </c>
      <c r="D214" s="62"/>
      <c r="E214" s="62">
        <f t="shared" si="6"/>
        <v>-0.11827744703966081</v>
      </c>
      <c r="F214" s="62"/>
      <c r="G214" s="98">
        <v>5.7756448550321124</v>
      </c>
      <c r="H214" s="62">
        <v>5.7688135697475023</v>
      </c>
      <c r="J214" s="62">
        <f t="shared" si="7"/>
        <v>-6.831285284610189E-3</v>
      </c>
    </row>
    <row r="215" spans="1:10" ht="15.75" x14ac:dyDescent="0.25">
      <c r="A215" s="38" t="s">
        <v>184</v>
      </c>
      <c r="B215" s="28">
        <v>121.92711574326775</v>
      </c>
      <c r="C215" s="28">
        <v>121.92711574326775</v>
      </c>
      <c r="D215" s="28"/>
      <c r="E215" s="28">
        <f t="shared" si="6"/>
        <v>0</v>
      </c>
      <c r="F215" s="28"/>
      <c r="G215" s="97">
        <v>9.5948105722564014E-2</v>
      </c>
      <c r="H215" s="28">
        <v>9.5948105722564E-2</v>
      </c>
      <c r="J215" s="28">
        <f t="shared" si="7"/>
        <v>0</v>
      </c>
    </row>
    <row r="216" spans="1:10" s="60" customFormat="1" ht="15.75" x14ac:dyDescent="0.25">
      <c r="A216" s="67" t="s">
        <v>202</v>
      </c>
      <c r="B216" s="62">
        <v>121.92711574326775</v>
      </c>
      <c r="C216" s="62">
        <v>121.92711574326775</v>
      </c>
      <c r="D216" s="62"/>
      <c r="E216" s="62">
        <f t="shared" si="6"/>
        <v>0</v>
      </c>
      <c r="F216" s="62"/>
      <c r="G216" s="98">
        <v>9.5948105722564014E-2</v>
      </c>
      <c r="H216" s="62">
        <v>9.5948105722564E-2</v>
      </c>
      <c r="J216" s="62">
        <f t="shared" si="7"/>
        <v>0</v>
      </c>
    </row>
    <row r="217" spans="1:10" ht="15.75" x14ac:dyDescent="0.25">
      <c r="A217" s="38" t="s">
        <v>185</v>
      </c>
      <c r="B217" s="28">
        <v>98.291172213448476</v>
      </c>
      <c r="C217" s="28">
        <v>98.172951986562182</v>
      </c>
      <c r="D217" s="28"/>
      <c r="E217" s="28">
        <f t="shared" si="6"/>
        <v>-0.12027552853838275</v>
      </c>
      <c r="F217" s="28"/>
      <c r="G217" s="97">
        <v>5.6796967493095467</v>
      </c>
      <c r="H217" s="28">
        <v>5.6728654640249374</v>
      </c>
      <c r="J217" s="28">
        <f t="shared" si="7"/>
        <v>-6.8312852846093008E-3</v>
      </c>
    </row>
    <row r="218" spans="1:10" s="60" customFormat="1" ht="15.75" x14ac:dyDescent="0.25">
      <c r="A218" s="67" t="s">
        <v>201</v>
      </c>
      <c r="B218" s="62">
        <v>98.291172213448476</v>
      </c>
      <c r="C218" s="62">
        <v>98.172951986562182</v>
      </c>
      <c r="D218" s="62"/>
      <c r="E218" s="62">
        <f t="shared" si="6"/>
        <v>-0.12027552853838275</v>
      </c>
      <c r="F218" s="62"/>
      <c r="G218" s="98">
        <v>5.6796967493095467</v>
      </c>
      <c r="H218" s="62">
        <v>5.6728654640249374</v>
      </c>
      <c r="J218" s="62">
        <f t="shared" si="7"/>
        <v>-6.8312852846093008E-3</v>
      </c>
    </row>
    <row r="219" spans="1:10" ht="15.75" x14ac:dyDescent="0.25">
      <c r="A219" s="37" t="s">
        <v>134</v>
      </c>
      <c r="B219" s="28">
        <v>94.020857943594663</v>
      </c>
      <c r="C219" s="28">
        <v>96.942397183681138</v>
      </c>
      <c r="D219" s="28"/>
      <c r="E219" s="28">
        <f t="shared" si="6"/>
        <v>3.1073309731327603</v>
      </c>
      <c r="F219" s="28"/>
      <c r="G219" s="97">
        <v>0.47188721510279774</v>
      </c>
      <c r="H219" s="28">
        <v>0.48655031269594068</v>
      </c>
      <c r="J219" s="28">
        <f t="shared" si="7"/>
        <v>1.4663097593142937E-2</v>
      </c>
    </row>
    <row r="220" spans="1:10" s="60" customFormat="1" ht="15.75" x14ac:dyDescent="0.25">
      <c r="A220" s="61" t="s">
        <v>126</v>
      </c>
      <c r="B220" s="62">
        <v>94.020857943594663</v>
      </c>
      <c r="C220" s="62">
        <v>96.942397183681138</v>
      </c>
      <c r="D220" s="62"/>
      <c r="E220" s="62">
        <f t="shared" si="6"/>
        <v>3.1073309731327603</v>
      </c>
      <c r="F220" s="62"/>
      <c r="G220" s="98">
        <v>0.47188721510279774</v>
      </c>
      <c r="H220" s="62">
        <v>0.48655031269594068</v>
      </c>
      <c r="J220" s="62">
        <f t="shared" si="7"/>
        <v>1.4663097593142937E-2</v>
      </c>
    </row>
    <row r="221" spans="1:10" ht="15.75" x14ac:dyDescent="0.25">
      <c r="A221" s="39" t="s">
        <v>200</v>
      </c>
      <c r="B221" s="28">
        <v>94.020857943594663</v>
      </c>
      <c r="C221" s="28">
        <v>96.942397183681138</v>
      </c>
      <c r="D221" s="28"/>
      <c r="E221" s="28">
        <f t="shared" si="6"/>
        <v>3.1073309731327603</v>
      </c>
      <c r="F221" s="28"/>
      <c r="G221" s="97">
        <v>0.47188721510279774</v>
      </c>
      <c r="H221" s="28">
        <v>0.48655031269594068</v>
      </c>
      <c r="J221" s="28">
        <f t="shared" si="7"/>
        <v>1.4663097593142937E-2</v>
      </c>
    </row>
    <row r="222" spans="1:10" s="60" customFormat="1" ht="15.75" x14ac:dyDescent="0.25">
      <c r="A222" s="64" t="s">
        <v>133</v>
      </c>
      <c r="B222" s="62">
        <v>100</v>
      </c>
      <c r="C222" s="62">
        <v>100</v>
      </c>
      <c r="D222" s="62"/>
      <c r="E222" s="62">
        <f t="shared" si="6"/>
        <v>0</v>
      </c>
      <c r="F222" s="62"/>
      <c r="G222" s="98">
        <v>1.3454922344583253</v>
      </c>
      <c r="H222" s="62">
        <v>1.3454922344583251</v>
      </c>
      <c r="J222" s="62">
        <f t="shared" si="7"/>
        <v>0</v>
      </c>
    </row>
    <row r="223" spans="1:10" ht="15.75" x14ac:dyDescent="0.25">
      <c r="A223" s="38" t="s">
        <v>186</v>
      </c>
      <c r="B223" s="28">
        <v>100</v>
      </c>
      <c r="C223" s="28">
        <v>100</v>
      </c>
      <c r="D223" s="28"/>
      <c r="E223" s="28">
        <f t="shared" si="6"/>
        <v>0</v>
      </c>
      <c r="F223" s="28"/>
      <c r="G223" s="97">
        <v>1.3454922344583253</v>
      </c>
      <c r="H223" s="28">
        <v>1.3454922344583251</v>
      </c>
      <c r="J223" s="28">
        <f t="shared" si="7"/>
        <v>0</v>
      </c>
    </row>
    <row r="224" spans="1:10" s="60" customFormat="1" ht="15.75" x14ac:dyDescent="0.25">
      <c r="A224" s="67" t="s">
        <v>133</v>
      </c>
      <c r="B224" s="62">
        <v>100</v>
      </c>
      <c r="C224" s="62">
        <v>100</v>
      </c>
      <c r="D224" s="62"/>
      <c r="E224" s="62">
        <f t="shared" si="6"/>
        <v>0</v>
      </c>
      <c r="F224" s="62"/>
      <c r="G224" s="98">
        <v>1.3454922344583253</v>
      </c>
      <c r="H224" s="62">
        <v>1.3454922344583251</v>
      </c>
      <c r="J224" s="62">
        <f t="shared" si="7"/>
        <v>0</v>
      </c>
    </row>
    <row r="225" spans="1:10" ht="6.75" customHeight="1" x14ac:dyDescent="0.25">
      <c r="A225" s="47"/>
      <c r="B225" s="46"/>
      <c r="C225" s="46"/>
      <c r="D225" s="46"/>
      <c r="E225" s="46"/>
      <c r="F225" s="46"/>
      <c r="G225" s="46"/>
      <c r="H225" s="46"/>
      <c r="I225" s="31"/>
      <c r="J225" s="46"/>
    </row>
    <row r="226" spans="1:10" x14ac:dyDescent="0.25">
      <c r="A226" s="139" t="s">
        <v>54</v>
      </c>
      <c r="B226" s="140"/>
      <c r="C226" s="140"/>
    </row>
    <row r="227" spans="1:10" x14ac:dyDescent="0.25">
      <c r="A227" s="23"/>
      <c r="B227" s="8"/>
      <c r="C227" s="8"/>
    </row>
  </sheetData>
  <mergeCells count="4">
    <mergeCell ref="A3:A4"/>
    <mergeCell ref="G3:H3"/>
    <mergeCell ref="A226:C226"/>
    <mergeCell ref="B3:C3"/>
  </mergeCells>
  <pageMargins left="0.7" right="0.7" top="0.75" bottom="0.75" header="0.3" footer="0.3"/>
  <pageSetup scale="7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98"/>
  <sheetViews>
    <sheetView workbookViewId="0">
      <pane xSplit="1" ySplit="4" topLeftCell="B5" activePane="bottomRight" state="frozen"/>
      <selection sqref="A1:XFD1048576"/>
      <selection pane="topRight" sqref="A1:XFD1048576"/>
      <selection pane="bottomLeft" sqref="A1:XFD1048576"/>
      <selection pane="bottomRight" sqref="A1:XFD1048576"/>
    </sheetView>
  </sheetViews>
  <sheetFormatPr defaultRowHeight="15" x14ac:dyDescent="0.25"/>
  <cols>
    <col min="1" max="1" width="53.85546875" bestFit="1" customWidth="1"/>
    <col min="2" max="3" width="9.7109375" bestFit="1" customWidth="1"/>
    <col min="4" max="4" width="1.85546875" customWidth="1"/>
    <col min="5" max="5" width="10.7109375" customWidth="1"/>
    <col min="6" max="6" width="1.85546875" customWidth="1"/>
    <col min="7" max="8" width="9.7109375" bestFit="1" customWidth="1"/>
    <col min="9" max="9" width="11.7109375" customWidth="1"/>
    <col min="10" max="10" width="26.7109375" customWidth="1"/>
  </cols>
  <sheetData>
    <row r="1" spans="1:16" ht="15.75" x14ac:dyDescent="0.25">
      <c r="A1" s="119" t="s">
        <v>260</v>
      </c>
      <c r="B1" s="85"/>
      <c r="C1" s="85"/>
      <c r="D1" s="44"/>
      <c r="E1" s="44"/>
      <c r="F1" s="44"/>
      <c r="G1" s="44"/>
      <c r="H1" s="44"/>
      <c r="I1" s="44"/>
    </row>
    <row r="2" spans="1:16" ht="6" customHeight="1" x14ac:dyDescent="0.25">
      <c r="A2" s="31"/>
      <c r="B2" s="31"/>
      <c r="C2" s="31"/>
      <c r="D2" s="31"/>
      <c r="E2" s="31"/>
      <c r="F2" s="31"/>
      <c r="G2" s="31"/>
      <c r="H2" s="31"/>
      <c r="I2" s="31"/>
    </row>
    <row r="3" spans="1:16" ht="60" customHeight="1" x14ac:dyDescent="0.25">
      <c r="A3" s="144"/>
      <c r="B3" s="143" t="s">
        <v>242</v>
      </c>
      <c r="C3" s="143"/>
      <c r="D3" s="31"/>
      <c r="E3" s="48" t="s">
        <v>243</v>
      </c>
      <c r="F3" s="44"/>
      <c r="G3" s="146" t="s">
        <v>244</v>
      </c>
      <c r="H3" s="146"/>
      <c r="I3" s="126" t="s">
        <v>245</v>
      </c>
    </row>
    <row r="4" spans="1:16" ht="30" x14ac:dyDescent="0.25">
      <c r="A4" s="145"/>
      <c r="B4" s="87">
        <v>42677</v>
      </c>
      <c r="C4" s="120">
        <v>42707</v>
      </c>
      <c r="D4" s="88"/>
      <c r="E4" s="89" t="s">
        <v>267</v>
      </c>
      <c r="F4" s="88"/>
      <c r="G4" s="87">
        <v>42677</v>
      </c>
      <c r="H4" s="120">
        <v>42707</v>
      </c>
      <c r="I4" s="89" t="s">
        <v>267</v>
      </c>
    </row>
    <row r="5" spans="1:16" ht="15.75" x14ac:dyDescent="0.25">
      <c r="A5" s="49" t="s">
        <v>38</v>
      </c>
      <c r="B5" s="116"/>
      <c r="C5" s="116"/>
      <c r="D5" s="116"/>
      <c r="E5" s="116"/>
      <c r="F5" s="116"/>
      <c r="G5" s="28"/>
      <c r="H5" s="28"/>
    </row>
    <row r="6" spans="1:16" ht="7.5" customHeight="1" x14ac:dyDescent="0.25">
      <c r="A6" s="50"/>
      <c r="B6" s="116"/>
      <c r="C6" s="116"/>
      <c r="D6" s="116"/>
      <c r="E6" s="116"/>
      <c r="F6" s="116"/>
      <c r="G6" s="28"/>
      <c r="H6" s="28"/>
    </row>
    <row r="7" spans="1:16" ht="15.75" x14ac:dyDescent="0.25">
      <c r="A7" s="42" t="s">
        <v>241</v>
      </c>
      <c r="B7" s="117">
        <v>108.6699796816679</v>
      </c>
      <c r="C7" s="117">
        <v>108.97152391399352</v>
      </c>
      <c r="D7" s="97"/>
      <c r="E7" s="100">
        <f>((C7/B7-1)*100)</f>
        <v>0.27748623236054648</v>
      </c>
      <c r="F7" s="97"/>
      <c r="G7" s="1">
        <v>108.6699796816679</v>
      </c>
      <c r="H7" s="117">
        <v>108.97152391399352</v>
      </c>
      <c r="I7" s="100">
        <f>H7-G7</f>
        <v>0.30154423232562522</v>
      </c>
      <c r="J7" s="1"/>
      <c r="K7" s="1"/>
      <c r="L7" s="1"/>
      <c r="N7" s="1"/>
      <c r="P7" s="1"/>
    </row>
    <row r="8" spans="1:16" x14ac:dyDescent="0.25">
      <c r="A8" s="15" t="s">
        <v>0</v>
      </c>
      <c r="B8" s="117">
        <v>101.71942696133134</v>
      </c>
      <c r="C8" s="117">
        <v>103.17573367667575</v>
      </c>
      <c r="D8" s="116"/>
      <c r="E8" s="97">
        <f>((C8/B8-1)*100)</f>
        <v>1.431689853992224</v>
      </c>
      <c r="F8" s="116"/>
      <c r="G8" s="1">
        <v>8.795001318068266</v>
      </c>
      <c r="H8" s="117">
        <v>8.9209184595975302</v>
      </c>
      <c r="I8" s="118">
        <f t="shared" ref="I8:I23" si="0">H8-G8</f>
        <v>0.12591714152926414</v>
      </c>
      <c r="K8" s="1"/>
      <c r="L8" s="1"/>
      <c r="N8" s="1"/>
      <c r="P8" s="1"/>
    </row>
    <row r="9" spans="1:16" x14ac:dyDescent="0.25">
      <c r="A9" s="15" t="s">
        <v>246</v>
      </c>
      <c r="B9" s="117">
        <v>118.65676641914334</v>
      </c>
      <c r="C9" s="117">
        <v>118.71554827023621</v>
      </c>
      <c r="D9" s="116"/>
      <c r="E9" s="116">
        <f>((C9/B9-1)*100)</f>
        <v>4.9539400800147071E-2</v>
      </c>
      <c r="F9" s="116"/>
      <c r="G9" s="1">
        <v>13.859583056227487</v>
      </c>
      <c r="H9" s="117">
        <v>13.866449010626937</v>
      </c>
      <c r="I9" s="118">
        <f t="shared" si="0"/>
        <v>6.865954399449592E-3</v>
      </c>
      <c r="K9" s="1"/>
      <c r="L9" s="1"/>
      <c r="N9" s="1"/>
      <c r="P9" s="1"/>
    </row>
    <row r="10" spans="1:16" x14ac:dyDescent="0.25">
      <c r="A10" s="43" t="s">
        <v>22</v>
      </c>
      <c r="B10" s="117">
        <v>109.32782738869956</v>
      </c>
      <c r="C10" s="1">
        <v>109.52007702501452</v>
      </c>
      <c r="D10" s="28"/>
      <c r="E10" s="28">
        <f t="shared" ref="E10:E23" si="1">((C10/B10-1)*100)</f>
        <v>0.17584693751522273</v>
      </c>
      <c r="F10" s="28"/>
      <c r="G10" s="1">
        <v>99.874978363599624</v>
      </c>
      <c r="H10" s="117">
        <v>100.05060545439599</v>
      </c>
      <c r="I10" s="118">
        <f t="shared" si="0"/>
        <v>0.17562709079636818</v>
      </c>
      <c r="J10" s="1"/>
      <c r="K10" s="1"/>
      <c r="L10" s="1"/>
      <c r="M10" s="117"/>
      <c r="N10" s="1"/>
      <c r="O10" s="1"/>
      <c r="P10" s="1"/>
    </row>
    <row r="11" spans="1:16" x14ac:dyDescent="0.25">
      <c r="A11" s="43" t="s">
        <v>23</v>
      </c>
      <c r="B11" s="117">
        <v>115.50081717597779</v>
      </c>
      <c r="C11" s="1">
        <v>115.69655879313525</v>
      </c>
      <c r="D11" s="28"/>
      <c r="E11" s="28">
        <f t="shared" si="1"/>
        <v>0.16947206257358349</v>
      </c>
      <c r="F11" s="28"/>
      <c r="G11" s="1">
        <v>22.856409606182464</v>
      </c>
      <c r="H11" s="1">
        <v>22.895144834972324</v>
      </c>
      <c r="I11" s="118">
        <f t="shared" si="0"/>
        <v>3.8735228789860798E-2</v>
      </c>
      <c r="J11" s="1"/>
      <c r="K11" s="1"/>
      <c r="L11" s="1"/>
      <c r="M11" s="117"/>
      <c r="N11" s="1"/>
      <c r="O11" s="1"/>
      <c r="P11" s="1"/>
    </row>
    <row r="12" spans="1:16" x14ac:dyDescent="0.25">
      <c r="A12" s="43" t="s">
        <v>24</v>
      </c>
      <c r="B12" s="117">
        <v>107.62088204505081</v>
      </c>
      <c r="C12" s="1">
        <v>107.81216608436257</v>
      </c>
      <c r="D12" s="28"/>
      <c r="E12" s="28">
        <f t="shared" si="1"/>
        <v>0.17773877678468608</v>
      </c>
      <c r="F12" s="28"/>
      <c r="G12" s="1">
        <v>77.018568757417157</v>
      </c>
      <c r="H12" s="1">
        <v>77.15546061942365</v>
      </c>
      <c r="I12" s="118">
        <f t="shared" si="0"/>
        <v>0.13689186200649317</v>
      </c>
      <c r="J12" s="1"/>
      <c r="K12" s="1"/>
      <c r="L12" s="1"/>
      <c r="M12" s="117"/>
      <c r="N12" s="1"/>
      <c r="O12" s="1"/>
      <c r="P12" s="1"/>
    </row>
    <row r="13" spans="1:16" x14ac:dyDescent="0.25">
      <c r="A13" s="43" t="s">
        <v>248</v>
      </c>
      <c r="B13" s="117">
        <v>108.35226758295764</v>
      </c>
      <c r="C13" s="1">
        <v>108.65802994842144</v>
      </c>
      <c r="D13" s="28"/>
      <c r="E13" s="28">
        <f t="shared" si="1"/>
        <v>0.28219286248873932</v>
      </c>
      <c r="F13" s="28"/>
      <c r="G13" s="1">
        <v>105.90982970536413</v>
      </c>
      <c r="H13" s="1">
        <v>106.20869968546664</v>
      </c>
      <c r="I13" s="118">
        <f t="shared" si="0"/>
        <v>0.2988699801025092</v>
      </c>
      <c r="J13" s="1"/>
      <c r="K13" s="1"/>
      <c r="L13" s="1"/>
      <c r="M13" s="117"/>
      <c r="N13" s="1"/>
      <c r="O13" s="1"/>
      <c r="P13" s="1"/>
    </row>
    <row r="14" spans="1:16" x14ac:dyDescent="0.25">
      <c r="A14" s="43" t="s">
        <v>25</v>
      </c>
      <c r="B14" s="117">
        <v>108.99078286948651</v>
      </c>
      <c r="C14" s="1">
        <v>109.30666917454393</v>
      </c>
      <c r="D14" s="28"/>
      <c r="E14" s="28">
        <f t="shared" si="1"/>
        <v>0.28982845772902444</v>
      </c>
      <c r="F14" s="28"/>
      <c r="G14" s="1">
        <v>104.75070013961587</v>
      </c>
      <c r="H14" s="1">
        <v>105.05429747829085</v>
      </c>
      <c r="I14" s="118">
        <f t="shared" si="0"/>
        <v>0.30359733867497596</v>
      </c>
      <c r="J14" s="1"/>
      <c r="K14" s="1"/>
      <c r="L14" s="1"/>
      <c r="M14" s="117"/>
      <c r="N14" s="1"/>
      <c r="O14" s="1"/>
      <c r="P14" s="1"/>
    </row>
    <row r="15" spans="1:16" x14ac:dyDescent="0.25">
      <c r="A15" s="43" t="s">
        <v>26</v>
      </c>
      <c r="B15" s="117">
        <v>108.54605410216749</v>
      </c>
      <c r="C15" s="1">
        <v>108.82604981492221</v>
      </c>
      <c r="D15" s="28"/>
      <c r="E15" s="28">
        <f t="shared" si="1"/>
        <v>0.25795107438100207</v>
      </c>
      <c r="F15" s="28"/>
      <c r="G15" s="1">
        <v>83.265168931669308</v>
      </c>
      <c r="H15" s="1">
        <v>83.479952329513694</v>
      </c>
      <c r="I15" s="118">
        <f t="shared" si="0"/>
        <v>0.2147833978443856</v>
      </c>
      <c r="J15" s="1"/>
      <c r="K15" s="1"/>
      <c r="L15" s="1"/>
      <c r="M15" s="117"/>
      <c r="N15" s="1"/>
      <c r="O15" s="1"/>
      <c r="P15" s="1"/>
    </row>
    <row r="16" spans="1:16" x14ac:dyDescent="0.25">
      <c r="A16" s="43" t="s">
        <v>27</v>
      </c>
      <c r="B16" s="117">
        <v>109.55250029258451</v>
      </c>
      <c r="C16" s="1">
        <v>109.85880482796671</v>
      </c>
      <c r="D16" s="28"/>
      <c r="E16" s="28">
        <f t="shared" si="1"/>
        <v>0.27959611561958475</v>
      </c>
      <c r="F16" s="28"/>
      <c r="G16" s="1">
        <v>100.00591470610649</v>
      </c>
      <c r="H16" s="1">
        <v>100.28552735901459</v>
      </c>
      <c r="I16" s="118">
        <f t="shared" si="0"/>
        <v>0.27961265290809934</v>
      </c>
      <c r="J16" s="1"/>
      <c r="K16" s="1"/>
      <c r="L16" s="1"/>
      <c r="M16" s="117"/>
      <c r="N16" s="1"/>
      <c r="O16" s="1"/>
      <c r="P16" s="1"/>
    </row>
    <row r="17" spans="1:16" x14ac:dyDescent="0.25">
      <c r="A17" s="43" t="s">
        <v>28</v>
      </c>
      <c r="B17" s="117">
        <v>107.6770765596231</v>
      </c>
      <c r="C17" s="1">
        <v>107.99562704003783</v>
      </c>
      <c r="D17" s="28"/>
      <c r="E17" s="28">
        <f t="shared" si="1"/>
        <v>0.29583871571619014</v>
      </c>
      <c r="F17" s="28"/>
      <c r="G17" s="1">
        <v>101.84127116386578</v>
      </c>
      <c r="H17" s="1">
        <v>102.142557072546</v>
      </c>
      <c r="I17" s="118">
        <f t="shared" si="0"/>
        <v>0.30128590868021377</v>
      </c>
      <c r="J17" s="1"/>
      <c r="K17" s="1"/>
      <c r="L17" s="1"/>
      <c r="M17" s="117"/>
      <c r="N17" s="1"/>
      <c r="O17" s="1"/>
      <c r="P17" s="1"/>
    </row>
    <row r="18" spans="1:16" x14ac:dyDescent="0.25">
      <c r="A18" s="43" t="s">
        <v>29</v>
      </c>
      <c r="B18" s="117">
        <v>109.00054647880226</v>
      </c>
      <c r="C18" s="1">
        <v>109.3193953763046</v>
      </c>
      <c r="D18" s="28"/>
      <c r="E18" s="28">
        <f t="shared" si="1"/>
        <v>0.29252045774315061</v>
      </c>
      <c r="F18" s="28"/>
      <c r="G18" s="1">
        <v>103.07323594952064</v>
      </c>
      <c r="H18" s="1">
        <v>103.37474625113084</v>
      </c>
      <c r="I18" s="118">
        <f t="shared" si="0"/>
        <v>0.30151030161020742</v>
      </c>
      <c r="J18" s="1"/>
      <c r="K18" s="1"/>
      <c r="L18" s="1"/>
      <c r="M18" s="117"/>
      <c r="N18" s="1"/>
      <c r="O18" s="1"/>
      <c r="P18" s="1"/>
    </row>
    <row r="19" spans="1:16" x14ac:dyDescent="0.25">
      <c r="A19" s="43" t="s">
        <v>30</v>
      </c>
      <c r="B19" s="117">
        <v>109.1395137979536</v>
      </c>
      <c r="C19" s="1">
        <v>109.45609909502626</v>
      </c>
      <c r="D19" s="28"/>
      <c r="E19" s="28">
        <f t="shared" si="1"/>
        <v>0.29007394852311741</v>
      </c>
      <c r="F19" s="28"/>
      <c r="G19" s="1">
        <v>103.95426196007438</v>
      </c>
      <c r="H19" s="1">
        <v>104.2558061924</v>
      </c>
      <c r="I19" s="118">
        <f t="shared" si="0"/>
        <v>0.30154423232562522</v>
      </c>
      <c r="J19" s="1"/>
      <c r="K19" s="1"/>
      <c r="L19" s="1"/>
      <c r="M19" s="117"/>
      <c r="N19" s="1"/>
      <c r="O19" s="1"/>
      <c r="P19" s="1"/>
    </row>
    <row r="20" spans="1:16" x14ac:dyDescent="0.25">
      <c r="A20" s="43" t="s">
        <v>31</v>
      </c>
      <c r="B20" s="117">
        <v>109.060115684178</v>
      </c>
      <c r="C20" s="1">
        <v>109.37845810659201</v>
      </c>
      <c r="D20" s="28"/>
      <c r="E20" s="28">
        <f t="shared" si="1"/>
        <v>0.29189628162129555</v>
      </c>
      <c r="F20" s="28"/>
      <c r="G20" s="1">
        <v>103.49456051043509</v>
      </c>
      <c r="H20" s="1">
        <v>103.79665728424533</v>
      </c>
      <c r="I20" s="118">
        <f t="shared" si="0"/>
        <v>0.30209677381023425</v>
      </c>
      <c r="J20" s="1"/>
      <c r="K20" s="1"/>
      <c r="L20" s="1"/>
      <c r="M20" s="117"/>
      <c r="N20" s="1"/>
      <c r="O20" s="1"/>
      <c r="P20" s="1"/>
    </row>
    <row r="21" spans="1:16" x14ac:dyDescent="0.25">
      <c r="A21" s="43" t="s">
        <v>32</v>
      </c>
      <c r="B21" s="117">
        <v>108.25464293485413</v>
      </c>
      <c r="C21" s="1">
        <v>108.56391382444309</v>
      </c>
      <c r="D21" s="28"/>
      <c r="E21" s="28">
        <f t="shared" si="1"/>
        <v>0.28568833742776967</v>
      </c>
      <c r="F21" s="28"/>
      <c r="G21" s="1">
        <v>105.55006726582226</v>
      </c>
      <c r="H21" s="1">
        <v>105.85161149814786</v>
      </c>
      <c r="I21" s="118">
        <f t="shared" si="0"/>
        <v>0.30154423232559679</v>
      </c>
      <c r="J21" s="1"/>
      <c r="K21" s="1"/>
      <c r="L21" s="1"/>
      <c r="M21" s="117"/>
      <c r="N21" s="1"/>
      <c r="O21" s="1"/>
      <c r="P21" s="1"/>
    </row>
    <row r="22" spans="1:16" x14ac:dyDescent="0.25">
      <c r="A22" s="43" t="s">
        <v>33</v>
      </c>
      <c r="B22" s="117">
        <v>108.15287329782838</v>
      </c>
      <c r="C22" s="1">
        <v>108.46117565921293</v>
      </c>
      <c r="D22" s="28"/>
      <c r="E22" s="28">
        <f t="shared" si="1"/>
        <v>0.28506164652284394</v>
      </c>
      <c r="F22" s="28"/>
      <c r="G22" s="1">
        <v>104.88195466087983</v>
      </c>
      <c r="H22" s="1">
        <v>105.18093288774145</v>
      </c>
      <c r="I22" s="118">
        <f t="shared" si="0"/>
        <v>0.29897822686162101</v>
      </c>
      <c r="J22" s="1"/>
      <c r="K22" s="1"/>
      <c r="L22" s="1"/>
      <c r="M22" s="117"/>
      <c r="N22" s="1"/>
      <c r="O22" s="1"/>
      <c r="P22" s="1"/>
    </row>
    <row r="23" spans="1:16" x14ac:dyDescent="0.25">
      <c r="A23" s="43" t="s">
        <v>34</v>
      </c>
      <c r="B23" s="117">
        <v>109.48654959093015</v>
      </c>
      <c r="C23" s="1">
        <v>109.78419539589555</v>
      </c>
      <c r="D23" s="28"/>
      <c r="E23" s="28">
        <f t="shared" si="1"/>
        <v>0.27185604631572158</v>
      </c>
      <c r="F23" s="28"/>
      <c r="G23" s="1">
        <v>101.62424274757595</v>
      </c>
      <c r="H23" s="1">
        <v>101.90051439600779</v>
      </c>
      <c r="I23" s="118">
        <f t="shared" si="0"/>
        <v>0.2762716484318446</v>
      </c>
      <c r="J23" s="1"/>
      <c r="K23" s="1"/>
      <c r="L23" s="1"/>
      <c r="M23" s="117"/>
      <c r="N23" s="1"/>
      <c r="O23" s="1"/>
      <c r="P23" s="1"/>
    </row>
    <row r="24" spans="1:16" ht="7.5" customHeight="1" x14ac:dyDescent="0.25">
      <c r="A24" s="15"/>
      <c r="B24" s="116"/>
      <c r="C24" s="28"/>
      <c r="D24" s="28"/>
      <c r="E24" s="28"/>
      <c r="F24" s="28"/>
      <c r="G24" s="28"/>
      <c r="H24" s="28"/>
    </row>
    <row r="25" spans="1:16" ht="15.75" x14ac:dyDescent="0.25">
      <c r="A25" s="16" t="s">
        <v>36</v>
      </c>
      <c r="B25" s="116"/>
      <c r="C25" s="28"/>
      <c r="D25" s="28"/>
      <c r="E25" s="28"/>
      <c r="F25" s="28"/>
      <c r="G25" s="28"/>
      <c r="H25" s="28"/>
    </row>
    <row r="26" spans="1:16" ht="7.5" customHeight="1" x14ac:dyDescent="0.25">
      <c r="A26" s="50"/>
      <c r="B26" s="116"/>
      <c r="C26" s="28"/>
      <c r="D26" s="28"/>
      <c r="E26" s="28"/>
      <c r="F26" s="28"/>
      <c r="G26" s="28"/>
      <c r="H26" s="28"/>
    </row>
    <row r="27" spans="1:16" ht="15.75" x14ac:dyDescent="0.25">
      <c r="A27" s="42" t="s">
        <v>241</v>
      </c>
      <c r="B27" s="117">
        <v>109.43065477943924</v>
      </c>
      <c r="C27" s="1">
        <v>109.61461679906843</v>
      </c>
      <c r="E27" s="40">
        <f>((C27/B27-1)*100)</f>
        <v>0.16810830566624801</v>
      </c>
      <c r="G27" s="1">
        <v>109.43065477943924</v>
      </c>
      <c r="H27" s="117">
        <v>109.61461679906843</v>
      </c>
      <c r="I27" s="40">
        <f>H27-G27</f>
        <v>0.18396201962919179</v>
      </c>
      <c r="K27" s="1"/>
      <c r="L27" s="1"/>
      <c r="N27" s="1"/>
      <c r="P27" s="1"/>
    </row>
    <row r="28" spans="1:16" x14ac:dyDescent="0.25">
      <c r="A28" s="15" t="s">
        <v>0</v>
      </c>
      <c r="B28" s="117">
        <v>98.126568096252001</v>
      </c>
      <c r="C28" s="117">
        <v>99.687795255270089</v>
      </c>
      <c r="D28" s="28"/>
      <c r="E28" s="28">
        <f t="shared" ref="E28:E43" si="2">((C28/B28-1)*100)</f>
        <v>1.5910340994364391</v>
      </c>
      <c r="F28" s="28"/>
      <c r="G28" s="1">
        <v>7.4997374838357764</v>
      </c>
      <c r="H28" s="117">
        <v>7.6190608645718196</v>
      </c>
      <c r="I28" s="118">
        <f t="shared" ref="I28:I43" si="3">H28-G28</f>
        <v>0.11932338073604321</v>
      </c>
      <c r="K28" s="1"/>
      <c r="L28" s="1"/>
      <c r="N28" s="1"/>
      <c r="P28" s="1"/>
    </row>
    <row r="29" spans="1:16" x14ac:dyDescent="0.25">
      <c r="A29" s="15" t="s">
        <v>246</v>
      </c>
      <c r="B29" s="117">
        <v>119.30620839814509</v>
      </c>
      <c r="C29" s="117">
        <v>119.36822448691221</v>
      </c>
      <c r="D29" s="28"/>
      <c r="E29" s="28">
        <f t="shared" si="2"/>
        <v>5.1980604865220492E-2</v>
      </c>
      <c r="F29" s="28"/>
      <c r="G29" s="1">
        <v>28.651543379587189</v>
      </c>
      <c r="H29" s="117">
        <v>28.666436625139113</v>
      </c>
      <c r="I29" s="118">
        <f t="shared" si="3"/>
        <v>1.4893245551924394E-2</v>
      </c>
      <c r="K29" s="1"/>
      <c r="L29" s="1"/>
      <c r="N29" s="1"/>
      <c r="P29" s="1"/>
    </row>
    <row r="30" spans="1:16" x14ac:dyDescent="0.25">
      <c r="A30" s="43" t="s">
        <v>22</v>
      </c>
      <c r="B30" s="117">
        <v>110.36611376046656</v>
      </c>
      <c r="C30" s="117">
        <v>110.43610150866583</v>
      </c>
      <c r="D30" s="116"/>
      <c r="E30" s="116">
        <f t="shared" si="2"/>
        <v>6.3414163835795456E-2</v>
      </c>
      <c r="F30" s="116"/>
      <c r="G30" s="1">
        <v>101.93091729560345</v>
      </c>
      <c r="H30" s="117">
        <v>101.99555593449661</v>
      </c>
      <c r="I30" s="118">
        <f t="shared" si="3"/>
        <v>6.4638638893157463E-2</v>
      </c>
      <c r="J30" s="1"/>
      <c r="K30" s="1"/>
      <c r="L30" s="1"/>
      <c r="N30" s="1"/>
      <c r="P30" s="1"/>
    </row>
    <row r="31" spans="1:16" x14ac:dyDescent="0.25">
      <c r="A31" s="43" t="s">
        <v>23</v>
      </c>
      <c r="B31" s="117">
        <v>113.2814070944325</v>
      </c>
      <c r="C31" s="1">
        <v>112.95657059410024</v>
      </c>
      <c r="D31" s="116"/>
      <c r="E31" s="116">
        <f t="shared" si="2"/>
        <v>-0.28675182332565941</v>
      </c>
      <c r="F31" s="116"/>
      <c r="G31" s="1">
        <v>18.284967358732533</v>
      </c>
      <c r="H31" s="117">
        <v>18.232534881436866</v>
      </c>
      <c r="I31" s="118">
        <f t="shared" si="3"/>
        <v>-5.2432477295667468E-2</v>
      </c>
      <c r="J31" s="1"/>
      <c r="K31" s="1"/>
      <c r="L31" s="1"/>
      <c r="N31" s="1"/>
      <c r="P31" s="1"/>
    </row>
    <row r="32" spans="1:16" x14ac:dyDescent="0.25">
      <c r="A32" s="43" t="s">
        <v>24</v>
      </c>
      <c r="B32" s="117">
        <v>109.74870568782779</v>
      </c>
      <c r="C32" s="1">
        <v>109.90231029731397</v>
      </c>
      <c r="D32" s="116"/>
      <c r="E32" s="116">
        <f t="shared" si="2"/>
        <v>0.1399602924913701</v>
      </c>
      <c r="F32" s="116"/>
      <c r="G32" s="1">
        <v>83.64594993687092</v>
      </c>
      <c r="H32" s="1">
        <v>83.763021053059731</v>
      </c>
      <c r="I32" s="118">
        <f t="shared" si="3"/>
        <v>0.11707111618881072</v>
      </c>
      <c r="J32" s="1"/>
      <c r="K32" s="1"/>
      <c r="L32" s="1"/>
      <c r="N32" s="1"/>
      <c r="P32" s="1"/>
    </row>
    <row r="33" spans="1:16" x14ac:dyDescent="0.25">
      <c r="A33" s="43" t="s">
        <v>248</v>
      </c>
      <c r="B33" s="117">
        <v>109.30073565685275</v>
      </c>
      <c r="C33" s="1">
        <v>109.47953143021101</v>
      </c>
      <c r="D33" s="116"/>
      <c r="E33" s="116">
        <f t="shared" si="2"/>
        <v>0.1635814912715583</v>
      </c>
      <c r="F33" s="116"/>
      <c r="G33" s="1">
        <v>107.92887323823794</v>
      </c>
      <c r="H33" s="1">
        <v>108.10542489859364</v>
      </c>
      <c r="I33" s="118">
        <f t="shared" si="3"/>
        <v>0.17655166035569891</v>
      </c>
      <c r="J33" s="1"/>
      <c r="K33" s="1"/>
      <c r="L33" s="1"/>
      <c r="N33" s="1"/>
      <c r="P33" s="1"/>
    </row>
    <row r="34" spans="1:16" x14ac:dyDescent="0.25">
      <c r="A34" s="43" t="s">
        <v>25</v>
      </c>
      <c r="B34" s="117">
        <v>109.81126160621226</v>
      </c>
      <c r="C34" s="1">
        <v>110.00163856936958</v>
      </c>
      <c r="D34" s="116"/>
      <c r="E34" s="116">
        <f t="shared" si="2"/>
        <v>0.17336743096534324</v>
      </c>
      <c r="F34" s="116"/>
      <c r="G34" s="1">
        <v>106.15977944068845</v>
      </c>
      <c r="H34" s="1">
        <v>106.34382592302325</v>
      </c>
      <c r="I34" s="118">
        <f t="shared" si="3"/>
        <v>0.18404648233479293</v>
      </c>
      <c r="J34" s="1"/>
      <c r="K34" s="1"/>
      <c r="L34" s="1"/>
      <c r="N34" s="1"/>
      <c r="P34" s="1"/>
    </row>
    <row r="35" spans="1:16" x14ac:dyDescent="0.25">
      <c r="A35" s="43" t="s">
        <v>26</v>
      </c>
      <c r="B35" s="117">
        <v>107.51766656529348</v>
      </c>
      <c r="C35" s="1">
        <v>107.73627987929741</v>
      </c>
      <c r="D35" s="116"/>
      <c r="E35" s="116">
        <f t="shared" si="2"/>
        <v>0.2033278074084377</v>
      </c>
      <c r="F35" s="116"/>
      <c r="G35" s="1">
        <v>71.764502414687399</v>
      </c>
      <c r="H35" s="1">
        <v>71.91041960394476</v>
      </c>
      <c r="I35" s="118">
        <f t="shared" si="3"/>
        <v>0.14591718925736075</v>
      </c>
      <c r="J35" s="1"/>
      <c r="K35" s="1"/>
      <c r="L35" s="1"/>
      <c r="N35" s="1"/>
      <c r="P35" s="1"/>
    </row>
    <row r="36" spans="1:16" x14ac:dyDescent="0.25">
      <c r="A36" s="43" t="s">
        <v>27</v>
      </c>
      <c r="B36" s="117">
        <v>110.30047935520118</v>
      </c>
      <c r="C36" s="1">
        <v>110.47702235630159</v>
      </c>
      <c r="D36" s="116"/>
      <c r="E36" s="116">
        <f t="shared" si="2"/>
        <v>0.16005642235867867</v>
      </c>
      <c r="F36" s="116"/>
      <c r="G36" s="1">
        <v>102.16169721459238</v>
      </c>
      <c r="H36" s="1">
        <v>102.32521357217496</v>
      </c>
      <c r="I36" s="118">
        <f t="shared" si="3"/>
        <v>0.16351635758257999</v>
      </c>
      <c r="J36" s="1"/>
      <c r="K36" s="1"/>
      <c r="L36" s="1"/>
      <c r="N36" s="1"/>
      <c r="P36" s="1"/>
    </row>
    <row r="37" spans="1:16" x14ac:dyDescent="0.25">
      <c r="A37" s="43" t="s">
        <v>28</v>
      </c>
      <c r="B37" s="117">
        <v>108.75596295467994</v>
      </c>
      <c r="C37" s="1">
        <v>108.94626404386754</v>
      </c>
      <c r="D37" s="116"/>
      <c r="E37" s="116">
        <f t="shared" si="2"/>
        <v>0.17497991284110004</v>
      </c>
      <c r="F37" s="116"/>
      <c r="G37" s="1">
        <v>105.11874607719541</v>
      </c>
      <c r="H37" s="1">
        <v>105.30268276746095</v>
      </c>
      <c r="I37" s="118">
        <f t="shared" si="3"/>
        <v>0.18393669026553994</v>
      </c>
      <c r="J37" s="1"/>
      <c r="K37" s="1"/>
      <c r="L37" s="1"/>
      <c r="N37" s="1"/>
      <c r="P37" s="1"/>
    </row>
    <row r="38" spans="1:16" x14ac:dyDescent="0.25">
      <c r="A38" s="43" t="s">
        <v>29</v>
      </c>
      <c r="B38" s="117">
        <v>109.53910645228689</v>
      </c>
      <c r="C38" s="1">
        <v>109.73280115979139</v>
      </c>
      <c r="D38" s="116"/>
      <c r="E38" s="116">
        <f t="shared" si="2"/>
        <v>0.17682699245760158</v>
      </c>
      <c r="F38" s="116"/>
      <c r="G38" s="1">
        <v>104.03503281508884</v>
      </c>
      <c r="H38" s="1">
        <v>104.21899483471805</v>
      </c>
      <c r="I38" s="118">
        <f t="shared" si="3"/>
        <v>0.183962019629206</v>
      </c>
      <c r="J38" s="1"/>
      <c r="K38" s="1"/>
      <c r="L38" s="1"/>
      <c r="N38" s="1"/>
      <c r="P38" s="1"/>
    </row>
    <row r="39" spans="1:16" x14ac:dyDescent="0.25">
      <c r="A39" s="43" t="s">
        <v>30</v>
      </c>
      <c r="B39" s="117">
        <v>110.14329310110175</v>
      </c>
      <c r="C39" s="1">
        <v>110.33683533251822</v>
      </c>
      <c r="D39" s="116"/>
      <c r="E39" s="116">
        <f>((C39/B39-1)*100)</f>
        <v>0.17571858073901492</v>
      </c>
      <c r="F39" s="116"/>
      <c r="G39" s="1">
        <v>104.6912733164091</v>
      </c>
      <c r="H39" s="1">
        <v>104.87523533603829</v>
      </c>
      <c r="I39" s="118">
        <f t="shared" si="3"/>
        <v>0.18396201962919179</v>
      </c>
      <c r="J39" s="1"/>
      <c r="K39" s="1"/>
      <c r="L39" s="1"/>
      <c r="N39" s="1"/>
      <c r="P39" s="1"/>
    </row>
    <row r="40" spans="1:16" x14ac:dyDescent="0.25">
      <c r="A40" s="43" t="s">
        <v>31</v>
      </c>
      <c r="B40" s="117">
        <v>109.76043307532639</v>
      </c>
      <c r="C40" s="1">
        <v>109.95181297559445</v>
      </c>
      <c r="D40" s="116"/>
      <c r="E40" s="116">
        <f t="shared" si="2"/>
        <v>0.17436146606375491</v>
      </c>
      <c r="F40" s="116"/>
      <c r="G40" s="1">
        <v>105.50612115290026</v>
      </c>
      <c r="H40" s="1">
        <v>105.69008317252947</v>
      </c>
      <c r="I40" s="118">
        <f t="shared" si="3"/>
        <v>0.183962019629206</v>
      </c>
      <c r="J40" s="1"/>
      <c r="K40" s="1"/>
      <c r="L40" s="1"/>
      <c r="N40" s="1"/>
      <c r="P40" s="1"/>
    </row>
    <row r="41" spans="1:16" x14ac:dyDescent="0.25">
      <c r="A41" s="43" t="s">
        <v>32</v>
      </c>
      <c r="B41" s="117">
        <v>108.90803395996758</v>
      </c>
      <c r="C41" s="1">
        <v>109.0979744459966</v>
      </c>
      <c r="D41" s="116"/>
      <c r="E41" s="116">
        <f t="shared" si="2"/>
        <v>0.17440447607275367</v>
      </c>
      <c r="F41" s="116"/>
      <c r="G41" s="1">
        <v>105.48010221507722</v>
      </c>
      <c r="H41" s="1">
        <v>105.66406423470643</v>
      </c>
      <c r="I41" s="118">
        <f t="shared" si="3"/>
        <v>0.183962019629206</v>
      </c>
      <c r="J41" s="1"/>
      <c r="K41" s="1"/>
      <c r="L41" s="1"/>
      <c r="N41" s="1"/>
      <c r="P41" s="1"/>
    </row>
    <row r="42" spans="1:16" x14ac:dyDescent="0.25">
      <c r="A42" s="43" t="s">
        <v>33</v>
      </c>
      <c r="B42" s="117">
        <v>108.66677217543238</v>
      </c>
      <c r="C42" s="1">
        <v>108.85277918740832</v>
      </c>
      <c r="D42" s="116"/>
      <c r="E42" s="116">
        <f t="shared" si="2"/>
        <v>0.17117193071276571</v>
      </c>
      <c r="F42" s="116"/>
      <c r="G42" s="1">
        <v>104.22034902078276</v>
      </c>
      <c r="H42" s="1">
        <v>104.39874500439721</v>
      </c>
      <c r="I42" s="118">
        <f t="shared" si="3"/>
        <v>0.17839598361445042</v>
      </c>
      <c r="J42" s="1"/>
      <c r="K42" s="1"/>
      <c r="L42" s="1"/>
      <c r="N42" s="1"/>
      <c r="P42" s="1"/>
    </row>
    <row r="43" spans="1:16" x14ac:dyDescent="0.25">
      <c r="A43" s="43" t="s">
        <v>34</v>
      </c>
      <c r="B43" s="117">
        <v>110.26839641262002</v>
      </c>
      <c r="C43" s="1">
        <v>110.41641878019077</v>
      </c>
      <c r="D43" s="116"/>
      <c r="E43" s="116">
        <f t="shared" si="2"/>
        <v>0.13423825174427861</v>
      </c>
      <c r="F43" s="116"/>
      <c r="G43" s="1">
        <v>103.02477573130091</v>
      </c>
      <c r="H43" s="1">
        <v>103.16307438910606</v>
      </c>
      <c r="I43" s="118">
        <f t="shared" si="3"/>
        <v>0.13829865780515149</v>
      </c>
      <c r="J43" s="1"/>
      <c r="K43" s="1"/>
      <c r="L43" s="1"/>
      <c r="N43" s="1"/>
      <c r="P43" s="1"/>
    </row>
    <row r="44" spans="1:16" ht="7.5" customHeight="1" x14ac:dyDescent="0.25">
      <c r="A44" s="15"/>
      <c r="B44" s="116"/>
      <c r="C44" s="116"/>
      <c r="D44" s="116"/>
      <c r="E44" s="116"/>
      <c r="F44" s="116"/>
      <c r="G44" s="116"/>
      <c r="H44" s="116"/>
    </row>
    <row r="45" spans="1:16" ht="15.75" x14ac:dyDescent="0.25">
      <c r="A45" s="16" t="s">
        <v>37</v>
      </c>
      <c r="B45" s="116"/>
      <c r="C45" s="116"/>
      <c r="D45" s="116"/>
      <c r="E45" s="116"/>
      <c r="F45" s="116"/>
      <c r="G45" s="116"/>
      <c r="H45" s="116"/>
      <c r="I45" s="118"/>
    </row>
    <row r="46" spans="1:16" ht="7.5" customHeight="1" x14ac:dyDescent="0.25">
      <c r="A46" s="50"/>
      <c r="B46" s="116"/>
      <c r="C46" s="116"/>
      <c r="D46" s="116"/>
      <c r="E46" s="116"/>
      <c r="F46" s="116"/>
      <c r="G46" s="116"/>
      <c r="H46" s="116"/>
    </row>
    <row r="47" spans="1:16" ht="15.75" x14ac:dyDescent="0.25">
      <c r="A47" s="42" t="s">
        <v>241</v>
      </c>
      <c r="B47" s="117">
        <v>108.01935415496268</v>
      </c>
      <c r="C47" s="117">
        <v>108.4214695631963</v>
      </c>
      <c r="E47" s="40">
        <f>((C47/B47-1)*100)</f>
        <v>0.37226237036813714</v>
      </c>
      <c r="G47" s="117">
        <v>108.01935415496268</v>
      </c>
      <c r="H47" s="117">
        <v>108.4214695631963</v>
      </c>
      <c r="I47" s="40">
        <f>H47-G47</f>
        <v>0.40211540823361247</v>
      </c>
      <c r="K47" s="1"/>
      <c r="L47" s="1"/>
      <c r="N47" s="1"/>
      <c r="P47" s="1"/>
    </row>
    <row r="48" spans="1:16" x14ac:dyDescent="0.25">
      <c r="A48" s="15" t="s">
        <v>0</v>
      </c>
      <c r="B48" s="117">
        <v>104.19057438846242</v>
      </c>
      <c r="C48" s="117">
        <v>105.57471743298811</v>
      </c>
      <c r="D48" s="28"/>
      <c r="E48" s="118">
        <f t="shared" ref="E48:E63" si="4">((C48/B48-1)*100)</f>
        <v>1.328472419554072</v>
      </c>
      <c r="F48" s="28"/>
      <c r="G48" s="1">
        <v>9.9028747279364691</v>
      </c>
      <c r="H48" s="117">
        <v>10.034431687440096</v>
      </c>
      <c r="I48" s="118">
        <f t="shared" ref="I48:I63" si="5">H48-G48</f>
        <v>0.13155695950362656</v>
      </c>
      <c r="K48" s="1"/>
      <c r="L48" s="1"/>
      <c r="N48" s="1"/>
      <c r="P48" s="1"/>
    </row>
    <row r="49" spans="1:16" x14ac:dyDescent="0.25">
      <c r="A49" s="15" t="s">
        <v>246</v>
      </c>
      <c r="B49" s="117">
        <v>106.8532425139463</v>
      </c>
      <c r="C49" s="117">
        <v>106.8532425139463</v>
      </c>
      <c r="D49" s="28"/>
      <c r="E49" s="118">
        <f t="shared" si="4"/>
        <v>0</v>
      </c>
      <c r="F49" s="28"/>
      <c r="G49" s="1">
        <v>1.2076282274368089</v>
      </c>
      <c r="H49" s="117">
        <v>1.2076282274368089</v>
      </c>
      <c r="I49" s="118">
        <f t="shared" si="5"/>
        <v>0</v>
      </c>
      <c r="K49" s="1"/>
      <c r="L49" s="1"/>
      <c r="N49" s="1"/>
      <c r="P49" s="1"/>
    </row>
    <row r="50" spans="1:16" x14ac:dyDescent="0.25">
      <c r="A50" s="43" t="s">
        <v>22</v>
      </c>
      <c r="B50" s="117">
        <v>108.42148430051739</v>
      </c>
      <c r="C50" s="1">
        <v>108.72045903720438</v>
      </c>
      <c r="D50" s="28"/>
      <c r="E50" s="118">
        <f t="shared" si="4"/>
        <v>0.27575230003151763</v>
      </c>
      <c r="F50" s="28"/>
      <c r="G50" s="1">
        <v>98.116479427026206</v>
      </c>
      <c r="H50" s="117">
        <v>98.387037875756207</v>
      </c>
      <c r="I50" s="118">
        <f t="shared" si="5"/>
        <v>0.27055844873000012</v>
      </c>
      <c r="J50" s="1"/>
      <c r="K50" s="1"/>
      <c r="L50" s="1"/>
      <c r="M50" s="1"/>
      <c r="N50" s="1"/>
      <c r="P50" s="1"/>
    </row>
    <row r="51" spans="1:16" x14ac:dyDescent="0.25">
      <c r="A51" s="43" t="s">
        <v>23</v>
      </c>
      <c r="B51" s="117">
        <v>116.83833327377613</v>
      </c>
      <c r="C51" s="1">
        <v>117.34779862234033</v>
      </c>
      <c r="D51" s="28"/>
      <c r="E51" s="118">
        <f t="shared" si="4"/>
        <v>0.43604297860910801</v>
      </c>
      <c r="F51" s="28"/>
      <c r="G51" s="1">
        <v>26.766485049382762</v>
      </c>
      <c r="H51" s="1">
        <v>26.883198428061057</v>
      </c>
      <c r="I51" s="118">
        <f t="shared" si="5"/>
        <v>0.11671337867829479</v>
      </c>
      <c r="J51" s="1"/>
      <c r="K51" s="1"/>
      <c r="L51" s="1"/>
      <c r="M51" s="1"/>
      <c r="N51" s="1"/>
      <c r="P51" s="1"/>
    </row>
    <row r="52" spans="1:16" x14ac:dyDescent="0.25">
      <c r="A52" s="43" t="s">
        <v>24</v>
      </c>
      <c r="B52" s="1">
        <v>105.56852206082145</v>
      </c>
      <c r="C52" s="1">
        <v>105.79614922201978</v>
      </c>
      <c r="D52" s="28"/>
      <c r="E52" s="118">
        <f t="shared" si="4"/>
        <v>0.21562029737158817</v>
      </c>
      <c r="F52" s="28"/>
      <c r="G52" s="1">
        <v>71.349994377643455</v>
      </c>
      <c r="H52" s="1">
        <v>71.503839447695157</v>
      </c>
      <c r="I52" s="118">
        <f t="shared" si="5"/>
        <v>0.15384507005170178</v>
      </c>
      <c r="J52" s="1"/>
      <c r="K52" s="1"/>
      <c r="L52" s="1"/>
      <c r="M52" s="1"/>
      <c r="N52" s="1"/>
      <c r="P52" s="1"/>
    </row>
    <row r="53" spans="1:16" x14ac:dyDescent="0.25">
      <c r="A53" s="43" t="s">
        <v>248</v>
      </c>
      <c r="B53" s="1">
        <v>107.5254984669006</v>
      </c>
      <c r="C53" s="1">
        <v>107.94193620459151</v>
      </c>
      <c r="D53" s="28"/>
      <c r="E53" s="118">
        <f t="shared" si="4"/>
        <v>0.38729207827770118</v>
      </c>
      <c r="F53" s="28"/>
      <c r="G53" s="1">
        <v>104.18288837934257</v>
      </c>
      <c r="H53" s="1">
        <v>104.58638045295666</v>
      </c>
      <c r="I53" s="118">
        <f t="shared" si="5"/>
        <v>0.40349207361408901</v>
      </c>
      <c r="J53" s="1"/>
      <c r="K53" s="1"/>
      <c r="L53" s="1"/>
      <c r="M53" s="1"/>
      <c r="N53" s="1"/>
      <c r="P53" s="1"/>
    </row>
    <row r="54" spans="1:16" x14ac:dyDescent="0.25">
      <c r="A54" s="43" t="s">
        <v>25</v>
      </c>
      <c r="B54" s="1">
        <v>108.28131173569103</v>
      </c>
      <c r="C54" s="1">
        <v>108.70572645362979</v>
      </c>
      <c r="D54" s="28"/>
      <c r="E54" s="118">
        <f t="shared" si="4"/>
        <v>0.39195564879628275</v>
      </c>
      <c r="F54" s="28"/>
      <c r="G54" s="1">
        <v>103.5454773511799</v>
      </c>
      <c r="H54" s="1">
        <v>103.95132969873093</v>
      </c>
      <c r="I54" s="118">
        <f t="shared" si="5"/>
        <v>0.40585234755103272</v>
      </c>
      <c r="J54" s="1"/>
      <c r="K54" s="1"/>
      <c r="L54" s="1"/>
      <c r="M54" s="1"/>
      <c r="N54" s="1"/>
      <c r="P54" s="1"/>
    </row>
    <row r="55" spans="1:16" x14ac:dyDescent="0.25">
      <c r="A55" s="43" t="s">
        <v>26</v>
      </c>
      <c r="B55" s="1">
        <v>109.23489826376188</v>
      </c>
      <c r="C55" s="1">
        <v>109.55600970914465</v>
      </c>
      <c r="D55" s="28"/>
      <c r="E55" s="118">
        <f t="shared" si="4"/>
        <v>0.29396415475886339</v>
      </c>
      <c r="F55" s="28"/>
      <c r="G55" s="1">
        <v>93.101993131640654</v>
      </c>
      <c r="H55" s="1">
        <v>93.375679618813749</v>
      </c>
      <c r="I55" s="118">
        <f t="shared" si="5"/>
        <v>0.27368648717309441</v>
      </c>
      <c r="J55" s="1"/>
      <c r="K55" s="1"/>
      <c r="L55" s="1"/>
      <c r="M55" s="1"/>
      <c r="N55" s="1"/>
      <c r="P55" s="1"/>
    </row>
    <row r="56" spans="1:16" x14ac:dyDescent="0.25">
      <c r="A56" s="43" t="s">
        <v>27</v>
      </c>
      <c r="B56" s="1">
        <v>108.89514963310504</v>
      </c>
      <c r="C56" s="1">
        <v>109.31549322973686</v>
      </c>
      <c r="D56" s="28"/>
      <c r="E56" s="118">
        <f t="shared" si="4"/>
        <v>0.38600763950282779</v>
      </c>
      <c r="F56" s="28"/>
      <c r="G56" s="1">
        <v>98.162016918266502</v>
      </c>
      <c r="H56" s="1">
        <v>98.540929802661083</v>
      </c>
      <c r="I56" s="118">
        <f t="shared" si="5"/>
        <v>0.37891288439458037</v>
      </c>
      <c r="J56" s="1"/>
      <c r="K56" s="1"/>
      <c r="L56" s="1"/>
      <c r="M56" s="1"/>
      <c r="N56" s="1"/>
      <c r="P56" s="1"/>
    </row>
    <row r="57" spans="1:16" x14ac:dyDescent="0.25">
      <c r="A57" s="43" t="s">
        <v>28</v>
      </c>
      <c r="B57" s="1">
        <v>106.71598996388171</v>
      </c>
      <c r="C57" s="1">
        <v>107.14878673694146</v>
      </c>
      <c r="D57" s="28"/>
      <c r="E57" s="118">
        <f t="shared" si="4"/>
        <v>0.4055594416602748</v>
      </c>
      <c r="F57" s="28"/>
      <c r="G57" s="1">
        <v>99.037960199702638</v>
      </c>
      <c r="H57" s="1">
        <v>99.439617998120255</v>
      </c>
      <c r="I57" s="118">
        <f t="shared" si="5"/>
        <v>0.40165779841761662</v>
      </c>
      <c r="J57" s="1"/>
      <c r="K57" s="1"/>
      <c r="L57" s="1"/>
      <c r="M57" s="1"/>
      <c r="N57" s="1"/>
      <c r="P57" s="1"/>
    </row>
    <row r="58" spans="1:16" x14ac:dyDescent="0.25">
      <c r="A58" s="43" t="s">
        <v>29</v>
      </c>
      <c r="B58" s="1">
        <v>108.53615417719658</v>
      </c>
      <c r="C58" s="1">
        <v>108.96292168211531</v>
      </c>
      <c r="D58" s="28"/>
      <c r="E58" s="118">
        <f t="shared" si="4"/>
        <v>0.39320308348311794</v>
      </c>
      <c r="F58" s="28"/>
      <c r="G58" s="1">
        <v>102.25058565627828</v>
      </c>
      <c r="H58" s="1">
        <v>102.65263811195831</v>
      </c>
      <c r="I58" s="118">
        <f t="shared" si="5"/>
        <v>0.40205245568003534</v>
      </c>
      <c r="J58" s="1"/>
      <c r="K58" s="1"/>
      <c r="L58" s="1"/>
      <c r="M58" s="1"/>
      <c r="N58" s="1"/>
      <c r="P58" s="1"/>
    </row>
    <row r="59" spans="1:16" x14ac:dyDescent="0.25">
      <c r="A59" s="43" t="s">
        <v>30</v>
      </c>
      <c r="B59" s="1">
        <v>108.284275258801</v>
      </c>
      <c r="C59" s="1">
        <v>108.70569552447145</v>
      </c>
      <c r="D59" s="28"/>
      <c r="E59" s="118">
        <f t="shared" si="4"/>
        <v>0.38917955969437479</v>
      </c>
      <c r="F59" s="28"/>
      <c r="G59" s="1">
        <v>103.32387665719286</v>
      </c>
      <c r="H59" s="1">
        <v>103.72599206542647</v>
      </c>
      <c r="I59" s="118">
        <f t="shared" si="5"/>
        <v>0.40211540823361247</v>
      </c>
      <c r="J59" s="1"/>
      <c r="K59" s="1"/>
      <c r="L59" s="1"/>
      <c r="M59" s="1"/>
      <c r="N59" s="1"/>
      <c r="P59" s="1"/>
    </row>
    <row r="60" spans="1:16" x14ac:dyDescent="0.25">
      <c r="A60" s="43" t="s">
        <v>31</v>
      </c>
      <c r="B60" s="1">
        <v>108.44658314351543</v>
      </c>
      <c r="C60" s="1">
        <v>108.87615461687935</v>
      </c>
      <c r="D60" s="28"/>
      <c r="E60" s="118">
        <f t="shared" si="4"/>
        <v>0.39611342368937041</v>
      </c>
      <c r="F60" s="28"/>
      <c r="G60" s="1">
        <v>101.77401949846046</v>
      </c>
      <c r="H60" s="1">
        <v>102.17716005152209</v>
      </c>
      <c r="I60" s="118">
        <f t="shared" si="5"/>
        <v>0.40314055306163254</v>
      </c>
      <c r="J60" s="1"/>
      <c r="K60" s="1"/>
      <c r="L60" s="1"/>
      <c r="M60" s="1"/>
      <c r="N60" s="1"/>
      <c r="P60" s="1"/>
    </row>
    <row r="61" spans="1:16" x14ac:dyDescent="0.25">
      <c r="A61" s="43" t="s">
        <v>32</v>
      </c>
      <c r="B61" s="1">
        <v>107.70264508763415</v>
      </c>
      <c r="C61" s="1">
        <v>108.11272869631665</v>
      </c>
      <c r="D61" s="28"/>
      <c r="E61" s="118">
        <f t="shared" si="4"/>
        <v>0.38075537360184875</v>
      </c>
      <c r="F61" s="28"/>
      <c r="G61" s="1">
        <v>105.60991022390688</v>
      </c>
      <c r="H61" s="1">
        <v>106.01202563214051</v>
      </c>
      <c r="I61" s="118">
        <f t="shared" si="5"/>
        <v>0.40211540823362668</v>
      </c>
      <c r="J61" s="1"/>
      <c r="K61" s="1"/>
      <c r="L61" s="1"/>
      <c r="M61" s="1"/>
      <c r="N61" s="1"/>
      <c r="P61" s="1"/>
    </row>
    <row r="62" spans="1:16" x14ac:dyDescent="0.25">
      <c r="A62" s="43" t="s">
        <v>33</v>
      </c>
      <c r="B62" s="1">
        <v>107.72221492311934</v>
      </c>
      <c r="C62" s="1">
        <v>108.13300343247205</v>
      </c>
      <c r="D62" s="28"/>
      <c r="E62" s="118">
        <f t="shared" si="4"/>
        <v>0.38134057088028417</v>
      </c>
      <c r="F62" s="28"/>
      <c r="G62" s="1">
        <v>105.44784346060588</v>
      </c>
      <c r="H62" s="1">
        <v>105.84995886883951</v>
      </c>
      <c r="I62" s="118">
        <f t="shared" si="5"/>
        <v>0.40211540823362668</v>
      </c>
      <c r="J62" s="1"/>
      <c r="K62" s="1"/>
      <c r="L62" s="1"/>
      <c r="M62" s="1"/>
      <c r="N62" s="1"/>
      <c r="P62" s="1"/>
    </row>
    <row r="63" spans="1:16" x14ac:dyDescent="0.25">
      <c r="A63" s="43" t="s">
        <v>34</v>
      </c>
      <c r="B63" s="1">
        <v>108.80958840385749</v>
      </c>
      <c r="C63" s="1">
        <v>109.23678549301648</v>
      </c>
      <c r="D63" s="28"/>
      <c r="E63" s="118">
        <f t="shared" si="4"/>
        <v>0.39260978322370743</v>
      </c>
      <c r="F63" s="28"/>
      <c r="G63" s="1">
        <v>100.42632985036946</v>
      </c>
      <c r="H63" s="1">
        <v>100.82061344629453</v>
      </c>
      <c r="I63" s="118">
        <f t="shared" si="5"/>
        <v>0.39428359592507434</v>
      </c>
      <c r="J63" s="1"/>
      <c r="K63" s="1"/>
      <c r="L63" s="1"/>
      <c r="M63" s="1"/>
      <c r="N63" s="1"/>
      <c r="P63" s="1"/>
    </row>
    <row r="64" spans="1:16" ht="8.25" customHeight="1" x14ac:dyDescent="0.25">
      <c r="A64" s="51"/>
      <c r="B64" s="52"/>
      <c r="C64" s="52"/>
      <c r="D64" s="52"/>
      <c r="E64" s="52"/>
      <c r="F64" s="52"/>
      <c r="G64" s="52"/>
      <c r="H64" s="52"/>
      <c r="I64" s="52"/>
    </row>
    <row r="65" spans="1:7" x14ac:dyDescent="0.25">
      <c r="G65" s="115"/>
    </row>
    <row r="66" spans="1:7" x14ac:dyDescent="0.25">
      <c r="A66" s="139" t="s">
        <v>54</v>
      </c>
      <c r="B66" s="140"/>
      <c r="C66" s="140"/>
      <c r="D66" s="140"/>
      <c r="G66" s="115"/>
    </row>
    <row r="67" spans="1:7" x14ac:dyDescent="0.25">
      <c r="A67" s="23"/>
      <c r="B67" s="8"/>
      <c r="C67" s="8"/>
      <c r="D67" s="8"/>
      <c r="G67" s="115"/>
    </row>
    <row r="68" spans="1:7" x14ac:dyDescent="0.25">
      <c r="G68" s="115"/>
    </row>
    <row r="69" spans="1:7" x14ac:dyDescent="0.25">
      <c r="G69" s="115"/>
    </row>
    <row r="70" spans="1:7" x14ac:dyDescent="0.25">
      <c r="G70" s="115"/>
    </row>
    <row r="71" spans="1:7" x14ac:dyDescent="0.25">
      <c r="G71" s="115"/>
    </row>
    <row r="72" spans="1:7" x14ac:dyDescent="0.25">
      <c r="G72" s="115"/>
    </row>
    <row r="73" spans="1:7" x14ac:dyDescent="0.25">
      <c r="G73" s="115"/>
    </row>
    <row r="74" spans="1:7" x14ac:dyDescent="0.25">
      <c r="G74" s="115"/>
    </row>
    <row r="75" spans="1:7" x14ac:dyDescent="0.25">
      <c r="G75" s="115"/>
    </row>
    <row r="76" spans="1:7" x14ac:dyDescent="0.25">
      <c r="G76" s="115"/>
    </row>
    <row r="77" spans="1:7" x14ac:dyDescent="0.25">
      <c r="G77" s="115"/>
    </row>
    <row r="78" spans="1:7" x14ac:dyDescent="0.25">
      <c r="G78" s="115"/>
    </row>
    <row r="79" spans="1:7" x14ac:dyDescent="0.25">
      <c r="G79" s="115"/>
    </row>
    <row r="80" spans="1:7" x14ac:dyDescent="0.25">
      <c r="G80" s="115"/>
    </row>
    <row r="81" spans="7:7" x14ac:dyDescent="0.25">
      <c r="G81" s="115"/>
    </row>
    <row r="82" spans="7:7" x14ac:dyDescent="0.25">
      <c r="G82" s="115"/>
    </row>
    <row r="83" spans="7:7" x14ac:dyDescent="0.25">
      <c r="G83" s="115"/>
    </row>
    <row r="84" spans="7:7" x14ac:dyDescent="0.25">
      <c r="G84" s="115"/>
    </row>
    <row r="85" spans="7:7" x14ac:dyDescent="0.25">
      <c r="G85" s="115"/>
    </row>
    <row r="86" spans="7:7" x14ac:dyDescent="0.25">
      <c r="G86" s="115"/>
    </row>
    <row r="87" spans="7:7" x14ac:dyDescent="0.25">
      <c r="G87" s="115"/>
    </row>
    <row r="88" spans="7:7" x14ac:dyDescent="0.25">
      <c r="G88" s="115"/>
    </row>
    <row r="89" spans="7:7" x14ac:dyDescent="0.25">
      <c r="G89" s="115"/>
    </row>
    <row r="90" spans="7:7" x14ac:dyDescent="0.25">
      <c r="G90" s="115"/>
    </row>
    <row r="91" spans="7:7" x14ac:dyDescent="0.25">
      <c r="G91" s="115"/>
    </row>
    <row r="92" spans="7:7" x14ac:dyDescent="0.25">
      <c r="G92" s="115"/>
    </row>
    <row r="93" spans="7:7" x14ac:dyDescent="0.25">
      <c r="G93" s="115"/>
    </row>
    <row r="94" spans="7:7" x14ac:dyDescent="0.25">
      <c r="G94" s="115"/>
    </row>
    <row r="95" spans="7:7" x14ac:dyDescent="0.25">
      <c r="G95" s="115"/>
    </row>
    <row r="96" spans="7:7" x14ac:dyDescent="0.25">
      <c r="G96" s="115"/>
    </row>
    <row r="97" spans="7:7" x14ac:dyDescent="0.25">
      <c r="G97" s="115"/>
    </row>
    <row r="98" spans="7:7" x14ac:dyDescent="0.25">
      <c r="G98" s="115"/>
    </row>
    <row r="99" spans="7:7" x14ac:dyDescent="0.25">
      <c r="G99" s="115"/>
    </row>
    <row r="100" spans="7:7" x14ac:dyDescent="0.25">
      <c r="G100" s="115"/>
    </row>
    <row r="101" spans="7:7" x14ac:dyDescent="0.25">
      <c r="G101" s="115"/>
    </row>
    <row r="102" spans="7:7" x14ac:dyDescent="0.25">
      <c r="G102" s="115"/>
    </row>
    <row r="103" spans="7:7" x14ac:dyDescent="0.25">
      <c r="G103" s="115"/>
    </row>
    <row r="104" spans="7:7" x14ac:dyDescent="0.25">
      <c r="G104" s="115"/>
    </row>
    <row r="105" spans="7:7" x14ac:dyDescent="0.25">
      <c r="G105" s="115"/>
    </row>
    <row r="106" spans="7:7" x14ac:dyDescent="0.25">
      <c r="G106" s="115"/>
    </row>
    <row r="107" spans="7:7" x14ac:dyDescent="0.25">
      <c r="G107" s="115"/>
    </row>
    <row r="108" spans="7:7" x14ac:dyDescent="0.25">
      <c r="G108" s="115"/>
    </row>
    <row r="109" spans="7:7" x14ac:dyDescent="0.25">
      <c r="G109" s="115"/>
    </row>
    <row r="110" spans="7:7" x14ac:dyDescent="0.25">
      <c r="G110" s="115"/>
    </row>
    <row r="111" spans="7:7" x14ac:dyDescent="0.25">
      <c r="G111" s="115"/>
    </row>
    <row r="112" spans="7:7" x14ac:dyDescent="0.25">
      <c r="G112" s="115"/>
    </row>
    <row r="113" spans="7:7" x14ac:dyDescent="0.25">
      <c r="G113" s="115"/>
    </row>
    <row r="114" spans="7:7" x14ac:dyDescent="0.25">
      <c r="G114" s="115"/>
    </row>
    <row r="115" spans="7:7" x14ac:dyDescent="0.25">
      <c r="G115" s="115"/>
    </row>
    <row r="116" spans="7:7" x14ac:dyDescent="0.25">
      <c r="G116" s="115"/>
    </row>
    <row r="117" spans="7:7" x14ac:dyDescent="0.25">
      <c r="G117" s="115"/>
    </row>
    <row r="118" spans="7:7" x14ac:dyDescent="0.25">
      <c r="G118" s="115"/>
    </row>
    <row r="119" spans="7:7" x14ac:dyDescent="0.25">
      <c r="G119" s="115"/>
    </row>
    <row r="120" spans="7:7" x14ac:dyDescent="0.25">
      <c r="G120" s="115"/>
    </row>
    <row r="121" spans="7:7" x14ac:dyDescent="0.25">
      <c r="G121" s="115"/>
    </row>
    <row r="122" spans="7:7" x14ac:dyDescent="0.25">
      <c r="G122" s="115"/>
    </row>
    <row r="123" spans="7:7" x14ac:dyDescent="0.25">
      <c r="G123" s="115"/>
    </row>
    <row r="124" spans="7:7" x14ac:dyDescent="0.25">
      <c r="G124" s="115"/>
    </row>
    <row r="125" spans="7:7" x14ac:dyDescent="0.25">
      <c r="G125" s="115"/>
    </row>
    <row r="126" spans="7:7" x14ac:dyDescent="0.25">
      <c r="G126" s="115"/>
    </row>
    <row r="127" spans="7:7" x14ac:dyDescent="0.25">
      <c r="G127" s="115"/>
    </row>
    <row r="128" spans="7:7" x14ac:dyDescent="0.25">
      <c r="G128" s="115"/>
    </row>
    <row r="129" spans="7:7" x14ac:dyDescent="0.25">
      <c r="G129" s="115"/>
    </row>
    <row r="130" spans="7:7" x14ac:dyDescent="0.25">
      <c r="G130" s="115"/>
    </row>
    <row r="131" spans="7:7" x14ac:dyDescent="0.25">
      <c r="G131" s="115"/>
    </row>
    <row r="132" spans="7:7" x14ac:dyDescent="0.25">
      <c r="G132" s="115"/>
    </row>
    <row r="133" spans="7:7" x14ac:dyDescent="0.25">
      <c r="G133" s="115"/>
    </row>
    <row r="134" spans="7:7" x14ac:dyDescent="0.25">
      <c r="G134" s="115"/>
    </row>
    <row r="135" spans="7:7" x14ac:dyDescent="0.25">
      <c r="G135" s="115"/>
    </row>
    <row r="136" spans="7:7" x14ac:dyDescent="0.25">
      <c r="G136" s="115"/>
    </row>
    <row r="137" spans="7:7" x14ac:dyDescent="0.25">
      <c r="G137" s="115"/>
    </row>
    <row r="138" spans="7:7" x14ac:dyDescent="0.25">
      <c r="G138" s="115"/>
    </row>
    <row r="139" spans="7:7" x14ac:dyDescent="0.25">
      <c r="G139" s="115"/>
    </row>
    <row r="140" spans="7:7" x14ac:dyDescent="0.25">
      <c r="G140" s="115"/>
    </row>
    <row r="141" spans="7:7" x14ac:dyDescent="0.25">
      <c r="G141" s="115"/>
    </row>
    <row r="142" spans="7:7" x14ac:dyDescent="0.25">
      <c r="G142" s="115"/>
    </row>
    <row r="143" spans="7:7" x14ac:dyDescent="0.25">
      <c r="G143" s="115"/>
    </row>
    <row r="144" spans="7:7" x14ac:dyDescent="0.25">
      <c r="G144" s="115"/>
    </row>
    <row r="145" spans="7:7" x14ac:dyDescent="0.25">
      <c r="G145" s="115"/>
    </row>
    <row r="146" spans="7:7" x14ac:dyDescent="0.25">
      <c r="G146" s="115"/>
    </row>
    <row r="147" spans="7:7" x14ac:dyDescent="0.25">
      <c r="G147" s="115"/>
    </row>
    <row r="148" spans="7:7" x14ac:dyDescent="0.25">
      <c r="G148" s="115"/>
    </row>
    <row r="149" spans="7:7" x14ac:dyDescent="0.25">
      <c r="G149" s="115"/>
    </row>
    <row r="150" spans="7:7" x14ac:dyDescent="0.25">
      <c r="G150" s="115"/>
    </row>
    <row r="151" spans="7:7" x14ac:dyDescent="0.25">
      <c r="G151" s="115"/>
    </row>
    <row r="152" spans="7:7" x14ac:dyDescent="0.25">
      <c r="G152" s="115"/>
    </row>
    <row r="153" spans="7:7" x14ac:dyDescent="0.25">
      <c r="G153" s="115"/>
    </row>
    <row r="154" spans="7:7" x14ac:dyDescent="0.25">
      <c r="G154" s="115"/>
    </row>
    <row r="155" spans="7:7" x14ac:dyDescent="0.25">
      <c r="G155" s="115"/>
    </row>
    <row r="156" spans="7:7" x14ac:dyDescent="0.25">
      <c r="G156" s="115"/>
    </row>
    <row r="157" spans="7:7" x14ac:dyDescent="0.25">
      <c r="G157" s="115"/>
    </row>
    <row r="158" spans="7:7" x14ac:dyDescent="0.25">
      <c r="G158" s="115"/>
    </row>
    <row r="159" spans="7:7" x14ac:dyDescent="0.25">
      <c r="G159" s="115"/>
    </row>
    <row r="160" spans="7:7" x14ac:dyDescent="0.25">
      <c r="G160" s="115"/>
    </row>
    <row r="161" spans="7:7" x14ac:dyDescent="0.25">
      <c r="G161" s="115"/>
    </row>
    <row r="162" spans="7:7" x14ac:dyDescent="0.25">
      <c r="G162" s="115"/>
    </row>
    <row r="163" spans="7:7" x14ac:dyDescent="0.25">
      <c r="G163" s="115"/>
    </row>
    <row r="164" spans="7:7" x14ac:dyDescent="0.25">
      <c r="G164" s="115"/>
    </row>
    <row r="165" spans="7:7" x14ac:dyDescent="0.25">
      <c r="G165" s="115"/>
    </row>
    <row r="166" spans="7:7" x14ac:dyDescent="0.25">
      <c r="G166" s="115"/>
    </row>
    <row r="167" spans="7:7" x14ac:dyDescent="0.25">
      <c r="G167" s="115"/>
    </row>
    <row r="168" spans="7:7" x14ac:dyDescent="0.25">
      <c r="G168" s="115"/>
    </row>
    <row r="169" spans="7:7" x14ac:dyDescent="0.25">
      <c r="G169" s="115"/>
    </row>
    <row r="170" spans="7:7" x14ac:dyDescent="0.25">
      <c r="G170" s="115"/>
    </row>
    <row r="171" spans="7:7" x14ac:dyDescent="0.25">
      <c r="G171" s="115"/>
    </row>
    <row r="172" spans="7:7" x14ac:dyDescent="0.25">
      <c r="G172" s="115"/>
    </row>
    <row r="173" spans="7:7" x14ac:dyDescent="0.25">
      <c r="G173" s="115"/>
    </row>
    <row r="174" spans="7:7" x14ac:dyDescent="0.25">
      <c r="G174" s="115"/>
    </row>
    <row r="175" spans="7:7" x14ac:dyDescent="0.25">
      <c r="G175" s="115"/>
    </row>
    <row r="176" spans="7:7" x14ac:dyDescent="0.25">
      <c r="G176" s="115"/>
    </row>
    <row r="177" spans="7:7" x14ac:dyDescent="0.25">
      <c r="G177" s="115"/>
    </row>
    <row r="178" spans="7:7" x14ac:dyDescent="0.25">
      <c r="G178" s="115"/>
    </row>
    <row r="179" spans="7:7" x14ac:dyDescent="0.25">
      <c r="G179" s="115"/>
    </row>
    <row r="180" spans="7:7" x14ac:dyDescent="0.25">
      <c r="G180" s="115"/>
    </row>
    <row r="181" spans="7:7" x14ac:dyDescent="0.25">
      <c r="G181" s="115"/>
    </row>
    <row r="182" spans="7:7" x14ac:dyDescent="0.25">
      <c r="G182" s="115"/>
    </row>
    <row r="183" spans="7:7" x14ac:dyDescent="0.25">
      <c r="G183" s="115"/>
    </row>
    <row r="184" spans="7:7" x14ac:dyDescent="0.25">
      <c r="G184" s="115"/>
    </row>
    <row r="185" spans="7:7" x14ac:dyDescent="0.25">
      <c r="G185" s="115"/>
    </row>
    <row r="186" spans="7:7" x14ac:dyDescent="0.25">
      <c r="G186" s="115"/>
    </row>
    <row r="187" spans="7:7" x14ac:dyDescent="0.25">
      <c r="G187" s="115"/>
    </row>
    <row r="188" spans="7:7" x14ac:dyDescent="0.25">
      <c r="G188" s="115"/>
    </row>
    <row r="189" spans="7:7" x14ac:dyDescent="0.25">
      <c r="G189" s="115"/>
    </row>
    <row r="190" spans="7:7" x14ac:dyDescent="0.25">
      <c r="G190" s="115"/>
    </row>
    <row r="191" spans="7:7" x14ac:dyDescent="0.25">
      <c r="G191" s="115"/>
    </row>
    <row r="192" spans="7:7" x14ac:dyDescent="0.25">
      <c r="G192" s="115"/>
    </row>
    <row r="193" spans="7:7" x14ac:dyDescent="0.25">
      <c r="G193" s="115"/>
    </row>
    <row r="194" spans="7:7" x14ac:dyDescent="0.25">
      <c r="G194" s="115"/>
    </row>
    <row r="195" spans="7:7" x14ac:dyDescent="0.25">
      <c r="G195" s="115"/>
    </row>
    <row r="196" spans="7:7" x14ac:dyDescent="0.25">
      <c r="G196" s="115"/>
    </row>
    <row r="197" spans="7:7" x14ac:dyDescent="0.25">
      <c r="G197" s="115"/>
    </row>
    <row r="198" spans="7:7" x14ac:dyDescent="0.25">
      <c r="G198" s="115"/>
    </row>
    <row r="199" spans="7:7" x14ac:dyDescent="0.25">
      <c r="G199" s="115"/>
    </row>
    <row r="200" spans="7:7" x14ac:dyDescent="0.25">
      <c r="G200" s="115"/>
    </row>
    <row r="201" spans="7:7" x14ac:dyDescent="0.25">
      <c r="G201" s="115"/>
    </row>
    <row r="202" spans="7:7" x14ac:dyDescent="0.25">
      <c r="G202" s="115"/>
    </row>
    <row r="203" spans="7:7" x14ac:dyDescent="0.25">
      <c r="G203" s="115"/>
    </row>
    <row r="204" spans="7:7" x14ac:dyDescent="0.25">
      <c r="G204" s="115"/>
    </row>
    <row r="205" spans="7:7" x14ac:dyDescent="0.25">
      <c r="G205" s="115"/>
    </row>
    <row r="206" spans="7:7" x14ac:dyDescent="0.25">
      <c r="G206" s="115"/>
    </row>
    <row r="207" spans="7:7" x14ac:dyDescent="0.25">
      <c r="G207" s="115"/>
    </row>
    <row r="208" spans="7:7" x14ac:dyDescent="0.25">
      <c r="G208" s="115"/>
    </row>
    <row r="209" spans="7:7" x14ac:dyDescent="0.25">
      <c r="G209" s="115"/>
    </row>
    <row r="210" spans="7:7" x14ac:dyDescent="0.25">
      <c r="G210" s="115"/>
    </row>
    <row r="211" spans="7:7" x14ac:dyDescent="0.25">
      <c r="G211" s="115"/>
    </row>
    <row r="212" spans="7:7" x14ac:dyDescent="0.25">
      <c r="G212" s="115"/>
    </row>
    <row r="213" spans="7:7" x14ac:dyDescent="0.25">
      <c r="G213" s="115"/>
    </row>
    <row r="214" spans="7:7" x14ac:dyDescent="0.25">
      <c r="G214" s="115"/>
    </row>
    <row r="215" spans="7:7" x14ac:dyDescent="0.25">
      <c r="G215" s="115"/>
    </row>
    <row r="216" spans="7:7" x14ac:dyDescent="0.25">
      <c r="G216" s="115"/>
    </row>
    <row r="217" spans="7:7" x14ac:dyDescent="0.25">
      <c r="G217" s="115"/>
    </row>
    <row r="218" spans="7:7" x14ac:dyDescent="0.25">
      <c r="G218" s="115"/>
    </row>
    <row r="219" spans="7:7" x14ac:dyDescent="0.25">
      <c r="G219" s="115"/>
    </row>
    <row r="220" spans="7:7" x14ac:dyDescent="0.25">
      <c r="G220" s="115"/>
    </row>
    <row r="221" spans="7:7" x14ac:dyDescent="0.25">
      <c r="G221" s="115"/>
    </row>
    <row r="222" spans="7:7" x14ac:dyDescent="0.25">
      <c r="G222" s="115"/>
    </row>
    <row r="223" spans="7:7" x14ac:dyDescent="0.25">
      <c r="G223" s="115"/>
    </row>
    <row r="224" spans="7:7" x14ac:dyDescent="0.25">
      <c r="G224" s="115"/>
    </row>
    <row r="225" spans="7:7" x14ac:dyDescent="0.25">
      <c r="G225" s="115"/>
    </row>
    <row r="226" spans="7:7" x14ac:dyDescent="0.25">
      <c r="G226" s="115"/>
    </row>
    <row r="227" spans="7:7" x14ac:dyDescent="0.25">
      <c r="G227" s="115"/>
    </row>
    <row r="228" spans="7:7" x14ac:dyDescent="0.25">
      <c r="G228" s="115"/>
    </row>
    <row r="229" spans="7:7" x14ac:dyDescent="0.25">
      <c r="G229" s="115"/>
    </row>
    <row r="230" spans="7:7" x14ac:dyDescent="0.25">
      <c r="G230" s="115"/>
    </row>
    <row r="231" spans="7:7" x14ac:dyDescent="0.25">
      <c r="G231" s="115"/>
    </row>
    <row r="232" spans="7:7" x14ac:dyDescent="0.25">
      <c r="G232" s="115"/>
    </row>
    <row r="233" spans="7:7" x14ac:dyDescent="0.25">
      <c r="G233" s="115"/>
    </row>
    <row r="234" spans="7:7" x14ac:dyDescent="0.25">
      <c r="G234" s="115"/>
    </row>
    <row r="235" spans="7:7" x14ac:dyDescent="0.25">
      <c r="G235" s="115"/>
    </row>
    <row r="236" spans="7:7" x14ac:dyDescent="0.25">
      <c r="G236" s="115"/>
    </row>
    <row r="237" spans="7:7" x14ac:dyDescent="0.25">
      <c r="G237" s="115"/>
    </row>
    <row r="238" spans="7:7" x14ac:dyDescent="0.25">
      <c r="G238" s="115"/>
    </row>
    <row r="239" spans="7:7" x14ac:dyDescent="0.25">
      <c r="G239" s="115"/>
    </row>
    <row r="240" spans="7:7" x14ac:dyDescent="0.25">
      <c r="G240" s="115"/>
    </row>
    <row r="241" spans="7:7" x14ac:dyDescent="0.25">
      <c r="G241" s="115"/>
    </row>
    <row r="242" spans="7:7" x14ac:dyDescent="0.25">
      <c r="G242" s="115"/>
    </row>
    <row r="243" spans="7:7" x14ac:dyDescent="0.25">
      <c r="G243" s="115"/>
    </row>
    <row r="244" spans="7:7" x14ac:dyDescent="0.25">
      <c r="G244" s="115"/>
    </row>
    <row r="245" spans="7:7" x14ac:dyDescent="0.25">
      <c r="G245" s="115"/>
    </row>
    <row r="246" spans="7:7" x14ac:dyDescent="0.25">
      <c r="G246" s="115"/>
    </row>
    <row r="247" spans="7:7" x14ac:dyDescent="0.25">
      <c r="G247" s="115"/>
    </row>
    <row r="248" spans="7:7" x14ac:dyDescent="0.25">
      <c r="G248" s="115"/>
    </row>
    <row r="249" spans="7:7" x14ac:dyDescent="0.25">
      <c r="G249" s="115"/>
    </row>
    <row r="250" spans="7:7" x14ac:dyDescent="0.25">
      <c r="G250" s="115"/>
    </row>
    <row r="251" spans="7:7" x14ac:dyDescent="0.25">
      <c r="G251" s="115"/>
    </row>
    <row r="252" spans="7:7" x14ac:dyDescent="0.25">
      <c r="G252" s="115"/>
    </row>
    <row r="253" spans="7:7" x14ac:dyDescent="0.25">
      <c r="G253" s="115"/>
    </row>
    <row r="254" spans="7:7" x14ac:dyDescent="0.25">
      <c r="G254" s="115"/>
    </row>
    <row r="255" spans="7:7" x14ac:dyDescent="0.25">
      <c r="G255" s="115"/>
    </row>
    <row r="256" spans="7:7" x14ac:dyDescent="0.25">
      <c r="G256" s="115"/>
    </row>
    <row r="257" spans="7:7" x14ac:dyDescent="0.25">
      <c r="G257" s="115"/>
    </row>
    <row r="258" spans="7:7" x14ac:dyDescent="0.25">
      <c r="G258" s="115"/>
    </row>
    <row r="259" spans="7:7" x14ac:dyDescent="0.25">
      <c r="G259" s="115"/>
    </row>
    <row r="260" spans="7:7" x14ac:dyDescent="0.25">
      <c r="G260" s="115"/>
    </row>
    <row r="261" spans="7:7" x14ac:dyDescent="0.25">
      <c r="G261" s="115"/>
    </row>
    <row r="262" spans="7:7" x14ac:dyDescent="0.25">
      <c r="G262" s="115"/>
    </row>
    <row r="263" spans="7:7" x14ac:dyDescent="0.25">
      <c r="G263" s="115"/>
    </row>
    <row r="264" spans="7:7" x14ac:dyDescent="0.25">
      <c r="G264" s="115"/>
    </row>
    <row r="265" spans="7:7" x14ac:dyDescent="0.25">
      <c r="G265" s="115"/>
    </row>
    <row r="266" spans="7:7" x14ac:dyDescent="0.25">
      <c r="G266" s="115"/>
    </row>
    <row r="267" spans="7:7" x14ac:dyDescent="0.25">
      <c r="G267" s="115"/>
    </row>
    <row r="268" spans="7:7" x14ac:dyDescent="0.25">
      <c r="G268" s="115"/>
    </row>
    <row r="269" spans="7:7" x14ac:dyDescent="0.25">
      <c r="G269" s="115"/>
    </row>
    <row r="270" spans="7:7" x14ac:dyDescent="0.25">
      <c r="G270" s="115"/>
    </row>
    <row r="271" spans="7:7" x14ac:dyDescent="0.25">
      <c r="G271" s="115"/>
    </row>
    <row r="272" spans="7:7" x14ac:dyDescent="0.25">
      <c r="G272" s="115"/>
    </row>
    <row r="273" spans="7:7" x14ac:dyDescent="0.25">
      <c r="G273" s="115"/>
    </row>
    <row r="274" spans="7:7" x14ac:dyDescent="0.25">
      <c r="G274" s="115"/>
    </row>
    <row r="275" spans="7:7" x14ac:dyDescent="0.25">
      <c r="G275" s="115"/>
    </row>
    <row r="276" spans="7:7" x14ac:dyDescent="0.25">
      <c r="G276" s="115"/>
    </row>
    <row r="277" spans="7:7" x14ac:dyDescent="0.25">
      <c r="G277" s="115"/>
    </row>
    <row r="278" spans="7:7" x14ac:dyDescent="0.25">
      <c r="G278" s="115"/>
    </row>
    <row r="279" spans="7:7" x14ac:dyDescent="0.25">
      <c r="G279" s="115"/>
    </row>
    <row r="280" spans="7:7" x14ac:dyDescent="0.25">
      <c r="G280" s="115"/>
    </row>
    <row r="281" spans="7:7" x14ac:dyDescent="0.25">
      <c r="G281" s="115"/>
    </row>
    <row r="282" spans="7:7" x14ac:dyDescent="0.25">
      <c r="G282" s="115"/>
    </row>
    <row r="283" spans="7:7" x14ac:dyDescent="0.25">
      <c r="G283" s="115"/>
    </row>
    <row r="284" spans="7:7" x14ac:dyDescent="0.25">
      <c r="G284" s="115"/>
    </row>
    <row r="285" spans="7:7" x14ac:dyDescent="0.25">
      <c r="G285" s="115"/>
    </row>
    <row r="286" spans="7:7" x14ac:dyDescent="0.25">
      <c r="G286" s="115"/>
    </row>
    <row r="287" spans="7:7" x14ac:dyDescent="0.25">
      <c r="G287" s="115"/>
    </row>
    <row r="288" spans="7:7" x14ac:dyDescent="0.25">
      <c r="G288" s="115"/>
    </row>
    <row r="289" spans="7:7" x14ac:dyDescent="0.25">
      <c r="G289" s="115"/>
    </row>
    <row r="290" spans="7:7" x14ac:dyDescent="0.25">
      <c r="G290" s="115"/>
    </row>
    <row r="291" spans="7:7" x14ac:dyDescent="0.25">
      <c r="G291" s="115"/>
    </row>
    <row r="292" spans="7:7" x14ac:dyDescent="0.25">
      <c r="G292" s="115"/>
    </row>
    <row r="293" spans="7:7" x14ac:dyDescent="0.25">
      <c r="G293" s="115"/>
    </row>
    <row r="294" spans="7:7" x14ac:dyDescent="0.25">
      <c r="G294" s="115"/>
    </row>
    <row r="295" spans="7:7" x14ac:dyDescent="0.25">
      <c r="G295" s="115"/>
    </row>
    <row r="296" spans="7:7" x14ac:dyDescent="0.25">
      <c r="G296" s="115"/>
    </row>
    <row r="297" spans="7:7" x14ac:dyDescent="0.25">
      <c r="G297" s="115"/>
    </row>
    <row r="298" spans="7:7" x14ac:dyDescent="0.25">
      <c r="G298" s="115"/>
    </row>
    <row r="299" spans="7:7" x14ac:dyDescent="0.25">
      <c r="G299" s="115"/>
    </row>
    <row r="300" spans="7:7" x14ac:dyDescent="0.25">
      <c r="G300" s="115"/>
    </row>
    <row r="301" spans="7:7" x14ac:dyDescent="0.25">
      <c r="G301" s="115"/>
    </row>
    <row r="302" spans="7:7" x14ac:dyDescent="0.25">
      <c r="G302" s="115"/>
    </row>
    <row r="303" spans="7:7" x14ac:dyDescent="0.25">
      <c r="G303" s="115"/>
    </row>
    <row r="304" spans="7:7" x14ac:dyDescent="0.25">
      <c r="G304" s="115"/>
    </row>
    <row r="305" spans="7:7" x14ac:dyDescent="0.25">
      <c r="G305" s="115"/>
    </row>
    <row r="306" spans="7:7" x14ac:dyDescent="0.25">
      <c r="G306" s="115"/>
    </row>
    <row r="307" spans="7:7" x14ac:dyDescent="0.25">
      <c r="G307" s="115"/>
    </row>
    <row r="308" spans="7:7" x14ac:dyDescent="0.25">
      <c r="G308" s="115"/>
    </row>
    <row r="309" spans="7:7" x14ac:dyDescent="0.25">
      <c r="G309" s="115"/>
    </row>
    <row r="310" spans="7:7" x14ac:dyDescent="0.25">
      <c r="G310" s="115"/>
    </row>
    <row r="311" spans="7:7" x14ac:dyDescent="0.25">
      <c r="G311" s="115"/>
    </row>
    <row r="312" spans="7:7" x14ac:dyDescent="0.25">
      <c r="G312" s="115"/>
    </row>
    <row r="313" spans="7:7" x14ac:dyDescent="0.25">
      <c r="G313" s="115"/>
    </row>
    <row r="314" spans="7:7" x14ac:dyDescent="0.25">
      <c r="G314" s="115"/>
    </row>
    <row r="315" spans="7:7" x14ac:dyDescent="0.25">
      <c r="G315" s="115"/>
    </row>
    <row r="316" spans="7:7" x14ac:dyDescent="0.25">
      <c r="G316" s="115"/>
    </row>
    <row r="317" spans="7:7" x14ac:dyDescent="0.25">
      <c r="G317" s="115"/>
    </row>
    <row r="318" spans="7:7" x14ac:dyDescent="0.25">
      <c r="G318" s="115"/>
    </row>
    <row r="319" spans="7:7" x14ac:dyDescent="0.25">
      <c r="G319" s="115"/>
    </row>
    <row r="320" spans="7:7" x14ac:dyDescent="0.25">
      <c r="G320" s="115"/>
    </row>
    <row r="321" spans="7:7" x14ac:dyDescent="0.25">
      <c r="G321" s="115"/>
    </row>
    <row r="322" spans="7:7" x14ac:dyDescent="0.25">
      <c r="G322" s="115"/>
    </row>
    <row r="323" spans="7:7" x14ac:dyDescent="0.25">
      <c r="G323" s="115"/>
    </row>
    <row r="324" spans="7:7" x14ac:dyDescent="0.25">
      <c r="G324" s="115"/>
    </row>
    <row r="325" spans="7:7" x14ac:dyDescent="0.25">
      <c r="G325" s="115"/>
    </row>
    <row r="326" spans="7:7" x14ac:dyDescent="0.25">
      <c r="G326" s="115"/>
    </row>
    <row r="327" spans="7:7" x14ac:dyDescent="0.25">
      <c r="G327" s="115"/>
    </row>
    <row r="328" spans="7:7" x14ac:dyDescent="0.25">
      <c r="G328" s="115"/>
    </row>
    <row r="329" spans="7:7" x14ac:dyDescent="0.25">
      <c r="G329" s="115"/>
    </row>
    <row r="330" spans="7:7" x14ac:dyDescent="0.25">
      <c r="G330" s="115"/>
    </row>
    <row r="331" spans="7:7" x14ac:dyDescent="0.25">
      <c r="G331" s="115"/>
    </row>
    <row r="332" spans="7:7" x14ac:dyDescent="0.25">
      <c r="G332" s="115"/>
    </row>
    <row r="333" spans="7:7" x14ac:dyDescent="0.25">
      <c r="G333" s="115"/>
    </row>
    <row r="334" spans="7:7" x14ac:dyDescent="0.25">
      <c r="G334" s="115"/>
    </row>
    <row r="335" spans="7:7" x14ac:dyDescent="0.25">
      <c r="G335" s="115"/>
    </row>
    <row r="336" spans="7:7" x14ac:dyDescent="0.25">
      <c r="G336" s="115"/>
    </row>
    <row r="337" spans="7:7" x14ac:dyDescent="0.25">
      <c r="G337" s="115"/>
    </row>
    <row r="338" spans="7:7" x14ac:dyDescent="0.25">
      <c r="G338" s="115"/>
    </row>
    <row r="339" spans="7:7" x14ac:dyDescent="0.25">
      <c r="G339" s="115"/>
    </row>
    <row r="340" spans="7:7" x14ac:dyDescent="0.25">
      <c r="G340" s="115"/>
    </row>
    <row r="341" spans="7:7" x14ac:dyDescent="0.25">
      <c r="G341" s="115"/>
    </row>
    <row r="342" spans="7:7" x14ac:dyDescent="0.25">
      <c r="G342" s="115"/>
    </row>
    <row r="343" spans="7:7" x14ac:dyDescent="0.25">
      <c r="G343" s="115"/>
    </row>
    <row r="344" spans="7:7" x14ac:dyDescent="0.25">
      <c r="G344" s="115"/>
    </row>
    <row r="345" spans="7:7" x14ac:dyDescent="0.25">
      <c r="G345" s="115"/>
    </row>
    <row r="346" spans="7:7" x14ac:dyDescent="0.25">
      <c r="G346" s="115"/>
    </row>
    <row r="347" spans="7:7" x14ac:dyDescent="0.25">
      <c r="G347" s="115"/>
    </row>
    <row r="348" spans="7:7" x14ac:dyDescent="0.25">
      <c r="G348" s="115"/>
    </row>
    <row r="349" spans="7:7" x14ac:dyDescent="0.25">
      <c r="G349" s="115"/>
    </row>
    <row r="350" spans="7:7" x14ac:dyDescent="0.25">
      <c r="G350" s="115"/>
    </row>
    <row r="351" spans="7:7" x14ac:dyDescent="0.25">
      <c r="G351" s="115"/>
    </row>
    <row r="352" spans="7:7" x14ac:dyDescent="0.25">
      <c r="G352" s="115"/>
    </row>
    <row r="353" spans="7:7" x14ac:dyDescent="0.25">
      <c r="G353" s="115"/>
    </row>
    <row r="354" spans="7:7" x14ac:dyDescent="0.25">
      <c r="G354" s="115"/>
    </row>
    <row r="355" spans="7:7" x14ac:dyDescent="0.25">
      <c r="G355" s="115"/>
    </row>
    <row r="356" spans="7:7" x14ac:dyDescent="0.25">
      <c r="G356" s="115"/>
    </row>
    <row r="357" spans="7:7" x14ac:dyDescent="0.25">
      <c r="G357" s="115"/>
    </row>
    <row r="358" spans="7:7" x14ac:dyDescent="0.25">
      <c r="G358" s="115"/>
    </row>
    <row r="359" spans="7:7" x14ac:dyDescent="0.25">
      <c r="G359" s="115"/>
    </row>
    <row r="360" spans="7:7" x14ac:dyDescent="0.25">
      <c r="G360" s="115"/>
    </row>
    <row r="361" spans="7:7" x14ac:dyDescent="0.25">
      <c r="G361" s="115"/>
    </row>
    <row r="362" spans="7:7" x14ac:dyDescent="0.25">
      <c r="G362" s="115"/>
    </row>
    <row r="363" spans="7:7" x14ac:dyDescent="0.25">
      <c r="G363" s="115"/>
    </row>
    <row r="364" spans="7:7" x14ac:dyDescent="0.25">
      <c r="G364" s="115"/>
    </row>
    <row r="365" spans="7:7" x14ac:dyDescent="0.25">
      <c r="G365" s="115"/>
    </row>
    <row r="366" spans="7:7" x14ac:dyDescent="0.25">
      <c r="G366" s="115"/>
    </row>
    <row r="367" spans="7:7" x14ac:dyDescent="0.25">
      <c r="G367" s="115"/>
    </row>
    <row r="368" spans="7:7" x14ac:dyDescent="0.25">
      <c r="G368" s="115"/>
    </row>
    <row r="369" spans="7:7" x14ac:dyDescent="0.25">
      <c r="G369" s="115"/>
    </row>
    <row r="370" spans="7:7" x14ac:dyDescent="0.25">
      <c r="G370" s="115"/>
    </row>
    <row r="371" spans="7:7" x14ac:dyDescent="0.25">
      <c r="G371" s="115"/>
    </row>
    <row r="372" spans="7:7" x14ac:dyDescent="0.25">
      <c r="G372" s="115"/>
    </row>
    <row r="373" spans="7:7" x14ac:dyDescent="0.25">
      <c r="G373" s="115"/>
    </row>
    <row r="374" spans="7:7" x14ac:dyDescent="0.25">
      <c r="G374" s="115"/>
    </row>
    <row r="375" spans="7:7" x14ac:dyDescent="0.25">
      <c r="G375" s="115"/>
    </row>
    <row r="376" spans="7:7" x14ac:dyDescent="0.25">
      <c r="G376" s="115"/>
    </row>
    <row r="377" spans="7:7" x14ac:dyDescent="0.25">
      <c r="G377" s="115"/>
    </row>
    <row r="378" spans="7:7" x14ac:dyDescent="0.25">
      <c r="G378" s="115"/>
    </row>
    <row r="379" spans="7:7" x14ac:dyDescent="0.25">
      <c r="G379" s="115"/>
    </row>
    <row r="380" spans="7:7" x14ac:dyDescent="0.25">
      <c r="G380" s="115"/>
    </row>
    <row r="381" spans="7:7" x14ac:dyDescent="0.25">
      <c r="G381" s="115"/>
    </row>
    <row r="382" spans="7:7" x14ac:dyDescent="0.25">
      <c r="G382" s="115"/>
    </row>
    <row r="383" spans="7:7" x14ac:dyDescent="0.25">
      <c r="G383" s="115"/>
    </row>
    <row r="384" spans="7:7" x14ac:dyDescent="0.25">
      <c r="G384" s="115"/>
    </row>
    <row r="385" spans="7:7" x14ac:dyDescent="0.25">
      <c r="G385" s="115"/>
    </row>
    <row r="386" spans="7:7" x14ac:dyDescent="0.25">
      <c r="G386" s="115"/>
    </row>
    <row r="387" spans="7:7" x14ac:dyDescent="0.25">
      <c r="G387" s="115"/>
    </row>
    <row r="388" spans="7:7" x14ac:dyDescent="0.25">
      <c r="G388" s="115"/>
    </row>
    <row r="389" spans="7:7" x14ac:dyDescent="0.25">
      <c r="G389" s="115"/>
    </row>
    <row r="390" spans="7:7" x14ac:dyDescent="0.25">
      <c r="G390" s="115"/>
    </row>
    <row r="391" spans="7:7" x14ac:dyDescent="0.25">
      <c r="G391" s="115"/>
    </row>
    <row r="392" spans="7:7" x14ac:dyDescent="0.25">
      <c r="G392" s="115"/>
    </row>
    <row r="393" spans="7:7" x14ac:dyDescent="0.25">
      <c r="G393" s="115"/>
    </row>
    <row r="394" spans="7:7" x14ac:dyDescent="0.25">
      <c r="G394" s="115"/>
    </row>
    <row r="395" spans="7:7" x14ac:dyDescent="0.25">
      <c r="G395" s="115"/>
    </row>
    <row r="396" spans="7:7" x14ac:dyDescent="0.25">
      <c r="G396" s="115"/>
    </row>
    <row r="397" spans="7:7" x14ac:dyDescent="0.25">
      <c r="G397" s="115"/>
    </row>
    <row r="398" spans="7:7" x14ac:dyDescent="0.25">
      <c r="G398" s="115"/>
    </row>
    <row r="399" spans="7:7" x14ac:dyDescent="0.25">
      <c r="G399" s="115"/>
    </row>
    <row r="400" spans="7:7" x14ac:dyDescent="0.25">
      <c r="G400" s="115"/>
    </row>
    <row r="401" spans="7:7" x14ac:dyDescent="0.25">
      <c r="G401" s="115"/>
    </row>
    <row r="402" spans="7:7" x14ac:dyDescent="0.25">
      <c r="G402" s="115"/>
    </row>
    <row r="403" spans="7:7" x14ac:dyDescent="0.25">
      <c r="G403" s="115"/>
    </row>
    <row r="404" spans="7:7" x14ac:dyDescent="0.25">
      <c r="G404" s="115"/>
    </row>
    <row r="405" spans="7:7" x14ac:dyDescent="0.25">
      <c r="G405" s="115"/>
    </row>
    <row r="406" spans="7:7" x14ac:dyDescent="0.25">
      <c r="G406" s="115"/>
    </row>
    <row r="407" spans="7:7" x14ac:dyDescent="0.25">
      <c r="G407" s="115"/>
    </row>
    <row r="408" spans="7:7" x14ac:dyDescent="0.25">
      <c r="G408" s="115"/>
    </row>
    <row r="409" spans="7:7" x14ac:dyDescent="0.25">
      <c r="G409" s="115"/>
    </row>
    <row r="410" spans="7:7" x14ac:dyDescent="0.25">
      <c r="G410" s="115"/>
    </row>
    <row r="411" spans="7:7" x14ac:dyDescent="0.25">
      <c r="G411" s="115"/>
    </row>
    <row r="412" spans="7:7" x14ac:dyDescent="0.25">
      <c r="G412" s="115"/>
    </row>
    <row r="413" spans="7:7" x14ac:dyDescent="0.25">
      <c r="G413" s="115"/>
    </row>
    <row r="414" spans="7:7" x14ac:dyDescent="0.25">
      <c r="G414" s="115"/>
    </row>
    <row r="415" spans="7:7" x14ac:dyDescent="0.25">
      <c r="G415" s="115"/>
    </row>
    <row r="416" spans="7:7" x14ac:dyDescent="0.25">
      <c r="G416" s="115"/>
    </row>
    <row r="417" spans="7:7" x14ac:dyDescent="0.25">
      <c r="G417" s="115"/>
    </row>
    <row r="418" spans="7:7" x14ac:dyDescent="0.25">
      <c r="G418" s="115"/>
    </row>
    <row r="419" spans="7:7" x14ac:dyDescent="0.25">
      <c r="G419" s="115"/>
    </row>
    <row r="420" spans="7:7" x14ac:dyDescent="0.25">
      <c r="G420" s="115"/>
    </row>
    <row r="421" spans="7:7" x14ac:dyDescent="0.25">
      <c r="G421" s="115"/>
    </row>
    <row r="422" spans="7:7" x14ac:dyDescent="0.25">
      <c r="G422" s="115"/>
    </row>
    <row r="423" spans="7:7" x14ac:dyDescent="0.25">
      <c r="G423" s="115"/>
    </row>
    <row r="424" spans="7:7" x14ac:dyDescent="0.25">
      <c r="G424" s="115"/>
    </row>
    <row r="425" spans="7:7" x14ac:dyDescent="0.25">
      <c r="G425" s="115"/>
    </row>
    <row r="426" spans="7:7" x14ac:dyDescent="0.25">
      <c r="G426" s="115"/>
    </row>
    <row r="427" spans="7:7" x14ac:dyDescent="0.25">
      <c r="G427" s="115"/>
    </row>
    <row r="428" spans="7:7" x14ac:dyDescent="0.25">
      <c r="G428" s="115"/>
    </row>
    <row r="429" spans="7:7" x14ac:dyDescent="0.25">
      <c r="G429" s="115"/>
    </row>
    <row r="430" spans="7:7" x14ac:dyDescent="0.25">
      <c r="G430" s="115"/>
    </row>
    <row r="431" spans="7:7" x14ac:dyDescent="0.25">
      <c r="G431" s="115"/>
    </row>
    <row r="432" spans="7:7" x14ac:dyDescent="0.25">
      <c r="G432" s="115"/>
    </row>
    <row r="433" spans="7:7" x14ac:dyDescent="0.25">
      <c r="G433" s="115"/>
    </row>
    <row r="434" spans="7:7" x14ac:dyDescent="0.25">
      <c r="G434" s="115"/>
    </row>
    <row r="435" spans="7:7" x14ac:dyDescent="0.25">
      <c r="G435" s="115"/>
    </row>
    <row r="436" spans="7:7" x14ac:dyDescent="0.25">
      <c r="G436" s="115"/>
    </row>
    <row r="437" spans="7:7" x14ac:dyDescent="0.25">
      <c r="G437" s="115"/>
    </row>
    <row r="438" spans="7:7" x14ac:dyDescent="0.25">
      <c r="G438" s="115"/>
    </row>
    <row r="439" spans="7:7" x14ac:dyDescent="0.25">
      <c r="G439" s="115"/>
    </row>
    <row r="440" spans="7:7" x14ac:dyDescent="0.25">
      <c r="G440" s="115"/>
    </row>
    <row r="441" spans="7:7" x14ac:dyDescent="0.25">
      <c r="G441" s="115"/>
    </row>
    <row r="442" spans="7:7" x14ac:dyDescent="0.25">
      <c r="G442" s="115"/>
    </row>
    <row r="443" spans="7:7" x14ac:dyDescent="0.25">
      <c r="G443" s="115"/>
    </row>
    <row r="444" spans="7:7" x14ac:dyDescent="0.25">
      <c r="G444" s="115"/>
    </row>
    <row r="445" spans="7:7" x14ac:dyDescent="0.25">
      <c r="G445" s="115"/>
    </row>
    <row r="446" spans="7:7" x14ac:dyDescent="0.25">
      <c r="G446" s="115"/>
    </row>
    <row r="447" spans="7:7" x14ac:dyDescent="0.25">
      <c r="G447" s="115"/>
    </row>
    <row r="448" spans="7:7" x14ac:dyDescent="0.25">
      <c r="G448" s="115"/>
    </row>
    <row r="449" spans="7:7" x14ac:dyDescent="0.25">
      <c r="G449" s="115"/>
    </row>
    <row r="450" spans="7:7" x14ac:dyDescent="0.25">
      <c r="G450" s="115"/>
    </row>
    <row r="451" spans="7:7" x14ac:dyDescent="0.25">
      <c r="G451" s="115"/>
    </row>
    <row r="452" spans="7:7" x14ac:dyDescent="0.25">
      <c r="G452" s="115"/>
    </row>
    <row r="453" spans="7:7" x14ac:dyDescent="0.25">
      <c r="G453" s="115"/>
    </row>
    <row r="454" spans="7:7" x14ac:dyDescent="0.25">
      <c r="G454" s="115"/>
    </row>
    <row r="455" spans="7:7" x14ac:dyDescent="0.25">
      <c r="G455" s="115"/>
    </row>
    <row r="456" spans="7:7" x14ac:dyDescent="0.25">
      <c r="G456" s="115"/>
    </row>
    <row r="457" spans="7:7" x14ac:dyDescent="0.25">
      <c r="G457" s="115"/>
    </row>
    <row r="458" spans="7:7" x14ac:dyDescent="0.25">
      <c r="G458" s="115"/>
    </row>
    <row r="459" spans="7:7" x14ac:dyDescent="0.25">
      <c r="G459" s="115"/>
    </row>
    <row r="460" spans="7:7" x14ac:dyDescent="0.25">
      <c r="G460" s="115"/>
    </row>
    <row r="461" spans="7:7" x14ac:dyDescent="0.25">
      <c r="G461" s="115"/>
    </row>
    <row r="462" spans="7:7" x14ac:dyDescent="0.25">
      <c r="G462" s="115"/>
    </row>
    <row r="463" spans="7:7" x14ac:dyDescent="0.25">
      <c r="G463" s="115"/>
    </row>
    <row r="464" spans="7:7" x14ac:dyDescent="0.25">
      <c r="G464" s="115"/>
    </row>
    <row r="465" spans="7:7" x14ac:dyDescent="0.25">
      <c r="G465" s="115"/>
    </row>
    <row r="466" spans="7:7" x14ac:dyDescent="0.25">
      <c r="G466" s="115"/>
    </row>
    <row r="467" spans="7:7" x14ac:dyDescent="0.25">
      <c r="G467" s="115"/>
    </row>
    <row r="468" spans="7:7" x14ac:dyDescent="0.25">
      <c r="G468" s="115"/>
    </row>
    <row r="469" spans="7:7" x14ac:dyDescent="0.25">
      <c r="G469" s="115"/>
    </row>
    <row r="470" spans="7:7" x14ac:dyDescent="0.25">
      <c r="G470" s="115"/>
    </row>
    <row r="471" spans="7:7" x14ac:dyDescent="0.25">
      <c r="G471" s="115"/>
    </row>
    <row r="472" spans="7:7" x14ac:dyDescent="0.25">
      <c r="G472" s="115"/>
    </row>
    <row r="473" spans="7:7" x14ac:dyDescent="0.25">
      <c r="G473" s="115"/>
    </row>
    <row r="474" spans="7:7" x14ac:dyDescent="0.25">
      <c r="G474" s="115"/>
    </row>
    <row r="475" spans="7:7" x14ac:dyDescent="0.25">
      <c r="G475" s="115"/>
    </row>
    <row r="476" spans="7:7" x14ac:dyDescent="0.25">
      <c r="G476" s="115"/>
    </row>
    <row r="477" spans="7:7" x14ac:dyDescent="0.25">
      <c r="G477" s="115"/>
    </row>
    <row r="478" spans="7:7" x14ac:dyDescent="0.25">
      <c r="G478" s="115"/>
    </row>
    <row r="479" spans="7:7" x14ac:dyDescent="0.25">
      <c r="G479" s="115"/>
    </row>
    <row r="480" spans="7:7" x14ac:dyDescent="0.25">
      <c r="G480" s="115"/>
    </row>
    <row r="481" spans="7:7" x14ac:dyDescent="0.25">
      <c r="G481" s="115"/>
    </row>
    <row r="482" spans="7:7" x14ac:dyDescent="0.25">
      <c r="G482" s="115"/>
    </row>
    <row r="483" spans="7:7" x14ac:dyDescent="0.25">
      <c r="G483" s="115"/>
    </row>
    <row r="484" spans="7:7" x14ac:dyDescent="0.25">
      <c r="G484" s="115"/>
    </row>
    <row r="485" spans="7:7" x14ac:dyDescent="0.25">
      <c r="G485" s="115"/>
    </row>
    <row r="486" spans="7:7" x14ac:dyDescent="0.25">
      <c r="G486" s="115"/>
    </row>
    <row r="487" spans="7:7" x14ac:dyDescent="0.25">
      <c r="G487" s="115"/>
    </row>
    <row r="488" spans="7:7" x14ac:dyDescent="0.25">
      <c r="G488" s="115"/>
    </row>
    <row r="489" spans="7:7" x14ac:dyDescent="0.25">
      <c r="G489" s="115"/>
    </row>
    <row r="490" spans="7:7" x14ac:dyDescent="0.25">
      <c r="G490" s="115"/>
    </row>
    <row r="491" spans="7:7" x14ac:dyDescent="0.25">
      <c r="G491" s="115"/>
    </row>
    <row r="492" spans="7:7" x14ac:dyDescent="0.25">
      <c r="G492" s="115"/>
    </row>
    <row r="493" spans="7:7" x14ac:dyDescent="0.25">
      <c r="G493" s="115"/>
    </row>
    <row r="494" spans="7:7" x14ac:dyDescent="0.25">
      <c r="G494" s="115"/>
    </row>
    <row r="495" spans="7:7" x14ac:dyDescent="0.25">
      <c r="G495" s="115"/>
    </row>
    <row r="496" spans="7:7" x14ac:dyDescent="0.25">
      <c r="G496" s="115"/>
    </row>
    <row r="497" spans="7:7" x14ac:dyDescent="0.25">
      <c r="G497" s="115"/>
    </row>
    <row r="498" spans="7:7" x14ac:dyDescent="0.25">
      <c r="G498" s="115"/>
    </row>
  </sheetData>
  <mergeCells count="4">
    <mergeCell ref="B3:C3"/>
    <mergeCell ref="A66:D66"/>
    <mergeCell ref="A3:A4"/>
    <mergeCell ref="G3:H3"/>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42"/>
  <sheetViews>
    <sheetView workbookViewId="0">
      <pane ySplit="133" topLeftCell="A134" activePane="bottomLeft" state="frozen"/>
      <selection sqref="A1:XFD1048576"/>
      <selection pane="bottomLeft" sqref="A1:XFD1048576"/>
    </sheetView>
  </sheetViews>
  <sheetFormatPr defaultColWidth="9.140625" defaultRowHeight="15" x14ac:dyDescent="0.25"/>
  <cols>
    <col min="1" max="1" width="3.42578125" style="9" customWidth="1"/>
    <col min="2" max="2" width="13.42578125" style="10" customWidth="1"/>
    <col min="3" max="5" width="18.5703125" style="8" customWidth="1"/>
    <col min="6" max="6" width="9.140625" style="5"/>
    <col min="7" max="7" width="9.85546875" style="5" bestFit="1" customWidth="1"/>
    <col min="8" max="16384" width="9.140625" style="5"/>
  </cols>
  <sheetData>
    <row r="1" spans="1:5" ht="15.75" x14ac:dyDescent="0.25">
      <c r="A1" s="55" t="s">
        <v>258</v>
      </c>
      <c r="B1" s="14"/>
      <c r="C1" s="6"/>
      <c r="D1" s="6"/>
    </row>
    <row r="2" spans="1:5" ht="11.25" customHeight="1" x14ac:dyDescent="0.25">
      <c r="A2" s="20"/>
      <c r="B2" s="21"/>
      <c r="C2" s="19"/>
      <c r="D2" s="19"/>
      <c r="E2" s="22"/>
    </row>
    <row r="3" spans="1:5" x14ac:dyDescent="0.25">
      <c r="A3" s="155" t="s">
        <v>44</v>
      </c>
      <c r="B3" s="156"/>
      <c r="C3" s="53" t="s">
        <v>38</v>
      </c>
      <c r="D3" s="53" t="s">
        <v>36</v>
      </c>
      <c r="E3" s="53" t="s">
        <v>39</v>
      </c>
    </row>
    <row r="4" spans="1:5" hidden="1" x14ac:dyDescent="0.25">
      <c r="A4" s="148">
        <v>2000</v>
      </c>
      <c r="B4" s="150"/>
      <c r="C4" s="30"/>
      <c r="D4" s="30"/>
      <c r="E4" s="30"/>
    </row>
    <row r="5" spans="1:5" hidden="1" x14ac:dyDescent="0.25">
      <c r="A5" s="11"/>
      <c r="B5" s="12" t="s">
        <v>45</v>
      </c>
      <c r="C5" s="28">
        <v>55.430973913058686</v>
      </c>
      <c r="D5" s="28">
        <v>55.430973913058686</v>
      </c>
      <c r="E5" s="29" t="s">
        <v>5</v>
      </c>
    </row>
    <row r="6" spans="1:5" hidden="1" x14ac:dyDescent="0.25">
      <c r="A6" s="11"/>
      <c r="B6" s="12" t="s">
        <v>46</v>
      </c>
      <c r="C6" s="28">
        <v>55.112531626402678</v>
      </c>
      <c r="D6" s="28">
        <v>55.112531626402678</v>
      </c>
      <c r="E6" s="29" t="s">
        <v>5</v>
      </c>
    </row>
    <row r="7" spans="1:5" hidden="1" x14ac:dyDescent="0.25">
      <c r="A7" s="11"/>
      <c r="B7" s="12" t="s">
        <v>43</v>
      </c>
      <c r="C7" s="28">
        <v>55.791956935976827</v>
      </c>
      <c r="D7" s="28">
        <v>55.791956935976827</v>
      </c>
      <c r="E7" s="29" t="s">
        <v>5</v>
      </c>
    </row>
    <row r="8" spans="1:5" hidden="1" x14ac:dyDescent="0.25">
      <c r="A8" s="11"/>
      <c r="B8" s="12" t="s">
        <v>47</v>
      </c>
      <c r="C8" s="28">
        <v>59.184550107167397</v>
      </c>
      <c r="D8" s="28">
        <v>59.184550107167397</v>
      </c>
      <c r="E8" s="29" t="s">
        <v>5</v>
      </c>
    </row>
    <row r="9" spans="1:5" hidden="1" x14ac:dyDescent="0.25">
      <c r="A9" s="11"/>
      <c r="B9" s="12" t="s">
        <v>35</v>
      </c>
      <c r="C9" s="28">
        <v>60.840945597823151</v>
      </c>
      <c r="D9" s="28">
        <v>60.840945597823151</v>
      </c>
      <c r="E9" s="29" t="s">
        <v>5</v>
      </c>
    </row>
    <row r="10" spans="1:5" hidden="1" x14ac:dyDescent="0.25">
      <c r="A10" s="11"/>
      <c r="B10" s="12" t="s">
        <v>42</v>
      </c>
      <c r="C10" s="28">
        <v>61.585253055553927</v>
      </c>
      <c r="D10" s="28">
        <v>61.585253055553927</v>
      </c>
      <c r="E10" s="29" t="s">
        <v>5</v>
      </c>
    </row>
    <row r="11" spans="1:5" hidden="1" x14ac:dyDescent="0.25">
      <c r="A11" s="11"/>
      <c r="B11" s="12" t="s">
        <v>48</v>
      </c>
      <c r="C11" s="28">
        <v>57.748438091898002</v>
      </c>
      <c r="D11" s="28">
        <v>57.748438091898002</v>
      </c>
      <c r="E11" s="29" t="s">
        <v>5</v>
      </c>
    </row>
    <row r="12" spans="1:5" hidden="1" x14ac:dyDescent="0.25">
      <c r="A12" s="11"/>
      <c r="B12" s="12" t="s">
        <v>49</v>
      </c>
      <c r="C12" s="28">
        <v>57.735270511222687</v>
      </c>
      <c r="D12" s="28">
        <v>57.735270511222687</v>
      </c>
      <c r="E12" s="29" t="s">
        <v>5</v>
      </c>
    </row>
    <row r="13" spans="1:5" hidden="1" x14ac:dyDescent="0.25">
      <c r="A13" s="11"/>
      <c r="B13" s="12" t="s">
        <v>41</v>
      </c>
      <c r="C13" s="28">
        <v>56.42988101665032</v>
      </c>
      <c r="D13" s="28">
        <v>56.42988101665032</v>
      </c>
      <c r="E13" s="29" t="s">
        <v>5</v>
      </c>
    </row>
    <row r="14" spans="1:5" hidden="1" x14ac:dyDescent="0.25">
      <c r="A14" s="11"/>
      <c r="B14" s="12" t="s">
        <v>50</v>
      </c>
      <c r="C14" s="28">
        <v>57.019242367036448</v>
      </c>
      <c r="D14" s="28">
        <v>57.019242367036448</v>
      </c>
      <c r="E14" s="29" t="s">
        <v>5</v>
      </c>
    </row>
    <row r="15" spans="1:5" hidden="1" x14ac:dyDescent="0.25">
      <c r="A15" s="11"/>
      <c r="B15" s="12" t="s">
        <v>51</v>
      </c>
      <c r="C15" s="28">
        <v>54.505605651695248</v>
      </c>
      <c r="D15" s="28">
        <v>54.505605651695248</v>
      </c>
      <c r="E15" s="29" t="s">
        <v>5</v>
      </c>
    </row>
    <row r="16" spans="1:5" hidden="1" x14ac:dyDescent="0.25">
      <c r="A16" s="11"/>
      <c r="B16" s="12" t="s">
        <v>40</v>
      </c>
      <c r="C16" s="28">
        <v>55.865826498947683</v>
      </c>
      <c r="D16" s="28">
        <v>55.865826498947683</v>
      </c>
      <c r="E16" s="29" t="s">
        <v>5</v>
      </c>
    </row>
    <row r="17" spans="1:5" hidden="1" x14ac:dyDescent="0.25">
      <c r="A17" s="157">
        <v>2001</v>
      </c>
      <c r="B17" s="157"/>
      <c r="C17" s="28"/>
      <c r="D17" s="28"/>
      <c r="E17" s="29"/>
    </row>
    <row r="18" spans="1:5" hidden="1" x14ac:dyDescent="0.25">
      <c r="A18" s="11"/>
      <c r="B18" s="12" t="s">
        <v>45</v>
      </c>
      <c r="C18" s="28">
        <v>54.874190801759468</v>
      </c>
      <c r="D18" s="28">
        <v>54.874190801759468</v>
      </c>
      <c r="E18" s="29" t="s">
        <v>5</v>
      </c>
    </row>
    <row r="19" spans="1:5" hidden="1" x14ac:dyDescent="0.25">
      <c r="A19" s="11"/>
      <c r="B19" s="12" t="s">
        <v>46</v>
      </c>
      <c r="C19" s="28">
        <v>56.078470220293546</v>
      </c>
      <c r="D19" s="28">
        <v>56.078470220293546</v>
      </c>
      <c r="E19" s="29" t="s">
        <v>5</v>
      </c>
    </row>
    <row r="20" spans="1:5" hidden="1" x14ac:dyDescent="0.25">
      <c r="A20" s="11"/>
      <c r="B20" s="12" t="s">
        <v>43</v>
      </c>
      <c r="C20" s="28">
        <v>55.703380294548339</v>
      </c>
      <c r="D20" s="28">
        <v>55.703380294548339</v>
      </c>
      <c r="E20" s="29" t="s">
        <v>5</v>
      </c>
    </row>
    <row r="21" spans="1:5" hidden="1" x14ac:dyDescent="0.25">
      <c r="A21" s="11"/>
      <c r="B21" s="12" t="s">
        <v>47</v>
      </c>
      <c r="C21" s="28">
        <v>56.883526303016772</v>
      </c>
      <c r="D21" s="28">
        <v>56.883526303016772</v>
      </c>
      <c r="E21" s="29" t="s">
        <v>5</v>
      </c>
    </row>
    <row r="22" spans="1:5" hidden="1" x14ac:dyDescent="0.25">
      <c r="A22" s="11"/>
      <c r="B22" s="12" t="s">
        <v>35</v>
      </c>
      <c r="C22" s="28">
        <v>58.450435908276667</v>
      </c>
      <c r="D22" s="28">
        <v>58.450435908276667</v>
      </c>
      <c r="E22" s="29" t="s">
        <v>5</v>
      </c>
    </row>
    <row r="23" spans="1:5" hidden="1" x14ac:dyDescent="0.25">
      <c r="A23" s="11"/>
      <c r="B23" s="12" t="s">
        <v>42</v>
      </c>
      <c r="C23" s="28">
        <v>60.501104165203927</v>
      </c>
      <c r="D23" s="28">
        <v>60.501104165203927</v>
      </c>
      <c r="E23" s="29" t="s">
        <v>5</v>
      </c>
    </row>
    <row r="24" spans="1:5" hidden="1" x14ac:dyDescent="0.25">
      <c r="A24" s="11"/>
      <c r="B24" s="12" t="s">
        <v>48</v>
      </c>
      <c r="C24" s="28">
        <v>57.051011519057305</v>
      </c>
      <c r="D24" s="28">
        <v>57.051011519057305</v>
      </c>
      <c r="E24" s="29" t="s">
        <v>5</v>
      </c>
    </row>
    <row r="25" spans="1:5" hidden="1" x14ac:dyDescent="0.25">
      <c r="A25" s="11"/>
      <c r="B25" s="12" t="s">
        <v>49</v>
      </c>
      <c r="C25" s="28">
        <v>57.08583865526996</v>
      </c>
      <c r="D25" s="28">
        <v>57.08583865526996</v>
      </c>
      <c r="E25" s="29" t="s">
        <v>5</v>
      </c>
    </row>
    <row r="26" spans="1:5" hidden="1" x14ac:dyDescent="0.25">
      <c r="A26" s="11"/>
      <c r="B26" s="12" t="s">
        <v>41</v>
      </c>
      <c r="C26" s="28">
        <v>58.446018623060567</v>
      </c>
      <c r="D26" s="28">
        <v>58.446018623060567</v>
      </c>
      <c r="E26" s="29" t="s">
        <v>5</v>
      </c>
    </row>
    <row r="27" spans="1:5" hidden="1" x14ac:dyDescent="0.25">
      <c r="A27" s="11"/>
      <c r="B27" s="12" t="s">
        <v>50</v>
      </c>
      <c r="C27" s="28">
        <v>58.39791891526086</v>
      </c>
      <c r="D27" s="28">
        <v>58.39791891526086</v>
      </c>
      <c r="E27" s="29" t="s">
        <v>5</v>
      </c>
    </row>
    <row r="28" spans="1:5" hidden="1" x14ac:dyDescent="0.25">
      <c r="A28" s="11"/>
      <c r="B28" s="12" t="s">
        <v>51</v>
      </c>
      <c r="C28" s="28">
        <v>58.674789194564134</v>
      </c>
      <c r="D28" s="28">
        <v>58.674789194564134</v>
      </c>
      <c r="E28" s="29" t="s">
        <v>5</v>
      </c>
    </row>
    <row r="29" spans="1:5" hidden="1" x14ac:dyDescent="0.25">
      <c r="A29" s="11"/>
      <c r="B29" s="12" t="s">
        <v>40</v>
      </c>
      <c r="C29" s="28">
        <v>59.726081946129973</v>
      </c>
      <c r="D29" s="28">
        <v>59.726081946129973</v>
      </c>
      <c r="E29" s="29" t="s">
        <v>5</v>
      </c>
    </row>
    <row r="30" spans="1:5" hidden="1" x14ac:dyDescent="0.25">
      <c r="A30" s="157">
        <v>2002</v>
      </c>
      <c r="B30" s="157"/>
      <c r="C30" s="28"/>
      <c r="D30" s="28"/>
      <c r="E30" s="29"/>
    </row>
    <row r="31" spans="1:5" hidden="1" x14ac:dyDescent="0.25">
      <c r="A31" s="11"/>
      <c r="B31" s="12" t="s">
        <v>45</v>
      </c>
      <c r="C31" s="28">
        <v>61.044486023476992</v>
      </c>
      <c r="D31" s="28">
        <v>61.044486023476992</v>
      </c>
      <c r="E31" s="29" t="s">
        <v>5</v>
      </c>
    </row>
    <row r="32" spans="1:5" hidden="1" x14ac:dyDescent="0.25">
      <c r="A32" s="11"/>
      <c r="B32" s="12" t="s">
        <v>46</v>
      </c>
      <c r="C32" s="28">
        <v>60.684061448052184</v>
      </c>
      <c r="D32" s="28">
        <v>60.684061448052184</v>
      </c>
      <c r="E32" s="29" t="s">
        <v>5</v>
      </c>
    </row>
    <row r="33" spans="1:5" hidden="1" x14ac:dyDescent="0.25">
      <c r="A33" s="11"/>
      <c r="B33" s="12" t="s">
        <v>43</v>
      </c>
      <c r="C33" s="28">
        <v>60.203611933148217</v>
      </c>
      <c r="D33" s="28">
        <v>60.203611933148217</v>
      </c>
      <c r="E33" s="29" t="s">
        <v>5</v>
      </c>
    </row>
    <row r="34" spans="1:5" hidden="1" x14ac:dyDescent="0.25">
      <c r="A34" s="11"/>
      <c r="B34" s="12" t="s">
        <v>47</v>
      </c>
      <c r="C34" s="28">
        <v>58.859787295065075</v>
      </c>
      <c r="D34" s="28">
        <v>58.859787295065075</v>
      </c>
      <c r="E34" s="29" t="s">
        <v>5</v>
      </c>
    </row>
    <row r="35" spans="1:5" hidden="1" x14ac:dyDescent="0.25">
      <c r="A35" s="11"/>
      <c r="B35" s="12" t="s">
        <v>35</v>
      </c>
      <c r="C35" s="28">
        <v>60.524922018825315</v>
      </c>
      <c r="D35" s="28">
        <v>60.524922018825315</v>
      </c>
      <c r="E35" s="29" t="s">
        <v>5</v>
      </c>
    </row>
    <row r="36" spans="1:5" hidden="1" x14ac:dyDescent="0.25">
      <c r="A36" s="11"/>
      <c r="B36" s="12" t="s">
        <v>42</v>
      </c>
      <c r="C36" s="28">
        <v>60.621280068829719</v>
      </c>
      <c r="D36" s="28">
        <v>60.621280068829719</v>
      </c>
      <c r="E36" s="29" t="s">
        <v>5</v>
      </c>
    </row>
    <row r="37" spans="1:5" hidden="1" x14ac:dyDescent="0.25">
      <c r="A37" s="11"/>
      <c r="B37" s="12" t="s">
        <v>48</v>
      </c>
      <c r="C37" s="28">
        <v>60.554709655578044</v>
      </c>
      <c r="D37" s="28">
        <v>60.554709655578044</v>
      </c>
      <c r="E37" s="29" t="s">
        <v>5</v>
      </c>
    </row>
    <row r="38" spans="1:5" hidden="1" x14ac:dyDescent="0.25">
      <c r="A38" s="11"/>
      <c r="B38" s="12" t="s">
        <v>49</v>
      </c>
      <c r="C38" s="28">
        <v>60.088891641309949</v>
      </c>
      <c r="D38" s="28">
        <v>60.088891641309949</v>
      </c>
      <c r="E38" s="29" t="s">
        <v>5</v>
      </c>
    </row>
    <row r="39" spans="1:5" hidden="1" x14ac:dyDescent="0.25">
      <c r="A39" s="11"/>
      <c r="B39" s="12" t="s">
        <v>41</v>
      </c>
      <c r="C39" s="28">
        <v>58.90100032673665</v>
      </c>
      <c r="D39" s="28">
        <v>58.90100032673665</v>
      </c>
      <c r="E39" s="29" t="s">
        <v>5</v>
      </c>
    </row>
    <row r="40" spans="1:5" hidden="1" x14ac:dyDescent="0.25">
      <c r="A40" s="11"/>
      <c r="B40" s="12" t="s">
        <v>50</v>
      </c>
      <c r="C40" s="28">
        <v>59.811417764709255</v>
      </c>
      <c r="D40" s="28">
        <v>59.811417764709255</v>
      </c>
      <c r="E40" s="29" t="s">
        <v>5</v>
      </c>
    </row>
    <row r="41" spans="1:5" hidden="1" x14ac:dyDescent="0.25">
      <c r="A41" s="11"/>
      <c r="B41" s="12" t="s">
        <v>51</v>
      </c>
      <c r="C41" s="28">
        <v>59.73184805009582</v>
      </c>
      <c r="D41" s="28">
        <v>59.73184805009582</v>
      </c>
      <c r="E41" s="29" t="s">
        <v>5</v>
      </c>
    </row>
    <row r="42" spans="1:5" hidden="1" x14ac:dyDescent="0.25">
      <c r="A42" s="11"/>
      <c r="B42" s="12" t="s">
        <v>40</v>
      </c>
      <c r="C42" s="28">
        <v>59.757846652819332</v>
      </c>
      <c r="D42" s="28">
        <v>59.757846652819332</v>
      </c>
      <c r="E42" s="29" t="s">
        <v>5</v>
      </c>
    </row>
    <row r="43" spans="1:5" hidden="1" x14ac:dyDescent="0.25">
      <c r="A43" s="157">
        <v>2003</v>
      </c>
      <c r="B43" s="157"/>
      <c r="C43" s="28"/>
      <c r="D43" s="28"/>
      <c r="E43" s="29"/>
    </row>
    <row r="44" spans="1:5" hidden="1" x14ac:dyDescent="0.25">
      <c r="A44" s="11"/>
      <c r="B44" s="12" t="s">
        <v>45</v>
      </c>
      <c r="C44" s="28">
        <v>59.40773990852022</v>
      </c>
      <c r="D44" s="28">
        <v>59.40773990852022</v>
      </c>
      <c r="E44" s="29" t="s">
        <v>5</v>
      </c>
    </row>
    <row r="45" spans="1:5" hidden="1" x14ac:dyDescent="0.25">
      <c r="A45" s="11"/>
      <c r="B45" s="12" t="s">
        <v>46</v>
      </c>
      <c r="C45" s="28">
        <v>58.967570739988332</v>
      </c>
      <c r="D45" s="28">
        <v>58.967570739988332</v>
      </c>
      <c r="E45" s="29" t="s">
        <v>5</v>
      </c>
    </row>
    <row r="46" spans="1:5" hidden="1" x14ac:dyDescent="0.25">
      <c r="A46" s="11"/>
      <c r="B46" s="12" t="s">
        <v>43</v>
      </c>
      <c r="C46" s="28">
        <v>59.25944294590002</v>
      </c>
      <c r="D46" s="28">
        <v>59.25944294590002</v>
      </c>
      <c r="E46" s="29" t="s">
        <v>5</v>
      </c>
    </row>
    <row r="47" spans="1:5" hidden="1" x14ac:dyDescent="0.25">
      <c r="A47" s="11"/>
      <c r="B47" s="12" t="s">
        <v>47</v>
      </c>
      <c r="C47" s="28">
        <v>58.769025356857668</v>
      </c>
      <c r="D47" s="28">
        <v>58.769025356857668</v>
      </c>
      <c r="E47" s="29" t="s">
        <v>5</v>
      </c>
    </row>
    <row r="48" spans="1:5" hidden="1" x14ac:dyDescent="0.25">
      <c r="A48" s="11"/>
      <c r="B48" s="12" t="s">
        <v>35</v>
      </c>
      <c r="C48" s="28">
        <v>59.976619648382858</v>
      </c>
      <c r="D48" s="28">
        <v>59.976619648382858</v>
      </c>
      <c r="E48" s="29" t="s">
        <v>5</v>
      </c>
    </row>
    <row r="49" spans="1:5" hidden="1" x14ac:dyDescent="0.25">
      <c r="A49" s="11"/>
      <c r="B49" s="12" t="s">
        <v>42</v>
      </c>
      <c r="C49" s="28">
        <v>59.77819085091464</v>
      </c>
      <c r="D49" s="28">
        <v>59.77819085091464</v>
      </c>
      <c r="E49" s="29" t="s">
        <v>5</v>
      </c>
    </row>
    <row r="50" spans="1:5" hidden="1" x14ac:dyDescent="0.25">
      <c r="A50" s="11"/>
      <c r="B50" s="12" t="s">
        <v>48</v>
      </c>
      <c r="C50" s="28">
        <v>59.953419101557841</v>
      </c>
      <c r="D50" s="28">
        <v>59.953419101557841</v>
      </c>
      <c r="E50" s="29" t="s">
        <v>5</v>
      </c>
    </row>
    <row r="51" spans="1:5" hidden="1" x14ac:dyDescent="0.25">
      <c r="A51" s="11"/>
      <c r="B51" s="12" t="s">
        <v>49</v>
      </c>
      <c r="C51" s="28">
        <v>59.76857253376356</v>
      </c>
      <c r="D51" s="28">
        <v>59.76857253376356</v>
      </c>
      <c r="E51" s="29" t="s">
        <v>5</v>
      </c>
    </row>
    <row r="52" spans="1:5" hidden="1" x14ac:dyDescent="0.25">
      <c r="A52" s="11"/>
      <c r="B52" s="12" t="s">
        <v>41</v>
      </c>
      <c r="C52" s="28">
        <v>59.22679896041759</v>
      </c>
      <c r="D52" s="28">
        <v>59.22679896041759</v>
      </c>
      <c r="E52" s="29" t="s">
        <v>5</v>
      </c>
    </row>
    <row r="53" spans="1:5" hidden="1" x14ac:dyDescent="0.25">
      <c r="A53" s="11"/>
      <c r="B53" s="12" t="s">
        <v>50</v>
      </c>
      <c r="C53" s="28">
        <v>60.153072048481661</v>
      </c>
      <c r="D53" s="28">
        <v>60.153072048481661</v>
      </c>
      <c r="E53" s="29" t="s">
        <v>5</v>
      </c>
    </row>
    <row r="54" spans="1:5" hidden="1" x14ac:dyDescent="0.25">
      <c r="A54" s="11"/>
      <c r="B54" s="12" t="s">
        <v>51</v>
      </c>
      <c r="C54" s="28">
        <v>58.368961656204192</v>
      </c>
      <c r="D54" s="28">
        <v>58.368961656204192</v>
      </c>
      <c r="E54" s="29" t="s">
        <v>5</v>
      </c>
    </row>
    <row r="55" spans="1:5" hidden="1" x14ac:dyDescent="0.25">
      <c r="A55" s="11"/>
      <c r="B55" s="12" t="s">
        <v>40</v>
      </c>
      <c r="C55" s="28">
        <v>58.067879182959949</v>
      </c>
      <c r="D55" s="28">
        <v>58.067879182959949</v>
      </c>
      <c r="E55" s="29" t="s">
        <v>5</v>
      </c>
    </row>
    <row r="56" spans="1:5" hidden="1" x14ac:dyDescent="0.25">
      <c r="A56" s="157">
        <v>2004</v>
      </c>
      <c r="B56" s="157"/>
      <c r="C56" s="28"/>
      <c r="D56" s="28"/>
      <c r="E56" s="29"/>
    </row>
    <row r="57" spans="1:5" hidden="1" x14ac:dyDescent="0.25">
      <c r="A57" s="11"/>
      <c r="B57" s="12" t="s">
        <v>45</v>
      </c>
      <c r="C57" s="28">
        <v>58.052023532868482</v>
      </c>
      <c r="D57" s="28">
        <v>58.052023532868482</v>
      </c>
      <c r="E57" s="29" t="s">
        <v>5</v>
      </c>
    </row>
    <row r="58" spans="1:5" hidden="1" x14ac:dyDescent="0.25">
      <c r="A58" s="11"/>
      <c r="B58" s="12" t="s">
        <v>46</v>
      </c>
      <c r="C58" s="28">
        <v>57.964759164534193</v>
      </c>
      <c r="D58" s="28">
        <v>57.964759164534193</v>
      </c>
      <c r="E58" s="29" t="s">
        <v>5</v>
      </c>
    </row>
    <row r="59" spans="1:5" hidden="1" x14ac:dyDescent="0.25">
      <c r="A59" s="11"/>
      <c r="B59" s="12" t="s">
        <v>43</v>
      </c>
      <c r="C59" s="28">
        <v>57.947213022337387</v>
      </c>
      <c r="D59" s="28">
        <v>57.947213022337387</v>
      </c>
      <c r="E59" s="29" t="s">
        <v>5</v>
      </c>
    </row>
    <row r="60" spans="1:5" hidden="1" x14ac:dyDescent="0.25">
      <c r="A60" s="11"/>
      <c r="B60" s="12" t="s">
        <v>47</v>
      </c>
      <c r="C60" s="28">
        <v>58.234246923257935</v>
      </c>
      <c r="D60" s="28">
        <v>58.234246923257935</v>
      </c>
      <c r="E60" s="29" t="s">
        <v>5</v>
      </c>
    </row>
    <row r="61" spans="1:5" hidden="1" x14ac:dyDescent="0.25">
      <c r="A61" s="11"/>
      <c r="B61" s="12" t="s">
        <v>35</v>
      </c>
      <c r="C61" s="28">
        <v>59.448836354529355</v>
      </c>
      <c r="D61" s="28">
        <v>59.448836354529355</v>
      </c>
      <c r="E61" s="29" t="s">
        <v>5</v>
      </c>
    </row>
    <row r="62" spans="1:5" hidden="1" x14ac:dyDescent="0.25">
      <c r="A62" s="11"/>
      <c r="B62" s="12" t="s">
        <v>42</v>
      </c>
      <c r="C62" s="28">
        <v>58.292831218632656</v>
      </c>
      <c r="D62" s="28">
        <v>58.292831218632656</v>
      </c>
      <c r="E62" s="29" t="s">
        <v>5</v>
      </c>
    </row>
    <row r="63" spans="1:5" hidden="1" x14ac:dyDescent="0.25">
      <c r="A63" s="11"/>
      <c r="B63" s="12" t="s">
        <v>48</v>
      </c>
      <c r="C63" s="28">
        <v>58.17315603614081</v>
      </c>
      <c r="D63" s="28">
        <v>58.17315603614081</v>
      </c>
      <c r="E63" s="29" t="s">
        <v>5</v>
      </c>
    </row>
    <row r="64" spans="1:5" hidden="1" x14ac:dyDescent="0.25">
      <c r="A64" s="11"/>
      <c r="B64" s="12" t="s">
        <v>49</v>
      </c>
      <c r="C64" s="28">
        <v>57.912004152281327</v>
      </c>
      <c r="D64" s="28">
        <v>57.912004152281327</v>
      </c>
      <c r="E64" s="29" t="s">
        <v>5</v>
      </c>
    </row>
    <row r="65" spans="1:5" hidden="1" x14ac:dyDescent="0.25">
      <c r="A65" s="11"/>
      <c r="B65" s="12" t="s">
        <v>41</v>
      </c>
      <c r="C65" s="28">
        <v>57.777406004997502</v>
      </c>
      <c r="D65" s="28">
        <v>57.777406004997502</v>
      </c>
      <c r="E65" s="29" t="s">
        <v>5</v>
      </c>
    </row>
    <row r="66" spans="1:5" hidden="1" x14ac:dyDescent="0.25">
      <c r="A66" s="11"/>
      <c r="B66" s="12" t="s">
        <v>50</v>
      </c>
      <c r="C66" s="28">
        <v>58.877566608586761</v>
      </c>
      <c r="D66" s="28">
        <v>58.877566608586761</v>
      </c>
      <c r="E66" s="29" t="s">
        <v>5</v>
      </c>
    </row>
    <row r="67" spans="1:5" hidden="1" x14ac:dyDescent="0.25">
      <c r="A67" s="11"/>
      <c r="B67" s="12" t="s">
        <v>51</v>
      </c>
      <c r="C67" s="28">
        <v>58.397408557838887</v>
      </c>
      <c r="D67" s="28">
        <v>58.397408557838887</v>
      </c>
      <c r="E67" s="29" t="s">
        <v>5</v>
      </c>
    </row>
    <row r="68" spans="1:5" hidden="1" x14ac:dyDescent="0.25">
      <c r="A68" s="11"/>
      <c r="B68" s="12" t="s">
        <v>40</v>
      </c>
      <c r="C68" s="28">
        <v>58.62480889242277</v>
      </c>
      <c r="D68" s="28">
        <v>58.62480889242277</v>
      </c>
      <c r="E68" s="29" t="s">
        <v>5</v>
      </c>
    </row>
    <row r="69" spans="1:5" hidden="1" x14ac:dyDescent="0.25">
      <c r="A69" s="157">
        <v>2005</v>
      </c>
      <c r="B69" s="157"/>
      <c r="C69" s="28"/>
      <c r="D69" s="28"/>
      <c r="E69" s="29"/>
    </row>
    <row r="70" spans="1:5" hidden="1" x14ac:dyDescent="0.25">
      <c r="A70" s="11"/>
      <c r="B70" s="12" t="s">
        <v>45</v>
      </c>
      <c r="C70" s="28">
        <v>58.405686139871932</v>
      </c>
      <c r="D70" s="28">
        <v>58.405686139871932</v>
      </c>
      <c r="E70" s="29" t="s">
        <v>5</v>
      </c>
    </row>
    <row r="71" spans="1:5" hidden="1" x14ac:dyDescent="0.25">
      <c r="A71" s="11"/>
      <c r="B71" s="12" t="s">
        <v>46</v>
      </c>
      <c r="C71" s="28">
        <v>58.37414971818265</v>
      </c>
      <c r="D71" s="28">
        <v>58.37414971818265</v>
      </c>
      <c r="E71" s="29" t="s">
        <v>5</v>
      </c>
    </row>
    <row r="72" spans="1:5" hidden="1" x14ac:dyDescent="0.25">
      <c r="A72" s="11"/>
      <c r="B72" s="12" t="s">
        <v>43</v>
      </c>
      <c r="C72" s="28">
        <v>58.074816029874974</v>
      </c>
      <c r="D72" s="28">
        <v>58.074816029874974</v>
      </c>
      <c r="E72" s="29" t="s">
        <v>5</v>
      </c>
    </row>
    <row r="73" spans="1:5" hidden="1" x14ac:dyDescent="0.25">
      <c r="A73" s="11"/>
      <c r="B73" s="12" t="s">
        <v>47</v>
      </c>
      <c r="C73" s="28">
        <v>58.694876875547564</v>
      </c>
      <c r="D73" s="28">
        <v>58.694876875547564</v>
      </c>
      <c r="E73" s="29" t="s">
        <v>5</v>
      </c>
    </row>
    <row r="74" spans="1:5" hidden="1" x14ac:dyDescent="0.25">
      <c r="A74" s="11"/>
      <c r="B74" s="12" t="s">
        <v>35</v>
      </c>
      <c r="C74" s="28">
        <v>58.915631827372529</v>
      </c>
      <c r="D74" s="28">
        <v>58.915631827372529</v>
      </c>
      <c r="E74" s="29" t="s">
        <v>5</v>
      </c>
    </row>
    <row r="75" spans="1:5" hidden="1" x14ac:dyDescent="0.25">
      <c r="A75" s="11"/>
      <c r="B75" s="12" t="s">
        <v>42</v>
      </c>
      <c r="C75" s="28">
        <v>58.634135745417751</v>
      </c>
      <c r="D75" s="28">
        <v>58.634135745417751</v>
      </c>
      <c r="E75" s="29" t="s">
        <v>5</v>
      </c>
    </row>
    <row r="76" spans="1:5" hidden="1" x14ac:dyDescent="0.25">
      <c r="A76" s="11"/>
      <c r="B76" s="12" t="s">
        <v>48</v>
      </c>
      <c r="C76" s="28">
        <v>59.08928617157283</v>
      </c>
      <c r="D76" s="28">
        <v>59.08928617157283</v>
      </c>
      <c r="E76" s="29" t="s">
        <v>5</v>
      </c>
    </row>
    <row r="77" spans="1:5" hidden="1" x14ac:dyDescent="0.25">
      <c r="A77" s="11"/>
      <c r="B77" s="12" t="s">
        <v>49</v>
      </c>
      <c r="C77" s="28">
        <v>58.91359157827987</v>
      </c>
      <c r="D77" s="28">
        <v>58.91359157827987</v>
      </c>
      <c r="E77" s="29" t="s">
        <v>5</v>
      </c>
    </row>
    <row r="78" spans="1:5" hidden="1" x14ac:dyDescent="0.25">
      <c r="A78" s="11"/>
      <c r="B78" s="12" t="s">
        <v>41</v>
      </c>
      <c r="C78" s="28">
        <v>59.164017581195125</v>
      </c>
      <c r="D78" s="28">
        <v>59.164017581195125</v>
      </c>
      <c r="E78" s="29" t="s">
        <v>5</v>
      </c>
    </row>
    <row r="79" spans="1:5" hidden="1" x14ac:dyDescent="0.25">
      <c r="A79" s="11"/>
      <c r="B79" s="12" t="s">
        <v>50</v>
      </c>
      <c r="C79" s="28">
        <v>60.011945104101351</v>
      </c>
      <c r="D79" s="28">
        <v>60.011945104101351</v>
      </c>
      <c r="E79" s="29" t="s">
        <v>5</v>
      </c>
    </row>
    <row r="80" spans="1:5" hidden="1" x14ac:dyDescent="0.25">
      <c r="A80" s="11"/>
      <c r="B80" s="12" t="s">
        <v>51</v>
      </c>
      <c r="C80" s="28">
        <v>60.850953823831134</v>
      </c>
      <c r="D80" s="28">
        <v>60.850953823831134</v>
      </c>
      <c r="E80" s="29" t="s">
        <v>5</v>
      </c>
    </row>
    <row r="81" spans="1:5" hidden="1" x14ac:dyDescent="0.25">
      <c r="A81" s="11"/>
      <c r="B81" s="12" t="s">
        <v>40</v>
      </c>
      <c r="C81" s="28">
        <v>59.67122350562844</v>
      </c>
      <c r="D81" s="28">
        <v>59.67122350562844</v>
      </c>
      <c r="E81" s="29" t="s">
        <v>5</v>
      </c>
    </row>
    <row r="82" spans="1:5" hidden="1" x14ac:dyDescent="0.25">
      <c r="A82" s="157">
        <v>2006</v>
      </c>
      <c r="B82" s="157"/>
      <c r="C82" s="28"/>
      <c r="D82" s="28"/>
      <c r="E82" s="29"/>
    </row>
    <row r="83" spans="1:5" hidden="1" x14ac:dyDescent="0.25">
      <c r="A83" s="11"/>
      <c r="B83" s="12" t="s">
        <v>45</v>
      </c>
      <c r="C83" s="28">
        <v>59.300830856065254</v>
      </c>
      <c r="D83" s="28">
        <v>59.300830856065254</v>
      </c>
      <c r="E83" s="29" t="s">
        <v>5</v>
      </c>
    </row>
    <row r="84" spans="1:5" hidden="1" x14ac:dyDescent="0.25">
      <c r="A84" s="11"/>
      <c r="B84" s="12" t="s">
        <v>46</v>
      </c>
      <c r="C84" s="28">
        <v>59.771720346649374</v>
      </c>
      <c r="D84" s="28">
        <v>59.771720346649374</v>
      </c>
      <c r="E84" s="29" t="s">
        <v>5</v>
      </c>
    </row>
    <row r="85" spans="1:5" hidden="1" x14ac:dyDescent="0.25">
      <c r="A85" s="11"/>
      <c r="B85" s="12" t="s">
        <v>43</v>
      </c>
      <c r="C85" s="28">
        <v>60.300203154477494</v>
      </c>
      <c r="D85" s="28">
        <v>60.300203154477494</v>
      </c>
      <c r="E85" s="29" t="s">
        <v>5</v>
      </c>
    </row>
    <row r="86" spans="1:5" hidden="1" x14ac:dyDescent="0.25">
      <c r="A86" s="11"/>
      <c r="B86" s="12" t="s">
        <v>47</v>
      </c>
      <c r="C86" s="28">
        <v>60.322820772990319</v>
      </c>
      <c r="D86" s="28">
        <v>60.322820772990319</v>
      </c>
      <c r="E86" s="29" t="s">
        <v>5</v>
      </c>
    </row>
    <row r="87" spans="1:5" hidden="1" x14ac:dyDescent="0.25">
      <c r="A87" s="11"/>
      <c r="B87" s="12" t="s">
        <v>35</v>
      </c>
      <c r="C87" s="28">
        <v>60.380705554390424</v>
      </c>
      <c r="D87" s="28">
        <v>60.380705554390424</v>
      </c>
      <c r="E87" s="29" t="s">
        <v>5</v>
      </c>
    </row>
    <row r="88" spans="1:5" hidden="1" x14ac:dyDescent="0.25">
      <c r="A88" s="11"/>
      <c r="B88" s="12" t="s">
        <v>42</v>
      </c>
      <c r="C88" s="28">
        <v>60.645646472279104</v>
      </c>
      <c r="D88" s="28">
        <v>60.645646472279104</v>
      </c>
      <c r="E88" s="29" t="s">
        <v>5</v>
      </c>
    </row>
    <row r="89" spans="1:5" hidden="1" x14ac:dyDescent="0.25">
      <c r="A89" s="11"/>
      <c r="B89" s="12" t="s">
        <v>48</v>
      </c>
      <c r="C89" s="28">
        <v>60.362751362375086</v>
      </c>
      <c r="D89" s="28">
        <v>60.362751362375086</v>
      </c>
      <c r="E89" s="29" t="s">
        <v>5</v>
      </c>
    </row>
    <row r="90" spans="1:5" hidden="1" x14ac:dyDescent="0.25">
      <c r="A90" s="11"/>
      <c r="B90" s="12" t="s">
        <v>49</v>
      </c>
      <c r="C90" s="28">
        <v>60.457535505936576</v>
      </c>
      <c r="D90" s="28">
        <v>60.457535505936576</v>
      </c>
      <c r="E90" s="29" t="s">
        <v>5</v>
      </c>
    </row>
    <row r="91" spans="1:5" hidden="1" x14ac:dyDescent="0.25">
      <c r="A91" s="11"/>
      <c r="B91" s="12" t="s">
        <v>41</v>
      </c>
      <c r="C91" s="28">
        <v>61.754084657901409</v>
      </c>
      <c r="D91" s="28">
        <v>61.754084657901409</v>
      </c>
      <c r="E91" s="29" t="s">
        <v>5</v>
      </c>
    </row>
    <row r="92" spans="1:5" hidden="1" x14ac:dyDescent="0.25">
      <c r="A92" s="11"/>
      <c r="B92" s="12" t="s">
        <v>50</v>
      </c>
      <c r="C92" s="28">
        <v>61.307036935285716</v>
      </c>
      <c r="D92" s="28">
        <v>61.307036935285716</v>
      </c>
      <c r="E92" s="29" t="s">
        <v>5</v>
      </c>
    </row>
    <row r="93" spans="1:5" hidden="1" x14ac:dyDescent="0.25">
      <c r="A93" s="11"/>
      <c r="B93" s="12" t="s">
        <v>51</v>
      </c>
      <c r="C93" s="28">
        <v>61.552274876222498</v>
      </c>
      <c r="D93" s="28">
        <v>61.552274876222498</v>
      </c>
      <c r="E93" s="29" t="s">
        <v>5</v>
      </c>
    </row>
    <row r="94" spans="1:5" hidden="1" x14ac:dyDescent="0.25">
      <c r="A94" s="11"/>
      <c r="B94" s="12" t="s">
        <v>40</v>
      </c>
      <c r="C94" s="28">
        <v>62.05464249566468</v>
      </c>
      <c r="D94" s="28">
        <v>62.05464249566468</v>
      </c>
      <c r="E94" s="29" t="s">
        <v>5</v>
      </c>
    </row>
    <row r="95" spans="1:5" hidden="1" x14ac:dyDescent="0.25">
      <c r="A95" s="157">
        <v>2007</v>
      </c>
      <c r="B95" s="157"/>
      <c r="C95" s="28"/>
      <c r="D95" s="28"/>
      <c r="E95" s="29"/>
    </row>
    <row r="96" spans="1:5" hidden="1" x14ac:dyDescent="0.25">
      <c r="A96" s="11"/>
      <c r="B96" s="12" t="s">
        <v>45</v>
      </c>
      <c r="C96" s="28">
        <v>63.330264521222013</v>
      </c>
      <c r="D96" s="28">
        <v>63.330264521222013</v>
      </c>
      <c r="E96" s="29" t="s">
        <v>5</v>
      </c>
    </row>
    <row r="97" spans="1:5" hidden="1" x14ac:dyDescent="0.25">
      <c r="A97" s="11"/>
      <c r="B97" s="12" t="s">
        <v>46</v>
      </c>
      <c r="C97" s="28">
        <v>62.799974635626114</v>
      </c>
      <c r="D97" s="28">
        <v>62.799974635626114</v>
      </c>
      <c r="E97" s="29" t="s">
        <v>5</v>
      </c>
    </row>
    <row r="98" spans="1:5" hidden="1" x14ac:dyDescent="0.25">
      <c r="A98" s="11"/>
      <c r="B98" s="12" t="s">
        <v>43</v>
      </c>
      <c r="C98" s="28">
        <v>62.312180223988598</v>
      </c>
      <c r="D98" s="28">
        <v>62.312180223988598</v>
      </c>
      <c r="E98" s="29" t="s">
        <v>5</v>
      </c>
    </row>
    <row r="99" spans="1:5" hidden="1" x14ac:dyDescent="0.25">
      <c r="A99" s="11"/>
      <c r="B99" s="12" t="s">
        <v>47</v>
      </c>
      <c r="C99" s="28">
        <v>62.916093955413629</v>
      </c>
      <c r="D99" s="28">
        <v>62.916093955413629</v>
      </c>
      <c r="E99" s="29" t="s">
        <v>5</v>
      </c>
    </row>
    <row r="100" spans="1:5" hidden="1" x14ac:dyDescent="0.25">
      <c r="A100" s="11"/>
      <c r="B100" s="12" t="s">
        <v>35</v>
      </c>
      <c r="C100" s="28">
        <v>63.815727219610793</v>
      </c>
      <c r="D100" s="28">
        <v>63.815727219610793</v>
      </c>
      <c r="E100" s="29" t="s">
        <v>5</v>
      </c>
    </row>
    <row r="101" spans="1:5" hidden="1" x14ac:dyDescent="0.25">
      <c r="A101" s="11"/>
      <c r="B101" s="12" t="s">
        <v>42</v>
      </c>
      <c r="C101" s="28">
        <v>63.978247633048341</v>
      </c>
      <c r="D101" s="28">
        <v>63.978247633048341</v>
      </c>
      <c r="E101" s="29" t="s">
        <v>5</v>
      </c>
    </row>
    <row r="102" spans="1:5" hidden="1" x14ac:dyDescent="0.25">
      <c r="A102" s="11"/>
      <c r="B102" s="12" t="s">
        <v>48</v>
      </c>
      <c r="C102" s="28">
        <v>64.182855470625739</v>
      </c>
      <c r="D102" s="28">
        <v>64.182855470625739</v>
      </c>
      <c r="E102" s="29" t="s">
        <v>5</v>
      </c>
    </row>
    <row r="103" spans="1:5" hidden="1" x14ac:dyDescent="0.25">
      <c r="A103" s="11"/>
      <c r="B103" s="12" t="s">
        <v>49</v>
      </c>
      <c r="C103" s="28">
        <v>66.057261458460871</v>
      </c>
      <c r="D103" s="28">
        <v>66.057261458460871</v>
      </c>
      <c r="E103" s="29" t="s">
        <v>5</v>
      </c>
    </row>
    <row r="104" spans="1:5" hidden="1" x14ac:dyDescent="0.25">
      <c r="A104" s="11"/>
      <c r="B104" s="12" t="s">
        <v>41</v>
      </c>
      <c r="C104" s="28">
        <v>66.387373761651986</v>
      </c>
      <c r="D104" s="28">
        <v>66.387373761651986</v>
      </c>
      <c r="E104" s="29" t="s">
        <v>5</v>
      </c>
    </row>
    <row r="105" spans="1:5" hidden="1" x14ac:dyDescent="0.25">
      <c r="A105" s="11"/>
      <c r="B105" s="12" t="s">
        <v>50</v>
      </c>
      <c r="C105" s="28">
        <v>66.956486672839503</v>
      </c>
      <c r="D105" s="28">
        <v>66.956486672839503</v>
      </c>
      <c r="E105" s="29" t="s">
        <v>5</v>
      </c>
    </row>
    <row r="106" spans="1:5" hidden="1" x14ac:dyDescent="0.25">
      <c r="A106" s="11"/>
      <c r="B106" s="12" t="s">
        <v>51</v>
      </c>
      <c r="C106" s="28">
        <v>67.385580203439858</v>
      </c>
      <c r="D106" s="28">
        <v>67.385580203439858</v>
      </c>
      <c r="E106" s="29" t="s">
        <v>5</v>
      </c>
    </row>
    <row r="107" spans="1:5" hidden="1" x14ac:dyDescent="0.25">
      <c r="A107" s="11"/>
      <c r="B107" s="12" t="s">
        <v>40</v>
      </c>
      <c r="C107" s="28">
        <v>67.568444814972707</v>
      </c>
      <c r="D107" s="28">
        <v>67.568444814972707</v>
      </c>
      <c r="E107" s="29" t="s">
        <v>5</v>
      </c>
    </row>
    <row r="108" spans="1:5" hidden="1" x14ac:dyDescent="0.25">
      <c r="A108" s="157">
        <v>2008</v>
      </c>
      <c r="B108" s="157"/>
      <c r="C108" s="28"/>
      <c r="D108" s="28"/>
      <c r="E108" s="29"/>
    </row>
    <row r="109" spans="1:5" hidden="1" x14ac:dyDescent="0.25">
      <c r="A109" s="11"/>
      <c r="B109" s="12" t="s">
        <v>45</v>
      </c>
      <c r="C109" s="28">
        <v>68.670470789160959</v>
      </c>
      <c r="D109" s="28">
        <v>68.670470789160959</v>
      </c>
      <c r="E109" s="29" t="s">
        <v>5</v>
      </c>
    </row>
    <row r="110" spans="1:5" hidden="1" x14ac:dyDescent="0.25">
      <c r="A110" s="11"/>
      <c r="B110" s="12" t="s">
        <v>46</v>
      </c>
      <c r="C110" s="28">
        <v>69.476893816239524</v>
      </c>
      <c r="D110" s="28">
        <v>69.476893816239524</v>
      </c>
      <c r="E110" s="29" t="s">
        <v>5</v>
      </c>
    </row>
    <row r="111" spans="1:5" hidden="1" x14ac:dyDescent="0.25">
      <c r="A111" s="11"/>
      <c r="B111" s="12" t="s">
        <v>43</v>
      </c>
      <c r="C111" s="28">
        <v>70.221001806745363</v>
      </c>
      <c r="D111" s="28">
        <v>70.221001806745363</v>
      </c>
      <c r="E111" s="29" t="s">
        <v>5</v>
      </c>
    </row>
    <row r="112" spans="1:5" hidden="1" x14ac:dyDescent="0.25">
      <c r="A112" s="11"/>
      <c r="B112" s="12" t="s">
        <v>47</v>
      </c>
      <c r="C112" s="28">
        <v>71.739646645653181</v>
      </c>
      <c r="D112" s="28">
        <v>71.739646645653181</v>
      </c>
      <c r="E112" s="29" t="s">
        <v>5</v>
      </c>
    </row>
    <row r="113" spans="1:5" hidden="1" x14ac:dyDescent="0.25">
      <c r="A113" s="11"/>
      <c r="B113" s="12" t="s">
        <v>35</v>
      </c>
      <c r="C113" s="28">
        <v>72.739310408221513</v>
      </c>
      <c r="D113" s="28">
        <v>72.739310408221513</v>
      </c>
      <c r="E113" s="29" t="s">
        <v>5</v>
      </c>
    </row>
    <row r="114" spans="1:5" hidden="1" x14ac:dyDescent="0.25">
      <c r="A114" s="11"/>
      <c r="B114" s="12" t="s">
        <v>42</v>
      </c>
      <c r="C114" s="28">
        <v>73.15604585860352</v>
      </c>
      <c r="D114" s="28">
        <v>73.15604585860352</v>
      </c>
      <c r="E114" s="29" t="s">
        <v>5</v>
      </c>
    </row>
    <row r="115" spans="1:5" hidden="1" x14ac:dyDescent="0.25">
      <c r="A115" s="11"/>
      <c r="B115" s="12" t="s">
        <v>48</v>
      </c>
      <c r="C115" s="28">
        <v>74.597336110484207</v>
      </c>
      <c r="D115" s="28">
        <v>74.597336110484207</v>
      </c>
      <c r="E115" s="29" t="s">
        <v>5</v>
      </c>
    </row>
    <row r="116" spans="1:5" hidden="1" x14ac:dyDescent="0.25">
      <c r="A116" s="11"/>
      <c r="B116" s="12" t="s">
        <v>49</v>
      </c>
      <c r="C116" s="28">
        <v>75.400844496001838</v>
      </c>
      <c r="D116" s="28">
        <v>75.400844496001838</v>
      </c>
      <c r="E116" s="29" t="s">
        <v>5</v>
      </c>
    </row>
    <row r="117" spans="1:5" hidden="1" x14ac:dyDescent="0.25">
      <c r="A117" s="11"/>
      <c r="B117" s="12" t="s">
        <v>41</v>
      </c>
      <c r="C117" s="28">
        <v>74.65335552128532</v>
      </c>
      <c r="D117" s="28">
        <v>74.65335552128532</v>
      </c>
      <c r="E117" s="29" t="s">
        <v>5</v>
      </c>
    </row>
    <row r="118" spans="1:5" hidden="1" x14ac:dyDescent="0.25">
      <c r="A118" s="11"/>
      <c r="B118" s="12" t="s">
        <v>50</v>
      </c>
      <c r="C118" s="28">
        <v>74.004323138497057</v>
      </c>
      <c r="D118" s="28">
        <v>74.004323138497057</v>
      </c>
      <c r="E118" s="29" t="s">
        <v>5</v>
      </c>
    </row>
    <row r="119" spans="1:5" hidden="1" x14ac:dyDescent="0.25">
      <c r="A119" s="11"/>
      <c r="B119" s="12" t="s">
        <v>51</v>
      </c>
      <c r="C119" s="28">
        <v>73.068606611775564</v>
      </c>
      <c r="D119" s="28">
        <v>73.068606611775564</v>
      </c>
      <c r="E119" s="29" t="s">
        <v>5</v>
      </c>
    </row>
    <row r="120" spans="1:5" hidden="1" x14ac:dyDescent="0.25">
      <c r="A120" s="11"/>
      <c r="B120" s="12" t="s">
        <v>40</v>
      </c>
      <c r="C120" s="28">
        <v>73.607931886210366</v>
      </c>
      <c r="D120" s="28">
        <v>73.607931886210366</v>
      </c>
      <c r="E120" s="29" t="s">
        <v>5</v>
      </c>
    </row>
    <row r="121" spans="1:5" hidden="1" x14ac:dyDescent="0.25">
      <c r="A121" s="157">
        <v>2009</v>
      </c>
      <c r="B121" s="157"/>
      <c r="C121" s="28"/>
      <c r="D121" s="28"/>
      <c r="E121" s="29"/>
    </row>
    <row r="122" spans="1:5" hidden="1" x14ac:dyDescent="0.25">
      <c r="A122" s="11"/>
      <c r="B122" s="12" t="s">
        <v>45</v>
      </c>
      <c r="C122" s="28">
        <v>74.643970375459119</v>
      </c>
      <c r="D122" s="28">
        <v>74.643970375459119</v>
      </c>
      <c r="E122" s="29" t="s">
        <v>5</v>
      </c>
    </row>
    <row r="123" spans="1:5" hidden="1" x14ac:dyDescent="0.25">
      <c r="A123" s="11"/>
      <c r="B123" s="12" t="s">
        <v>46</v>
      </c>
      <c r="C123" s="28">
        <v>73.80875068975854</v>
      </c>
      <c r="D123" s="28">
        <v>73.80875068975854</v>
      </c>
      <c r="E123" s="29" t="s">
        <v>5</v>
      </c>
    </row>
    <row r="124" spans="1:5" hidden="1" x14ac:dyDescent="0.25">
      <c r="A124" s="11"/>
      <c r="B124" s="12" t="s">
        <v>43</v>
      </c>
      <c r="C124" s="28">
        <v>75.659140031131614</v>
      </c>
      <c r="D124" s="28">
        <v>75.659140031131614</v>
      </c>
      <c r="E124" s="29" t="s">
        <v>5</v>
      </c>
    </row>
    <row r="125" spans="1:5" hidden="1" x14ac:dyDescent="0.25">
      <c r="A125" s="11"/>
      <c r="B125" s="12" t="s">
        <v>47</v>
      </c>
      <c r="C125" s="28">
        <v>74.79792174270753</v>
      </c>
      <c r="D125" s="28">
        <v>74.79792174270753</v>
      </c>
      <c r="E125" s="29" t="s">
        <v>5</v>
      </c>
    </row>
    <row r="126" spans="1:5" hidden="1" x14ac:dyDescent="0.25">
      <c r="A126" s="11"/>
      <c r="B126" s="12" t="s">
        <v>35</v>
      </c>
      <c r="C126" s="28">
        <v>75.559109532760431</v>
      </c>
      <c r="D126" s="28">
        <v>75.559109532760431</v>
      </c>
      <c r="E126" s="29" t="s">
        <v>5</v>
      </c>
    </row>
    <row r="127" spans="1:5" hidden="1" x14ac:dyDescent="0.25">
      <c r="A127" s="11"/>
      <c r="B127" s="12" t="s">
        <v>42</v>
      </c>
      <c r="C127" s="28">
        <v>75.84252927814542</v>
      </c>
      <c r="D127" s="28">
        <v>75.84252927814542</v>
      </c>
      <c r="E127" s="29" t="s">
        <v>5</v>
      </c>
    </row>
    <row r="128" spans="1:5" hidden="1" x14ac:dyDescent="0.25">
      <c r="A128" s="11"/>
      <c r="B128" s="12" t="s">
        <v>48</v>
      </c>
      <c r="C128" s="28">
        <v>75.494695954263847</v>
      </c>
      <c r="D128" s="28">
        <v>75.494695954263847</v>
      </c>
      <c r="E128" s="29" t="s">
        <v>5</v>
      </c>
    </row>
    <row r="129" spans="1:9" hidden="1" x14ac:dyDescent="0.25">
      <c r="A129" s="11"/>
      <c r="B129" s="12" t="s">
        <v>49</v>
      </c>
      <c r="C129" s="28">
        <v>76.442479097047595</v>
      </c>
      <c r="D129" s="28">
        <v>76.442479097047595</v>
      </c>
      <c r="E129" s="29" t="s">
        <v>5</v>
      </c>
    </row>
    <row r="130" spans="1:9" hidden="1" x14ac:dyDescent="0.25">
      <c r="A130" s="11"/>
      <c r="B130" s="12" t="s">
        <v>41</v>
      </c>
      <c r="C130" s="28">
        <v>76.593340944241419</v>
      </c>
      <c r="D130" s="28">
        <v>76.593340944241419</v>
      </c>
      <c r="E130" s="29" t="s">
        <v>5</v>
      </c>
    </row>
    <row r="131" spans="1:9" hidden="1" x14ac:dyDescent="0.25">
      <c r="A131" s="11"/>
      <c r="B131" s="12" t="s">
        <v>50</v>
      </c>
      <c r="C131" s="28">
        <v>76.252969102755827</v>
      </c>
      <c r="D131" s="28">
        <v>76.252969102755827</v>
      </c>
      <c r="E131" s="29" t="s">
        <v>5</v>
      </c>
    </row>
    <row r="132" spans="1:9" hidden="1" x14ac:dyDescent="0.25">
      <c r="A132" s="11"/>
      <c r="B132" s="12" t="s">
        <v>51</v>
      </c>
      <c r="C132" s="28">
        <v>78.121370928975423</v>
      </c>
      <c r="D132" s="28">
        <v>78.121370928975423</v>
      </c>
      <c r="E132" s="29" t="s">
        <v>5</v>
      </c>
    </row>
    <row r="133" spans="1:9" hidden="1" x14ac:dyDescent="0.25">
      <c r="A133" s="11"/>
      <c r="B133" s="12" t="s">
        <v>40</v>
      </c>
      <c r="C133" s="28">
        <v>77.592538364160006</v>
      </c>
      <c r="D133" s="28">
        <v>77.592538364160006</v>
      </c>
      <c r="E133" s="29" t="s">
        <v>5</v>
      </c>
    </row>
    <row r="134" spans="1:9" x14ac:dyDescent="0.25">
      <c r="A134" s="147">
        <v>2010</v>
      </c>
      <c r="B134" s="147"/>
      <c r="C134" s="28">
        <v>80.568542845421106</v>
      </c>
      <c r="D134" s="28">
        <v>80.568542845421106</v>
      </c>
      <c r="E134" s="29" t="s">
        <v>5</v>
      </c>
    </row>
    <row r="135" spans="1:9" x14ac:dyDescent="0.25">
      <c r="A135" s="147">
        <v>2011</v>
      </c>
      <c r="B135" s="147"/>
      <c r="C135" s="28">
        <v>89.651368722070842</v>
      </c>
      <c r="D135" s="28">
        <v>89.651368722070842</v>
      </c>
      <c r="E135" s="29" t="s">
        <v>5</v>
      </c>
    </row>
    <row r="136" spans="1:9" x14ac:dyDescent="0.25">
      <c r="A136" s="147">
        <v>2012</v>
      </c>
      <c r="B136" s="147"/>
      <c r="C136" s="28">
        <v>99.409647361204449</v>
      </c>
      <c r="D136" s="28">
        <v>99.415139330518244</v>
      </c>
      <c r="E136" s="29" t="s">
        <v>5</v>
      </c>
    </row>
    <row r="137" spans="1:9" x14ac:dyDescent="0.25">
      <c r="A137" s="147">
        <v>2013</v>
      </c>
      <c r="B137" s="147"/>
      <c r="C137" s="28">
        <v>103.19281073321666</v>
      </c>
      <c r="D137" s="28">
        <v>103.38895723436703</v>
      </c>
      <c r="E137" s="28">
        <v>103.02504144381011</v>
      </c>
      <c r="G137" s="28"/>
      <c r="H137" s="28"/>
      <c r="I137" s="28"/>
    </row>
    <row r="138" spans="1:9" x14ac:dyDescent="0.25">
      <c r="A138" s="147">
        <v>2014</v>
      </c>
      <c r="B138" s="147"/>
      <c r="C138" s="28">
        <f>AVERAGE(C195:C206)</f>
        <v>105.38050013404563</v>
      </c>
      <c r="D138" s="28">
        <f t="shared" ref="D138" si="0">AVERAGE(D195:D206)</f>
        <v>105.92043432963987</v>
      </c>
      <c r="E138" s="28">
        <f>AVERAGE(E195:E206)</f>
        <v>104.91868013832885</v>
      </c>
      <c r="F138" s="28"/>
    </row>
    <row r="139" spans="1:9" x14ac:dyDescent="0.25">
      <c r="A139" s="147">
        <v>2015</v>
      </c>
      <c r="B139" s="147"/>
      <c r="C139" s="28">
        <f>AVERAGE(C208:C219)</f>
        <v>106.38499407837655</v>
      </c>
      <c r="D139" s="28">
        <f>AVERAGE(D208:D219)</f>
        <v>107.37293678888472</v>
      </c>
      <c r="E139" s="28">
        <f>AVERAGE(E208:E219)</f>
        <v>105.53998055254647</v>
      </c>
      <c r="F139" s="74"/>
    </row>
    <row r="140" spans="1:9" x14ac:dyDescent="0.25">
      <c r="A140" s="147">
        <v>2016</v>
      </c>
      <c r="B140" s="147"/>
      <c r="C140" s="28">
        <f>AVERAGE(C221:C232)</f>
        <v>106.91958868829052</v>
      </c>
      <c r="D140" s="28">
        <f>AVERAGE(D221:D232)</f>
        <v>108.23342334232696</v>
      </c>
      <c r="E140" s="28">
        <f>AVERAGE(E221:E232)</f>
        <v>105.79583116515029</v>
      </c>
      <c r="F140" s="74"/>
    </row>
    <row r="141" spans="1:9" ht="12.75" customHeight="1" x14ac:dyDescent="0.25">
      <c r="A141" s="11"/>
      <c r="B141" s="12"/>
      <c r="C141" s="28"/>
      <c r="D141" s="28"/>
      <c r="E141" s="29"/>
    </row>
    <row r="142" spans="1:9" x14ac:dyDescent="0.25">
      <c r="A142" s="147">
        <v>2010</v>
      </c>
      <c r="B142" s="147"/>
      <c r="C142" s="29"/>
      <c r="D142" s="28"/>
      <c r="E142" s="29"/>
    </row>
    <row r="143" spans="1:9" hidden="1" x14ac:dyDescent="0.25">
      <c r="A143" s="11"/>
      <c r="B143" s="12" t="s">
        <v>45</v>
      </c>
      <c r="C143" s="28">
        <v>77.389912482844039</v>
      </c>
      <c r="D143" s="28">
        <v>77.389912482844039</v>
      </c>
      <c r="E143" s="29" t="s">
        <v>5</v>
      </c>
    </row>
    <row r="144" spans="1:9" hidden="1" x14ac:dyDescent="0.25">
      <c r="A144" s="11"/>
      <c r="B144" s="12" t="s">
        <v>46</v>
      </c>
      <c r="C144" s="28">
        <v>78.114608960554079</v>
      </c>
      <c r="D144" s="28">
        <v>78.114608960554079</v>
      </c>
      <c r="E144" s="29" t="s">
        <v>5</v>
      </c>
    </row>
    <row r="145" spans="1:5" hidden="1" x14ac:dyDescent="0.25">
      <c r="A145" s="11"/>
      <c r="B145" s="12" t="s">
        <v>43</v>
      </c>
      <c r="C145" s="28">
        <v>78.802289490440288</v>
      </c>
      <c r="D145" s="28">
        <v>78.802289490440288</v>
      </c>
      <c r="E145" s="29" t="s">
        <v>5</v>
      </c>
    </row>
    <row r="146" spans="1:5" hidden="1" x14ac:dyDescent="0.25">
      <c r="A146" s="11"/>
      <c r="B146" s="12" t="s">
        <v>47</v>
      </c>
      <c r="C146" s="28">
        <v>79.493759054355692</v>
      </c>
      <c r="D146" s="28">
        <v>79.493759054355692</v>
      </c>
      <c r="E146" s="29" t="s">
        <v>5</v>
      </c>
    </row>
    <row r="147" spans="1:5" hidden="1" x14ac:dyDescent="0.25">
      <c r="A147" s="11"/>
      <c r="B147" s="12" t="s">
        <v>35</v>
      </c>
      <c r="C147" s="28">
        <v>79.593148331583464</v>
      </c>
      <c r="D147" s="28">
        <v>79.593148331583464</v>
      </c>
      <c r="E147" s="29" t="s">
        <v>5</v>
      </c>
    </row>
    <row r="148" spans="1:5" hidden="1" x14ac:dyDescent="0.25">
      <c r="A148" s="11"/>
      <c r="B148" s="12" t="s">
        <v>42</v>
      </c>
      <c r="C148" s="28">
        <v>80.456465161931419</v>
      </c>
      <c r="D148" s="28">
        <v>80.456465161931419</v>
      </c>
      <c r="E148" s="29" t="s">
        <v>5</v>
      </c>
    </row>
    <row r="149" spans="1:5" hidden="1" x14ac:dyDescent="0.25">
      <c r="A149" s="11"/>
      <c r="B149" s="12" t="s">
        <v>48</v>
      </c>
      <c r="C149" s="28">
        <v>82.218774035333112</v>
      </c>
      <c r="D149" s="28">
        <v>82.218774035333112</v>
      </c>
      <c r="E149" s="29" t="s">
        <v>5</v>
      </c>
    </row>
    <row r="150" spans="1:5" hidden="1" x14ac:dyDescent="0.25">
      <c r="A150" s="11"/>
      <c r="B150" s="12" t="s">
        <v>49</v>
      </c>
      <c r="C150" s="28">
        <v>82.738454625647236</v>
      </c>
      <c r="D150" s="28">
        <v>82.738454625647236</v>
      </c>
      <c r="E150" s="29" t="s">
        <v>5</v>
      </c>
    </row>
    <row r="151" spans="1:5" hidden="1" x14ac:dyDescent="0.25">
      <c r="A151" s="11"/>
      <c r="B151" s="12" t="s">
        <v>41</v>
      </c>
      <c r="C151" s="28">
        <v>81.674668748738398</v>
      </c>
      <c r="D151" s="28">
        <v>81.674668748738398</v>
      </c>
      <c r="E151" s="29" t="s">
        <v>5</v>
      </c>
    </row>
    <row r="152" spans="1:5" hidden="1" x14ac:dyDescent="0.25">
      <c r="A152" s="11"/>
      <c r="B152" s="12" t="s">
        <v>50</v>
      </c>
      <c r="C152" s="28">
        <v>81.490055352268982</v>
      </c>
      <c r="D152" s="28">
        <v>81.490055352268982</v>
      </c>
      <c r="E152" s="29" t="s">
        <v>5</v>
      </c>
    </row>
    <row r="153" spans="1:5" x14ac:dyDescent="0.25">
      <c r="A153" s="11"/>
      <c r="B153" s="12" t="s">
        <v>51</v>
      </c>
      <c r="C153" s="28">
        <v>81.876012187767557</v>
      </c>
      <c r="D153" s="28">
        <v>81.876012187767557</v>
      </c>
      <c r="E153" s="29" t="s">
        <v>5</v>
      </c>
    </row>
    <row r="154" spans="1:5" x14ac:dyDescent="0.25">
      <c r="A154" s="11"/>
      <c r="B154" s="12" t="s">
        <v>40</v>
      </c>
      <c r="C154" s="28">
        <v>82.974365713589037</v>
      </c>
      <c r="D154" s="28">
        <v>82.974365713589037</v>
      </c>
      <c r="E154" s="29" t="s">
        <v>5</v>
      </c>
    </row>
    <row r="155" spans="1:5" x14ac:dyDescent="0.25">
      <c r="A155" s="147">
        <v>2011</v>
      </c>
      <c r="B155" s="147"/>
      <c r="C155" s="28"/>
      <c r="D155" s="28"/>
      <c r="E155" s="29"/>
    </row>
    <row r="156" spans="1:5" x14ac:dyDescent="0.25">
      <c r="A156" s="11"/>
      <c r="B156" s="12" t="s">
        <v>45</v>
      </c>
      <c r="C156" s="28">
        <v>83.42322051397251</v>
      </c>
      <c r="D156" s="28">
        <v>83.42322051397251</v>
      </c>
      <c r="E156" s="29" t="s">
        <v>5</v>
      </c>
    </row>
    <row r="157" spans="1:5" x14ac:dyDescent="0.25">
      <c r="A157" s="11"/>
      <c r="B157" s="12" t="s">
        <v>46</v>
      </c>
      <c r="C157" s="28">
        <v>82.763753714396117</v>
      </c>
      <c r="D157" s="28">
        <v>82.763753714396117</v>
      </c>
      <c r="E157" s="29" t="s">
        <v>5</v>
      </c>
    </row>
    <row r="158" spans="1:5" x14ac:dyDescent="0.25">
      <c r="A158" s="11"/>
      <c r="B158" s="12" t="s">
        <v>43</v>
      </c>
      <c r="C158" s="28">
        <v>83.286640410427239</v>
      </c>
      <c r="D158" s="28">
        <v>83.286640410427239</v>
      </c>
      <c r="E158" s="29" t="s">
        <v>5</v>
      </c>
    </row>
    <row r="159" spans="1:5" x14ac:dyDescent="0.25">
      <c r="A159" s="11"/>
      <c r="B159" s="12" t="s">
        <v>47</v>
      </c>
      <c r="C159" s="28">
        <v>86.965500988635156</v>
      </c>
      <c r="D159" s="28">
        <v>86.965500988635156</v>
      </c>
      <c r="E159" s="29" t="s">
        <v>5</v>
      </c>
    </row>
    <row r="160" spans="1:5" x14ac:dyDescent="0.25">
      <c r="A160" s="11"/>
      <c r="B160" s="12" t="s">
        <v>35</v>
      </c>
      <c r="C160" s="28">
        <v>89.847381978421922</v>
      </c>
      <c r="D160" s="28">
        <v>89.847381978421922</v>
      </c>
      <c r="E160" s="29" t="s">
        <v>5</v>
      </c>
    </row>
    <row r="161" spans="1:5" x14ac:dyDescent="0.25">
      <c r="A161" s="11"/>
      <c r="B161" s="12" t="s">
        <v>42</v>
      </c>
      <c r="C161" s="28">
        <v>90.663889665301312</v>
      </c>
      <c r="D161" s="28">
        <v>90.663889665301312</v>
      </c>
      <c r="E161" s="29" t="s">
        <v>5</v>
      </c>
    </row>
    <row r="162" spans="1:5" x14ac:dyDescent="0.25">
      <c r="A162" s="11"/>
      <c r="B162" s="12" t="s">
        <v>48</v>
      </c>
      <c r="C162" s="28">
        <v>90.718393462490738</v>
      </c>
      <c r="D162" s="28">
        <v>90.718393462490738</v>
      </c>
      <c r="E162" s="29" t="s">
        <v>5</v>
      </c>
    </row>
    <row r="163" spans="1:5" x14ac:dyDescent="0.25">
      <c r="A163" s="11"/>
      <c r="B163" s="12" t="s">
        <v>49</v>
      </c>
      <c r="C163" s="28">
        <v>91.00443638528057</v>
      </c>
      <c r="D163" s="28">
        <v>91.00443638528057</v>
      </c>
      <c r="E163" s="29" t="s">
        <v>5</v>
      </c>
    </row>
    <row r="164" spans="1:5" x14ac:dyDescent="0.25">
      <c r="A164" s="11"/>
      <c r="B164" s="12" t="s">
        <v>41</v>
      </c>
      <c r="C164" s="28">
        <v>92.189005008474396</v>
      </c>
      <c r="D164" s="28">
        <v>92.189005008474396</v>
      </c>
      <c r="E164" s="29" t="s">
        <v>5</v>
      </c>
    </row>
    <row r="165" spans="1:5" x14ac:dyDescent="0.25">
      <c r="A165" s="11"/>
      <c r="B165" s="12" t="s">
        <v>50</v>
      </c>
      <c r="C165" s="28">
        <v>92.495800179178048</v>
      </c>
      <c r="D165" s="28">
        <v>92.495800179178048</v>
      </c>
      <c r="E165" s="29" t="s">
        <v>5</v>
      </c>
    </row>
    <row r="166" spans="1:5" x14ac:dyDescent="0.25">
      <c r="A166" s="11"/>
      <c r="B166" s="12" t="s">
        <v>51</v>
      </c>
      <c r="C166" s="28">
        <v>95.662033599649305</v>
      </c>
      <c r="D166" s="28">
        <v>95.662033599649305</v>
      </c>
      <c r="E166" s="29" t="s">
        <v>5</v>
      </c>
    </row>
    <row r="167" spans="1:5" x14ac:dyDescent="0.25">
      <c r="A167" s="11"/>
      <c r="B167" s="12" t="s">
        <v>40</v>
      </c>
      <c r="C167" s="28">
        <v>96.796368758622648</v>
      </c>
      <c r="D167" s="28">
        <v>96.796368758622648</v>
      </c>
      <c r="E167" s="29" t="s">
        <v>5</v>
      </c>
    </row>
    <row r="168" spans="1:5" x14ac:dyDescent="0.25">
      <c r="A168" s="147">
        <v>2012</v>
      </c>
      <c r="B168" s="147"/>
      <c r="C168" s="28"/>
      <c r="D168" s="28"/>
      <c r="E168" s="29"/>
    </row>
    <row r="169" spans="1:5" x14ac:dyDescent="0.25">
      <c r="A169" s="11"/>
      <c r="B169" s="12" t="s">
        <v>45</v>
      </c>
      <c r="C169" s="28">
        <v>97.59859943214181</v>
      </c>
      <c r="D169" s="28">
        <v>97.59859943214181</v>
      </c>
      <c r="E169" s="29" t="s">
        <v>5</v>
      </c>
    </row>
    <row r="170" spans="1:5" x14ac:dyDescent="0.25">
      <c r="A170" s="11"/>
      <c r="B170" s="12" t="s">
        <v>46</v>
      </c>
      <c r="C170" s="28">
        <v>97.302942479972216</v>
      </c>
      <c r="D170" s="28">
        <v>97.302942479972216</v>
      </c>
      <c r="E170" s="29" t="s">
        <v>5</v>
      </c>
    </row>
    <row r="171" spans="1:5" x14ac:dyDescent="0.25">
      <c r="A171" s="11"/>
      <c r="B171" s="12" t="s">
        <v>43</v>
      </c>
      <c r="C171" s="28">
        <v>98.042112633334924</v>
      </c>
      <c r="D171" s="28">
        <v>98.042112633334924</v>
      </c>
      <c r="E171" s="29" t="s">
        <v>5</v>
      </c>
    </row>
    <row r="172" spans="1:5" x14ac:dyDescent="0.25">
      <c r="A172" s="11"/>
      <c r="B172" s="12" t="s">
        <v>47</v>
      </c>
      <c r="C172" s="28">
        <v>97.952949517338325</v>
      </c>
      <c r="D172" s="28">
        <v>97.952949517338325</v>
      </c>
      <c r="E172" s="29" t="s">
        <v>5</v>
      </c>
    </row>
    <row r="173" spans="1:5" x14ac:dyDescent="0.25">
      <c r="A173" s="11"/>
      <c r="B173" s="12" t="s">
        <v>35</v>
      </c>
      <c r="C173" s="28">
        <v>96.007467362032386</v>
      </c>
      <c r="D173" s="28">
        <v>96.007467362032386</v>
      </c>
      <c r="E173" s="29" t="s">
        <v>5</v>
      </c>
    </row>
    <row r="174" spans="1:5" x14ac:dyDescent="0.25">
      <c r="A174" s="11"/>
      <c r="B174" s="12" t="s">
        <v>42</v>
      </c>
      <c r="C174" s="28">
        <v>100</v>
      </c>
      <c r="D174" s="28">
        <v>100</v>
      </c>
      <c r="E174" s="28">
        <v>100</v>
      </c>
    </row>
    <row r="175" spans="1:5" x14ac:dyDescent="0.25">
      <c r="A175" s="11"/>
      <c r="B175" s="12" t="s">
        <v>48</v>
      </c>
      <c r="C175" s="28">
        <v>100.24448657012601</v>
      </c>
      <c r="D175" s="28">
        <v>100.16971494476736</v>
      </c>
      <c r="E175" s="28">
        <v>100.30844071858456</v>
      </c>
    </row>
    <row r="176" spans="1:5" x14ac:dyDescent="0.25">
      <c r="A176" s="11"/>
      <c r="B176" s="12" t="s">
        <v>49</v>
      </c>
      <c r="C176" s="28">
        <v>100.89350190672525</v>
      </c>
      <c r="D176" s="28">
        <v>100.75455974353467</v>
      </c>
      <c r="E176" s="28">
        <v>101.01234281314153</v>
      </c>
    </row>
    <row r="177" spans="1:9" x14ac:dyDescent="0.25">
      <c r="A177" s="11"/>
      <c r="B177" s="12" t="s">
        <v>41</v>
      </c>
      <c r="C177" s="28">
        <v>100.91361135830726</v>
      </c>
      <c r="D177" s="28">
        <v>100.8338365195621</v>
      </c>
      <c r="E177" s="28">
        <v>100.9818448874822</v>
      </c>
      <c r="G177" s="28"/>
    </row>
    <row r="178" spans="1:9" x14ac:dyDescent="0.25">
      <c r="A178" s="11"/>
      <c r="B178" s="12" t="s">
        <v>50</v>
      </c>
      <c r="C178" s="28">
        <v>100.95666404241017</v>
      </c>
      <c r="D178" s="28">
        <v>100.89426959173556</v>
      </c>
      <c r="E178" s="28">
        <v>101.01003166605477</v>
      </c>
      <c r="G178" s="28"/>
    </row>
    <row r="179" spans="1:9" x14ac:dyDescent="0.25">
      <c r="A179" s="68"/>
      <c r="B179" s="12" t="s">
        <v>51</v>
      </c>
      <c r="C179" s="28">
        <v>101.30243465313896</v>
      </c>
      <c r="D179" s="28">
        <v>101.37251925540282</v>
      </c>
      <c r="E179" s="28">
        <v>101.24248943947883</v>
      </c>
      <c r="G179" s="28"/>
    </row>
    <row r="180" spans="1:9" x14ac:dyDescent="0.25">
      <c r="A180" s="68"/>
      <c r="B180" s="69" t="s">
        <v>40</v>
      </c>
      <c r="C180" s="28">
        <v>101.7009983789261</v>
      </c>
      <c r="D180" s="28">
        <v>102.05270048639676</v>
      </c>
      <c r="E180" s="28">
        <v>101.40017826586225</v>
      </c>
      <c r="G180" s="17"/>
    </row>
    <row r="181" spans="1:9" x14ac:dyDescent="0.25">
      <c r="A181" s="147">
        <v>2013</v>
      </c>
      <c r="B181" s="147"/>
      <c r="C181" s="70"/>
      <c r="D181" s="70"/>
      <c r="E181" s="76"/>
      <c r="G181" s="17"/>
    </row>
    <row r="182" spans="1:9" ht="15" customHeight="1" x14ac:dyDescent="0.25">
      <c r="A182" s="11"/>
      <c r="B182" s="77" t="s">
        <v>45</v>
      </c>
      <c r="C182" s="79">
        <v>101.82326041829094</v>
      </c>
      <c r="D182" s="78">
        <v>102.19904602381725</v>
      </c>
      <c r="E182" s="70">
        <v>101.50184105246689</v>
      </c>
      <c r="G182" s="17"/>
    </row>
    <row r="183" spans="1:9" ht="15" customHeight="1" x14ac:dyDescent="0.25">
      <c r="A183" s="68"/>
      <c r="B183" s="80" t="s">
        <v>46</v>
      </c>
      <c r="C183" s="78">
        <v>101.61695886850373</v>
      </c>
      <c r="D183" s="78">
        <v>101.92543514176123</v>
      </c>
      <c r="E183" s="70">
        <v>101.35311095452275</v>
      </c>
      <c r="G183" s="17"/>
    </row>
    <row r="184" spans="1:9" ht="15" customHeight="1" x14ac:dyDescent="0.25">
      <c r="A184" s="68"/>
      <c r="B184" s="77" t="s">
        <v>43</v>
      </c>
      <c r="C184" s="79">
        <v>102.12566814142265</v>
      </c>
      <c r="D184" s="78">
        <v>102.51325194787705</v>
      </c>
      <c r="E184" s="70">
        <v>101.79415746234871</v>
      </c>
      <c r="G184" s="17"/>
    </row>
    <row r="185" spans="1:9" ht="15" customHeight="1" x14ac:dyDescent="0.25">
      <c r="A185" s="68"/>
      <c r="B185" s="77" t="s">
        <v>47</v>
      </c>
      <c r="C185" s="79">
        <v>102.24323827834799</v>
      </c>
      <c r="D185" s="78">
        <v>102.51731591591248</v>
      </c>
      <c r="E185" s="78">
        <v>102.00881242712586</v>
      </c>
      <c r="G185" s="17"/>
    </row>
    <row r="186" spans="1:9" ht="16.5" customHeight="1" x14ac:dyDescent="0.25">
      <c r="A186" s="110"/>
      <c r="B186" s="77" t="s">
        <v>35</v>
      </c>
      <c r="C186" s="79">
        <f>'[1]Republic data'!MG3</f>
        <v>102.34106701439609</v>
      </c>
      <c r="D186" s="78">
        <f>[1]Male!MG3</f>
        <v>102.75970651770406</v>
      </c>
      <c r="E186" s="78">
        <f>[1]Atolls!MG3</f>
        <v>101.98299357655466</v>
      </c>
      <c r="G186" s="17"/>
      <c r="H186" s="17"/>
      <c r="I186" s="17"/>
    </row>
    <row r="187" spans="1:9" ht="16.5" customHeight="1" x14ac:dyDescent="0.25">
      <c r="A187" s="111"/>
      <c r="B187" s="77" t="s">
        <v>42</v>
      </c>
      <c r="C187" s="79">
        <f>'[1]Republic data'!MH3</f>
        <v>102.06719267346149</v>
      </c>
      <c r="D187" s="78">
        <f>[1]Male!MH3</f>
        <v>102.44497806384724</v>
      </c>
      <c r="E187" s="78">
        <f>[1]Atolls!MH3</f>
        <v>101.74406283876411</v>
      </c>
      <c r="G187" s="17"/>
    </row>
    <row r="188" spans="1:9" ht="16.5" customHeight="1" x14ac:dyDescent="0.25">
      <c r="A188" s="111"/>
      <c r="B188" s="77" t="s">
        <v>48</v>
      </c>
      <c r="C188" s="79">
        <f>'[1]Republic data'!MI$3</f>
        <v>103.25634477540279</v>
      </c>
      <c r="D188" s="78">
        <f>[1]Male!MI$3</f>
        <v>103.73731152128252</v>
      </c>
      <c r="E188" s="78">
        <f>[1]Atolls!MI$3</f>
        <v>102.84496119878445</v>
      </c>
      <c r="G188" s="112"/>
      <c r="H188" s="112"/>
      <c r="I188" s="112"/>
    </row>
    <row r="189" spans="1:9" ht="16.5" customHeight="1" x14ac:dyDescent="0.25">
      <c r="A189" s="111"/>
      <c r="B189" s="77" t="s">
        <v>49</v>
      </c>
      <c r="C189" s="79">
        <f>'[1]Republic data'!MJ$3</f>
        <v>103.43085978874505</v>
      </c>
      <c r="D189" s="78">
        <f>[1]Male!MJ$3</f>
        <v>103.47502406200259</v>
      </c>
      <c r="E189" s="78">
        <f>[1]Atolls!MJ$3</f>
        <v>103.39308491793109</v>
      </c>
      <c r="G189" s="112"/>
      <c r="H189" s="112"/>
      <c r="I189" s="112"/>
    </row>
    <row r="190" spans="1:9" ht="16.5" customHeight="1" x14ac:dyDescent="0.25">
      <c r="A190" s="111"/>
      <c r="B190" s="77" t="s">
        <v>41</v>
      </c>
      <c r="C190" s="79">
        <f>'[1]Republic data'!MK$3</f>
        <v>104.3457858782799</v>
      </c>
      <c r="D190" s="78">
        <f>[1]Male!MK$3</f>
        <v>104.26731193059332</v>
      </c>
      <c r="E190" s="78">
        <f>[1]Atolls!MK$3</f>
        <v>104.41290672093116</v>
      </c>
      <c r="G190" s="112"/>
      <c r="H190" s="112"/>
      <c r="I190" s="112"/>
    </row>
    <row r="191" spans="1:9" ht="16.5" customHeight="1" x14ac:dyDescent="0.25">
      <c r="A191" s="111"/>
      <c r="B191" s="77" t="s">
        <v>50</v>
      </c>
      <c r="C191" s="79">
        <f>'[1]Republic data'!ML$3</f>
        <v>104.94594055432941</v>
      </c>
      <c r="D191" s="78">
        <f>[1]Male!ML$3</f>
        <v>104.60047298039753</v>
      </c>
      <c r="E191" s="78">
        <f>[1]Atolls!ML$3</f>
        <v>105.24142810598927</v>
      </c>
      <c r="G191" s="112"/>
      <c r="H191" s="112"/>
      <c r="I191" s="112"/>
    </row>
    <row r="192" spans="1:9" ht="16.5" customHeight="1" x14ac:dyDescent="0.25">
      <c r="A192" s="111"/>
      <c r="B192" s="77" t="s">
        <v>51</v>
      </c>
      <c r="C192" s="79">
        <f>'[1]Republic data'!MM$3</f>
        <v>105.07383775862121</v>
      </c>
      <c r="D192" s="78">
        <f>[1]Male!MM$3</f>
        <v>105.04426006075825</v>
      </c>
      <c r="E192" s="78">
        <f>[1]Atolls!MM$3</f>
        <v>105.09913634576732</v>
      </c>
      <c r="G192" s="112"/>
      <c r="H192" s="112"/>
      <c r="I192" s="112"/>
    </row>
    <row r="193" spans="1:9" ht="16.5" customHeight="1" x14ac:dyDescent="0.25">
      <c r="A193" s="111"/>
      <c r="B193" s="77" t="s">
        <v>40</v>
      </c>
      <c r="C193" s="79">
        <f>'[1]Republic data'!MN$3</f>
        <v>105.04357464879853</v>
      </c>
      <c r="D193" s="78">
        <f>[1]Male!MN$3</f>
        <v>105.18337264645089</v>
      </c>
      <c r="E193" s="78">
        <f>[1]Atolls!MN$3</f>
        <v>104.92400172453513</v>
      </c>
      <c r="G193" s="112"/>
      <c r="H193" s="112"/>
      <c r="I193" s="112"/>
    </row>
    <row r="194" spans="1:9" x14ac:dyDescent="0.25">
      <c r="A194" s="147">
        <v>2014</v>
      </c>
      <c r="B194" s="147"/>
      <c r="C194" s="70"/>
      <c r="D194" s="70"/>
      <c r="E194" s="76"/>
      <c r="G194" s="17"/>
    </row>
    <row r="195" spans="1:9" ht="15" customHeight="1" x14ac:dyDescent="0.25">
      <c r="A195" s="11"/>
      <c r="B195" s="77" t="s">
        <v>45</v>
      </c>
      <c r="C195" s="79">
        <f>'[1]Republic data'!MO$3</f>
        <v>105.15896985278053</v>
      </c>
      <c r="D195" s="78">
        <f>[1]Male!MO$3</f>
        <v>104.84435659296444</v>
      </c>
      <c r="E195" s="78">
        <f>[1]Atolls!MO$3</f>
        <v>105.42806689365393</v>
      </c>
      <c r="G195" s="17"/>
      <c r="H195" s="17"/>
      <c r="I195" s="17"/>
    </row>
    <row r="196" spans="1:9" ht="15" customHeight="1" x14ac:dyDescent="0.25">
      <c r="A196" s="11"/>
      <c r="B196" s="77" t="s">
        <v>46</v>
      </c>
      <c r="C196" s="79">
        <f>'[1]Republic data'!MP$3</f>
        <v>105.01355186464795</v>
      </c>
      <c r="D196" s="78">
        <f>[1]Male!MP$3</f>
        <v>105.3921503032707</v>
      </c>
      <c r="E196" s="78">
        <f>[1]Atolls!MP$3</f>
        <v>104.68972660829299</v>
      </c>
      <c r="G196" s="17"/>
      <c r="H196" s="17"/>
      <c r="I196" s="17"/>
    </row>
    <row r="197" spans="1:9" ht="15" customHeight="1" x14ac:dyDescent="0.25">
      <c r="A197" s="11"/>
      <c r="B197" s="77" t="s">
        <v>43</v>
      </c>
      <c r="C197" s="79">
        <f>'[1]Republic data'!MQ$3</f>
        <v>104.39801712089321</v>
      </c>
      <c r="D197" s="78">
        <f>[1]Male!MQ$3</f>
        <v>104.82460113286137</v>
      </c>
      <c r="E197" s="78">
        <f>[1]Atolls!MQ$3</f>
        <v>104.03314853470717</v>
      </c>
      <c r="G197" s="17"/>
      <c r="H197" s="17"/>
      <c r="I197" s="17"/>
    </row>
    <row r="198" spans="1:9" ht="15" customHeight="1" x14ac:dyDescent="0.25">
      <c r="A198" s="11"/>
      <c r="B198" s="77" t="s">
        <v>47</v>
      </c>
      <c r="C198" s="79">
        <f>'[1]Republic data'!MR$3</f>
        <v>104.59296064304696</v>
      </c>
      <c r="D198" s="78">
        <f>[1]Male!MR$3</f>
        <v>105.1621283813342</v>
      </c>
      <c r="E198" s="78">
        <f>[1]Atolls!MR$3</f>
        <v>104.10613642520197</v>
      </c>
      <c r="G198" s="17"/>
      <c r="H198" s="17"/>
      <c r="I198" s="17"/>
    </row>
    <row r="199" spans="1:9" ht="15" customHeight="1" x14ac:dyDescent="0.25">
      <c r="A199" s="11"/>
      <c r="B199" s="77" t="s">
        <v>35</v>
      </c>
      <c r="C199" s="79">
        <f>'[1]Republic data'!MS$3</f>
        <v>105.60752384285271</v>
      </c>
      <c r="D199" s="78">
        <f>[1]Male!MS$3</f>
        <v>106.10721967558275</v>
      </c>
      <c r="E199" s="78">
        <f>[1]Atolls!MS$3</f>
        <v>105.18012078297227</v>
      </c>
      <c r="G199" s="17"/>
      <c r="H199" s="17"/>
      <c r="I199" s="17"/>
    </row>
    <row r="200" spans="1:9" ht="15" customHeight="1" x14ac:dyDescent="0.25">
      <c r="A200" s="11"/>
      <c r="B200" s="77" t="s">
        <v>42</v>
      </c>
      <c r="C200" s="79">
        <f>'[1]Republic data'!MT$3</f>
        <v>105.45481378593364</v>
      </c>
      <c r="D200" s="78">
        <f>[1]Male!MT$3</f>
        <v>106.05845785900058</v>
      </c>
      <c r="E200" s="78">
        <f>[1]Atolls!MT$3</f>
        <v>104.93850104724626</v>
      </c>
      <c r="G200" s="17"/>
      <c r="H200" s="17"/>
      <c r="I200" s="17"/>
    </row>
    <row r="201" spans="1:9" ht="15" customHeight="1" x14ac:dyDescent="0.25">
      <c r="A201" s="11"/>
      <c r="B201" s="77" t="s">
        <v>48</v>
      </c>
      <c r="C201" s="79">
        <f>'[1]Republic data'!MU$3</f>
        <v>105.89024984877231</v>
      </c>
      <c r="D201" s="78">
        <f>[1]Male!MU$3</f>
        <v>106.20631701883168</v>
      </c>
      <c r="E201" s="78">
        <f>[1]Atolls!MU$3</f>
        <v>105.61990924002026</v>
      </c>
      <c r="G201" s="17"/>
      <c r="H201" s="17"/>
      <c r="I201" s="17"/>
    </row>
    <row r="202" spans="1:9" ht="15" customHeight="1" x14ac:dyDescent="0.25">
      <c r="A202" s="11"/>
      <c r="B202" s="77" t="s">
        <v>49</v>
      </c>
      <c r="C202" s="79">
        <f>'[1]Republic data'!MV$3</f>
        <v>105.74086822284956</v>
      </c>
      <c r="D202" s="78">
        <f>[1]Male!MV$3</f>
        <v>106.51128422573854</v>
      </c>
      <c r="E202" s="78">
        <f>[1]Atolls!MV$3</f>
        <v>105.0819110424051</v>
      </c>
      <c r="G202" s="17"/>
      <c r="H202" s="17"/>
      <c r="I202" s="17"/>
    </row>
    <row r="203" spans="1:9" ht="15" customHeight="1" x14ac:dyDescent="0.25">
      <c r="A203" s="11"/>
      <c r="B203" s="77" t="s">
        <v>41</v>
      </c>
      <c r="C203" s="79">
        <f>'[1]Republic data'!MW$3</f>
        <v>105.8090548036067</v>
      </c>
      <c r="D203" s="78">
        <f>[1]Male!MW$3</f>
        <v>106.48847553539866</v>
      </c>
      <c r="E203" s="78">
        <f>[1]Atolls!MW$3</f>
        <v>105.22792828484501</v>
      </c>
      <c r="G203" s="17"/>
      <c r="H203" s="17"/>
      <c r="I203" s="17"/>
    </row>
    <row r="204" spans="1:9" ht="15" customHeight="1" x14ac:dyDescent="0.25">
      <c r="A204" s="114"/>
      <c r="B204" s="77" t="s">
        <v>50</v>
      </c>
      <c r="C204" s="79">
        <f>'[1]Republic data'!MX$3</f>
        <v>105.85453303952553</v>
      </c>
      <c r="D204" s="78">
        <f>[1]Male!MX$3</f>
        <v>106.8855547927573</v>
      </c>
      <c r="E204" s="78">
        <f>[1]Atolls!MX$3</f>
        <v>104.97267286925536</v>
      </c>
      <c r="G204" s="112"/>
      <c r="H204" s="112"/>
      <c r="I204" s="112"/>
    </row>
    <row r="205" spans="1:9" ht="15" customHeight="1" x14ac:dyDescent="0.25">
      <c r="A205" s="114"/>
      <c r="B205" s="77" t="s">
        <v>51</v>
      </c>
      <c r="C205" s="79">
        <f>'[1]Republic data'!MY$3</f>
        <v>105.44398185358602</v>
      </c>
      <c r="D205" s="78">
        <f>[1]Male!MY$3</f>
        <v>106.14778793910757</v>
      </c>
      <c r="E205" s="78">
        <f>[1]Atolls!MY$3</f>
        <v>104.8419978969239</v>
      </c>
      <c r="G205" s="28"/>
      <c r="H205" s="28"/>
      <c r="I205" s="28"/>
    </row>
    <row r="206" spans="1:9" ht="15" customHeight="1" x14ac:dyDescent="0.25">
      <c r="A206" s="114"/>
      <c r="B206" s="77" t="s">
        <v>40</v>
      </c>
      <c r="C206" s="79">
        <f>'[1]Republic data'!MZ$3</f>
        <v>105.60147673005247</v>
      </c>
      <c r="D206" s="78">
        <f>[1]Male!MZ$3</f>
        <v>106.4168784988309</v>
      </c>
      <c r="E206" s="78">
        <f>[1]Atolls!MZ$3</f>
        <v>104.90404203442206</v>
      </c>
      <c r="G206" s="17"/>
      <c r="H206" s="17"/>
      <c r="I206" s="17"/>
    </row>
    <row r="207" spans="1:9" x14ac:dyDescent="0.25">
      <c r="A207" s="147">
        <v>2015</v>
      </c>
      <c r="B207" s="147"/>
      <c r="C207" s="70"/>
      <c r="D207" s="70"/>
      <c r="E207" s="76"/>
      <c r="G207" s="17"/>
    </row>
    <row r="208" spans="1:9" ht="15" customHeight="1" x14ac:dyDescent="0.25">
      <c r="A208" s="11"/>
      <c r="B208" s="77" t="s">
        <v>45</v>
      </c>
      <c r="C208" s="79">
        <f>'[1]Republic data'!NA$3</f>
        <v>105.30480193359342</v>
      </c>
      <c r="D208" s="78">
        <f>[1]Male!NA$3</f>
        <v>106.35549201831586</v>
      </c>
      <c r="E208" s="78">
        <f>[1]Atolls!NA$3</f>
        <v>104.40611891928246</v>
      </c>
      <c r="G208" s="17"/>
      <c r="H208" s="17"/>
      <c r="I208" s="17"/>
    </row>
    <row r="209" spans="1:9" ht="15" customHeight="1" x14ac:dyDescent="0.25">
      <c r="A209" s="11"/>
      <c r="B209" s="77" t="s">
        <v>46</v>
      </c>
      <c r="C209" s="79">
        <f>'[1]Republic data'!NB$3</f>
        <v>105.43217364780411</v>
      </c>
      <c r="D209" s="78">
        <f>[1]Male!NB$3</f>
        <v>106.38592399948861</v>
      </c>
      <c r="E209" s="78">
        <f>[1]Atolls!NB$3</f>
        <v>104.61640575067163</v>
      </c>
      <c r="G209" s="17"/>
      <c r="H209" s="17"/>
      <c r="I209" s="17"/>
    </row>
    <row r="210" spans="1:9" ht="15" customHeight="1" x14ac:dyDescent="0.25">
      <c r="A210" s="11"/>
      <c r="B210" s="77" t="s">
        <v>43</v>
      </c>
      <c r="C210" s="79">
        <f>'[1]Republic data'!NC$3</f>
        <v>105.35756355895435</v>
      </c>
      <c r="D210" s="78">
        <f>[1]Male!NC$3</f>
        <v>105.94361477753759</v>
      </c>
      <c r="E210" s="78">
        <f>[1]Atolls!NC$3</f>
        <v>104.85629845393902</v>
      </c>
      <c r="G210" s="17"/>
      <c r="H210" s="17"/>
      <c r="I210" s="17"/>
    </row>
    <row r="211" spans="1:9" ht="15" customHeight="1" x14ac:dyDescent="0.25">
      <c r="A211" s="11"/>
      <c r="B211" s="77" t="s">
        <v>47</v>
      </c>
      <c r="C211" s="79">
        <f>'[1]Republic data'!ND$3</f>
        <v>106.06388213106912</v>
      </c>
      <c r="D211" s="78">
        <f>[1]Male!ND$3</f>
        <v>106.99773342131819</v>
      </c>
      <c r="E211" s="78">
        <f>[1]Atolls!ND$3</f>
        <v>105.2651344274007</v>
      </c>
      <c r="G211" s="17"/>
      <c r="H211" s="17"/>
      <c r="I211" s="17"/>
    </row>
    <row r="212" spans="1:9" ht="15" customHeight="1" x14ac:dyDescent="0.25">
      <c r="A212" s="11"/>
      <c r="B212" s="77" t="s">
        <v>35</v>
      </c>
      <c r="C212" s="79">
        <f>'[1]Republic data'!NE$3</f>
        <v>106.10127795050008</v>
      </c>
      <c r="D212" s="78">
        <f>[1]Male!NE$3</f>
        <v>106.82397230166286</v>
      </c>
      <c r="E212" s="78">
        <f>[1]Atolls!NE$3</f>
        <v>105.48313836074649</v>
      </c>
      <c r="G212" s="17"/>
      <c r="H212" s="17"/>
      <c r="I212" s="17"/>
    </row>
    <row r="213" spans="1:9" ht="15" customHeight="1" x14ac:dyDescent="0.25">
      <c r="A213" s="11"/>
      <c r="B213" s="77" t="s">
        <v>42</v>
      </c>
      <c r="C213" s="79">
        <f>'[1]Republic data'!NF$3</f>
        <v>106.98715425252276</v>
      </c>
      <c r="D213" s="78">
        <f>[1]Male!NF$3</f>
        <v>107.96828216587758</v>
      </c>
      <c r="E213" s="78">
        <f>[1]Atolls!NF$3</f>
        <v>106.14796960291099</v>
      </c>
      <c r="G213" s="17"/>
      <c r="H213" s="17"/>
      <c r="I213" s="17"/>
    </row>
    <row r="214" spans="1:9" ht="15" customHeight="1" x14ac:dyDescent="0.25">
      <c r="A214" s="11"/>
      <c r="B214" s="77" t="s">
        <v>48</v>
      </c>
      <c r="C214" s="79">
        <f>'[1]Republic data'!NG$3</f>
        <v>106.85657855404348</v>
      </c>
      <c r="D214" s="78">
        <f>[1]Male!NG$3</f>
        <v>107.98011858556926</v>
      </c>
      <c r="E214" s="78">
        <f>[1]Atolls!NG$3</f>
        <v>105.89558505375992</v>
      </c>
      <c r="G214" s="17"/>
      <c r="H214" s="17"/>
      <c r="I214" s="17"/>
    </row>
    <row r="215" spans="1:9" ht="15" customHeight="1" x14ac:dyDescent="0.25">
      <c r="A215" s="11"/>
      <c r="B215" s="77" t="s">
        <v>49</v>
      </c>
      <c r="C215" s="79">
        <f>'[1]Republic data'!NH$3</f>
        <v>107.01969350992501</v>
      </c>
      <c r="D215" s="78">
        <f>[1]Male!NH$3</f>
        <v>108.11368976368043</v>
      </c>
      <c r="E215" s="78">
        <f>[1]Atolls!NH$3</f>
        <v>106.08396958403534</v>
      </c>
      <c r="G215" s="17"/>
      <c r="H215" s="17"/>
      <c r="I215" s="17"/>
    </row>
    <row r="216" spans="1:9" ht="15" customHeight="1" x14ac:dyDescent="0.25">
      <c r="A216" s="11"/>
      <c r="B216" s="77" t="s">
        <v>41</v>
      </c>
      <c r="C216" s="79">
        <f>'[1]Republic data'!NI$3</f>
        <v>106.97557619963439</v>
      </c>
      <c r="D216" s="78">
        <f>[1]Male!NI$3</f>
        <v>107.9372591431315</v>
      </c>
      <c r="E216" s="78">
        <f>[1]Atolls!NI$3</f>
        <v>106.15302334695215</v>
      </c>
      <c r="G216" s="112"/>
      <c r="H216" s="112"/>
      <c r="I216" s="112"/>
    </row>
    <row r="217" spans="1:9" ht="15" customHeight="1" x14ac:dyDescent="0.25">
      <c r="A217" s="11"/>
      <c r="B217" s="77" t="s">
        <v>50</v>
      </c>
      <c r="C217" s="79">
        <f>'[1]Republic data'!NJ$3</f>
        <v>106.95325296574117</v>
      </c>
      <c r="D217" s="78">
        <f>[1]Male!NJ$3</f>
        <v>108.07561267079635</v>
      </c>
      <c r="E217" s="78">
        <f>[1]Atolls!NJ$3</f>
        <v>105.99326902990096</v>
      </c>
      <c r="G217" s="112"/>
      <c r="H217" s="112"/>
      <c r="I217" s="112"/>
    </row>
    <row r="218" spans="1:9" ht="15" customHeight="1" x14ac:dyDescent="0.25">
      <c r="A218" s="114"/>
      <c r="B218" s="77" t="s">
        <v>51</v>
      </c>
      <c r="C218" s="79">
        <f>'[1]Republic data'!NK$3</f>
        <v>107.06489578214516</v>
      </c>
      <c r="D218" s="78">
        <f>[1]Male!NK$3</f>
        <v>108.24394019171041</v>
      </c>
      <c r="E218" s="78">
        <f>[1]Atolls!NK$3</f>
        <v>106.0564279195456</v>
      </c>
      <c r="G218" s="112"/>
      <c r="H218" s="112"/>
      <c r="I218" s="112"/>
    </row>
    <row r="219" spans="1:9" ht="15" customHeight="1" x14ac:dyDescent="0.25">
      <c r="A219" s="114"/>
      <c r="B219" s="77" t="s">
        <v>40</v>
      </c>
      <c r="C219" s="79">
        <f>'[1]Republic data'!NL$3</f>
        <v>106.50307845458552</v>
      </c>
      <c r="D219" s="78">
        <f>[1]Male!NL$3</f>
        <v>107.64960242752787</v>
      </c>
      <c r="E219" s="78">
        <f>[1]Atolls!NL$3</f>
        <v>105.5224261814123</v>
      </c>
      <c r="G219" s="112"/>
      <c r="H219" s="112"/>
      <c r="I219" s="112"/>
    </row>
    <row r="220" spans="1:9" ht="15" customHeight="1" x14ac:dyDescent="0.25">
      <c r="A220" s="147">
        <v>2016</v>
      </c>
      <c r="B220" s="147"/>
      <c r="C220" s="70"/>
      <c r="D220" s="70"/>
      <c r="E220" s="76"/>
      <c r="G220" s="112"/>
      <c r="H220" s="112"/>
      <c r="I220" s="112"/>
    </row>
    <row r="221" spans="1:9" ht="15" customHeight="1" x14ac:dyDescent="0.25">
      <c r="A221" s="121"/>
      <c r="B221" s="77" t="s">
        <v>45</v>
      </c>
      <c r="C221" s="79">
        <f>'[1]Republic data'!NM$3</f>
        <v>106.40071755950871</v>
      </c>
      <c r="D221" s="78">
        <f>[1]Male!NM3</f>
        <v>107.80747544854762</v>
      </c>
      <c r="E221" s="78">
        <f>[1]Atolls!NM3</f>
        <v>105.1974803361735</v>
      </c>
      <c r="G221" s="112"/>
      <c r="H221" s="112"/>
      <c r="I221" s="112"/>
    </row>
    <row r="222" spans="1:9" ht="15" customHeight="1" x14ac:dyDescent="0.25">
      <c r="A222" s="121"/>
      <c r="B222" s="77" t="s">
        <v>46</v>
      </c>
      <c r="C222" s="79">
        <f>'[1]Republic data'!NN$3</f>
        <v>106.63038619744921</v>
      </c>
      <c r="D222" s="78">
        <f>[1]Male!NN$3</f>
        <v>107.82176551159691</v>
      </c>
      <c r="E222" s="78">
        <f>[1]Atolls!NN3</f>
        <v>105.61136796477138</v>
      </c>
      <c r="G222" s="112"/>
      <c r="H222" s="112"/>
      <c r="I222" s="112"/>
    </row>
    <row r="223" spans="1:9" ht="15" customHeight="1" x14ac:dyDescent="0.25">
      <c r="A223" s="121"/>
      <c r="B223" s="77" t="s">
        <v>43</v>
      </c>
      <c r="C223" s="79">
        <f>'[1]Republic data'!NO$3</f>
        <v>106.062411174174</v>
      </c>
      <c r="D223" s="78">
        <f>[1]Male!NO$3</f>
        <v>107.4687097798739</v>
      </c>
      <c r="E223" s="78">
        <f>[1]Atolls!NO3</f>
        <v>104.85956678802452</v>
      </c>
      <c r="G223" s="112"/>
      <c r="H223" s="112"/>
      <c r="I223" s="112"/>
    </row>
    <row r="224" spans="1:9" ht="15" customHeight="1" x14ac:dyDescent="0.25">
      <c r="A224" s="121"/>
      <c r="B224" s="77" t="s">
        <v>47</v>
      </c>
      <c r="C224" s="79">
        <f>'[1]Republic data'!NP$3</f>
        <v>105.86893022730047</v>
      </c>
      <c r="D224" s="78">
        <f>[1]Male!NP$3</f>
        <v>107.64143873197617</v>
      </c>
      <c r="E224" s="78">
        <f>[1]Atolls!NP3</f>
        <v>104.35285683036282</v>
      </c>
      <c r="G224" s="112"/>
      <c r="H224" s="112"/>
      <c r="I224" s="112"/>
    </row>
    <row r="225" spans="1:9" ht="15" customHeight="1" x14ac:dyDescent="0.25">
      <c r="A225" s="121"/>
      <c r="B225" s="77" t="s">
        <v>35</v>
      </c>
      <c r="C225" s="79">
        <f>'[1]Republic data'!NQ$3</f>
        <v>105.93595093311723</v>
      </c>
      <c r="D225" s="78">
        <f>[1]Male!NQ$3</f>
        <v>107.70207649008842</v>
      </c>
      <c r="E225" s="78">
        <f>[1]Atolls!NQ3</f>
        <v>104.42533704014436</v>
      </c>
      <c r="G225" s="112"/>
      <c r="H225" s="112"/>
      <c r="I225" s="112"/>
    </row>
    <row r="226" spans="1:9" ht="15" customHeight="1" x14ac:dyDescent="0.25">
      <c r="A226" s="121"/>
      <c r="B226" s="77" t="s">
        <v>261</v>
      </c>
      <c r="C226" s="79">
        <f>'[1]Republic data'!NR$3</f>
        <v>106.16673824347546</v>
      </c>
      <c r="D226" s="78">
        <f>[1]Male!NR$3</f>
        <v>107.78400426074076</v>
      </c>
      <c r="E226" s="78">
        <f>[1]Atolls!NR3</f>
        <v>104.78344785131129</v>
      </c>
      <c r="G226" s="112"/>
      <c r="H226" s="112"/>
      <c r="I226" s="112"/>
    </row>
    <row r="227" spans="1:9" ht="15" customHeight="1" x14ac:dyDescent="0.25">
      <c r="A227" s="121"/>
      <c r="B227" s="77" t="s">
        <v>262</v>
      </c>
      <c r="C227" s="79">
        <f>'[1]Republic data'!NS3</f>
        <v>106.44633482430255</v>
      </c>
      <c r="D227" s="78">
        <f>[1]Male!NS3</f>
        <v>108.07966540192885</v>
      </c>
      <c r="E227" s="78">
        <f>[1]Atolls!NS3</f>
        <v>105.04930398884424</v>
      </c>
      <c r="G227" s="112"/>
      <c r="H227" s="112"/>
      <c r="I227" s="112"/>
    </row>
    <row r="228" spans="1:9" ht="15" customHeight="1" x14ac:dyDescent="0.25">
      <c r="A228" s="121"/>
      <c r="B228" s="77" t="s">
        <v>263</v>
      </c>
      <c r="C228" s="79">
        <f>'[1]Chnages in rep.'!NT3</f>
        <v>106.34650731154315</v>
      </c>
      <c r="D228" s="78">
        <f>'[1]Male, month on month'!NU3</f>
        <v>107.71666788997094</v>
      </c>
      <c r="E228" s="78">
        <f>'[1]Atolls month on month'!NU3</f>
        <v>105.17457273576682</v>
      </c>
      <c r="G228" s="112"/>
      <c r="H228" s="112"/>
      <c r="I228" s="112"/>
    </row>
    <row r="229" spans="1:9" ht="15" customHeight="1" x14ac:dyDescent="0.25">
      <c r="A229" s="121"/>
      <c r="B229" s="77" t="s">
        <v>264</v>
      </c>
      <c r="C229" s="79">
        <f>'[1]Chnages in rep.'!NU3</f>
        <v>106.75036802647057</v>
      </c>
      <c r="D229" s="78">
        <f>'[1]Male, month on month'!NV3</f>
        <v>108.35867547314169</v>
      </c>
      <c r="E229" s="78">
        <f>'[1]Atolls month on month'!NV3</f>
        <v>105.37474013663935</v>
      </c>
      <c r="G229" s="112"/>
      <c r="H229" s="112"/>
      <c r="I229" s="112"/>
    </row>
    <row r="230" spans="1:9" ht="15" customHeight="1" x14ac:dyDescent="0.25">
      <c r="A230" s="121"/>
      <c r="B230" s="77" t="s">
        <v>265</v>
      </c>
      <c r="C230" s="79">
        <f>'[1]Chnages in rep.'!NV3</f>
        <v>108.78521616648365</v>
      </c>
      <c r="D230" s="78">
        <f>'[1]Male, month on month'!NW3</f>
        <v>109.37532954155068</v>
      </c>
      <c r="E230" s="78">
        <f>'[1]Atolls month on month'!NW3</f>
        <v>108.28047659160642</v>
      </c>
      <c r="G230" s="112"/>
      <c r="H230" s="112"/>
      <c r="I230" s="112"/>
    </row>
    <row r="231" spans="1:9" ht="15" customHeight="1" x14ac:dyDescent="0.25">
      <c r="A231" s="121"/>
      <c r="B231" s="77" t="s">
        <v>266</v>
      </c>
      <c r="C231" s="79">
        <f>'[1]Chnages in rep.'!NW3</f>
        <v>108.6699796816679</v>
      </c>
      <c r="D231" s="78">
        <f>'[1]Male, month on month'!NX3</f>
        <v>109.43065477943924</v>
      </c>
      <c r="E231" s="78">
        <f>'[1]Atolls month on month'!NX3</f>
        <v>108.01935415496268</v>
      </c>
      <c r="G231" s="112"/>
      <c r="H231" s="112"/>
      <c r="I231" s="112"/>
    </row>
    <row r="232" spans="1:9" ht="15" customHeight="1" x14ac:dyDescent="0.25">
      <c r="A232" s="121"/>
      <c r="B232" s="77" t="s">
        <v>268</v>
      </c>
      <c r="C232" s="79">
        <f>'[1]Chnages in rep.'!NX3</f>
        <v>108.97152391399352</v>
      </c>
      <c r="D232" s="78">
        <f>'[1]Male, month on month'!NY3</f>
        <v>109.61461679906843</v>
      </c>
      <c r="E232" s="78">
        <f>'[1]Atolls month on month'!NY3</f>
        <v>108.4214695631963</v>
      </c>
      <c r="G232" s="112"/>
      <c r="H232" s="112"/>
      <c r="I232" s="112"/>
    </row>
    <row r="233" spans="1:9" s="133" customFormat="1" ht="15" customHeight="1" x14ac:dyDescent="0.25">
      <c r="A233" s="129"/>
      <c r="B233" s="130"/>
      <c r="C233" s="131"/>
      <c r="D233" s="132"/>
      <c r="E233" s="132"/>
      <c r="G233" s="134"/>
      <c r="H233" s="134"/>
      <c r="I233" s="134"/>
    </row>
    <row r="234" spans="1:9" ht="20.25" customHeight="1" x14ac:dyDescent="0.25">
      <c r="A234" s="18"/>
      <c r="B234" s="148" t="s">
        <v>54</v>
      </c>
      <c r="C234" s="149"/>
      <c r="D234" s="149"/>
      <c r="E234" s="150"/>
      <c r="G234" s="112"/>
      <c r="H234" s="112"/>
      <c r="I234" s="112"/>
    </row>
    <row r="235" spans="1:9" x14ac:dyDescent="0.25">
      <c r="B235" s="23" t="s">
        <v>251</v>
      </c>
      <c r="G235" s="17"/>
    </row>
    <row r="236" spans="1:9" ht="15" customHeight="1" x14ac:dyDescent="0.25">
      <c r="B236" s="151" t="s">
        <v>249</v>
      </c>
      <c r="C236" s="152"/>
      <c r="D236" s="152"/>
      <c r="E236" s="152"/>
      <c r="G236" s="17"/>
    </row>
    <row r="237" spans="1:9" x14ac:dyDescent="0.25">
      <c r="B237" s="153"/>
      <c r="C237" s="154"/>
      <c r="D237" s="154"/>
      <c r="E237" s="154"/>
    </row>
    <row r="238" spans="1:9" x14ac:dyDescent="0.25">
      <c r="B238" s="139"/>
      <c r="C238" s="140"/>
      <c r="D238" s="140"/>
      <c r="E238" s="140"/>
    </row>
    <row r="242" spans="1:5" x14ac:dyDescent="0.25">
      <c r="A242" s="5"/>
      <c r="B242" s="5"/>
      <c r="C242" s="5"/>
      <c r="D242" s="5"/>
      <c r="E242" s="19"/>
    </row>
  </sheetData>
  <mergeCells count="27">
    <mergeCell ref="A134:B134"/>
    <mergeCell ref="A135:B135"/>
    <mergeCell ref="A136:B136"/>
    <mergeCell ref="A3:B3"/>
    <mergeCell ref="A82:B82"/>
    <mergeCell ref="A95:B95"/>
    <mergeCell ref="A108:B108"/>
    <mergeCell ref="A121:B121"/>
    <mergeCell ref="A4:B4"/>
    <mergeCell ref="A17:B17"/>
    <mergeCell ref="A30:B30"/>
    <mergeCell ref="A43:B43"/>
    <mergeCell ref="A56:B56"/>
    <mergeCell ref="A69:B69"/>
    <mergeCell ref="A137:B137"/>
    <mergeCell ref="A138:B138"/>
    <mergeCell ref="A139:B139"/>
    <mergeCell ref="A140:B140"/>
    <mergeCell ref="A142:B142"/>
    <mergeCell ref="A220:B220"/>
    <mergeCell ref="B234:E234"/>
    <mergeCell ref="B236:E238"/>
    <mergeCell ref="A155:B155"/>
    <mergeCell ref="A168:B168"/>
    <mergeCell ref="A181:B181"/>
    <mergeCell ref="A194:B194"/>
    <mergeCell ref="A207:B207"/>
  </mergeCells>
  <pageMargins left="1.364583333333329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C338"/>
  <sheetViews>
    <sheetView tabSelected="1" workbookViewId="0">
      <selection activeCell="L152" sqref="L152"/>
    </sheetView>
  </sheetViews>
  <sheetFormatPr defaultRowHeight="15" x14ac:dyDescent="0.25"/>
  <cols>
    <col min="1" max="1" width="3.42578125" style="9" customWidth="1"/>
    <col min="2" max="2" width="13.42578125" style="10" customWidth="1"/>
    <col min="3" max="5" width="18.5703125" style="8" customWidth="1"/>
  </cols>
  <sheetData>
    <row r="1" spans="1:159" ht="15.75" x14ac:dyDescent="0.25">
      <c r="A1" s="173" t="s">
        <v>259</v>
      </c>
      <c r="B1" s="174"/>
      <c r="C1" s="174"/>
      <c r="D1" s="174"/>
      <c r="E1" s="175"/>
    </row>
    <row r="2" spans="1:159" ht="12" customHeight="1" x14ac:dyDescent="0.25">
      <c r="A2" s="20"/>
      <c r="B2" s="21"/>
      <c r="C2" s="19"/>
      <c r="D2" s="19"/>
      <c r="E2" s="22"/>
    </row>
    <row r="3" spans="1:159" x14ac:dyDescent="0.25">
      <c r="A3" s="155" t="s">
        <v>44</v>
      </c>
      <c r="B3" s="156"/>
      <c r="C3" s="53" t="s">
        <v>38</v>
      </c>
      <c r="D3" s="53" t="s">
        <v>36</v>
      </c>
      <c r="E3" s="53" t="s">
        <v>39</v>
      </c>
    </row>
    <row r="4" spans="1:159" hidden="1" x14ac:dyDescent="0.25">
      <c r="A4" s="148">
        <v>2000</v>
      </c>
      <c r="B4" s="150"/>
      <c r="C4" s="7"/>
      <c r="D4" s="7"/>
      <c r="E4" s="7"/>
    </row>
    <row r="5" spans="1:159" hidden="1" x14ac:dyDescent="0.25">
      <c r="A5" s="11"/>
      <c r="B5" s="12" t="s">
        <v>45</v>
      </c>
      <c r="C5" s="13">
        <v>-2.5311438412859988</v>
      </c>
      <c r="D5" s="13">
        <v>-2.5311438412859988</v>
      </c>
      <c r="E5" s="8" t="s">
        <v>5</v>
      </c>
    </row>
    <row r="6" spans="1:159" hidden="1" x14ac:dyDescent="0.25">
      <c r="A6" s="11"/>
      <c r="B6" s="12" t="s">
        <v>46</v>
      </c>
      <c r="C6" s="13">
        <v>-2.8707268096899385</v>
      </c>
      <c r="D6" s="13">
        <v>-2.8707268096899385</v>
      </c>
      <c r="E6" s="8" t="s">
        <v>5</v>
      </c>
    </row>
    <row r="7" spans="1:159" hidden="1" x14ac:dyDescent="0.25">
      <c r="A7" s="11"/>
      <c r="B7" s="12" t="s">
        <v>43</v>
      </c>
      <c r="C7" s="13">
        <v>-4.802486763227809</v>
      </c>
      <c r="D7" s="13">
        <v>-4.802486763227809</v>
      </c>
      <c r="E7" s="8" t="s">
        <v>5</v>
      </c>
    </row>
    <row r="8" spans="1:159" hidden="1" x14ac:dyDescent="0.25">
      <c r="A8" s="11"/>
      <c r="B8" s="12" t="s">
        <v>47</v>
      </c>
      <c r="C8" s="13">
        <v>-5.6305498550484394</v>
      </c>
      <c r="D8" s="13">
        <v>-5.6305498550484394</v>
      </c>
      <c r="E8" s="8" t="s">
        <v>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1:159" hidden="1" x14ac:dyDescent="0.25">
      <c r="A9" s="11"/>
      <c r="B9" s="12" t="s">
        <v>35</v>
      </c>
      <c r="C9" s="13">
        <v>2.4383324600758316</v>
      </c>
      <c r="D9" s="13">
        <v>2.4383324600758316</v>
      </c>
      <c r="E9" s="8" t="s">
        <v>5</v>
      </c>
    </row>
    <row r="10" spans="1:159" hidden="1" x14ac:dyDescent="0.25">
      <c r="A10" s="11"/>
      <c r="B10" s="12" t="s">
        <v>42</v>
      </c>
      <c r="C10" s="13">
        <v>8.4752069743658112</v>
      </c>
      <c r="D10" s="13">
        <v>8.4752069743658112</v>
      </c>
      <c r="E10" s="8" t="s">
        <v>5</v>
      </c>
    </row>
    <row r="11" spans="1:159" hidden="1" x14ac:dyDescent="0.25">
      <c r="A11" s="11"/>
      <c r="B11" s="12" t="s">
        <v>48</v>
      </c>
      <c r="C11" s="13">
        <v>1.8247956183020886</v>
      </c>
      <c r="D11" s="13">
        <v>1.8247956183020886</v>
      </c>
      <c r="E11" s="8" t="s">
        <v>5</v>
      </c>
    </row>
    <row r="12" spans="1:159" hidden="1" x14ac:dyDescent="0.25">
      <c r="A12" s="11"/>
      <c r="B12" s="12" t="s">
        <v>49</v>
      </c>
      <c r="C12" s="13">
        <v>1.3725680378612104</v>
      </c>
      <c r="D12" s="13">
        <v>1.3725680378612104</v>
      </c>
      <c r="E12" s="8" t="s">
        <v>5</v>
      </c>
    </row>
    <row r="13" spans="1:159" hidden="1" x14ac:dyDescent="0.25">
      <c r="A13" s="11"/>
      <c r="B13" s="12" t="s">
        <v>41</v>
      </c>
      <c r="C13" s="13">
        <v>1.2472420938273832</v>
      </c>
      <c r="D13" s="13">
        <v>1.2472420938273832</v>
      </c>
      <c r="E13" s="8" t="s">
        <v>5</v>
      </c>
    </row>
    <row r="14" spans="1:159" hidden="1" x14ac:dyDescent="0.25">
      <c r="A14" s="11"/>
      <c r="B14" s="12" t="s">
        <v>50</v>
      </c>
      <c r="C14" s="13">
        <v>-6.0816771932356906</v>
      </c>
      <c r="D14" s="13">
        <v>-6.0816771932356906</v>
      </c>
      <c r="E14" s="8" t="s">
        <v>5</v>
      </c>
    </row>
    <row r="15" spans="1:159" hidden="1" x14ac:dyDescent="0.25">
      <c r="A15" s="11"/>
      <c r="B15" s="12" t="s">
        <v>51</v>
      </c>
      <c r="C15" s="13">
        <v>-3.9554758673944646</v>
      </c>
      <c r="D15" s="13">
        <v>-3.9554758673944646</v>
      </c>
      <c r="E15" s="8" t="s">
        <v>5</v>
      </c>
    </row>
    <row r="16" spans="1:159" hidden="1" x14ac:dyDescent="0.25">
      <c r="A16" s="11"/>
      <c r="B16" s="12" t="s">
        <v>40</v>
      </c>
      <c r="C16" s="13">
        <v>-2.7672408416159699</v>
      </c>
      <c r="D16" s="13">
        <v>-2.7672408416159699</v>
      </c>
      <c r="E16" s="8" t="s">
        <v>5</v>
      </c>
    </row>
    <row r="17" spans="1:5" hidden="1" x14ac:dyDescent="0.25">
      <c r="A17" s="157">
        <v>2001</v>
      </c>
      <c r="B17" s="157"/>
      <c r="C17" s="13"/>
      <c r="D17" s="13"/>
    </row>
    <row r="18" spans="1:5" hidden="1" x14ac:dyDescent="0.25">
      <c r="A18" s="11"/>
      <c r="B18" s="12" t="s">
        <v>45</v>
      </c>
      <c r="C18" s="13">
        <v>-1.0044620759731004</v>
      </c>
      <c r="D18" s="13">
        <v>-1.0044620759731004</v>
      </c>
      <c r="E18" s="8" t="s">
        <v>5</v>
      </c>
    </row>
    <row r="19" spans="1:5" hidden="1" x14ac:dyDescent="0.25">
      <c r="A19" s="11"/>
      <c r="B19" s="12" t="s">
        <v>46</v>
      </c>
      <c r="C19" s="13">
        <v>1.752665982464352</v>
      </c>
      <c r="D19" s="13">
        <v>1.752665982464352</v>
      </c>
      <c r="E19" s="8" t="s">
        <v>5</v>
      </c>
    </row>
    <row r="20" spans="1:5" hidden="1" x14ac:dyDescent="0.25">
      <c r="A20" s="11"/>
      <c r="B20" s="12" t="s">
        <v>43</v>
      </c>
      <c r="C20" s="13">
        <v>-0.15876238492608108</v>
      </c>
      <c r="D20" s="13">
        <v>-0.15876238492608108</v>
      </c>
      <c r="E20" s="8" t="s">
        <v>5</v>
      </c>
    </row>
    <row r="21" spans="1:5" hidden="1" x14ac:dyDescent="0.25">
      <c r="A21" s="11"/>
      <c r="B21" s="12" t="s">
        <v>47</v>
      </c>
      <c r="C21" s="13">
        <v>-3.8878791846589822</v>
      </c>
      <c r="D21" s="13">
        <v>-3.8878791846589822</v>
      </c>
      <c r="E21" s="8" t="s">
        <v>5</v>
      </c>
    </row>
    <row r="22" spans="1:5" hidden="1" x14ac:dyDescent="0.25">
      <c r="A22" s="11"/>
      <c r="B22" s="12" t="s">
        <v>35</v>
      </c>
      <c r="C22" s="13">
        <v>-3.9291133069306095</v>
      </c>
      <c r="D22" s="13">
        <v>-3.9291133069306095</v>
      </c>
      <c r="E22" s="8" t="s">
        <v>5</v>
      </c>
    </row>
    <row r="23" spans="1:5" hidden="1" x14ac:dyDescent="0.25">
      <c r="A23" s="11"/>
      <c r="B23" s="12" t="s">
        <v>42</v>
      </c>
      <c r="C23" s="13">
        <v>-1.7604034026977633</v>
      </c>
      <c r="D23" s="13">
        <v>-1.7604034026977633</v>
      </c>
      <c r="E23" s="8" t="s">
        <v>5</v>
      </c>
    </row>
    <row r="24" spans="1:5" hidden="1" x14ac:dyDescent="0.25">
      <c r="A24" s="11"/>
      <c r="B24" s="12" t="s">
        <v>48</v>
      </c>
      <c r="C24" s="13">
        <v>-1.2076977246221698</v>
      </c>
      <c r="D24" s="13">
        <v>-1.2076977246221698</v>
      </c>
      <c r="E24" s="8" t="s">
        <v>5</v>
      </c>
    </row>
    <row r="25" spans="1:5" hidden="1" x14ac:dyDescent="0.25">
      <c r="A25" s="11"/>
      <c r="B25" s="12" t="s">
        <v>49</v>
      </c>
      <c r="C25" s="13">
        <v>-1.1248442246866941</v>
      </c>
      <c r="D25" s="13">
        <v>-1.1248442246866941</v>
      </c>
      <c r="E25" s="8" t="s">
        <v>5</v>
      </c>
    </row>
    <row r="26" spans="1:5" hidden="1" x14ac:dyDescent="0.25">
      <c r="A26" s="11"/>
      <c r="B26" s="12" t="s">
        <v>41</v>
      </c>
      <c r="C26" s="13">
        <v>3.5728191697149914</v>
      </c>
      <c r="D26" s="13">
        <v>3.5728191697149914</v>
      </c>
      <c r="E26" s="8" t="s">
        <v>5</v>
      </c>
    </row>
    <row r="27" spans="1:5" hidden="1" x14ac:dyDescent="0.25">
      <c r="A27" s="11"/>
      <c r="B27" s="12" t="s">
        <v>50</v>
      </c>
      <c r="C27" s="13">
        <v>2.4179145337459573</v>
      </c>
      <c r="D27" s="13">
        <v>2.4179145337459573</v>
      </c>
      <c r="E27" s="8" t="s">
        <v>5</v>
      </c>
    </row>
    <row r="28" spans="1:5" hidden="1" x14ac:dyDescent="0.25">
      <c r="A28" s="11"/>
      <c r="B28" s="12" t="s">
        <v>51</v>
      </c>
      <c r="C28" s="13">
        <v>7.6490913054173548</v>
      </c>
      <c r="D28" s="13">
        <v>7.6490913054173548</v>
      </c>
      <c r="E28" s="8" t="s">
        <v>5</v>
      </c>
    </row>
    <row r="29" spans="1:5" hidden="1" x14ac:dyDescent="0.25">
      <c r="A29" s="11"/>
      <c r="B29" s="12" t="s">
        <v>40</v>
      </c>
      <c r="C29" s="13">
        <v>6.9098690364045812</v>
      </c>
      <c r="D29" s="13">
        <v>6.9098690364045812</v>
      </c>
      <c r="E29" s="8" t="s">
        <v>5</v>
      </c>
    </row>
    <row r="30" spans="1:5" hidden="1" x14ac:dyDescent="0.25">
      <c r="A30" s="157">
        <v>2002</v>
      </c>
      <c r="B30" s="157"/>
      <c r="C30" s="13"/>
      <c r="D30" s="13"/>
    </row>
    <row r="31" spans="1:5" hidden="1" x14ac:dyDescent="0.25">
      <c r="A31" s="11"/>
      <c r="B31" s="12" t="s">
        <v>45</v>
      </c>
      <c r="C31" s="13">
        <v>11.244439565420761</v>
      </c>
      <c r="D31" s="13">
        <v>11.244439565420761</v>
      </c>
      <c r="E31" s="8" t="s">
        <v>5</v>
      </c>
    </row>
    <row r="32" spans="1:5" hidden="1" x14ac:dyDescent="0.25">
      <c r="A32" s="11"/>
      <c r="B32" s="12" t="s">
        <v>46</v>
      </c>
      <c r="C32" s="13">
        <v>8.2127618846706376</v>
      </c>
      <c r="D32" s="13">
        <v>8.2127618846706376</v>
      </c>
      <c r="E32" s="8" t="s">
        <v>5</v>
      </c>
    </row>
    <row r="33" spans="1:5" hidden="1" x14ac:dyDescent="0.25">
      <c r="A33" s="11"/>
      <c r="B33" s="12" t="s">
        <v>43</v>
      </c>
      <c r="C33" s="13">
        <v>8.0789201926410037</v>
      </c>
      <c r="D33" s="13">
        <v>8.0789201926410037</v>
      </c>
      <c r="E33" s="8" t="s">
        <v>5</v>
      </c>
    </row>
    <row r="34" spans="1:5" hidden="1" x14ac:dyDescent="0.25">
      <c r="A34" s="11"/>
      <c r="B34" s="12" t="s">
        <v>47</v>
      </c>
      <c r="C34" s="13">
        <v>3.4742237700258194</v>
      </c>
      <c r="D34" s="13">
        <v>3.4742237700258194</v>
      </c>
      <c r="E34" s="8" t="s">
        <v>5</v>
      </c>
    </row>
    <row r="35" spans="1:5" hidden="1" x14ac:dyDescent="0.25">
      <c r="A35" s="11"/>
      <c r="B35" s="12" t="s">
        <v>35</v>
      </c>
      <c r="C35" s="13">
        <v>3.5491371078977707</v>
      </c>
      <c r="D35" s="13">
        <v>3.5491371078977707</v>
      </c>
      <c r="E35" s="8" t="s">
        <v>5</v>
      </c>
    </row>
    <row r="36" spans="1:5" hidden="1" x14ac:dyDescent="0.25">
      <c r="A36" s="11"/>
      <c r="B36" s="12" t="s">
        <v>42</v>
      </c>
      <c r="C36" s="13">
        <v>0.19863423202597374</v>
      </c>
      <c r="D36" s="13">
        <v>0.19863423202597374</v>
      </c>
      <c r="E36" s="8" t="s">
        <v>5</v>
      </c>
    </row>
    <row r="37" spans="1:5" hidden="1" x14ac:dyDescent="0.25">
      <c r="A37" s="11"/>
      <c r="B37" s="12" t="s">
        <v>48</v>
      </c>
      <c r="C37" s="13">
        <v>6.141342709323161</v>
      </c>
      <c r="D37" s="13">
        <v>6.141342709323161</v>
      </c>
      <c r="E37" s="8" t="s">
        <v>5</v>
      </c>
    </row>
    <row r="38" spans="1:5" hidden="1" x14ac:dyDescent="0.25">
      <c r="A38" s="11"/>
      <c r="B38" s="12" t="s">
        <v>49</v>
      </c>
      <c r="C38" s="13">
        <v>5.2605918679321295</v>
      </c>
      <c r="D38" s="13">
        <v>5.2605918679321295</v>
      </c>
      <c r="E38" s="8" t="s">
        <v>5</v>
      </c>
    </row>
    <row r="39" spans="1:5" hidden="1" x14ac:dyDescent="0.25">
      <c r="A39" s="11"/>
      <c r="B39" s="12" t="s">
        <v>41</v>
      </c>
      <c r="C39" s="13">
        <v>0.77846483711820902</v>
      </c>
      <c r="D39" s="13">
        <v>0.77846483711820902</v>
      </c>
      <c r="E39" s="8" t="s">
        <v>5</v>
      </c>
    </row>
    <row r="40" spans="1:5" hidden="1" x14ac:dyDescent="0.25">
      <c r="A40" s="11"/>
      <c r="B40" s="12" t="s">
        <v>50</v>
      </c>
      <c r="C40" s="13">
        <v>2.4204609953643708</v>
      </c>
      <c r="D40" s="13">
        <v>2.4204609953643708</v>
      </c>
      <c r="E40" s="8" t="s">
        <v>5</v>
      </c>
    </row>
    <row r="41" spans="1:5" hidden="1" x14ac:dyDescent="0.25">
      <c r="A41" s="11"/>
      <c r="B41" s="12" t="s">
        <v>51</v>
      </c>
      <c r="C41" s="13">
        <v>1.8015554381056287</v>
      </c>
      <c r="D41" s="13">
        <v>1.8015554381056287</v>
      </c>
      <c r="E41" s="8" t="s">
        <v>5</v>
      </c>
    </row>
    <row r="42" spans="1:5" hidden="1" x14ac:dyDescent="0.25">
      <c r="A42" s="11"/>
      <c r="B42" s="12" t="s">
        <v>40</v>
      </c>
      <c r="C42" s="13">
        <v>5.3183978681214938E-2</v>
      </c>
      <c r="D42" s="13">
        <v>5.3183978681214938E-2</v>
      </c>
      <c r="E42" s="8" t="s">
        <v>5</v>
      </c>
    </row>
    <row r="43" spans="1:5" hidden="1" x14ac:dyDescent="0.25">
      <c r="A43" s="157">
        <v>2003</v>
      </c>
      <c r="B43" s="157"/>
      <c r="C43" s="13"/>
      <c r="D43" s="13"/>
    </row>
    <row r="44" spans="1:5" hidden="1" x14ac:dyDescent="0.25">
      <c r="A44" s="11"/>
      <c r="B44" s="12" t="s">
        <v>45</v>
      </c>
      <c r="C44" s="13">
        <v>-2.6812349838235994</v>
      </c>
      <c r="D44" s="13">
        <v>-2.6812349838235994</v>
      </c>
      <c r="E44" s="8" t="s">
        <v>5</v>
      </c>
    </row>
    <row r="45" spans="1:5" hidden="1" x14ac:dyDescent="0.25">
      <c r="A45" s="11"/>
      <c r="B45" s="12" t="s">
        <v>46</v>
      </c>
      <c r="C45" s="13">
        <v>-2.8285692603703394</v>
      </c>
      <c r="D45" s="13">
        <v>-2.8285692603703394</v>
      </c>
      <c r="E45" s="8" t="s">
        <v>5</v>
      </c>
    </row>
    <row r="46" spans="1:5" hidden="1" x14ac:dyDescent="0.25">
      <c r="A46" s="11"/>
      <c r="B46" s="12" t="s">
        <v>43</v>
      </c>
      <c r="C46" s="13">
        <v>-1.5682929261729872</v>
      </c>
      <c r="D46" s="13">
        <v>-1.5682929261729872</v>
      </c>
      <c r="E46" s="8" t="s">
        <v>5</v>
      </c>
    </row>
    <row r="47" spans="1:5" hidden="1" x14ac:dyDescent="0.25">
      <c r="A47" s="11"/>
      <c r="B47" s="12" t="s">
        <v>47</v>
      </c>
      <c r="C47" s="13">
        <v>-0.15420024838420643</v>
      </c>
      <c r="D47" s="13">
        <v>-0.15420024838420643</v>
      </c>
      <c r="E47" s="8" t="s">
        <v>5</v>
      </c>
    </row>
    <row r="48" spans="1:5" hidden="1" x14ac:dyDescent="0.25">
      <c r="A48" s="11"/>
      <c r="B48" s="12" t="s">
        <v>35</v>
      </c>
      <c r="C48" s="13">
        <v>-0.90591173380102363</v>
      </c>
      <c r="D48" s="13">
        <v>-0.90591173380102363</v>
      </c>
      <c r="E48" s="8" t="s">
        <v>5</v>
      </c>
    </row>
    <row r="49" spans="1:5" hidden="1" x14ac:dyDescent="0.25">
      <c r="A49" s="11"/>
      <c r="B49" s="12" t="s">
        <v>42</v>
      </c>
      <c r="C49" s="13">
        <v>-1.3907479633518682</v>
      </c>
      <c r="D49" s="13">
        <v>-1.3907479633518682</v>
      </c>
      <c r="E49" s="8" t="s">
        <v>5</v>
      </c>
    </row>
    <row r="50" spans="1:5" hidden="1" x14ac:dyDescent="0.25">
      <c r="A50" s="11"/>
      <c r="B50" s="12" t="s">
        <v>48</v>
      </c>
      <c r="C50" s="13">
        <v>-0.99297074899741267</v>
      </c>
      <c r="D50" s="13">
        <v>-0.99297074899741267</v>
      </c>
      <c r="E50" s="8" t="s">
        <v>5</v>
      </c>
    </row>
    <row r="51" spans="1:5" hidden="1" x14ac:dyDescent="0.25">
      <c r="A51" s="11"/>
      <c r="B51" s="12" t="s">
        <v>49</v>
      </c>
      <c r="C51" s="13">
        <v>-0.53307541343661224</v>
      </c>
      <c r="D51" s="13">
        <v>-0.53307541343661224</v>
      </c>
      <c r="E51" s="8" t="s">
        <v>5</v>
      </c>
    </row>
    <row r="52" spans="1:5" hidden="1" x14ac:dyDescent="0.25">
      <c r="A52" s="11"/>
      <c r="B52" s="12" t="s">
        <v>41</v>
      </c>
      <c r="C52" s="13">
        <v>0.55312920302483803</v>
      </c>
      <c r="D52" s="13">
        <v>0.55312920302483803</v>
      </c>
      <c r="E52" s="8" t="s">
        <v>5</v>
      </c>
    </row>
    <row r="53" spans="1:5" hidden="1" x14ac:dyDescent="0.25">
      <c r="A53" s="11"/>
      <c r="B53" s="12" t="s">
        <v>50</v>
      </c>
      <c r="C53" s="13">
        <v>0.57121916941751394</v>
      </c>
      <c r="D53" s="13">
        <v>0.57121916941751394</v>
      </c>
      <c r="E53" s="8" t="s">
        <v>5</v>
      </c>
    </row>
    <row r="54" spans="1:5" hidden="1" x14ac:dyDescent="0.25">
      <c r="A54" s="11"/>
      <c r="B54" s="12" t="s">
        <v>51</v>
      </c>
      <c r="C54" s="13">
        <v>-2.2816745812863637</v>
      </c>
      <c r="D54" s="13">
        <v>-2.2816745812863637</v>
      </c>
      <c r="E54" s="8" t="s">
        <v>5</v>
      </c>
    </row>
    <row r="55" spans="1:5" hidden="1" x14ac:dyDescent="0.25">
      <c r="A55" s="11"/>
      <c r="B55" s="12" t="s">
        <v>40</v>
      </c>
      <c r="C55" s="13">
        <v>-2.8280260493282916</v>
      </c>
      <c r="D55" s="13">
        <v>-2.8280260493282916</v>
      </c>
      <c r="E55" s="8" t="s">
        <v>5</v>
      </c>
    </row>
    <row r="56" spans="1:5" hidden="1" x14ac:dyDescent="0.25">
      <c r="A56" s="157">
        <v>2004</v>
      </c>
      <c r="B56" s="157"/>
      <c r="C56" s="13"/>
      <c r="D56" s="13"/>
    </row>
    <row r="57" spans="1:5" hidden="1" x14ac:dyDescent="0.25">
      <c r="A57" s="11"/>
      <c r="B57" s="12" t="s">
        <v>45</v>
      </c>
      <c r="C57" s="13">
        <v>-2.2820534457957065</v>
      </c>
      <c r="D57" s="13">
        <v>-2.2820534457957065</v>
      </c>
      <c r="E57" s="8" t="s">
        <v>5</v>
      </c>
    </row>
    <row r="58" spans="1:5" hidden="1" x14ac:dyDescent="0.25">
      <c r="A58" s="11"/>
      <c r="B58" s="12" t="s">
        <v>46</v>
      </c>
      <c r="C58" s="13">
        <v>-1.7006153770110943</v>
      </c>
      <c r="D58" s="13">
        <v>-1.7006153770110943</v>
      </c>
      <c r="E58" s="8" t="s">
        <v>5</v>
      </c>
    </row>
    <row r="59" spans="1:5" hidden="1" x14ac:dyDescent="0.25">
      <c r="A59" s="11"/>
      <c r="B59" s="12" t="s">
        <v>43</v>
      </c>
      <c r="C59" s="13">
        <v>-2.2143811320680329</v>
      </c>
      <c r="D59" s="13">
        <v>-2.2143811320680329</v>
      </c>
      <c r="E59" s="8" t="s">
        <v>5</v>
      </c>
    </row>
    <row r="60" spans="1:5" hidden="1" x14ac:dyDescent="0.25">
      <c r="A60" s="11"/>
      <c r="B60" s="12" t="s">
        <v>47</v>
      </c>
      <c r="C60" s="13">
        <v>-0.90996648379387812</v>
      </c>
      <c r="D60" s="13">
        <v>-0.90996648379387812</v>
      </c>
      <c r="E60" s="8" t="s">
        <v>5</v>
      </c>
    </row>
    <row r="61" spans="1:5" hidden="1" x14ac:dyDescent="0.25">
      <c r="A61" s="11"/>
      <c r="B61" s="12" t="s">
        <v>35</v>
      </c>
      <c r="C61" s="13">
        <v>-0.87998172779271133</v>
      </c>
      <c r="D61" s="13">
        <v>-0.87998172779271133</v>
      </c>
      <c r="E61" s="8" t="s">
        <v>5</v>
      </c>
    </row>
    <row r="62" spans="1:5" hidden="1" x14ac:dyDescent="0.25">
      <c r="A62" s="11"/>
      <c r="B62" s="12" t="s">
        <v>42</v>
      </c>
      <c r="C62" s="13">
        <v>-2.4847851886090622</v>
      </c>
      <c r="D62" s="13">
        <v>-2.4847851886090622</v>
      </c>
      <c r="E62" s="8" t="s">
        <v>5</v>
      </c>
    </row>
    <row r="63" spans="1:5" hidden="1" x14ac:dyDescent="0.25">
      <c r="A63" s="11"/>
      <c r="B63" s="12" t="s">
        <v>48</v>
      </c>
      <c r="C63" s="13">
        <v>-2.9694104057707893</v>
      </c>
      <c r="D63" s="13">
        <v>-2.9694104057707893</v>
      </c>
      <c r="E63" s="8" t="s">
        <v>5</v>
      </c>
    </row>
    <row r="64" spans="1:5" hidden="1" x14ac:dyDescent="0.25">
      <c r="A64" s="11"/>
      <c r="B64" s="12" t="s">
        <v>49</v>
      </c>
      <c r="C64" s="13">
        <v>-3.1062618743879944</v>
      </c>
      <c r="D64" s="13">
        <v>-3.1062618743879944</v>
      </c>
      <c r="E64" s="8" t="s">
        <v>5</v>
      </c>
    </row>
    <row r="65" spans="1:5" hidden="1" x14ac:dyDescent="0.25">
      <c r="A65" s="11"/>
      <c r="B65" s="12" t="s">
        <v>41</v>
      </c>
      <c r="C65" s="13">
        <v>-2.4471911041296424</v>
      </c>
      <c r="D65" s="13">
        <v>-2.4471911041296424</v>
      </c>
      <c r="E65" s="8" t="s">
        <v>5</v>
      </c>
    </row>
    <row r="66" spans="1:5" hidden="1" x14ac:dyDescent="0.25">
      <c r="A66" s="11"/>
      <c r="B66" s="12" t="s">
        <v>50</v>
      </c>
      <c r="C66" s="13">
        <v>-2.1204327500794595</v>
      </c>
      <c r="D66" s="13">
        <v>-2.1204327500794595</v>
      </c>
      <c r="E66" s="8" t="s">
        <v>5</v>
      </c>
    </row>
    <row r="67" spans="1:5" hidden="1" x14ac:dyDescent="0.25">
      <c r="A67" s="11"/>
      <c r="B67" s="12" t="s">
        <v>51</v>
      </c>
      <c r="C67" s="13">
        <v>4.8736350326472611E-2</v>
      </c>
      <c r="D67" s="13">
        <v>4.8736350326472611E-2</v>
      </c>
      <c r="E67" s="8" t="s">
        <v>5</v>
      </c>
    </row>
    <row r="68" spans="1:5" hidden="1" x14ac:dyDescent="0.25">
      <c r="A68" s="11"/>
      <c r="B68" s="12" t="s">
        <v>40</v>
      </c>
      <c r="C68" s="13">
        <v>0.95910117142052886</v>
      </c>
      <c r="D68" s="13">
        <v>0.95910117142052886</v>
      </c>
      <c r="E68" s="8" t="s">
        <v>5</v>
      </c>
    </row>
    <row r="69" spans="1:5" hidden="1" x14ac:dyDescent="0.25">
      <c r="A69" s="157">
        <v>2005</v>
      </c>
      <c r="B69" s="157"/>
      <c r="C69" s="13"/>
      <c r="D69" s="13"/>
    </row>
    <row r="70" spans="1:5" hidden="1" x14ac:dyDescent="0.25">
      <c r="A70" s="11"/>
      <c r="B70" s="12" t="s">
        <v>45</v>
      </c>
      <c r="C70" s="13">
        <v>0.60921667408062596</v>
      </c>
      <c r="D70" s="13">
        <v>0.60921667408062596</v>
      </c>
      <c r="E70" s="8" t="s">
        <v>5</v>
      </c>
    </row>
    <row r="71" spans="1:5" hidden="1" x14ac:dyDescent="0.25">
      <c r="A71" s="11"/>
      <c r="B71" s="12" t="s">
        <v>46</v>
      </c>
      <c r="C71" s="13">
        <v>0.70627491522288199</v>
      </c>
      <c r="D71" s="13">
        <v>0.70627491522288199</v>
      </c>
      <c r="E71" s="8" t="s">
        <v>5</v>
      </c>
    </row>
    <row r="72" spans="1:5" hidden="1" x14ac:dyDescent="0.25">
      <c r="A72" s="11"/>
      <c r="B72" s="12" t="s">
        <v>43</v>
      </c>
      <c r="C72" s="13">
        <v>0.22020559899644798</v>
      </c>
      <c r="D72" s="13">
        <v>0.22020559899644798</v>
      </c>
      <c r="E72" s="8" t="s">
        <v>5</v>
      </c>
    </row>
    <row r="73" spans="1:5" hidden="1" x14ac:dyDescent="0.25">
      <c r="A73" s="11"/>
      <c r="B73" s="12" t="s">
        <v>47</v>
      </c>
      <c r="C73" s="13">
        <v>0.79099494992467267</v>
      </c>
      <c r="D73" s="13">
        <v>0.79099494992467267</v>
      </c>
      <c r="E73" s="8" t="s">
        <v>5</v>
      </c>
    </row>
    <row r="74" spans="1:5" hidden="1" x14ac:dyDescent="0.25">
      <c r="A74" s="11"/>
      <c r="B74" s="12" t="s">
        <v>35</v>
      </c>
      <c r="C74" s="13">
        <v>-0.8969133121075834</v>
      </c>
      <c r="D74" s="13">
        <v>-0.8969133121075834</v>
      </c>
      <c r="E74" s="8" t="s">
        <v>5</v>
      </c>
    </row>
    <row r="75" spans="1:5" hidden="1" x14ac:dyDescent="0.25">
      <c r="A75" s="11"/>
      <c r="B75" s="12" t="s">
        <v>42</v>
      </c>
      <c r="C75" s="13">
        <v>0.58549999999999436</v>
      </c>
      <c r="D75" s="13">
        <v>0.58549999999999436</v>
      </c>
      <c r="E75" s="8" t="s">
        <v>5</v>
      </c>
    </row>
    <row r="76" spans="1:5" hidden="1" x14ac:dyDescent="0.25">
      <c r="A76" s="11"/>
      <c r="B76" s="12" t="s">
        <v>48</v>
      </c>
      <c r="C76" s="13">
        <v>1.5748331324208387</v>
      </c>
      <c r="D76" s="13">
        <v>1.5748331324208387</v>
      </c>
      <c r="E76" s="8" t="s">
        <v>5</v>
      </c>
    </row>
    <row r="77" spans="1:5" hidden="1" x14ac:dyDescent="0.25">
      <c r="A77" s="11"/>
      <c r="B77" s="12" t="s">
        <v>49</v>
      </c>
      <c r="C77" s="13">
        <v>1.7294988157633862</v>
      </c>
      <c r="D77" s="13">
        <v>1.7294988157633862</v>
      </c>
      <c r="E77" s="8" t="s">
        <v>5</v>
      </c>
    </row>
    <row r="78" spans="1:5" hidden="1" x14ac:dyDescent="0.25">
      <c r="A78" s="11"/>
      <c r="B78" s="12" t="s">
        <v>41</v>
      </c>
      <c r="C78" s="13">
        <v>2.3999200934664344</v>
      </c>
      <c r="D78" s="13">
        <v>2.3999200934664344</v>
      </c>
      <c r="E78" s="8" t="s">
        <v>5</v>
      </c>
    </row>
    <row r="79" spans="1:5" hidden="1" x14ac:dyDescent="0.25">
      <c r="A79" s="11"/>
      <c r="B79" s="12" t="s">
        <v>50</v>
      </c>
      <c r="C79" s="13">
        <v>1.9266735377428956</v>
      </c>
      <c r="D79" s="13">
        <v>1.9266735377428956</v>
      </c>
      <c r="E79" s="8" t="s">
        <v>5</v>
      </c>
    </row>
    <row r="80" spans="1:5" hidden="1" x14ac:dyDescent="0.25">
      <c r="A80" s="11"/>
      <c r="B80" s="12" t="s">
        <v>51</v>
      </c>
      <c r="C80" s="13">
        <v>4.2014625761384039</v>
      </c>
      <c r="D80" s="13">
        <v>4.2014625761384039</v>
      </c>
      <c r="E80" s="8" t="s">
        <v>5</v>
      </c>
    </row>
    <row r="81" spans="1:5" hidden="1" x14ac:dyDescent="0.25">
      <c r="A81" s="11"/>
      <c r="B81" s="12" t="s">
        <v>40</v>
      </c>
      <c r="C81" s="13">
        <v>1.7849347963348583</v>
      </c>
      <c r="D81" s="13">
        <v>1.7849347963348583</v>
      </c>
      <c r="E81" s="8" t="s">
        <v>5</v>
      </c>
    </row>
    <row r="82" spans="1:5" hidden="1" x14ac:dyDescent="0.25">
      <c r="A82" s="157">
        <v>2006</v>
      </c>
      <c r="B82" s="157"/>
      <c r="C82" s="13"/>
      <c r="D82" s="13"/>
    </row>
    <row r="83" spans="1:5" hidden="1" x14ac:dyDescent="0.25">
      <c r="A83" s="11"/>
      <c r="B83" s="12" t="s">
        <v>45</v>
      </c>
      <c r="C83" s="13">
        <v>1.5326328228549402</v>
      </c>
      <c r="D83" s="13">
        <v>1.5326328228549402</v>
      </c>
      <c r="E83" s="8" t="s">
        <v>5</v>
      </c>
    </row>
    <row r="84" spans="1:5" hidden="1" x14ac:dyDescent="0.25">
      <c r="A84" s="11"/>
      <c r="B84" s="12" t="s">
        <v>46</v>
      </c>
      <c r="C84" s="13">
        <v>2.3941601465955031</v>
      </c>
      <c r="D84" s="13">
        <v>2.3941601465955031</v>
      </c>
      <c r="E84" s="8" t="s">
        <v>5</v>
      </c>
    </row>
    <row r="85" spans="1:5" hidden="1" x14ac:dyDescent="0.25">
      <c r="A85" s="11"/>
      <c r="B85" s="12" t="s">
        <v>43</v>
      </c>
      <c r="C85" s="13">
        <v>3.8319314235239821</v>
      </c>
      <c r="D85" s="13">
        <v>3.8319314235239821</v>
      </c>
      <c r="E85" s="8" t="s">
        <v>5</v>
      </c>
    </row>
    <row r="86" spans="1:5" hidden="1" x14ac:dyDescent="0.25">
      <c r="A86" s="11"/>
      <c r="B86" s="12" t="s">
        <v>47</v>
      </c>
      <c r="C86" s="13">
        <v>2.7735706829993489</v>
      </c>
      <c r="D86" s="13">
        <v>2.7735706829993489</v>
      </c>
      <c r="E86" s="8" t="s">
        <v>5</v>
      </c>
    </row>
    <row r="87" spans="1:5" hidden="1" x14ac:dyDescent="0.25">
      <c r="A87" s="11"/>
      <c r="B87" s="12" t="s">
        <v>35</v>
      </c>
      <c r="C87" s="13">
        <v>2.4867317578986192</v>
      </c>
      <c r="D87" s="13">
        <v>2.4867317578986192</v>
      </c>
      <c r="E87" s="8" t="s">
        <v>5</v>
      </c>
    </row>
    <row r="88" spans="1:5" hidden="1" x14ac:dyDescent="0.25">
      <c r="A88" s="11"/>
      <c r="B88" s="12" t="s">
        <v>42</v>
      </c>
      <c r="C88" s="13">
        <v>3.4306137564559469</v>
      </c>
      <c r="D88" s="13">
        <v>3.4306137564559469</v>
      </c>
      <c r="E88" s="8" t="s">
        <v>5</v>
      </c>
    </row>
    <row r="89" spans="1:5" hidden="1" x14ac:dyDescent="0.25">
      <c r="A89" s="11"/>
      <c r="B89" s="12" t="s">
        <v>48</v>
      </c>
      <c r="C89" s="13">
        <v>2.1551541291336518</v>
      </c>
      <c r="D89" s="13">
        <v>2.1551541291336518</v>
      </c>
      <c r="E89" s="8" t="s">
        <v>5</v>
      </c>
    </row>
    <row r="90" spans="1:5" hidden="1" x14ac:dyDescent="0.25">
      <c r="A90" s="11"/>
      <c r="B90" s="12" t="s">
        <v>49</v>
      </c>
      <c r="C90" s="13">
        <v>2.620692248248413</v>
      </c>
      <c r="D90" s="13">
        <v>2.620692248248413</v>
      </c>
      <c r="E90" s="8" t="s">
        <v>5</v>
      </c>
    </row>
    <row r="91" spans="1:5" hidden="1" x14ac:dyDescent="0.25">
      <c r="A91" s="11"/>
      <c r="B91" s="12" t="s">
        <v>41</v>
      </c>
      <c r="C91" s="13">
        <v>4.3777741651025437</v>
      </c>
      <c r="D91" s="13">
        <v>4.3777741651025437</v>
      </c>
      <c r="E91" s="8" t="s">
        <v>5</v>
      </c>
    </row>
    <row r="92" spans="1:5" hidden="1" x14ac:dyDescent="0.25">
      <c r="A92" s="11"/>
      <c r="B92" s="12" t="s">
        <v>50</v>
      </c>
      <c r="C92" s="13">
        <v>2.1580567484319912</v>
      </c>
      <c r="D92" s="13">
        <v>2.1580567484319912</v>
      </c>
      <c r="E92" s="8" t="s">
        <v>5</v>
      </c>
    </row>
    <row r="93" spans="1:5" hidden="1" x14ac:dyDescent="0.25">
      <c r="A93" s="11"/>
      <c r="B93" s="12" t="s">
        <v>51</v>
      </c>
      <c r="C93" s="13">
        <v>1.1525226940924282</v>
      </c>
      <c r="D93" s="13">
        <v>1.1525226940924282</v>
      </c>
      <c r="E93" s="8" t="s">
        <v>5</v>
      </c>
    </row>
    <row r="94" spans="1:5" hidden="1" x14ac:dyDescent="0.25">
      <c r="A94" s="11"/>
      <c r="B94" s="12" t="s">
        <v>40</v>
      </c>
      <c r="C94" s="13">
        <v>3.9942519191204839</v>
      </c>
      <c r="D94" s="13">
        <v>3.9942519191204839</v>
      </c>
      <c r="E94" s="8" t="s">
        <v>5</v>
      </c>
    </row>
    <row r="95" spans="1:5" hidden="1" x14ac:dyDescent="0.25">
      <c r="A95" s="157">
        <v>2007</v>
      </c>
      <c r="B95" s="157"/>
      <c r="C95" s="13"/>
      <c r="D95" s="13"/>
    </row>
    <row r="96" spans="1:5" hidden="1" x14ac:dyDescent="0.25">
      <c r="A96" s="11"/>
      <c r="B96" s="12" t="s">
        <v>45</v>
      </c>
      <c r="C96" s="13">
        <v>6.7949025451885969</v>
      </c>
      <c r="D96" s="13">
        <v>6.7949025451885969</v>
      </c>
      <c r="E96" s="8" t="s">
        <v>5</v>
      </c>
    </row>
    <row r="97" spans="1:5" hidden="1" x14ac:dyDescent="0.25">
      <c r="A97" s="11"/>
      <c r="B97" s="12" t="s">
        <v>46</v>
      </c>
      <c r="C97" s="13">
        <v>5.0663662872914017</v>
      </c>
      <c r="D97" s="13">
        <v>5.0663662872914017</v>
      </c>
      <c r="E97" s="8" t="s">
        <v>5</v>
      </c>
    </row>
    <row r="98" spans="1:5" hidden="1" x14ac:dyDescent="0.25">
      <c r="A98" s="11"/>
      <c r="B98" s="12" t="s">
        <v>43</v>
      </c>
      <c r="C98" s="13">
        <v>3.3366008143568049</v>
      </c>
      <c r="D98" s="13">
        <v>3.3366008143568049</v>
      </c>
      <c r="E98" s="8" t="s">
        <v>5</v>
      </c>
    </row>
    <row r="99" spans="1:5" hidden="1" x14ac:dyDescent="0.25">
      <c r="A99" s="11"/>
      <c r="B99" s="12" t="s">
        <v>47</v>
      </c>
      <c r="C99" s="13">
        <v>4.2989919058699755</v>
      </c>
      <c r="D99" s="13">
        <v>4.2989919058699755</v>
      </c>
      <c r="E99" s="8" t="s">
        <v>5</v>
      </c>
    </row>
    <row r="100" spans="1:5" hidden="1" x14ac:dyDescent="0.25">
      <c r="A100" s="11"/>
      <c r="B100" s="12" t="s">
        <v>35</v>
      </c>
      <c r="C100" s="13">
        <v>5.6889392624372759</v>
      </c>
      <c r="D100" s="13">
        <v>5.6889392624372759</v>
      </c>
      <c r="E100" s="8" t="s">
        <v>5</v>
      </c>
    </row>
    <row r="101" spans="1:5" hidden="1" x14ac:dyDescent="0.25">
      <c r="A101" s="11"/>
      <c r="B101" s="12" t="s">
        <v>42</v>
      </c>
      <c r="C101" s="13">
        <v>5.4952026313917823</v>
      </c>
      <c r="D101" s="13">
        <v>5.4952026313917823</v>
      </c>
      <c r="E101" s="8" t="s">
        <v>5</v>
      </c>
    </row>
    <row r="102" spans="1:5" hidden="1" x14ac:dyDescent="0.25">
      <c r="A102" s="11"/>
      <c r="B102" s="12" t="s">
        <v>48</v>
      </c>
      <c r="C102" s="13">
        <v>6.3285785058362576</v>
      </c>
      <c r="D102" s="13">
        <v>6.3285785058362576</v>
      </c>
      <c r="E102" s="8" t="s">
        <v>5</v>
      </c>
    </row>
    <row r="103" spans="1:5" hidden="1" x14ac:dyDescent="0.25">
      <c r="A103" s="11"/>
      <c r="B103" s="12" t="s">
        <v>49</v>
      </c>
      <c r="C103" s="13">
        <v>9.2622464770738766</v>
      </c>
      <c r="D103" s="13">
        <v>9.2622464770738766</v>
      </c>
      <c r="E103" s="8" t="s">
        <v>5</v>
      </c>
    </row>
    <row r="104" spans="1:5" hidden="1" x14ac:dyDescent="0.25">
      <c r="A104" s="11"/>
      <c r="B104" s="12" t="s">
        <v>41</v>
      </c>
      <c r="C104" s="13">
        <v>7.5028058944077491</v>
      </c>
      <c r="D104" s="13">
        <v>7.5028058944077491</v>
      </c>
      <c r="E104" s="8" t="s">
        <v>5</v>
      </c>
    </row>
    <row r="105" spans="1:5" hidden="1" x14ac:dyDescent="0.25">
      <c r="A105" s="11"/>
      <c r="B105" s="12" t="s">
        <v>50</v>
      </c>
      <c r="C105" s="13">
        <v>9.2150102499933606</v>
      </c>
      <c r="D105" s="13">
        <v>9.2150102499933606</v>
      </c>
      <c r="E105" s="8" t="s">
        <v>5</v>
      </c>
    </row>
    <row r="106" spans="1:5" hidden="1" x14ac:dyDescent="0.25">
      <c r="A106" s="11"/>
      <c r="B106" s="12" t="s">
        <v>51</v>
      </c>
      <c r="C106" s="13">
        <v>9.4769938868185513</v>
      </c>
      <c r="D106" s="13">
        <v>9.4769938868185513</v>
      </c>
      <c r="E106" s="8" t="s">
        <v>5</v>
      </c>
    </row>
    <row r="107" spans="1:5" hidden="1" x14ac:dyDescent="0.25">
      <c r="A107" s="11"/>
      <c r="B107" s="12" t="s">
        <v>40</v>
      </c>
      <c r="C107" s="13">
        <v>8.8853985738347241</v>
      </c>
      <c r="D107" s="13">
        <v>8.8853985738347241</v>
      </c>
      <c r="E107" s="8" t="s">
        <v>5</v>
      </c>
    </row>
    <row r="108" spans="1:5" hidden="1" x14ac:dyDescent="0.25">
      <c r="A108" s="157">
        <v>2008</v>
      </c>
      <c r="B108" s="157"/>
      <c r="C108" s="13"/>
      <c r="D108" s="13"/>
    </row>
    <row r="109" spans="1:5" hidden="1" x14ac:dyDescent="0.25">
      <c r="A109" s="11"/>
      <c r="B109" s="12" t="s">
        <v>45</v>
      </c>
      <c r="C109" s="13">
        <v>8.4323132207184024</v>
      </c>
      <c r="D109" s="13">
        <v>8.4323132207184024</v>
      </c>
      <c r="E109" s="8" t="s">
        <v>5</v>
      </c>
    </row>
    <row r="110" spans="1:5" hidden="1" x14ac:dyDescent="0.25">
      <c r="A110" s="11"/>
      <c r="B110" s="12" t="s">
        <v>46</v>
      </c>
      <c r="C110" s="13">
        <v>10.632041205993769</v>
      </c>
      <c r="D110" s="13">
        <v>10.632041205993769</v>
      </c>
      <c r="E110" s="8" t="s">
        <v>5</v>
      </c>
    </row>
    <row r="111" spans="1:5" hidden="1" x14ac:dyDescent="0.25">
      <c r="A111" s="11"/>
      <c r="B111" s="12" t="s">
        <v>43</v>
      </c>
      <c r="C111" s="13">
        <v>12.692256239996036</v>
      </c>
      <c r="D111" s="13">
        <v>12.692256239996036</v>
      </c>
      <c r="E111" s="8" t="s">
        <v>5</v>
      </c>
    </row>
    <row r="112" spans="1:5" hidden="1" x14ac:dyDescent="0.25">
      <c r="A112" s="11"/>
      <c r="B112" s="12" t="s">
        <v>47</v>
      </c>
      <c r="C112" s="13">
        <v>14.024317365430349</v>
      </c>
      <c r="D112" s="13">
        <v>14.024317365430349</v>
      </c>
      <c r="E112" s="8" t="s">
        <v>5</v>
      </c>
    </row>
    <row r="113" spans="1:5" hidden="1" x14ac:dyDescent="0.25">
      <c r="A113" s="11"/>
      <c r="B113" s="12" t="s">
        <v>35</v>
      </c>
      <c r="C113" s="13">
        <v>13.983360493412157</v>
      </c>
      <c r="D113" s="13">
        <v>13.983360493412157</v>
      </c>
      <c r="E113" s="8" t="s">
        <v>5</v>
      </c>
    </row>
    <row r="114" spans="1:5" hidden="1" x14ac:dyDescent="0.25">
      <c r="A114" s="11"/>
      <c r="B114" s="12" t="s">
        <v>42</v>
      </c>
      <c r="C114" s="13">
        <v>14.345185379560688</v>
      </c>
      <c r="D114" s="13">
        <v>14.345185379560688</v>
      </c>
      <c r="E114" s="8" t="s">
        <v>5</v>
      </c>
    </row>
    <row r="115" spans="1:5" hidden="1" x14ac:dyDescent="0.25">
      <c r="A115" s="11"/>
      <c r="B115" s="12" t="s">
        <v>48</v>
      </c>
      <c r="C115" s="13">
        <v>16.226265664706709</v>
      </c>
      <c r="D115" s="13">
        <v>16.226265664706709</v>
      </c>
      <c r="E115" s="8" t="s">
        <v>5</v>
      </c>
    </row>
    <row r="116" spans="1:5" hidden="1" x14ac:dyDescent="0.25">
      <c r="A116" s="11"/>
      <c r="B116" s="12" t="s">
        <v>49</v>
      </c>
      <c r="C116" s="13">
        <v>14.144672109086054</v>
      </c>
      <c r="D116" s="13">
        <v>14.144672109086054</v>
      </c>
      <c r="E116" s="8" t="s">
        <v>5</v>
      </c>
    </row>
    <row r="117" spans="1:5" hidden="1" x14ac:dyDescent="0.25">
      <c r="A117" s="11"/>
      <c r="B117" s="12" t="s">
        <v>41</v>
      </c>
      <c r="C117" s="13">
        <v>12.451135345872189</v>
      </c>
      <c r="D117" s="13">
        <v>12.451135345872189</v>
      </c>
      <c r="E117" s="8" t="s">
        <v>5</v>
      </c>
    </row>
    <row r="118" spans="1:5" hidden="1" x14ac:dyDescent="0.25">
      <c r="A118" s="11"/>
      <c r="B118" s="12" t="s">
        <v>50</v>
      </c>
      <c r="C118" s="13">
        <v>10.525995039277447</v>
      </c>
      <c r="D118" s="13">
        <v>10.525995039277447</v>
      </c>
      <c r="E118" s="8" t="s">
        <v>5</v>
      </c>
    </row>
    <row r="119" spans="1:5" hidden="1" x14ac:dyDescent="0.25">
      <c r="A119" s="11"/>
      <c r="B119" s="12" t="s">
        <v>51</v>
      </c>
      <c r="C119" s="13">
        <v>8.4335942365984184</v>
      </c>
      <c r="D119" s="13">
        <v>8.4335942365984184</v>
      </c>
      <c r="E119" s="8" t="s">
        <v>5</v>
      </c>
    </row>
    <row r="120" spans="1:5" hidden="1" x14ac:dyDescent="0.25">
      <c r="A120" s="11"/>
      <c r="B120" s="12" t="s">
        <v>40</v>
      </c>
      <c r="C120" s="13">
        <v>8.9383248168224192</v>
      </c>
      <c r="D120" s="13">
        <v>8.9383248168224192</v>
      </c>
      <c r="E120" s="8" t="s">
        <v>5</v>
      </c>
    </row>
    <row r="121" spans="1:5" hidden="1" x14ac:dyDescent="0.25">
      <c r="A121" s="157">
        <v>2009</v>
      </c>
      <c r="B121" s="157"/>
      <c r="C121" s="13"/>
      <c r="D121" s="13"/>
    </row>
    <row r="122" spans="1:5" hidden="1" x14ac:dyDescent="0.25">
      <c r="A122" s="11"/>
      <c r="B122" s="12" t="s">
        <v>45</v>
      </c>
      <c r="C122" s="13">
        <v>8.6987893306259778</v>
      </c>
      <c r="D122" s="13">
        <v>8.6987893306259778</v>
      </c>
      <c r="E122" s="8" t="s">
        <v>5</v>
      </c>
    </row>
    <row r="123" spans="1:5" hidden="1" x14ac:dyDescent="0.25">
      <c r="A123" s="11"/>
      <c r="B123" s="12" t="s">
        <v>46</v>
      </c>
      <c r="C123" s="13">
        <v>6.2349604819357696</v>
      </c>
      <c r="D123" s="13">
        <v>6.2349604819357696</v>
      </c>
      <c r="E123" s="8" t="s">
        <v>5</v>
      </c>
    </row>
    <row r="124" spans="1:5" hidden="1" x14ac:dyDescent="0.25">
      <c r="A124" s="11"/>
      <c r="B124" s="12" t="s">
        <v>43</v>
      </c>
      <c r="C124" s="13">
        <v>7.7443187714018924</v>
      </c>
      <c r="D124" s="13">
        <v>7.7443187714018924</v>
      </c>
      <c r="E124" s="8" t="s">
        <v>5</v>
      </c>
    </row>
    <row r="125" spans="1:5" hidden="1" x14ac:dyDescent="0.25">
      <c r="A125" s="11"/>
      <c r="B125" s="12" t="s">
        <v>47</v>
      </c>
      <c r="C125" s="13">
        <v>4.2630194600207894</v>
      </c>
      <c r="D125" s="13">
        <v>4.2630194600207894</v>
      </c>
      <c r="E125" s="8" t="s">
        <v>5</v>
      </c>
    </row>
    <row r="126" spans="1:5" hidden="1" x14ac:dyDescent="0.25">
      <c r="A126" s="11"/>
      <c r="B126" s="12" t="s">
        <v>35</v>
      </c>
      <c r="C126" s="13">
        <v>3.8765821516782095</v>
      </c>
      <c r="D126" s="13">
        <v>3.8765821516782095</v>
      </c>
      <c r="E126" s="8" t="s">
        <v>5</v>
      </c>
    </row>
    <row r="127" spans="1:5" hidden="1" x14ac:dyDescent="0.25">
      <c r="A127" s="11"/>
      <c r="B127" s="12" t="s">
        <v>42</v>
      </c>
      <c r="C127" s="13">
        <v>3.6722643877368011</v>
      </c>
      <c r="D127" s="13">
        <v>3.6722643877368011</v>
      </c>
      <c r="E127" s="8" t="s">
        <v>5</v>
      </c>
    </row>
    <row r="128" spans="1:5" hidden="1" x14ac:dyDescent="0.25">
      <c r="A128" s="11"/>
      <c r="B128" s="12" t="s">
        <v>48</v>
      </c>
      <c r="C128" s="13">
        <v>1.2029381886379698</v>
      </c>
      <c r="D128" s="13">
        <v>1.2029381886379698</v>
      </c>
      <c r="E128" s="8" t="s">
        <v>5</v>
      </c>
    </row>
    <row r="129" spans="1:5" hidden="1" x14ac:dyDescent="0.25">
      <c r="A129" s="11"/>
      <c r="B129" s="12" t="s">
        <v>49</v>
      </c>
      <c r="C129" s="13">
        <v>1.3814627780475153</v>
      </c>
      <c r="D129" s="13">
        <v>1.3814627780475153</v>
      </c>
      <c r="E129" s="8" t="s">
        <v>5</v>
      </c>
    </row>
    <row r="130" spans="1:5" hidden="1" x14ac:dyDescent="0.25">
      <c r="A130" s="11"/>
      <c r="B130" s="12" t="s">
        <v>41</v>
      </c>
      <c r="C130" s="13">
        <v>2.5986580367482137</v>
      </c>
      <c r="D130" s="13">
        <v>2.5986580367482137</v>
      </c>
      <c r="E130" s="8" t="s">
        <v>5</v>
      </c>
    </row>
    <row r="131" spans="1:5" hidden="1" x14ac:dyDescent="0.25">
      <c r="A131" s="11"/>
      <c r="B131" s="12" t="s">
        <v>50</v>
      </c>
      <c r="C131" s="13">
        <v>3.038533248997477</v>
      </c>
      <c r="D131" s="13">
        <v>3.038533248997477</v>
      </c>
      <c r="E131" s="8" t="s">
        <v>5</v>
      </c>
    </row>
    <row r="132" spans="1:5" hidden="1" x14ac:dyDescent="0.25">
      <c r="A132" s="11"/>
      <c r="B132" s="12" t="s">
        <v>51</v>
      </c>
      <c r="C132" s="13">
        <v>6.9150960330281785</v>
      </c>
      <c r="D132" s="13">
        <v>6.9150960330281785</v>
      </c>
      <c r="E132" s="8" t="s">
        <v>5</v>
      </c>
    </row>
    <row r="133" spans="1:5" hidden="1" x14ac:dyDescent="0.25">
      <c r="A133" s="11"/>
      <c r="B133" s="12" t="s">
        <v>40</v>
      </c>
      <c r="C133" s="13">
        <v>5.4132841065408499</v>
      </c>
      <c r="D133" s="13">
        <v>5.4132841065408499</v>
      </c>
      <c r="E133" s="8" t="s">
        <v>5</v>
      </c>
    </row>
    <row r="134" spans="1:5" ht="13.5" customHeight="1" x14ac:dyDescent="0.25">
      <c r="A134" s="34"/>
      <c r="B134" s="35"/>
      <c r="C134" s="54"/>
      <c r="D134" s="54"/>
      <c r="E134" s="32"/>
    </row>
    <row r="135" spans="1:5" x14ac:dyDescent="0.25">
      <c r="A135" s="171" t="s">
        <v>53</v>
      </c>
      <c r="B135" s="172"/>
      <c r="C135" s="172"/>
      <c r="D135" s="172"/>
      <c r="E135" s="172"/>
    </row>
    <row r="136" spans="1:5" ht="15.75" customHeight="1" x14ac:dyDescent="0.25">
      <c r="A136" s="11"/>
      <c r="B136" s="12"/>
      <c r="C136" s="13"/>
      <c r="D136" s="13"/>
    </row>
    <row r="137" spans="1:5" x14ac:dyDescent="0.25">
      <c r="A137" s="147">
        <v>2010</v>
      </c>
      <c r="B137" s="147"/>
      <c r="C137" s="28">
        <f>'[1]Chnages in rep.'!LO78</f>
        <v>6.1498853675017617</v>
      </c>
      <c r="D137" s="28">
        <f>'[1]Male, month on month'!LO78</f>
        <v>6.1498853675017617</v>
      </c>
      <c r="E137" s="29" t="s">
        <v>5</v>
      </c>
    </row>
    <row r="138" spans="1:5" x14ac:dyDescent="0.25">
      <c r="A138" s="147">
        <v>2011</v>
      </c>
      <c r="B138" s="147"/>
      <c r="C138" s="28">
        <f>'[1]Chnages in rep.'!LP78</f>
        <v>11.273414605593723</v>
      </c>
      <c r="D138" s="28">
        <f>'[1]Chnages in rep.'!LP78</f>
        <v>11.273414605593723</v>
      </c>
      <c r="E138" s="29" t="s">
        <v>5</v>
      </c>
    </row>
    <row r="139" spans="1:5" x14ac:dyDescent="0.25">
      <c r="A139" s="147">
        <v>2012</v>
      </c>
      <c r="B139" s="147"/>
      <c r="C139" s="28">
        <f>'[1]Chnages in rep.'!LQ78</f>
        <v>10.884695658563071</v>
      </c>
      <c r="D139" s="28">
        <f>'[1]Male, month on month'!LQ78</f>
        <v>10.890821576540755</v>
      </c>
      <c r="E139" s="29" t="s">
        <v>5</v>
      </c>
    </row>
    <row r="140" spans="1:5" x14ac:dyDescent="0.25">
      <c r="A140" s="147">
        <v>2013</v>
      </c>
      <c r="B140" s="147"/>
      <c r="C140" s="28">
        <v>3.8056300091942941</v>
      </c>
      <c r="D140" s="28">
        <v>3.9971959307297356</v>
      </c>
      <c r="E140" s="29" t="s">
        <v>5</v>
      </c>
    </row>
    <row r="141" spans="1:5" x14ac:dyDescent="0.25">
      <c r="A141" s="147">
        <v>2014</v>
      </c>
      <c r="B141" s="147"/>
      <c r="C141" s="28">
        <f>(('[1]table 8'!C138/'[1]table 8'!C137)-1)*100</f>
        <v>2.1200017571813001</v>
      </c>
      <c r="D141" s="28">
        <f>(('[1]table 8'!D138/'[1]table 8'!D137)-1)*100</f>
        <v>2.4484985272985815</v>
      </c>
      <c r="E141" s="28">
        <f>(('[1]table 8'!E138/'[1]table 8'!E137)-1)*100</f>
        <v>1.8380373043106468</v>
      </c>
    </row>
    <row r="142" spans="1:5" x14ac:dyDescent="0.25">
      <c r="A142" s="147">
        <v>2015</v>
      </c>
      <c r="B142" s="147"/>
      <c r="C142" s="28">
        <f>(('[1]table 8'!C139/'[1]table 8'!C138)-1)*100</f>
        <v>0.95320665877764998</v>
      </c>
      <c r="D142" s="28">
        <f>(('[1]table 8'!D139/'[1]table 8'!D138)-1)*100</f>
        <v>1.3713146744890103</v>
      </c>
      <c r="E142" s="28">
        <f>(('[1]table 8'!E139/'[1]table 8'!E138)-1)*100</f>
        <v>0.59217330355134656</v>
      </c>
    </row>
    <row r="143" spans="1:5" x14ac:dyDescent="0.25">
      <c r="A143" s="147">
        <v>2016</v>
      </c>
      <c r="B143" s="147"/>
      <c r="C143" s="28">
        <f>(('[1]table 8'!C140/'[1]table 8'!C139)-1)*100</f>
        <v>0.50250941361158485</v>
      </c>
      <c r="D143" s="28">
        <f>(('[1]table 8'!D140/'[1]table 8'!D139)-1)*100</f>
        <v>0.80139984913900619</v>
      </c>
      <c r="E143" s="28">
        <f>(('[1]table 8'!E140/'[1]table 8'!E139)-1)*100</f>
        <v>0.24242056068641826</v>
      </c>
    </row>
    <row r="144" spans="1:5" ht="14.25" customHeight="1" x14ac:dyDescent="0.25">
      <c r="A144" s="170"/>
      <c r="B144" s="170"/>
      <c r="C144" s="26"/>
      <c r="D144" s="26"/>
      <c r="E144" s="19"/>
    </row>
    <row r="145" spans="1:5" x14ac:dyDescent="0.25">
      <c r="A145" s="168" t="s">
        <v>52</v>
      </c>
      <c r="B145" s="169"/>
      <c r="C145" s="169"/>
      <c r="D145" s="169"/>
      <c r="E145" s="169"/>
    </row>
    <row r="146" spans="1:5" ht="12.75" customHeight="1" x14ac:dyDescent="0.25">
      <c r="A146" s="11"/>
      <c r="B146" s="24"/>
      <c r="C146" s="13"/>
      <c r="D146" s="13"/>
    </row>
    <row r="147" spans="1:5" x14ac:dyDescent="0.25">
      <c r="A147" s="147">
        <v>2010</v>
      </c>
      <c r="B147" s="147"/>
      <c r="C147" s="13"/>
      <c r="D147" s="13"/>
    </row>
    <row r="148" spans="1:5" x14ac:dyDescent="0.25">
      <c r="A148" s="11"/>
      <c r="B148" s="12" t="s">
        <v>45</v>
      </c>
      <c r="C148" s="28">
        <v>3.6787192502928612</v>
      </c>
      <c r="D148" s="28">
        <v>3.6787192502928612</v>
      </c>
      <c r="E148" s="29" t="s">
        <v>5</v>
      </c>
    </row>
    <row r="149" spans="1:5" x14ac:dyDescent="0.25">
      <c r="A149" s="11"/>
      <c r="B149" s="12" t="s">
        <v>46</v>
      </c>
      <c r="C149" s="28">
        <v>5.833804569995249</v>
      </c>
      <c r="D149" s="28">
        <v>5.833804569995249</v>
      </c>
      <c r="E149" s="29" t="s">
        <v>5</v>
      </c>
    </row>
    <row r="150" spans="1:5" x14ac:dyDescent="0.25">
      <c r="A150" s="11"/>
      <c r="B150" s="12" t="s">
        <v>43</v>
      </c>
      <c r="C150" s="28">
        <v>4.1543552543887641</v>
      </c>
      <c r="D150" s="28">
        <v>4.1543552543887641</v>
      </c>
      <c r="E150" s="29" t="s">
        <v>5</v>
      </c>
    </row>
    <row r="151" spans="1:5" x14ac:dyDescent="0.25">
      <c r="A151" s="11"/>
      <c r="B151" s="12" t="s">
        <v>47</v>
      </c>
      <c r="C151" s="28">
        <v>6.2780317985318801</v>
      </c>
      <c r="D151" s="28">
        <v>6.2780317985318801</v>
      </c>
      <c r="E151" s="29" t="s">
        <v>5</v>
      </c>
    </row>
    <row r="152" spans="1:5" x14ac:dyDescent="0.25">
      <c r="A152" s="11"/>
      <c r="B152" s="12" t="s">
        <v>35</v>
      </c>
      <c r="C152" s="28">
        <v>5.3389178667781589</v>
      </c>
      <c r="D152" s="28">
        <v>5.3389178667781589</v>
      </c>
      <c r="E152" s="29" t="s">
        <v>5</v>
      </c>
    </row>
    <row r="153" spans="1:5" x14ac:dyDescent="0.25">
      <c r="A153" s="11"/>
      <c r="B153" s="12" t="s">
        <v>42</v>
      </c>
      <c r="C153" s="28">
        <v>6.0835733297670114</v>
      </c>
      <c r="D153" s="28">
        <v>6.0835733297670114</v>
      </c>
      <c r="E153" s="29" t="s">
        <v>5</v>
      </c>
    </row>
    <row r="154" spans="1:5" x14ac:dyDescent="0.25">
      <c r="A154" s="11"/>
      <c r="B154" s="12" t="s">
        <v>48</v>
      </c>
      <c r="C154" s="28">
        <v>8.9066893986073481</v>
      </c>
      <c r="D154" s="28">
        <v>8.9066893986073481</v>
      </c>
      <c r="E154" s="29" t="s">
        <v>5</v>
      </c>
    </row>
    <row r="155" spans="1:5" x14ac:dyDescent="0.25">
      <c r="A155" s="11"/>
      <c r="B155" s="12" t="s">
        <v>49</v>
      </c>
      <c r="C155" s="28">
        <v>8.2362262487674975</v>
      </c>
      <c r="D155" s="28">
        <v>8.2362262487674975</v>
      </c>
      <c r="E155" s="29" t="s">
        <v>5</v>
      </c>
    </row>
    <row r="156" spans="1:5" x14ac:dyDescent="0.25">
      <c r="A156" s="11"/>
      <c r="B156" s="12" t="s">
        <v>41</v>
      </c>
      <c r="C156" s="28">
        <v>6.6341639388678653</v>
      </c>
      <c r="D156" s="28">
        <v>6.6341639388678653</v>
      </c>
      <c r="E156" s="29" t="s">
        <v>5</v>
      </c>
    </row>
    <row r="157" spans="1:5" x14ac:dyDescent="0.25">
      <c r="A157" s="11"/>
      <c r="B157" s="12" t="s">
        <v>50</v>
      </c>
      <c r="C157" s="28">
        <v>6.8680424003632501</v>
      </c>
      <c r="D157" s="28">
        <v>6.8680424003632501</v>
      </c>
      <c r="E157" s="29" t="s">
        <v>5</v>
      </c>
    </row>
    <row r="158" spans="1:5" x14ac:dyDescent="0.25">
      <c r="A158" s="11"/>
      <c r="B158" s="12" t="s">
        <v>51</v>
      </c>
      <c r="C158" s="28">
        <v>4.806164067711638</v>
      </c>
      <c r="D158" s="28">
        <v>4.806164067711638</v>
      </c>
      <c r="E158" s="29" t="s">
        <v>5</v>
      </c>
    </row>
    <row r="159" spans="1:5" x14ac:dyDescent="0.25">
      <c r="A159" s="11"/>
      <c r="B159" s="12" t="s">
        <v>40</v>
      </c>
      <c r="C159" s="28">
        <v>6.936011455342328</v>
      </c>
      <c r="D159" s="28">
        <v>6.936011455342328</v>
      </c>
      <c r="E159" s="29" t="s">
        <v>5</v>
      </c>
    </row>
    <row r="160" spans="1:5" x14ac:dyDescent="0.25">
      <c r="A160" s="147">
        <v>2011</v>
      </c>
      <c r="B160" s="147"/>
      <c r="C160" s="28"/>
      <c r="D160" s="28"/>
      <c r="E160" s="29"/>
    </row>
    <row r="161" spans="1:5" x14ac:dyDescent="0.25">
      <c r="A161" s="11"/>
      <c r="B161" s="12" t="s">
        <v>45</v>
      </c>
      <c r="C161" s="28">
        <v>7.7959876650150584</v>
      </c>
      <c r="D161" s="28">
        <v>7.7959876650150584</v>
      </c>
      <c r="E161" s="29" t="s">
        <v>5</v>
      </c>
    </row>
    <row r="162" spans="1:5" x14ac:dyDescent="0.25">
      <c r="A162" s="11"/>
      <c r="B162" s="12" t="s">
        <v>46</v>
      </c>
      <c r="C162" s="28">
        <v>5.9516968921776714</v>
      </c>
      <c r="D162" s="28">
        <v>5.9516968921776714</v>
      </c>
      <c r="E162" s="29" t="s">
        <v>5</v>
      </c>
    </row>
    <row r="163" spans="1:5" x14ac:dyDescent="0.25">
      <c r="A163" s="11"/>
      <c r="B163" s="12" t="s">
        <v>43</v>
      </c>
      <c r="C163" s="28">
        <v>5.6906353216183758</v>
      </c>
      <c r="D163" s="28">
        <v>5.6906353216183758</v>
      </c>
      <c r="E163" s="29" t="s">
        <v>5</v>
      </c>
    </row>
    <row r="164" spans="1:5" x14ac:dyDescent="0.25">
      <c r="A164" s="11"/>
      <c r="B164" s="12" t="s">
        <v>47</v>
      </c>
      <c r="C164" s="28">
        <v>9.3991553842239117</v>
      </c>
      <c r="D164" s="28">
        <v>9.3991553842239117</v>
      </c>
      <c r="E164" s="29" t="s">
        <v>5</v>
      </c>
    </row>
    <row r="165" spans="1:5" x14ac:dyDescent="0.25">
      <c r="A165" s="11"/>
      <c r="B165" s="12" t="s">
        <v>35</v>
      </c>
      <c r="C165" s="28">
        <v>12.883312020928649</v>
      </c>
      <c r="D165" s="28">
        <v>12.883312020928649</v>
      </c>
      <c r="E165" s="29" t="s">
        <v>5</v>
      </c>
    </row>
    <row r="166" spans="1:5" x14ac:dyDescent="0.25">
      <c r="A166" s="11"/>
      <c r="B166" s="12" t="s">
        <v>42</v>
      </c>
      <c r="C166" s="28">
        <v>12.686891578974823</v>
      </c>
      <c r="D166" s="28">
        <v>12.686891578974823</v>
      </c>
      <c r="E166" s="29" t="s">
        <v>5</v>
      </c>
    </row>
    <row r="167" spans="1:5" x14ac:dyDescent="0.25">
      <c r="A167" s="11"/>
      <c r="B167" s="12" t="s">
        <v>48</v>
      </c>
      <c r="C167" s="28">
        <v>10.337808519870361</v>
      </c>
      <c r="D167" s="28">
        <v>10.337808519870361</v>
      </c>
      <c r="E167" s="29" t="s">
        <v>5</v>
      </c>
    </row>
    <row r="168" spans="1:5" x14ac:dyDescent="0.25">
      <c r="A168" s="11"/>
      <c r="B168" s="12" t="s">
        <v>49</v>
      </c>
      <c r="C168" s="28">
        <v>9.9904957096830458</v>
      </c>
      <c r="D168" s="28">
        <v>9.9904957096830458</v>
      </c>
      <c r="E168" s="29" t="s">
        <v>5</v>
      </c>
    </row>
    <row r="169" spans="1:5" x14ac:dyDescent="0.25">
      <c r="A169" s="11"/>
      <c r="B169" s="12" t="s">
        <v>41</v>
      </c>
      <c r="C169" s="28">
        <v>12.873436061408473</v>
      </c>
      <c r="D169" s="28">
        <v>12.873436061408473</v>
      </c>
      <c r="E169" s="29" t="s">
        <v>5</v>
      </c>
    </row>
    <row r="170" spans="1:5" x14ac:dyDescent="0.25">
      <c r="A170" s="11"/>
      <c r="B170" s="12" t="s">
        <v>50</v>
      </c>
      <c r="C170" s="28">
        <v>13.505629342541159</v>
      </c>
      <c r="D170" s="28">
        <v>13.505629342541159</v>
      </c>
      <c r="E170" s="29" t="s">
        <v>5</v>
      </c>
    </row>
    <row r="171" spans="1:5" x14ac:dyDescent="0.25">
      <c r="A171" s="11"/>
      <c r="B171" s="12" t="s">
        <v>51</v>
      </c>
      <c r="C171" s="28">
        <v>16.837680589848514</v>
      </c>
      <c r="D171" s="28">
        <v>16.837680589848514</v>
      </c>
      <c r="E171" s="29" t="s">
        <v>5</v>
      </c>
    </row>
    <row r="172" spans="1:5" x14ac:dyDescent="0.25">
      <c r="A172" s="11"/>
      <c r="B172" s="12" t="s">
        <v>40</v>
      </c>
      <c r="C172" s="28">
        <v>16.658160536887266</v>
      </c>
      <c r="D172" s="28">
        <v>16.658160536887266</v>
      </c>
      <c r="E172" s="29" t="s">
        <v>5</v>
      </c>
    </row>
    <row r="173" spans="1:5" x14ac:dyDescent="0.25">
      <c r="A173" s="147">
        <v>2012</v>
      </c>
      <c r="B173" s="147"/>
      <c r="C173" s="28"/>
      <c r="D173" s="28"/>
      <c r="E173" s="29"/>
    </row>
    <row r="174" spans="1:5" x14ac:dyDescent="0.25">
      <c r="A174" s="11"/>
      <c r="B174" s="12" t="s">
        <v>45</v>
      </c>
      <c r="C174" s="28">
        <v>16.992126209986203</v>
      </c>
      <c r="D174" s="28">
        <v>16.992126209986203</v>
      </c>
      <c r="E174" s="29" t="s">
        <v>5</v>
      </c>
    </row>
    <row r="175" spans="1:5" x14ac:dyDescent="0.25">
      <c r="A175" s="11"/>
      <c r="B175" s="12" t="s">
        <v>46</v>
      </c>
      <c r="C175" s="28">
        <v>17.567096842596584</v>
      </c>
      <c r="D175" s="28">
        <v>17.567096842596584</v>
      </c>
      <c r="E175" s="29" t="s">
        <v>5</v>
      </c>
    </row>
    <row r="176" spans="1:5" x14ac:dyDescent="0.25">
      <c r="A176" s="11"/>
      <c r="B176" s="12" t="s">
        <v>43</v>
      </c>
      <c r="C176" s="28">
        <v>17.716493485863239</v>
      </c>
      <c r="D176" s="28">
        <v>17.716493485863239</v>
      </c>
      <c r="E176" s="29" t="s">
        <v>5</v>
      </c>
    </row>
    <row r="177" spans="1:5" x14ac:dyDescent="0.25">
      <c r="A177" s="11"/>
      <c r="B177" s="12" t="s">
        <v>47</v>
      </c>
      <c r="C177" s="28">
        <v>12.634261176899365</v>
      </c>
      <c r="D177" s="28">
        <v>12.634261176899365</v>
      </c>
      <c r="E177" s="29" t="s">
        <v>5</v>
      </c>
    </row>
    <row r="178" spans="1:5" x14ac:dyDescent="0.25">
      <c r="A178" s="11"/>
      <c r="B178" s="12" t="s">
        <v>35</v>
      </c>
      <c r="C178" s="28">
        <v>6.8561656978384677</v>
      </c>
      <c r="D178" s="28">
        <v>6.8561656978384677</v>
      </c>
      <c r="E178" s="29" t="s">
        <v>5</v>
      </c>
    </row>
    <row r="179" spans="1:5" x14ac:dyDescent="0.25">
      <c r="A179" s="11"/>
      <c r="B179" s="12" t="s">
        <v>42</v>
      </c>
      <c r="C179" s="28">
        <v>10.297495915037702</v>
      </c>
      <c r="D179" s="28">
        <v>10.297495915037702</v>
      </c>
      <c r="E179" s="29" t="s">
        <v>5</v>
      </c>
    </row>
    <row r="180" spans="1:5" x14ac:dyDescent="0.25">
      <c r="A180" s="11"/>
      <c r="B180" s="12" t="s">
        <v>48</v>
      </c>
      <c r="C180" s="28">
        <f>'[1]Chnages in rep.'!LW21</f>
        <v>10.500729503740637</v>
      </c>
      <c r="D180" s="28">
        <f>'[1]Male, month on month'!LX21</f>
        <v>10.418307822199768</v>
      </c>
      <c r="E180" s="29" t="s">
        <v>5</v>
      </c>
    </row>
    <row r="181" spans="1:5" x14ac:dyDescent="0.25">
      <c r="A181" s="11"/>
      <c r="B181" s="12" t="s">
        <v>49</v>
      </c>
      <c r="C181" s="28">
        <f>'[1]Chnages in rep.'!LX21</f>
        <v>10.866575206924933</v>
      </c>
      <c r="D181" s="28">
        <f>'[1]Male, month on month'!LY21</f>
        <v>10.713898954305412</v>
      </c>
      <c r="E181" s="29" t="s">
        <v>5</v>
      </c>
    </row>
    <row r="182" spans="1:5" x14ac:dyDescent="0.25">
      <c r="A182" s="11"/>
      <c r="B182" s="12" t="s">
        <v>41</v>
      </c>
      <c r="C182" s="28">
        <f>'[1]Chnages in rep.'!LY21</f>
        <v>9.463825267482683</v>
      </c>
      <c r="D182" s="28">
        <f>'[1]Male, month on month'!LZ21</f>
        <v>9.3772912618951043</v>
      </c>
      <c r="E182" s="29" t="s">
        <v>5</v>
      </c>
    </row>
    <row r="183" spans="1:5" x14ac:dyDescent="0.25">
      <c r="A183" s="11"/>
      <c r="B183" s="12" t="s">
        <v>50</v>
      </c>
      <c r="C183" s="28">
        <f>'[1]Chnages in rep.'!LZ21</f>
        <v>9.1472951710695796</v>
      </c>
      <c r="D183" s="28">
        <f>'[1]Male, month on month'!MA21</f>
        <v>9.0798386481207203</v>
      </c>
      <c r="E183" s="29" t="s">
        <v>5</v>
      </c>
    </row>
    <row r="184" spans="1:5" x14ac:dyDescent="0.25">
      <c r="A184" s="11"/>
      <c r="B184" s="12" t="s">
        <v>51</v>
      </c>
      <c r="C184" s="28">
        <f>'[1]Chnages in rep.'!MA21</f>
        <v>5.8961751504207349</v>
      </c>
      <c r="D184" s="28">
        <f>'[1]Male, month on month'!MB21</f>
        <v>5.9694378646101054</v>
      </c>
      <c r="E184" s="29" t="s">
        <v>5</v>
      </c>
    </row>
    <row r="185" spans="1:5" x14ac:dyDescent="0.25">
      <c r="A185" s="72"/>
      <c r="B185" s="73" t="s">
        <v>40</v>
      </c>
      <c r="C185" s="70">
        <f>'[1]Chnages in rep.'!MB21</f>
        <v>5.0669562125144729</v>
      </c>
      <c r="D185" s="70">
        <f>'[1]Male, month on month'!MC21</f>
        <v>5.4302984659286402</v>
      </c>
      <c r="E185" s="71" t="s">
        <v>5</v>
      </c>
    </row>
    <row r="186" spans="1:5" x14ac:dyDescent="0.25">
      <c r="A186" s="147">
        <v>2013</v>
      </c>
      <c r="B186" s="147"/>
      <c r="C186" s="70"/>
      <c r="D186" s="70"/>
      <c r="E186" s="71"/>
    </row>
    <row r="187" spans="1:5" x14ac:dyDescent="0.25">
      <c r="A187" s="11"/>
      <c r="B187" s="12" t="s">
        <v>45</v>
      </c>
      <c r="C187" s="70">
        <v>4.3286082082422128</v>
      </c>
      <c r="D187" s="70">
        <v>4.7136399686493746</v>
      </c>
      <c r="E187" s="71" t="s">
        <v>5</v>
      </c>
    </row>
    <row r="188" spans="1:5" x14ac:dyDescent="0.25">
      <c r="A188" s="72"/>
      <c r="B188" s="77" t="s">
        <v>46</v>
      </c>
      <c r="C188" s="70">
        <f>'[1]Chnages in rep.'!MD21</f>
        <v>4.4335929403362728</v>
      </c>
      <c r="D188" s="78">
        <f>'[1]Male, month on month'!ME21</f>
        <v>4.7506196050961735</v>
      </c>
      <c r="E188" s="71" t="s">
        <v>5</v>
      </c>
    </row>
    <row r="189" spans="1:5" x14ac:dyDescent="0.25">
      <c r="A189" s="72"/>
      <c r="B189" s="81" t="s">
        <v>43</v>
      </c>
      <c r="C189" s="70">
        <v>4.1651035441879092</v>
      </c>
      <c r="D189" s="70">
        <v>4.560427345403717</v>
      </c>
      <c r="E189" s="71" t="s">
        <v>5</v>
      </c>
    </row>
    <row r="190" spans="1:5" x14ac:dyDescent="0.25">
      <c r="A190" s="72"/>
      <c r="B190" s="81" t="s">
        <v>47</v>
      </c>
      <c r="C190" s="70">
        <v>4.3799485182937303</v>
      </c>
      <c r="D190" s="70">
        <v>4.659753913552378</v>
      </c>
      <c r="E190" s="71" t="s">
        <v>5</v>
      </c>
    </row>
    <row r="191" spans="1:5" x14ac:dyDescent="0.25">
      <c r="A191" s="72"/>
      <c r="B191" s="81" t="s">
        <v>35</v>
      </c>
      <c r="C191" s="70">
        <f>'[1]Chnages in rep.'!MG21</f>
        <v>6.5969864911449738</v>
      </c>
      <c r="D191" s="70">
        <f>'[1]Male, month on month'!MH21</f>
        <v>7.0330353890180275</v>
      </c>
      <c r="E191" s="71" t="s">
        <v>5</v>
      </c>
    </row>
    <row r="192" spans="1:5" x14ac:dyDescent="0.25">
      <c r="A192" s="72"/>
      <c r="B192" s="81" t="s">
        <v>42</v>
      </c>
      <c r="C192" s="70">
        <f>'[1]Chnages in rep.'!MH21</f>
        <v>2.0671926734614932</v>
      </c>
      <c r="D192" s="70">
        <f>'[1]Male, month on month'!MI21</f>
        <v>2.4449780638472474</v>
      </c>
      <c r="E192" s="70">
        <f>'[1]Atolls month on month'!MI21</f>
        <v>1.7440628387641155</v>
      </c>
    </row>
    <row r="193" spans="1:5" x14ac:dyDescent="0.25">
      <c r="A193" s="72"/>
      <c r="B193" s="81" t="s">
        <v>48</v>
      </c>
      <c r="C193" s="70">
        <f>'[1]Chnages in rep.'!MI$21</f>
        <v>3.004512575531848</v>
      </c>
      <c r="D193" s="70">
        <f>'[1]Male, month on month'!MJ$21</f>
        <v>3.5615520903521602</v>
      </c>
      <c r="E193" s="70">
        <f>'[1]Atolls month on month'!MJ$21</f>
        <v>2.5287208753609125</v>
      </c>
    </row>
    <row r="194" spans="1:5" x14ac:dyDescent="0.25">
      <c r="A194" s="72"/>
      <c r="B194" s="81" t="s">
        <v>49</v>
      </c>
      <c r="C194" s="70">
        <f>'[1]Chnages in rep.'!MJ$21</f>
        <v>2.5148873159002383</v>
      </c>
      <c r="D194" s="70">
        <f>'[1]Male, month on month'!MK$21</f>
        <v>2.7000905223472982</v>
      </c>
      <c r="E194" s="70">
        <f>'[1]Atolls month on month'!MK$21</f>
        <v>2.356882375447511</v>
      </c>
    </row>
    <row r="195" spans="1:5" x14ac:dyDescent="0.25">
      <c r="A195" s="72"/>
      <c r="B195" s="81" t="s">
        <v>41</v>
      </c>
      <c r="C195" s="70">
        <f>'[1]Chnages in rep.'!MK$21</f>
        <v>3.401101668818729</v>
      </c>
      <c r="D195" s="70">
        <f>'[1]Male, month on month'!ML$21</f>
        <v>3.4050825888838565</v>
      </c>
      <c r="E195" s="70">
        <f>'[1]Atolls month on month'!ML$21</f>
        <v>3.3977016732779974</v>
      </c>
    </row>
    <row r="196" spans="1:5" x14ac:dyDescent="0.25">
      <c r="A196" s="72"/>
      <c r="B196" s="81" t="s">
        <v>50</v>
      </c>
      <c r="C196" s="70">
        <f>'[1]Chnages in rep.'!ML$21</f>
        <v>3.9514741793007513</v>
      </c>
      <c r="D196" s="70">
        <f>'[1]Male, month on month'!MM$21</f>
        <v>3.6733537034947084</v>
      </c>
      <c r="E196" s="70">
        <f>'[1]Atolls month on month'!MM$21</f>
        <v>4.1890853513676163</v>
      </c>
    </row>
    <row r="197" spans="1:5" x14ac:dyDescent="0.25">
      <c r="A197" s="72"/>
      <c r="B197" s="81" t="s">
        <v>51</v>
      </c>
      <c r="C197" s="70">
        <f>'[1]Chnages in rep.'!MM$21</f>
        <v>3.7229145759384741</v>
      </c>
      <c r="D197" s="70">
        <f>'[1]Male, month on month'!MN$21</f>
        <v>3.6220277766843889</v>
      </c>
      <c r="E197" s="70">
        <f>'[1]Atolls month on month'!MN$21</f>
        <v>3.8093165504330395</v>
      </c>
    </row>
    <row r="198" spans="1:5" x14ac:dyDescent="0.25">
      <c r="A198" s="72"/>
      <c r="B198" s="81" t="s">
        <v>40</v>
      </c>
      <c r="C198" s="70">
        <f>'[1]Chnages in rep.'!MN$21</f>
        <v>3.2866700653403358</v>
      </c>
      <c r="D198" s="70">
        <f>'[1]Male, month on month'!MO$21</f>
        <v>3.0677014377208378</v>
      </c>
      <c r="E198" s="70">
        <f>'[1]Atolls month on month'!MO$21</f>
        <v>3.4751649542801966</v>
      </c>
    </row>
    <row r="199" spans="1:5" x14ac:dyDescent="0.25">
      <c r="A199" s="147">
        <v>2014</v>
      </c>
      <c r="B199" s="147"/>
      <c r="C199" s="70"/>
      <c r="D199" s="70"/>
      <c r="E199" s="71"/>
    </row>
    <row r="200" spans="1:5" x14ac:dyDescent="0.25">
      <c r="A200" s="11"/>
      <c r="B200" s="12" t="s">
        <v>45</v>
      </c>
      <c r="C200" s="70">
        <f>'[1]Chnages in rep.'!MO$21</f>
        <v>3.2759797916374511</v>
      </c>
      <c r="D200" s="70">
        <f>'[1]Male, month on month'!MP$21</f>
        <v>2.5883906671014589</v>
      </c>
      <c r="E200" s="70">
        <f>'[1]Atolls month on month'!MP$21</f>
        <v>3.8681326372765668</v>
      </c>
    </row>
    <row r="201" spans="1:5" x14ac:dyDescent="0.25">
      <c r="A201" s="11"/>
      <c r="B201" s="12" t="s">
        <v>46</v>
      </c>
      <c r="C201" s="70">
        <f>'[1]Chnages in rep.'!MP$21</f>
        <v>3.3425454116763564</v>
      </c>
      <c r="D201" s="70">
        <f>'[1]Male, month on month'!MQ$21</f>
        <v>3.4012267464817336</v>
      </c>
      <c r="E201" s="70">
        <f>'[1]Atolls month on month'!MQ$21</f>
        <v>3.2920702900450571</v>
      </c>
    </row>
    <row r="202" spans="1:5" x14ac:dyDescent="0.25">
      <c r="A202" s="11"/>
      <c r="B202" s="12" t="s">
        <v>43</v>
      </c>
      <c r="C202" s="70">
        <f>'[1]Chnages in rep.'!MQ$21</f>
        <v>2.2250517630140187</v>
      </c>
      <c r="D202" s="70">
        <f>'[1]Male, month on month'!MR$21</f>
        <v>2.2546833127091936</v>
      </c>
      <c r="E202" s="70">
        <f>'[1]Atolls month on month'!MR$21</f>
        <v>2.1995280752597379</v>
      </c>
    </row>
    <row r="203" spans="1:5" x14ac:dyDescent="0.25">
      <c r="A203" s="11"/>
      <c r="B203" s="12" t="s">
        <v>47</v>
      </c>
      <c r="C203" s="70">
        <f>'[1]Chnages in rep.'!MR$21</f>
        <v>2.2981689589115506</v>
      </c>
      <c r="D203" s="70">
        <f>'[1]Male, month on month'!MS$21</f>
        <v>2.5798690121687118</v>
      </c>
      <c r="E203" s="70">
        <f>'[1]Atolls month on month'!MS$21</f>
        <v>2.0560223652975163</v>
      </c>
    </row>
    <row r="204" spans="1:5" x14ac:dyDescent="0.25">
      <c r="A204" s="11"/>
      <c r="B204" s="12" t="s">
        <v>35</v>
      </c>
      <c r="C204" s="70">
        <f>'[1]Chnages in rep.'!MS$21</f>
        <v>3.1917361463479121</v>
      </c>
      <c r="D204" s="70">
        <f>'[1]Male, month on month'!MT$21</f>
        <v>3.2576126103493364</v>
      </c>
      <c r="E204" s="70">
        <f>'[1]Atolls month on month'!MT$21</f>
        <v>3.1349611286097812</v>
      </c>
    </row>
    <row r="205" spans="1:5" x14ac:dyDescent="0.25">
      <c r="A205" s="11"/>
      <c r="B205" s="12" t="s">
        <v>42</v>
      </c>
      <c r="C205" s="70">
        <f>'[1]Chnages in rep.'!MT$21</f>
        <v>3.319010765104502</v>
      </c>
      <c r="D205" s="70">
        <f>'[1]Male, month on month'!MU$21</f>
        <v>3.5272395616125607</v>
      </c>
      <c r="E205" s="70">
        <f>'[1]Atolls month on month'!MU$21</f>
        <v>3.1396802126375079</v>
      </c>
    </row>
    <row r="206" spans="1:5" x14ac:dyDescent="0.25">
      <c r="A206" s="11"/>
      <c r="B206" s="12" t="s">
        <v>48</v>
      </c>
      <c r="C206" s="70">
        <f>'[1]Chnages in rep.'!MU$21</f>
        <v>2.550840899025264</v>
      </c>
      <c r="D206" s="70">
        <f>'[1]Male, month on month'!MV$21</f>
        <v>2.3800554124083106</v>
      </c>
      <c r="E206" s="70">
        <f>'[1]Atolls month on month'!MV$21</f>
        <v>2.6981857048613556</v>
      </c>
    </row>
    <row r="207" spans="1:5" x14ac:dyDescent="0.25">
      <c r="A207" s="11"/>
      <c r="B207" s="12" t="s">
        <v>49</v>
      </c>
      <c r="C207" s="70">
        <f>'[1]Chnages in rep.'!MV$21</f>
        <v>2.2333841551956946</v>
      </c>
      <c r="D207" s="70">
        <f>'[1]Male, month on month'!MW$21</f>
        <v>2.9342927834610677</v>
      </c>
      <c r="E207" s="70">
        <f>'[1]Atolls month on month'!MW$21</f>
        <v>1.6334033613703669</v>
      </c>
    </row>
    <row r="208" spans="1:5" x14ac:dyDescent="0.25">
      <c r="A208" s="11"/>
      <c r="B208" s="12" t="s">
        <v>41</v>
      </c>
      <c r="C208" s="70">
        <f>'[1]Chnages in rep.'!MW$21</f>
        <v>1.4023268050649573</v>
      </c>
      <c r="D208" s="70">
        <f>'[1]Male, month on month'!MX$21</f>
        <v>2.1302588161895564</v>
      </c>
      <c r="E208" s="70">
        <f>'[1]Atolls month on month'!MX$21</f>
        <v>0.78057549541474813</v>
      </c>
    </row>
    <row r="209" spans="1:5" x14ac:dyDescent="0.25">
      <c r="A209" s="11"/>
      <c r="B209" s="12" t="s">
        <v>50</v>
      </c>
      <c r="C209" s="70">
        <f>'[1]Chnages in rep.'!MX$21</f>
        <v>0.86577192066401576</v>
      </c>
      <c r="D209" s="70">
        <f>'[1]Male, month on month'!MY$21</f>
        <v>2.1845807645516135</v>
      </c>
      <c r="E209" s="70">
        <f>'[1]Atolls month on month'!MY$21</f>
        <v>-0.255370191730242</v>
      </c>
    </row>
    <row r="210" spans="1:5" x14ac:dyDescent="0.25">
      <c r="A210" s="11"/>
      <c r="B210" s="12" t="s">
        <v>51</v>
      </c>
      <c r="C210" s="70">
        <f>'[1]Chnages in rep.'!MY$21</f>
        <v>0.35227046319095123</v>
      </c>
      <c r="D210" s="70">
        <f>'[1]Male, month on month'!MZ$21</f>
        <v>1.0505361051722728</v>
      </c>
      <c r="E210" s="70">
        <f>'[1]Atolls month on month'!MZ$21</f>
        <v>-0.24466276106918095</v>
      </c>
    </row>
    <row r="211" spans="1:5" x14ac:dyDescent="0.25">
      <c r="A211" s="11"/>
      <c r="B211" s="12" t="s">
        <v>40</v>
      </c>
      <c r="C211" s="70">
        <f>'[1]Chnages in rep.'!MZ$21</f>
        <v>0.53111490457100619</v>
      </c>
      <c r="D211" s="70">
        <f>'[1]Male, month on month'!NA$21</f>
        <v>1.1727194340175329</v>
      </c>
      <c r="E211" s="70">
        <f>'[1]Atolls month on month'!NA$21</f>
        <v>-1.9022997393358665E-2</v>
      </c>
    </row>
    <row r="212" spans="1:5" x14ac:dyDescent="0.25">
      <c r="A212" s="147">
        <v>2015</v>
      </c>
      <c r="B212" s="147"/>
      <c r="C212" s="70"/>
      <c r="D212" s="70"/>
      <c r="E212" s="71"/>
    </row>
    <row r="213" spans="1:5" x14ac:dyDescent="0.25">
      <c r="A213" s="11"/>
      <c r="B213" s="12" t="s">
        <v>45</v>
      </c>
      <c r="C213" s="70">
        <f>'[1]Chnages in rep.'!NA$21</f>
        <v>0.13867773811122586</v>
      </c>
      <c r="D213" s="70">
        <f>'[1]Male, month on month'!NB$21</f>
        <v>1.4413130801289364</v>
      </c>
      <c r="E213" s="70">
        <f>'[1]Atolls month on month'!NB$21</f>
        <v>-0.9693319857626892</v>
      </c>
    </row>
    <row r="214" spans="1:5" x14ac:dyDescent="0.25">
      <c r="A214" s="11"/>
      <c r="B214" s="12" t="s">
        <v>46</v>
      </c>
      <c r="C214" s="70">
        <f>'[1]Chnages in rep.'!NB$21</f>
        <v>0.39863596242866173</v>
      </c>
      <c r="D214" s="70">
        <f>'[1]Male, month on month'!NC$21</f>
        <v>0.94292951928420798</v>
      </c>
      <c r="E214" s="70">
        <f>'[1]Atolls month on month'!NC$21</f>
        <v>-7.003634453616181E-2</v>
      </c>
    </row>
    <row r="215" spans="1:5" x14ac:dyDescent="0.25">
      <c r="A215" s="11"/>
      <c r="B215" s="12" t="s">
        <v>43</v>
      </c>
      <c r="C215" s="70">
        <f>'[1]Chnages in rep.'!NC$21</f>
        <v>0.91912324057839001</v>
      </c>
      <c r="D215" s="70">
        <f>'[1]Male, month on month'!ND$21</f>
        <v>1.0675105200332657</v>
      </c>
      <c r="E215" s="70">
        <f>'[1]Atolls month on month'!ND$21</f>
        <v>0.79123811095387353</v>
      </c>
    </row>
    <row r="216" spans="1:5" x14ac:dyDescent="0.25">
      <c r="A216" s="11"/>
      <c r="B216" s="12" t="s">
        <v>47</v>
      </c>
      <c r="C216" s="70">
        <f>'[1]Chnages in rep.'!ND$21</f>
        <v>1.4063293351472161</v>
      </c>
      <c r="D216" s="70">
        <f>'[1]Male, month on month'!NE$21</f>
        <v>1.745500084714724</v>
      </c>
      <c r="E216" s="70">
        <f>'[1]Atolls month on month'!NE$21</f>
        <v>1.1132850012462558</v>
      </c>
    </row>
    <row r="217" spans="1:5" x14ac:dyDescent="0.25">
      <c r="A217" s="11"/>
      <c r="B217" s="12" t="s">
        <v>35</v>
      </c>
      <c r="C217" s="70">
        <f>'[1]Chnages in rep.'!NE$21</f>
        <v>0.46753686639038339</v>
      </c>
      <c r="D217" s="70">
        <f>'[1]Male, month on month'!NF$21</f>
        <v>0.67549845172791834</v>
      </c>
      <c r="E217" s="70">
        <f>'[1]Atolls month on month'!NF$21</f>
        <v>0.28809396254589892</v>
      </c>
    </row>
    <row r="218" spans="1:5" x14ac:dyDescent="0.25">
      <c r="A218" s="11"/>
      <c r="B218" s="12" t="s">
        <v>42</v>
      </c>
      <c r="C218" s="70">
        <f>'[1]Chnages in rep.'!NF$21</f>
        <v>1.4530777795498828</v>
      </c>
      <c r="D218" s="70">
        <f>'[1]Male, month on month'!NG$21</f>
        <v>1.800727962135773</v>
      </c>
      <c r="E218" s="70">
        <f>'[1]Atolls month on month'!NG$21</f>
        <v>1.1525498683464086</v>
      </c>
    </row>
    <row r="219" spans="1:5" x14ac:dyDescent="0.25">
      <c r="A219" s="11"/>
      <c r="B219" s="12" t="s">
        <v>48</v>
      </c>
      <c r="C219" s="70">
        <f>'[1]Chnages in rep.'!NG$21</f>
        <v>0.91257571556515593</v>
      </c>
      <c r="D219" s="70">
        <f>'[1]Male, month on month'!NH$21</f>
        <v>1.6701469522034662</v>
      </c>
      <c r="E219" s="70">
        <f>'[1]Atolls month on month'!NH$21</f>
        <v>0.2610074329009171</v>
      </c>
    </row>
    <row r="220" spans="1:5" x14ac:dyDescent="0.25">
      <c r="A220" s="11"/>
      <c r="B220" s="12" t="s">
        <v>49</v>
      </c>
      <c r="C220" s="70">
        <f>'[1]Chnages in rep.'!NH$21</f>
        <v>1.2093954859348388</v>
      </c>
      <c r="D220" s="70">
        <f>'[1]Male, month on month'!NI$21</f>
        <v>1.5044467350011193</v>
      </c>
      <c r="E220" s="70">
        <f>'[1]Atolls month on month'!NI$21</f>
        <v>0.95359756183523992</v>
      </c>
    </row>
    <row r="221" spans="1:5" x14ac:dyDescent="0.25">
      <c r="A221" s="11"/>
      <c r="B221" s="12" t="s">
        <v>41</v>
      </c>
      <c r="C221" s="70">
        <f>'[1]Chnages in rep.'!NI$21</f>
        <v>1.1024778533301083</v>
      </c>
      <c r="D221" s="70">
        <f>'[1]Male, month on month'!NJ$21</f>
        <v>1.3605074168342668</v>
      </c>
      <c r="E221" s="70">
        <f>'[1]Atolls month on month'!NJ$21</f>
        <v>0.87913453888683879</v>
      </c>
    </row>
    <row r="222" spans="1:5" x14ac:dyDescent="0.25">
      <c r="A222" s="11"/>
      <c r="B222" s="12" t="s">
        <v>50</v>
      </c>
      <c r="C222" s="70">
        <f>'[1]Chnages in rep.'!NJ$21</f>
        <v>1.0379526456419041</v>
      </c>
      <c r="D222" s="70">
        <f>'[1]Male, month on month'!NK$21</f>
        <v>1.1133944903466864</v>
      </c>
      <c r="E222" s="70">
        <f>'[1]Atolls month on month'!NK$21</f>
        <v>0.97224937952828938</v>
      </c>
    </row>
    <row r="223" spans="1:5" x14ac:dyDescent="0.25">
      <c r="A223" s="72"/>
      <c r="B223" s="12" t="s">
        <v>51</v>
      </c>
      <c r="C223" s="70">
        <f>'[1]Chnages in rep.'!NK$21</f>
        <v>1.5372275402211644</v>
      </c>
      <c r="D223" s="70">
        <f>'[1]Male, month on month'!NL$21</f>
        <v>1.9747488791808987</v>
      </c>
      <c r="E223" s="70">
        <f>'[1]Atolls month on month'!NL$21</f>
        <v>1.1583430752776014</v>
      </c>
    </row>
    <row r="224" spans="1:5" x14ac:dyDescent="0.25">
      <c r="A224" s="72"/>
      <c r="B224" s="12" t="s">
        <v>40</v>
      </c>
      <c r="C224" s="70">
        <f>'[1]Chnages in rep.'!NL$21</f>
        <v>0.85377757248394914</v>
      </c>
      <c r="D224" s="70">
        <f>'[1]Male, month on month'!NM$21</f>
        <v>1.1583913624289455</v>
      </c>
      <c r="E224" s="70">
        <f>'[1]Atolls month on month'!NM$21</f>
        <v>0.58947599634657788</v>
      </c>
    </row>
    <row r="225" spans="1:5" x14ac:dyDescent="0.25">
      <c r="A225" s="147">
        <v>2016</v>
      </c>
      <c r="B225" s="147"/>
      <c r="C225" s="70"/>
      <c r="D225" s="70"/>
      <c r="E225" s="70"/>
    </row>
    <row r="226" spans="1:5" x14ac:dyDescent="0.25">
      <c r="A226" s="72"/>
      <c r="B226" s="12" t="s">
        <v>45</v>
      </c>
      <c r="C226" s="70">
        <f>'[1]Chnages in rep.'!NM$21</f>
        <v>1.0407081213698044</v>
      </c>
      <c r="D226" s="70">
        <f>'[1]Male, month on month'!NN$21</f>
        <v>1.3652171624402021</v>
      </c>
      <c r="E226" s="70">
        <f>'[1]Atolls month on month'!NN$21</f>
        <v>0.75796459544947847</v>
      </c>
    </row>
    <row r="227" spans="1:5" x14ac:dyDescent="0.25">
      <c r="A227" s="72"/>
      <c r="B227" s="12" t="s">
        <v>46</v>
      </c>
      <c r="C227" s="70">
        <f>'[1]Chnages in rep.'!NN$21</f>
        <v>1.1364771380392158</v>
      </c>
      <c r="D227" s="70">
        <f>'[1]Male, month on month'!NO$21</f>
        <v>1.349653655417038</v>
      </c>
      <c r="E227" s="70">
        <f>'[1]Atolls month on month'!NO$21</f>
        <v>0.951057539169331</v>
      </c>
    </row>
    <row r="228" spans="1:5" x14ac:dyDescent="0.25">
      <c r="A228" s="72"/>
      <c r="B228" s="12" t="s">
        <v>43</v>
      </c>
      <c r="C228" s="70">
        <f>'[1]Chnages in rep.'!NO$21</f>
        <v>0.66900523456510097</v>
      </c>
      <c r="D228" s="70">
        <f>'[1]Male, month on month'!NP$21</f>
        <v>1.4395346104989271</v>
      </c>
      <c r="E228" s="70">
        <f>'[1]Atolls month on month'!NP$21</f>
        <v>3.1169649641338282E-3</v>
      </c>
    </row>
    <row r="229" spans="1:5" x14ac:dyDescent="0.25">
      <c r="A229" s="72"/>
      <c r="B229" s="12" t="s">
        <v>47</v>
      </c>
      <c r="C229" s="70">
        <f>'[1]Chnages in rep.'!NP$21</f>
        <v>-0.18380611745640874</v>
      </c>
      <c r="D229" s="70">
        <f>'[1]Male, month on month'!NQ$21</f>
        <v>0.60160649209577421</v>
      </c>
      <c r="E229" s="70">
        <f>'[1]Atolls month on month'!NQ$21</f>
        <v>-0.86664744409465921</v>
      </c>
    </row>
    <row r="230" spans="1:5" x14ac:dyDescent="0.25">
      <c r="A230" s="72"/>
      <c r="B230" s="12" t="s">
        <v>35</v>
      </c>
      <c r="C230" s="70">
        <f>'[1]Chnages in rep.'!NQ$21</f>
        <v>-0.15582000573073351</v>
      </c>
      <c r="D230" s="70">
        <f>'[1]Male, month on month'!NR$21</f>
        <v>0.82201042472549446</v>
      </c>
      <c r="E230" s="70">
        <f>'[1]Atolls month on month'!NR$21</f>
        <v>-1.0028155561550678</v>
      </c>
    </row>
    <row r="231" spans="1:5" x14ac:dyDescent="0.25">
      <c r="A231" s="72"/>
      <c r="B231" s="12" t="s">
        <v>42</v>
      </c>
      <c r="C231" s="70">
        <f>'[1]Chnages in rep.'!NR$21</f>
        <v>-0.76683599519887791</v>
      </c>
      <c r="D231" s="70">
        <f>'[1]Male, month on month'!NS$21</f>
        <v>-0.1706778152251287</v>
      </c>
      <c r="E231" s="70">
        <f>'[1]Atolls month on month'!NS$21</f>
        <v>-1.2854902045740801</v>
      </c>
    </row>
    <row r="232" spans="1:5" x14ac:dyDescent="0.25">
      <c r="A232" s="72"/>
      <c r="B232" s="12" t="s">
        <v>48</v>
      </c>
      <c r="C232" s="70">
        <f>'[1]Chnages in rep.'!NS21</f>
        <v>-0.38391995634919907</v>
      </c>
      <c r="D232" s="70">
        <f>'[1]Male, month on month'!NT21</f>
        <v>9.2189949097631896E-2</v>
      </c>
      <c r="E232" s="70">
        <f>'[1]Atolls month on month'!NT21</f>
        <v>-0.79916557851400505</v>
      </c>
    </row>
    <row r="233" spans="1:5" x14ac:dyDescent="0.25">
      <c r="A233" s="72"/>
      <c r="B233" s="12" t="s">
        <v>49</v>
      </c>
      <c r="C233" s="70">
        <f>'[1]Chnages in rep.'!NT21</f>
        <v>-0.62903020584658131</v>
      </c>
      <c r="D233" s="70">
        <f>'[1]Male, month on month'!NU21</f>
        <v>-0.36722627317347101</v>
      </c>
      <c r="E233" s="70">
        <f>'[1]Atolls month on month'!NU21</f>
        <v>-0.85724247672325227</v>
      </c>
    </row>
    <row r="234" spans="1:5" x14ac:dyDescent="0.25">
      <c r="A234" s="72"/>
      <c r="B234" s="12" t="s">
        <v>41</v>
      </c>
      <c r="C234" s="70">
        <f>'[1]Chnages in rep.'!NU21</f>
        <v>-0.21052298212775877</v>
      </c>
      <c r="D234" s="70">
        <f>'[1]Male, month on month'!NV21</f>
        <v>0.39042711789760709</v>
      </c>
      <c r="E234" s="70">
        <f>'[1]Atolls month on month'!NV21</f>
        <v>-0.73317102591515804</v>
      </c>
    </row>
    <row r="235" spans="1:5" x14ac:dyDescent="0.25">
      <c r="A235" s="72"/>
      <c r="B235" s="12" t="s">
        <v>50</v>
      </c>
      <c r="C235" s="70">
        <f>'[1]Chnages in rep.'!NV21</f>
        <v>1.7128634706690793</v>
      </c>
      <c r="D235" s="70">
        <f>'[1]Male, month on month'!NW21</f>
        <v>1.2025995861927985</v>
      </c>
      <c r="E235" s="70">
        <f>'[1]Atolls month on month'!NW21</f>
        <v>2.1578800075127802</v>
      </c>
    </row>
    <row r="236" spans="1:5" x14ac:dyDescent="0.25">
      <c r="A236" s="72"/>
      <c r="B236" s="12" t="s">
        <v>51</v>
      </c>
      <c r="C236" s="70">
        <f>'[1]Chnages in rep.'!NW21</f>
        <v>1.4991691607198154</v>
      </c>
      <c r="D236" s="70">
        <f>'[1]Male, month on month'!NX21</f>
        <v>1.0963335089493542</v>
      </c>
      <c r="E236" s="70">
        <f>'[1]Atolls month on month'!NX21</f>
        <v>1.8508319334554324</v>
      </c>
    </row>
    <row r="237" spans="1:5" x14ac:dyDescent="0.25">
      <c r="A237" s="72"/>
      <c r="B237" s="12" t="s">
        <v>40</v>
      </c>
      <c r="C237" s="70">
        <f>'[1]Chnages in rep.'!NX21</f>
        <v>2.3177221684353322</v>
      </c>
      <c r="D237" s="70">
        <f>'[1]Male, month on month'!NY21</f>
        <v>1.8253800545742438</v>
      </c>
      <c r="E237" s="70">
        <f>'[1]Atolls month on month'!NY21</f>
        <v>2.7473244187922852</v>
      </c>
    </row>
    <row r="238" spans="1:5" ht="12.75" customHeight="1" x14ac:dyDescent="0.25">
      <c r="A238" s="25"/>
      <c r="B238" s="27"/>
      <c r="C238" s="19"/>
      <c r="D238" s="70"/>
      <c r="E238" s="19"/>
    </row>
    <row r="239" spans="1:5" x14ac:dyDescent="0.25">
      <c r="A239" s="168" t="s">
        <v>55</v>
      </c>
      <c r="B239" s="169"/>
      <c r="C239" s="169"/>
      <c r="D239" s="169"/>
      <c r="E239" s="169"/>
    </row>
    <row r="240" spans="1:5" ht="9.75" customHeight="1" x14ac:dyDescent="0.25"/>
    <row r="241" spans="1:5" x14ac:dyDescent="0.25">
      <c r="A241" s="147">
        <v>2010</v>
      </c>
      <c r="B241" s="147"/>
    </row>
    <row r="242" spans="1:5" hidden="1" x14ac:dyDescent="0.25">
      <c r="A242" s="11"/>
      <c r="B242" s="12" t="s">
        <v>45</v>
      </c>
      <c r="C242" s="28">
        <v>-0.26114093647122694</v>
      </c>
      <c r="D242" s="28">
        <v>-0.26114093647122694</v>
      </c>
      <c r="E242" s="28" t="s">
        <v>5</v>
      </c>
    </row>
    <row r="243" spans="1:5" hidden="1" x14ac:dyDescent="0.25">
      <c r="A243" s="11"/>
      <c r="B243" s="12" t="s">
        <v>46</v>
      </c>
      <c r="C243" s="28">
        <v>0.93642240242963748</v>
      </c>
      <c r="D243" s="28">
        <v>0.93642240242963748</v>
      </c>
      <c r="E243" s="28" t="s">
        <v>5</v>
      </c>
    </row>
    <row r="244" spans="1:5" hidden="1" x14ac:dyDescent="0.25">
      <c r="A244" s="11"/>
      <c r="B244" s="12" t="s">
        <v>43</v>
      </c>
      <c r="C244" s="28">
        <v>0.88034816923101555</v>
      </c>
      <c r="D244" s="28">
        <v>0.88034816923101555</v>
      </c>
      <c r="E244" s="28" t="s">
        <v>5</v>
      </c>
    </row>
    <row r="245" spans="1:5" hidden="1" x14ac:dyDescent="0.25">
      <c r="A245" s="11"/>
      <c r="B245" s="12" t="s">
        <v>47</v>
      </c>
      <c r="C245" s="28">
        <v>0.87747395207253831</v>
      </c>
      <c r="D245" s="28">
        <v>0.87747395207253831</v>
      </c>
      <c r="E245" s="28" t="s">
        <v>5</v>
      </c>
    </row>
    <row r="246" spans="1:5" hidden="1" x14ac:dyDescent="0.25">
      <c r="A246" s="11"/>
      <c r="B246" s="12" t="s">
        <v>35</v>
      </c>
      <c r="C246" s="28">
        <v>0.1250277737649963</v>
      </c>
      <c r="D246" s="28">
        <v>0.1250277737649963</v>
      </c>
      <c r="E246" s="28" t="s">
        <v>5</v>
      </c>
    </row>
    <row r="247" spans="1:5" hidden="1" x14ac:dyDescent="0.25">
      <c r="A247" s="11"/>
      <c r="B247" s="12" t="s">
        <v>42</v>
      </c>
      <c r="C247" s="28">
        <v>1.0846622459905753</v>
      </c>
      <c r="D247" s="28">
        <v>1.0846622459905753</v>
      </c>
      <c r="E247" s="28" t="s">
        <v>5</v>
      </c>
    </row>
    <row r="248" spans="1:5" hidden="1" x14ac:dyDescent="0.25">
      <c r="A248" s="11"/>
      <c r="B248" s="12" t="s">
        <v>48</v>
      </c>
      <c r="C248" s="28">
        <v>2.1903881432707273</v>
      </c>
      <c r="D248" s="28">
        <v>2.1903881432707273</v>
      </c>
      <c r="E248" s="28" t="s">
        <v>5</v>
      </c>
    </row>
    <row r="249" spans="1:5" hidden="1" x14ac:dyDescent="0.25">
      <c r="A249" s="11"/>
      <c r="B249" s="12" t="s">
        <v>49</v>
      </c>
      <c r="C249" s="28">
        <v>0.63207046859004024</v>
      </c>
      <c r="D249" s="28">
        <v>0.63207046859004024</v>
      </c>
      <c r="E249" s="28" t="s">
        <v>5</v>
      </c>
    </row>
    <row r="250" spans="1:5" hidden="1" x14ac:dyDescent="0.25">
      <c r="A250" s="11"/>
      <c r="B250" s="12" t="s">
        <v>41</v>
      </c>
      <c r="C250" s="28">
        <v>-1.2857212304991372</v>
      </c>
      <c r="D250" s="28">
        <v>-1.2857212304991372</v>
      </c>
      <c r="E250" s="28" t="s">
        <v>5</v>
      </c>
    </row>
    <row r="251" spans="1:5" hidden="1" x14ac:dyDescent="0.25">
      <c r="A251" s="11"/>
      <c r="B251" s="12" t="s">
        <v>50</v>
      </c>
      <c r="C251" s="28">
        <v>-0.22603507219276509</v>
      </c>
      <c r="D251" s="28">
        <v>-0.22603507219276509</v>
      </c>
      <c r="E251" s="28" t="s">
        <v>5</v>
      </c>
    </row>
    <row r="252" spans="1:5" x14ac:dyDescent="0.25">
      <c r="A252" s="11"/>
      <c r="B252" s="12" t="s">
        <v>51</v>
      </c>
      <c r="C252" s="28">
        <v>0.47362446108318856</v>
      </c>
      <c r="D252" s="28">
        <v>0.47362446108318856</v>
      </c>
      <c r="E252" s="28" t="s">
        <v>5</v>
      </c>
    </row>
    <row r="253" spans="1:5" x14ac:dyDescent="0.25">
      <c r="A253" s="11"/>
      <c r="B253" s="12" t="s">
        <v>40</v>
      </c>
      <c r="C253" s="28">
        <v>1.3414839053257799</v>
      </c>
      <c r="D253" s="28">
        <v>1.3414839053257799</v>
      </c>
      <c r="E253" s="28" t="s">
        <v>5</v>
      </c>
    </row>
    <row r="254" spans="1:5" x14ac:dyDescent="0.25">
      <c r="A254" s="11"/>
      <c r="B254" s="12"/>
      <c r="C254" s="28"/>
      <c r="D254" s="28"/>
      <c r="E254" s="28"/>
    </row>
    <row r="255" spans="1:5" x14ac:dyDescent="0.25">
      <c r="A255" s="147">
        <v>2011</v>
      </c>
      <c r="B255" s="147"/>
      <c r="C255" s="28"/>
      <c r="D255" s="29"/>
      <c r="E255" s="28"/>
    </row>
    <row r="256" spans="1:5" x14ac:dyDescent="0.25">
      <c r="A256" s="11"/>
      <c r="B256" s="12" t="s">
        <v>45</v>
      </c>
      <c r="C256" s="28">
        <v>0.540955988663816</v>
      </c>
      <c r="D256" s="28">
        <v>0.540955988663816</v>
      </c>
      <c r="E256" s="28" t="s">
        <v>5</v>
      </c>
    </row>
    <row r="257" spans="1:8" x14ac:dyDescent="0.25">
      <c r="A257" s="11"/>
      <c r="B257" s="12" t="s">
        <v>46</v>
      </c>
      <c r="C257" s="28">
        <v>-0.79050748162610152</v>
      </c>
      <c r="D257" s="28">
        <v>-0.79050748162610152</v>
      </c>
      <c r="E257" s="28" t="s">
        <v>5</v>
      </c>
    </row>
    <row r="258" spans="1:8" x14ac:dyDescent="0.25">
      <c r="A258" s="11"/>
      <c r="B258" s="12" t="s">
        <v>43</v>
      </c>
      <c r="C258" s="28">
        <v>0.63178223867843553</v>
      </c>
      <c r="D258" s="28">
        <v>0.63178223867843553</v>
      </c>
      <c r="E258" s="28" t="s">
        <v>5</v>
      </c>
    </row>
    <row r="259" spans="1:8" x14ac:dyDescent="0.25">
      <c r="A259" s="11"/>
      <c r="B259" s="12" t="s">
        <v>47</v>
      </c>
      <c r="C259" s="28">
        <v>4.4171076658620301</v>
      </c>
      <c r="D259" s="28">
        <v>4.4171076658620301</v>
      </c>
      <c r="E259" s="28" t="s">
        <v>5</v>
      </c>
    </row>
    <row r="260" spans="1:8" x14ac:dyDescent="0.25">
      <c r="A260" s="11"/>
      <c r="B260" s="12" t="s">
        <v>35</v>
      </c>
      <c r="C260" s="28">
        <v>3.3138209485660042</v>
      </c>
      <c r="D260" s="28">
        <v>3.3138209485660042</v>
      </c>
      <c r="E260" s="28" t="s">
        <v>5</v>
      </c>
    </row>
    <row r="261" spans="1:8" x14ac:dyDescent="0.25">
      <c r="A261" s="11"/>
      <c r="B261" s="12" t="s">
        <v>42</v>
      </c>
      <c r="C261" s="28">
        <v>0.90877181827677678</v>
      </c>
      <c r="D261" s="28">
        <v>0.90877181827677678</v>
      </c>
      <c r="E261" s="28" t="s">
        <v>5</v>
      </c>
    </row>
    <row r="262" spans="1:8" x14ac:dyDescent="0.25">
      <c r="A262" s="11"/>
      <c r="B262" s="12" t="s">
        <v>48</v>
      </c>
      <c r="C262" s="28">
        <v>6.0116323478554001E-2</v>
      </c>
      <c r="D262" s="28">
        <v>6.0116323478554001E-2</v>
      </c>
      <c r="E262" s="28" t="s">
        <v>5</v>
      </c>
    </row>
    <row r="263" spans="1:8" x14ac:dyDescent="0.25">
      <c r="A263" s="11"/>
      <c r="B263" s="12" t="s">
        <v>49</v>
      </c>
      <c r="C263" s="28">
        <v>0.31530862912392266</v>
      </c>
      <c r="D263" s="28">
        <v>0.31530862912392266</v>
      </c>
      <c r="E263" s="28" t="s">
        <v>5</v>
      </c>
    </row>
    <row r="264" spans="1:8" x14ac:dyDescent="0.25">
      <c r="A264" s="11"/>
      <c r="B264" s="12" t="s">
        <v>41</v>
      </c>
      <c r="C264" s="28">
        <v>1.301660303876595</v>
      </c>
      <c r="D264" s="28">
        <v>1.301660303876595</v>
      </c>
      <c r="E264" s="28" t="s">
        <v>5</v>
      </c>
    </row>
    <row r="265" spans="1:8" x14ac:dyDescent="0.25">
      <c r="A265" s="11"/>
      <c r="B265" s="12" t="s">
        <v>50</v>
      </c>
      <c r="C265" s="28">
        <v>0.33278932848386233</v>
      </c>
      <c r="D265" s="28">
        <v>0.33278932848386233</v>
      </c>
      <c r="E265" s="28" t="s">
        <v>5</v>
      </c>
    </row>
    <row r="266" spans="1:8" x14ac:dyDescent="0.25">
      <c r="A266" s="11"/>
      <c r="B266" s="12" t="s">
        <v>51</v>
      </c>
      <c r="C266" s="28">
        <v>3.4231104702459936</v>
      </c>
      <c r="D266" s="28">
        <v>3.4231104702459936</v>
      </c>
      <c r="E266" s="28" t="s">
        <v>5</v>
      </c>
    </row>
    <row r="267" spans="1:8" x14ac:dyDescent="0.25">
      <c r="A267" s="11"/>
      <c r="B267" s="12" t="s">
        <v>40</v>
      </c>
      <c r="C267" s="28">
        <v>1.1857736202019353</v>
      </c>
      <c r="D267" s="28">
        <v>1.1857736202019353</v>
      </c>
      <c r="E267" s="28" t="s">
        <v>5</v>
      </c>
      <c r="G267" s="28"/>
    </row>
    <row r="268" spans="1:8" x14ac:dyDescent="0.25">
      <c r="A268" s="11"/>
      <c r="B268" s="12"/>
      <c r="C268" s="28"/>
      <c r="D268" s="28"/>
      <c r="E268" s="28"/>
      <c r="G268" s="28"/>
      <c r="H268" s="28"/>
    </row>
    <row r="269" spans="1:8" x14ac:dyDescent="0.25">
      <c r="A269" s="147">
        <v>2012</v>
      </c>
      <c r="B269" s="147"/>
      <c r="C269" s="28"/>
      <c r="D269" s="29"/>
      <c r="E269" s="28"/>
      <c r="G269" s="1"/>
    </row>
    <row r="270" spans="1:8" x14ac:dyDescent="0.25">
      <c r="A270" s="11"/>
      <c r="B270" s="12" t="s">
        <v>45</v>
      </c>
      <c r="C270" s="28">
        <v>0.82878178572964867</v>
      </c>
      <c r="D270" s="28">
        <v>0.82878178572964867</v>
      </c>
      <c r="E270" s="28" t="s">
        <v>5</v>
      </c>
    </row>
    <row r="271" spans="1:8" x14ac:dyDescent="0.25">
      <c r="A271" s="11"/>
      <c r="B271" s="12" t="s">
        <v>46</v>
      </c>
      <c r="C271" s="28">
        <v>-0.3029315521839604</v>
      </c>
      <c r="D271" s="28">
        <v>-0.3029315521839604</v>
      </c>
      <c r="E271" s="28" t="s">
        <v>5</v>
      </c>
    </row>
    <row r="272" spans="1:8" x14ac:dyDescent="0.25">
      <c r="A272" s="11"/>
      <c r="B272" s="12" t="s">
        <v>43</v>
      </c>
      <c r="C272" s="28">
        <v>0.75965858228270733</v>
      </c>
      <c r="D272" s="28">
        <v>0.75965858228270733</v>
      </c>
      <c r="E272" s="28" t="s">
        <v>5</v>
      </c>
    </row>
    <row r="273" spans="1:5" x14ac:dyDescent="0.25">
      <c r="A273" s="11"/>
      <c r="B273" s="12" t="s">
        <v>47</v>
      </c>
      <c r="C273" s="28">
        <v>-9.0943691034139906E-2</v>
      </c>
      <c r="D273" s="28">
        <v>-9.0943691034139906E-2</v>
      </c>
      <c r="E273" s="28" t="s">
        <v>5</v>
      </c>
    </row>
    <row r="274" spans="1:5" x14ac:dyDescent="0.25">
      <c r="A274" s="11"/>
      <c r="B274" s="12" t="s">
        <v>35</v>
      </c>
      <c r="C274" s="28">
        <v>-1.9861394321378456</v>
      </c>
      <c r="D274" s="28">
        <v>-1.9861394321378456</v>
      </c>
      <c r="E274" s="28" t="s">
        <v>5</v>
      </c>
    </row>
    <row r="275" spans="1:5" x14ac:dyDescent="0.25">
      <c r="A275" s="11"/>
      <c r="B275" s="12" t="s">
        <v>42</v>
      </c>
      <c r="C275" s="28">
        <v>4.158564690507105</v>
      </c>
      <c r="D275" s="28">
        <v>4.158564690507105</v>
      </c>
      <c r="E275" s="28" t="s">
        <v>5</v>
      </c>
    </row>
    <row r="276" spans="1:5" x14ac:dyDescent="0.25">
      <c r="A276" s="11"/>
      <c r="B276" s="12" t="s">
        <v>48</v>
      </c>
      <c r="C276" s="28">
        <v>0.24448657012601238</v>
      </c>
      <c r="D276" s="28">
        <v>0.16971494476736293</v>
      </c>
      <c r="E276" s="28">
        <v>0.30844071858455724</v>
      </c>
    </row>
    <row r="277" spans="1:5" x14ac:dyDescent="0.25">
      <c r="A277" s="11"/>
      <c r="B277" s="12" t="s">
        <v>49</v>
      </c>
      <c r="C277" s="28">
        <v>0.64743245120539861</v>
      </c>
      <c r="D277" s="28">
        <v>0.58385391142401488</v>
      </c>
      <c r="E277" s="28">
        <v>0.70173764990701937</v>
      </c>
    </row>
    <row r="278" spans="1:5" x14ac:dyDescent="0.25">
      <c r="A278" s="11"/>
      <c r="B278" s="12" t="s">
        <v>41</v>
      </c>
      <c r="C278" s="28">
        <v>1.9931364460523682E-2</v>
      </c>
      <c r="D278" s="28">
        <v>7.8683065291751397E-2</v>
      </c>
      <c r="E278" s="28">
        <v>-3.0192276319884748E-2</v>
      </c>
    </row>
    <row r="279" spans="1:5" x14ac:dyDescent="0.25">
      <c r="A279" s="11"/>
      <c r="B279" s="12" t="s">
        <v>50</v>
      </c>
      <c r="C279" s="28">
        <v>4.2662910903112916E-2</v>
      </c>
      <c r="D279" s="28">
        <v>5.9933326212124882E-2</v>
      </c>
      <c r="E279" s="28">
        <v>2.7912718968425843E-2</v>
      </c>
    </row>
    <row r="280" spans="1:5" x14ac:dyDescent="0.25">
      <c r="A280" s="11"/>
      <c r="B280" s="12" t="s">
        <v>51</v>
      </c>
      <c r="C280" s="28">
        <v>0.34249409289468513</v>
      </c>
      <c r="D280" s="28">
        <v>0.47401072984865067</v>
      </c>
      <c r="E280" s="28">
        <v>1.6205766238419628E-2</v>
      </c>
    </row>
    <row r="281" spans="1:5" x14ac:dyDescent="0.25">
      <c r="A281" s="72"/>
      <c r="B281" s="73" t="s">
        <v>40</v>
      </c>
      <c r="C281" s="70">
        <f>'[1]Chnages in rep.'!MB40</f>
        <v>0.39343943425627081</v>
      </c>
      <c r="D281" s="70">
        <f>'[1]Male, month on month'!MC39</f>
        <v>0.67097201094534764</v>
      </c>
      <c r="E281" s="70">
        <f>'[1]Atolls month on month'!MC39</f>
        <v>0.15575360429840313</v>
      </c>
    </row>
    <row r="282" spans="1:5" x14ac:dyDescent="0.25">
      <c r="A282" s="147">
        <v>2013</v>
      </c>
      <c r="B282" s="147"/>
      <c r="C282" s="70"/>
      <c r="D282" s="70"/>
      <c r="E282" s="70"/>
    </row>
    <row r="283" spans="1:5" x14ac:dyDescent="0.25">
      <c r="A283" s="11"/>
      <c r="B283" s="12" t="s">
        <v>45</v>
      </c>
      <c r="C283" s="28">
        <v>0.12021714763241764</v>
      </c>
      <c r="D283" s="70">
        <v>0.14340192540029939</v>
      </c>
      <c r="E283" s="28">
        <v>0.10025898212731033</v>
      </c>
    </row>
    <row r="284" spans="1:5" x14ac:dyDescent="0.25">
      <c r="A284" s="11"/>
      <c r="B284" s="12" t="s">
        <v>46</v>
      </c>
      <c r="C284" s="28">
        <v>-0.20260748766021131</v>
      </c>
      <c r="D284" s="70">
        <v>-0.26772351866400923</v>
      </c>
      <c r="E284" s="28">
        <v>-0.14652945838417031</v>
      </c>
    </row>
    <row r="285" spans="1:5" ht="14.25" customHeight="1" x14ac:dyDescent="0.25">
      <c r="A285" s="11"/>
      <c r="B285" s="12" t="s">
        <v>43</v>
      </c>
      <c r="C285" s="28">
        <v>0.5006145416900365</v>
      </c>
      <c r="D285" s="70">
        <v>0.57671257944424958</v>
      </c>
      <c r="E285" s="28">
        <v>0.43515833275591387</v>
      </c>
    </row>
    <row r="286" spans="1:5" ht="14.25" customHeight="1" x14ac:dyDescent="0.25">
      <c r="A286" s="11"/>
      <c r="B286" s="12" t="s">
        <v>47</v>
      </c>
      <c r="C286" s="28">
        <v>0.11512300390781327</v>
      </c>
      <c r="D286" s="70">
        <v>3.9643343257678154E-3</v>
      </c>
      <c r="E286" s="28">
        <v>0.21087159629622487</v>
      </c>
    </row>
    <row r="287" spans="1:5" ht="14.25" customHeight="1" x14ac:dyDescent="0.25">
      <c r="A287" s="11"/>
      <c r="B287" s="12" t="s">
        <v>35</v>
      </c>
      <c r="C287" s="28">
        <f>'[1]Chnages in rep.'!MG40</f>
        <v>9.5682352882620059E-2</v>
      </c>
      <c r="D287" s="70">
        <f>'[1]Male, month on month'!MH39</f>
        <v>0.23643869294276421</v>
      </c>
      <c r="E287" s="28">
        <f>'[1]Atolls month on month'!MH39</f>
        <v>-2.5310411872159211E-2</v>
      </c>
    </row>
    <row r="288" spans="1:5" ht="14.25" customHeight="1" x14ac:dyDescent="0.25">
      <c r="A288" s="11"/>
      <c r="B288" s="12" t="s">
        <v>42</v>
      </c>
      <c r="C288" s="28">
        <f>'[1]Chnages in rep.'!MH40</f>
        <v>-0.2676094249594585</v>
      </c>
      <c r="D288" s="70">
        <f>'[1]Male, month on month'!MI39</f>
        <v>-0.30627613149381006</v>
      </c>
      <c r="E288" s="28">
        <f>'[1]Atolls month on month'!MI39</f>
        <v>-0.23428488359796829</v>
      </c>
    </row>
    <row r="289" spans="1:5" ht="14.25" customHeight="1" x14ac:dyDescent="0.25">
      <c r="A289" s="11"/>
      <c r="B289" s="12" t="s">
        <v>48</v>
      </c>
      <c r="C289" s="28">
        <f>'[1]Chnages in rep.'!MI$40</f>
        <v>1.1650679035972944</v>
      </c>
      <c r="D289" s="70">
        <f>'[1]Male, month on month'!MJ$39</f>
        <v>1.2614902964104724</v>
      </c>
      <c r="E289" s="28">
        <f>'[1]Atolls month on month'!MJ$39</f>
        <v>1.0820271269931014</v>
      </c>
    </row>
    <row r="290" spans="1:5" ht="14.25" customHeight="1" x14ac:dyDescent="0.25">
      <c r="A290" s="11"/>
      <c r="B290" s="12" t="s">
        <v>49</v>
      </c>
      <c r="C290" s="28">
        <f>'[1]Chnages in rep.'!MJ$40</f>
        <v>0.16901141883518545</v>
      </c>
      <c r="D290" s="70">
        <f>'[1]Male, month on month'!MK$39</f>
        <v>-0.25283811141193491</v>
      </c>
      <c r="E290" s="28">
        <f>'[1]Atolls month on month'!MK$39</f>
        <v>0.53296118036079143</v>
      </c>
    </row>
    <row r="291" spans="1:5" ht="14.25" customHeight="1" x14ac:dyDescent="0.25">
      <c r="A291" s="11"/>
      <c r="B291" s="12" t="s">
        <v>41</v>
      </c>
      <c r="C291" s="28">
        <f>'[1]Chnages in rep.'!MK$40</f>
        <v>0.88457747659020924</v>
      </c>
      <c r="D291" s="70">
        <f>'[1]Male, month on month'!ML$39</f>
        <v>0.76568029413164318</v>
      </c>
      <c r="E291" s="28">
        <f>'[1]Atolls month on month'!ML$39</f>
        <v>0.98635397503572531</v>
      </c>
    </row>
    <row r="292" spans="1:5" ht="14.25" customHeight="1" x14ac:dyDescent="0.25">
      <c r="A292" s="11"/>
      <c r="B292" s="12" t="s">
        <v>50</v>
      </c>
      <c r="C292" s="28">
        <f>'[1]Chnages in rep.'!ML$40</f>
        <v>0.5751594767321011</v>
      </c>
      <c r="D292" s="70">
        <f>'[1]Male, month on month'!MM$39</f>
        <v>0.31952588364987378</v>
      </c>
      <c r="E292" s="28">
        <f>'[1]Atolls month on month'!MM$39</f>
        <v>0.79350476016584182</v>
      </c>
    </row>
    <row r="293" spans="1:5" ht="14.25" customHeight="1" x14ac:dyDescent="0.25">
      <c r="A293" s="11"/>
      <c r="B293" s="12" t="s">
        <v>51</v>
      </c>
      <c r="C293" s="28">
        <f>'[1]Chnages in rep.'!MM$40</f>
        <v>0.12186960602404984</v>
      </c>
      <c r="D293" s="70">
        <f>'[1]Male, month on month'!MN$39</f>
        <v>0.42426871286125323</v>
      </c>
      <c r="E293" s="28">
        <f>'[1]Atolls month on month'!MN$39</f>
        <v>-0.13520508300082223</v>
      </c>
    </row>
    <row r="294" spans="1:5" ht="14.25" customHeight="1" x14ac:dyDescent="0.25">
      <c r="A294" s="11"/>
      <c r="B294" s="12" t="s">
        <v>40</v>
      </c>
      <c r="C294" s="28">
        <f>'[1]Chnages in rep.'!MN$40</f>
        <v>-2.8801755478091717E-2</v>
      </c>
      <c r="D294" s="70">
        <f>'[1]Male, month on month'!MO$39</f>
        <v>0.13243235338340487</v>
      </c>
      <c r="E294" s="28">
        <f>'[1]Atolls month on month'!MO$39</f>
        <v>-0.16663754557982857</v>
      </c>
    </row>
    <row r="295" spans="1:5" x14ac:dyDescent="0.25">
      <c r="A295" s="158">
        <v>2014</v>
      </c>
      <c r="B295" s="159"/>
      <c r="C295" s="28"/>
      <c r="D295" s="70"/>
      <c r="E295" s="28"/>
    </row>
    <row r="296" spans="1:5" x14ac:dyDescent="0.25">
      <c r="A296" s="11"/>
      <c r="B296" s="12" t="s">
        <v>45</v>
      </c>
      <c r="C296" s="28">
        <f>'[1]Chnages in rep.'!MO$40</f>
        <v>0.10985460497494604</v>
      </c>
      <c r="D296" s="70">
        <f>'[1]Male, month on month'!MQ$39</f>
        <v>0.52248278124586989</v>
      </c>
      <c r="E296" s="28">
        <f>'[1]Atolls month on month'!MQ$39</f>
        <v>-0.70032611534622813</v>
      </c>
    </row>
    <row r="297" spans="1:5" x14ac:dyDescent="0.25">
      <c r="A297" s="11"/>
      <c r="B297" s="12" t="s">
        <v>46</v>
      </c>
      <c r="C297" s="28">
        <f>'[1]Chnages in rep.'!MQ$40</f>
        <v>-0.58614791407883837</v>
      </c>
      <c r="D297" s="70">
        <f>'[1]Male, month on month'!MQ$39</f>
        <v>0.52248278124586989</v>
      </c>
      <c r="E297" s="28">
        <f>'[1]Atolls month on month'!MQ$39</f>
        <v>-0.70032611534622813</v>
      </c>
    </row>
    <row r="298" spans="1:5" x14ac:dyDescent="0.25">
      <c r="A298" s="11"/>
      <c r="B298" s="12" t="s">
        <v>43</v>
      </c>
      <c r="C298" s="28">
        <f>'[1]Chnages in rep.'!MQ$40</f>
        <v>-0.58614791407883837</v>
      </c>
      <c r="D298" s="70">
        <f>'[1]Male, month on month'!MR$39</f>
        <v>-0.5385118045093229</v>
      </c>
      <c r="E298" s="28">
        <f>'[1]Atolls month on month'!MR$39</f>
        <v>-0.62716571611890481</v>
      </c>
    </row>
    <row r="299" spans="1:5" x14ac:dyDescent="0.25">
      <c r="A299" s="11"/>
      <c r="B299" s="12" t="s">
        <v>47</v>
      </c>
      <c r="C299" s="28">
        <f>'[1]Chnages in rep.'!MR$40</f>
        <v>0.1867310582422288</v>
      </c>
      <c r="D299" s="70">
        <f>'[1]Male, month on month'!MS$39</f>
        <v>0.32199239951795633</v>
      </c>
      <c r="E299" s="28">
        <f>'[1]Atolls month on month'!MS$39</f>
        <v>7.0158301967038206E-2</v>
      </c>
    </row>
    <row r="300" spans="1:5" x14ac:dyDescent="0.25">
      <c r="A300" s="11"/>
      <c r="B300" s="12" t="s">
        <v>35</v>
      </c>
      <c r="C300" s="28">
        <f>'[1]Chnages in rep.'!MS$40</f>
        <v>0.97001097738138586</v>
      </c>
      <c r="D300" s="70">
        <f>'[1]Male, month on month'!MT$39</f>
        <v>0.89869928347352523</v>
      </c>
      <c r="E300" s="28">
        <f>'[1]Atolls month on month'!MT$39</f>
        <v>1.0316244504395167</v>
      </c>
    </row>
    <row r="301" spans="1:5" x14ac:dyDescent="0.25">
      <c r="A301" s="11"/>
      <c r="B301" s="12" t="s">
        <v>42</v>
      </c>
      <c r="C301" s="28">
        <f>'[1]Chnages in rep.'!MT$40</f>
        <v>-0.14460149368364927</v>
      </c>
      <c r="D301" s="70">
        <f>'[1]Male, month on month'!MU$39</f>
        <v>-4.5955229748984028E-2</v>
      </c>
      <c r="E301" s="28">
        <f>'[1]Atolls month on month'!MU$39</f>
        <v>-0.22971996412188833</v>
      </c>
    </row>
    <row r="302" spans="1:5" x14ac:dyDescent="0.25">
      <c r="A302" s="11"/>
      <c r="B302" s="12" t="s">
        <v>48</v>
      </c>
      <c r="C302" s="28">
        <f>'[1]Chnages in rep.'!MU$40</f>
        <v>0.4129124571995213</v>
      </c>
      <c r="D302" s="70">
        <f>'[1]Male, month on month'!MV$39</f>
        <v>0.13941288871810453</v>
      </c>
      <c r="E302" s="28">
        <f>'[1]Atolls month on month'!MV$39</f>
        <v>0.64934050512805985</v>
      </c>
    </row>
    <row r="303" spans="1:5" x14ac:dyDescent="0.25">
      <c r="A303" s="11"/>
      <c r="B303" s="12" t="s">
        <v>49</v>
      </c>
      <c r="C303" s="28">
        <f>'[1]Chnages in rep.'!MV$40</f>
        <v>-0.14107212527697532</v>
      </c>
      <c r="D303" s="70">
        <f>'[1]Male, month on month'!MW$39</f>
        <v>0.28714601491433012</v>
      </c>
      <c r="E303" s="28">
        <f>'[1]Atolls month on month'!MW$39</f>
        <v>-0.50937195599417562</v>
      </c>
    </row>
    <row r="304" spans="1:5" x14ac:dyDescent="0.25">
      <c r="A304" s="11"/>
      <c r="B304" s="12" t="s">
        <v>41</v>
      </c>
      <c r="C304" s="28">
        <f>'[1]Chnages in rep.'!MW$40</f>
        <v>6.4484604583947558E-2</v>
      </c>
      <c r="D304" s="70">
        <f>'[1]Male, month on month'!MX$39</f>
        <v>-2.1414341687531202E-2</v>
      </c>
      <c r="E304" s="28">
        <f>'[1]Atolls month on month'!MX$39</f>
        <v>0.13895564040606878</v>
      </c>
    </row>
    <row r="305" spans="1:5" x14ac:dyDescent="0.25">
      <c r="A305" s="11"/>
      <c r="B305" s="12" t="s">
        <v>50</v>
      </c>
      <c r="C305" s="28">
        <f>'[1]Chnages in rep.'!MX$40</f>
        <v>4.2981421583676571E-2</v>
      </c>
      <c r="D305" s="70">
        <f>'[1]Male, month on month'!MY$39</f>
        <v>0.37288472331133971</v>
      </c>
      <c r="E305" s="28">
        <f>'[1]Atolls month on month'!MY$39</f>
        <v>-0.24257382973338348</v>
      </c>
    </row>
    <row r="306" spans="1:5" x14ac:dyDescent="0.25">
      <c r="A306" s="11"/>
      <c r="B306" s="12" t="s">
        <v>51</v>
      </c>
      <c r="C306" s="28">
        <f>'[1]Chnages in rep.'!MY$40</f>
        <v>-0.3878446903981092</v>
      </c>
      <c r="D306" s="70">
        <f>'[1]Male, month on month'!MZ$39</f>
        <v>-0.69024000023221177</v>
      </c>
      <c r="E306" s="28">
        <f>'[1]Atolls month on month'!MZ$39</f>
        <v>-0.1244847528024895</v>
      </c>
    </row>
    <row r="307" spans="1:5" x14ac:dyDescent="0.25">
      <c r="A307" s="11"/>
      <c r="B307" s="12" t="s">
        <v>40</v>
      </c>
      <c r="C307" s="28">
        <f>'[1]Chnages in rep.'!MZ$40</f>
        <v>0.14936355181003336</v>
      </c>
      <c r="D307" s="70">
        <f>'[1]Male, month on month'!NA$39</f>
        <v>0.25350557458407863</v>
      </c>
      <c r="E307" s="28">
        <f>'[1]Atolls month on month'!NA$39</f>
        <v>5.9178705807538812E-2</v>
      </c>
    </row>
    <row r="308" spans="1:5" x14ac:dyDescent="0.25">
      <c r="A308" s="160">
        <v>2015</v>
      </c>
      <c r="B308" s="161"/>
      <c r="C308" s="28"/>
      <c r="D308" s="28"/>
      <c r="E308" s="28"/>
    </row>
    <row r="309" spans="1:5" x14ac:dyDescent="0.25">
      <c r="A309" s="11"/>
      <c r="B309" s="12" t="s">
        <v>45</v>
      </c>
      <c r="C309" s="28">
        <f>'[1]Chnages in rep.'!NA$40</f>
        <v>-0.28093811341051156</v>
      </c>
      <c r="D309" s="28">
        <f>'[1]Male, month on month'!NB$39</f>
        <v>-5.7684909932509409E-2</v>
      </c>
      <c r="E309" s="28">
        <f>'[1]Atolls month on month'!NB$39</f>
        <v>-0.47464626289253076</v>
      </c>
    </row>
    <row r="310" spans="1:5" x14ac:dyDescent="0.25">
      <c r="A310" s="11"/>
      <c r="B310" s="12" t="s">
        <v>46</v>
      </c>
      <c r="C310" s="28">
        <f>'[1]Chnages in rep.'!NB$40</f>
        <v>0.12095527637097092</v>
      </c>
      <c r="D310" s="28">
        <f>'[1]Male, month on month'!NC$39</f>
        <v>2.8613455304693503E-2</v>
      </c>
      <c r="E310" s="28">
        <f>'[1]Atolls month on month'!NC$39</f>
        <v>0.2014123631506104</v>
      </c>
    </row>
    <row r="311" spans="1:5" x14ac:dyDescent="0.25">
      <c r="A311" s="11"/>
      <c r="B311" s="12" t="s">
        <v>43</v>
      </c>
      <c r="C311" s="28">
        <f>'[1]Chnages in rep.'!NC$40</f>
        <v>-7.0765959069563067E-2</v>
      </c>
      <c r="D311" s="28">
        <f>'[1]Male, month on month'!ND$39</f>
        <v>-0.41575915809420882</v>
      </c>
      <c r="E311" s="28">
        <f>'[1]Atolls month on month'!ND$39</f>
        <v>0.22930696342131629</v>
      </c>
    </row>
    <row r="312" spans="1:5" x14ac:dyDescent="0.25">
      <c r="A312" s="11"/>
      <c r="B312" s="12" t="s">
        <v>47</v>
      </c>
      <c r="C312" s="28">
        <f>'[1]Chnages in rep.'!ND$40</f>
        <v>0.67040139146681277</v>
      </c>
      <c r="D312" s="28">
        <f>'[1]Male, month on month'!NE$39</f>
        <v>0.99498081691289375</v>
      </c>
      <c r="E312" s="28">
        <f>'[1]Atolls month on month'!NE$39</f>
        <v>0.38990120716617671</v>
      </c>
    </row>
    <row r="313" spans="1:5" x14ac:dyDescent="0.25">
      <c r="A313" s="11"/>
      <c r="B313" s="12" t="s">
        <v>35</v>
      </c>
      <c r="C313" s="28">
        <f>'[1]Chnages in rep.'!NE$40</f>
        <v>3.5257826396306591E-2</v>
      </c>
      <c r="D313" s="28">
        <f>'[1]Male, month on month'!NF$39</f>
        <v>-0.16239700982366712</v>
      </c>
      <c r="E313" s="28">
        <f>'[1]Atolls month on month'!NF$39</f>
        <v>0.20709984795217462</v>
      </c>
    </row>
    <row r="314" spans="1:5" x14ac:dyDescent="0.25">
      <c r="A314" s="11"/>
      <c r="B314" s="12" t="s">
        <v>42</v>
      </c>
      <c r="C314" s="28">
        <f>'[1]Chnages in rep.'!NF$40</f>
        <v>0.83493462014281317</v>
      </c>
      <c r="D314" s="28">
        <f>'[1]Male, month on month'!NG$39</f>
        <v>1.0712107400230986</v>
      </c>
      <c r="E314" s="28">
        <f>'[1]Atolls month on month'!NG$39</f>
        <v>0.63027252743543816</v>
      </c>
    </row>
    <row r="315" spans="1:5" x14ac:dyDescent="0.25">
      <c r="A315" s="11"/>
      <c r="B315" s="12" t="s">
        <v>48</v>
      </c>
      <c r="C315" s="28">
        <f>'[1]Chnages in rep.'!NG$40</f>
        <v>-0.12204801538236998</v>
      </c>
      <c r="D315" s="28">
        <f>'[1]Male, month on month'!NH$39</f>
        <v>1.0962867477593008E-2</v>
      </c>
      <c r="E315" s="28">
        <f>'[1]Atolls month on month'!NH$39</f>
        <v>-0.23776672327809889</v>
      </c>
    </row>
    <row r="316" spans="1:5" x14ac:dyDescent="0.25">
      <c r="A316" s="11"/>
      <c r="B316" s="12" t="s">
        <v>49</v>
      </c>
      <c r="C316" s="28">
        <f>'[1]Chnages in rep.'!NH$40</f>
        <v>0.15264849210854248</v>
      </c>
      <c r="D316" s="28">
        <f>'[1]Male, month on month'!NI$39</f>
        <v>0.12369978831363593</v>
      </c>
      <c r="E316" s="28">
        <f>'[1]Atolls month on month'!NI$39</f>
        <v>0.17789649132189389</v>
      </c>
    </row>
    <row r="317" spans="1:5" x14ac:dyDescent="0.25">
      <c r="A317" s="11"/>
      <c r="B317" s="12" t="s">
        <v>41</v>
      </c>
      <c r="C317" s="28">
        <f>'[1]Chnages in rep.'!NI$40</f>
        <v>-4.122354385786009E-2</v>
      </c>
      <c r="D317" s="28">
        <f>'[1]Male, month on month'!NJ$39</f>
        <v>-0.16318989846205723</v>
      </c>
      <c r="E317" s="28">
        <f>'[1]Atolls month on month'!NJ$39</f>
        <v>6.5093494509649297E-2</v>
      </c>
    </row>
    <row r="318" spans="1:5" x14ac:dyDescent="0.25">
      <c r="A318" s="11"/>
      <c r="B318" s="12" t="s">
        <v>50</v>
      </c>
      <c r="C318" s="28">
        <f>'[1]Chnages in rep.'!NJ$40</f>
        <v>-2.0867598648455221E-2</v>
      </c>
      <c r="D318" s="28">
        <f>'[1]Male, month on month'!NK$39</f>
        <v>0.12817958206756686</v>
      </c>
      <c r="E318" s="28">
        <f>'[1]Atolls month on month'!NK$39</f>
        <v>-0.15049436371591396</v>
      </c>
    </row>
    <row r="319" spans="1:5" x14ac:dyDescent="0.25">
      <c r="A319" s="11"/>
      <c r="B319" s="12" t="s">
        <v>51</v>
      </c>
      <c r="C319" s="28">
        <f>'[1]Chnages in rep.'!NK$40</f>
        <v>0.10438468518554345</v>
      </c>
      <c r="D319" s="28">
        <f>'[1]Male, month on month'!NL$39</f>
        <v>0.15574977254748656</v>
      </c>
      <c r="E319" s="28">
        <f>'[1]Atolls month on month'!NL$39</f>
        <v>5.9587641953773307E-2</v>
      </c>
    </row>
    <row r="320" spans="1:5" x14ac:dyDescent="0.25">
      <c r="A320" s="11"/>
      <c r="B320" s="12" t="s">
        <v>40</v>
      </c>
      <c r="C320" s="28">
        <f>'[1]Chnages in rep.'!NL$40</f>
        <v>-0.52474466393057639</v>
      </c>
      <c r="D320" s="28">
        <f>'[1]Male, month on month'!NM$39</f>
        <v>-0.54907255143328282</v>
      </c>
      <c r="E320" s="28">
        <f>'[1]Atolls month on month'!NM$39</f>
        <v>-0.5035071882096509</v>
      </c>
    </row>
    <row r="321" spans="1:5" x14ac:dyDescent="0.25">
      <c r="A321" s="160">
        <v>2016</v>
      </c>
      <c r="B321" s="160"/>
      <c r="C321" s="28"/>
      <c r="D321" s="28"/>
      <c r="E321" s="28"/>
    </row>
    <row r="322" spans="1:5" x14ac:dyDescent="0.25">
      <c r="A322" s="11"/>
      <c r="B322" s="12" t="s">
        <v>45</v>
      </c>
      <c r="C322" s="28">
        <f>'[1]Chnages in rep.'!NM40</f>
        <v>-9.6110738358101688E-2</v>
      </c>
      <c r="D322" s="28">
        <f>'[1]Male, month on month'!NN39</f>
        <v>0.1466545323528079</v>
      </c>
      <c r="E322" s="28">
        <f>'[1]Atolls month on month'!NN39</f>
        <v>-0.30794008155210495</v>
      </c>
    </row>
    <row r="323" spans="1:5" x14ac:dyDescent="0.25">
      <c r="A323" s="11"/>
      <c r="B323" s="12" t="s">
        <v>46</v>
      </c>
      <c r="C323" s="28">
        <f>'[1]Chnages in rep.'!NN40</f>
        <v>0.21585252732159166</v>
      </c>
      <c r="D323" s="28">
        <f>'[1]Male, month on month'!NO39</f>
        <v>1.3255168985115695E-2</v>
      </c>
      <c r="E323" s="28">
        <f>'[1]Atolls month on month'!NO39</f>
        <v>0.39343872807147129</v>
      </c>
    </row>
    <row r="324" spans="1:5" x14ac:dyDescent="0.25">
      <c r="A324" s="11"/>
      <c r="B324" s="12" t="s">
        <v>43</v>
      </c>
      <c r="C324" s="28">
        <f>'[1]Chnages in rep.'!NO40</f>
        <v>-0.5326577568831814</v>
      </c>
      <c r="D324" s="28">
        <f>'[1]Male, month on month'!NP39</f>
        <v>-0.3274438422036674</v>
      </c>
      <c r="E324" s="28">
        <f>'[1]Atolls month on month'!NP39</f>
        <v>-0.71185630035360825</v>
      </c>
    </row>
    <row r="325" spans="1:5" x14ac:dyDescent="0.25">
      <c r="A325" s="11"/>
      <c r="B325" s="12" t="s">
        <v>47</v>
      </c>
      <c r="C325" s="28">
        <f>'[1]Chnages in rep.'!NP40</f>
        <v>-0.18242178801290976</v>
      </c>
      <c r="D325" s="28">
        <f>'[1]Male, month on month'!NQ39</f>
        <v>0.16072487746066066</v>
      </c>
      <c r="E325" s="28">
        <f>'[1]Atolls month on month'!NQ39</f>
        <v>-0.48322720871623037</v>
      </c>
    </row>
    <row r="326" spans="1:5" x14ac:dyDescent="0.25">
      <c r="A326" s="11"/>
      <c r="B326" s="12" t="s">
        <v>35</v>
      </c>
      <c r="C326" s="28">
        <f>'[1]Chnages in rep.'!NQ40</f>
        <v>6.3305358496457131E-2</v>
      </c>
      <c r="D326" s="28">
        <f>'[1]Male, month on month'!NR39</f>
        <v>5.6333098875827048E-2</v>
      </c>
      <c r="E326" s="28">
        <f>'[1]Atolls month on month'!NR39</f>
        <v>6.945685243611166E-2</v>
      </c>
    </row>
    <row r="327" spans="1:5" x14ac:dyDescent="0.25">
      <c r="A327" s="11"/>
      <c r="B327" s="12" t="s">
        <v>42</v>
      </c>
      <c r="C327" s="28">
        <f>'[1]Chnages in rep.'!NR40</f>
        <v>0.21785551394535307</v>
      </c>
      <c r="D327" s="28">
        <f>'[1]Male, month on month'!NS39</f>
        <v>7.6068886805424896E-2</v>
      </c>
      <c r="E327" s="28">
        <f>'[1]Atolls month on month'!NS39</f>
        <v>0.34293479084417378</v>
      </c>
    </row>
    <row r="328" spans="1:5" x14ac:dyDescent="0.25">
      <c r="A328" s="11"/>
      <c r="B328" s="12" t="s">
        <v>48</v>
      </c>
      <c r="C328" s="28">
        <f>'[1]Chnages in rep.'!NS40</f>
        <v>0.2633560995213724</v>
      </c>
      <c r="D328" s="28">
        <f>'[1]Male, month on month'!NT39</f>
        <v>0.27430892293893727</v>
      </c>
      <c r="E328" s="28">
        <f>'[1]Atolls month on month'!NT39</f>
        <v>0.25371959310807046</v>
      </c>
    </row>
    <row r="329" spans="1:5" x14ac:dyDescent="0.25">
      <c r="A329" s="11"/>
      <c r="B329" s="12" t="s">
        <v>49</v>
      </c>
      <c r="C329" s="28">
        <f>'[1]Chnages in rep.'!NT40</f>
        <v>-9.378201036623901E-2</v>
      </c>
      <c r="D329" s="28">
        <f>'[1]Male, month on month'!NU39</f>
        <v>-0.33586106193795873</v>
      </c>
      <c r="E329" s="28">
        <f>'[1]Atolls month on month'!NU39</f>
        <v>0.11924757439218947</v>
      </c>
    </row>
    <row r="330" spans="1:5" x14ac:dyDescent="0.25">
      <c r="A330" s="11"/>
      <c r="B330" s="12" t="s">
        <v>41</v>
      </c>
      <c r="C330" s="28">
        <f>'[1]Chnages in rep.'!NU40</f>
        <v>0.37975926538358351</v>
      </c>
      <c r="D330" s="28">
        <f>'[1]Male, month on month'!NV39</f>
        <v>0.59601507895374883</v>
      </c>
      <c r="E330" s="28">
        <f>'[1]Atolls month on month'!NV39</f>
        <v>0.19031919566283584</v>
      </c>
    </row>
    <row r="331" spans="1:5" x14ac:dyDescent="0.25">
      <c r="A331" s="11"/>
      <c r="B331" s="12" t="s">
        <v>50</v>
      </c>
      <c r="C331" s="28">
        <f>'[1]Chnages in rep.'!NV40</f>
        <v>1.9061743557722499</v>
      </c>
      <c r="D331" s="28">
        <f>'[1]Male, month on month'!NW39</f>
        <v>0.93823043145353502</v>
      </c>
      <c r="E331" s="28">
        <f>'[1]Atolls month on month'!NW39</f>
        <v>2.7575265677516336</v>
      </c>
    </row>
    <row r="332" spans="1:5" x14ac:dyDescent="0.25">
      <c r="A332" s="11"/>
      <c r="B332" s="12" t="s">
        <v>51</v>
      </c>
      <c r="C332" s="28">
        <f>'[1]Chnages in rep.'!NW40</f>
        <v>-0.10593028067288346</v>
      </c>
      <c r="D332" s="28">
        <f>'[1]Male, month on month'!NX39</f>
        <v>5.0582922237074612E-2</v>
      </c>
      <c r="E332" s="28">
        <f>'[1]Atolls month on month'!NX39</f>
        <v>-0.24115375630325842</v>
      </c>
    </row>
    <row r="333" spans="1:5" x14ac:dyDescent="0.25">
      <c r="A333" s="11"/>
      <c r="B333" s="12" t="s">
        <v>40</v>
      </c>
      <c r="C333" s="28">
        <f>'[1]Chnages in rep.'!NX40</f>
        <v>0.27748623236054648</v>
      </c>
      <c r="D333" s="28">
        <f>'[1]Male, month on month'!NY39</f>
        <v>0.16810830566624801</v>
      </c>
      <c r="E333" s="28">
        <f>'[1]Atolls month on month'!NY39</f>
        <v>0.37226237036813714</v>
      </c>
    </row>
    <row r="334" spans="1:5" ht="14.25" customHeight="1" x14ac:dyDescent="0.25">
      <c r="A334" s="11"/>
      <c r="B334" s="122"/>
      <c r="C334" s="74"/>
      <c r="D334" s="74"/>
      <c r="E334" s="74"/>
    </row>
    <row r="335" spans="1:5" x14ac:dyDescent="0.25">
      <c r="A335" s="162" t="s">
        <v>252</v>
      </c>
      <c r="B335" s="163"/>
      <c r="C335" s="163"/>
      <c r="D335" s="163"/>
      <c r="E335" s="164"/>
    </row>
    <row r="336" spans="1:5" x14ac:dyDescent="0.25">
      <c r="A336" s="151" t="s">
        <v>249</v>
      </c>
      <c r="B336" s="152"/>
      <c r="C336" s="152"/>
      <c r="D336" s="152"/>
      <c r="E336" s="165"/>
    </row>
    <row r="337" spans="1:5" x14ac:dyDescent="0.25">
      <c r="A337" s="153"/>
      <c r="B337" s="154"/>
      <c r="C337" s="154"/>
      <c r="D337" s="154"/>
      <c r="E337" s="166"/>
    </row>
    <row r="338" spans="1:5" x14ac:dyDescent="0.25">
      <c r="A338" s="139"/>
      <c r="B338" s="140"/>
      <c r="C338" s="140"/>
      <c r="D338" s="140"/>
      <c r="E338" s="167"/>
    </row>
  </sheetData>
  <mergeCells count="39">
    <mergeCell ref="A69:B69"/>
    <mergeCell ref="A82:B82"/>
    <mergeCell ref="A95:B95"/>
    <mergeCell ref="A140:B140"/>
    <mergeCell ref="A108:B108"/>
    <mergeCell ref="A1:E1"/>
    <mergeCell ref="A56:B56"/>
    <mergeCell ref="A3:B3"/>
    <mergeCell ref="A4:B4"/>
    <mergeCell ref="A17:B17"/>
    <mergeCell ref="A30:B30"/>
    <mergeCell ref="A43:B43"/>
    <mergeCell ref="A121:B121"/>
    <mergeCell ref="A138:B138"/>
    <mergeCell ref="A137:B137"/>
    <mergeCell ref="A135:E135"/>
    <mergeCell ref="A139:B139"/>
    <mergeCell ref="A141:B141"/>
    <mergeCell ref="A143:B143"/>
    <mergeCell ref="A144:B144"/>
    <mergeCell ref="A145:E145"/>
    <mergeCell ref="A147:B147"/>
    <mergeCell ref="A241:B241"/>
    <mergeCell ref="A255:B255"/>
    <mergeCell ref="A269:B269"/>
    <mergeCell ref="A282:B282"/>
    <mergeCell ref="A142:B142"/>
    <mergeCell ref="A160:B160"/>
    <mergeCell ref="A173:B173"/>
    <mergeCell ref="A186:B186"/>
    <mergeCell ref="A199:B199"/>
    <mergeCell ref="A212:B212"/>
    <mergeCell ref="A225:B225"/>
    <mergeCell ref="A239:E239"/>
    <mergeCell ref="A295:B295"/>
    <mergeCell ref="A308:B308"/>
    <mergeCell ref="A321:B321"/>
    <mergeCell ref="A335:E335"/>
    <mergeCell ref="A336:E338"/>
  </mergeCells>
  <pageMargins left="0.7" right="0.7" top="0.75" bottom="0.75" header="0.3" footer="0.3"/>
  <pageSetup orientation="portrait" r:id="rId1"/>
  <rowBreaks count="1" manualBreakCount="1">
    <brk id="2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table 1</vt:lpstr>
      <vt:lpstr>table 2</vt:lpstr>
      <vt:lpstr>table 3</vt:lpstr>
      <vt:lpstr>table 4</vt:lpstr>
      <vt:lpstr>table 5</vt:lpstr>
      <vt:lpstr>table 6</vt:lpstr>
      <vt:lpstr>table 7</vt:lpstr>
      <vt:lpstr>table 8</vt:lpstr>
      <vt:lpstr>table 9</vt:lpstr>
      <vt:lpstr>'table 1'!Print_Area</vt:lpstr>
      <vt:lpstr>'table 2'!Print_Area</vt:lpstr>
      <vt:lpstr>'table 3'!Print_Area</vt:lpstr>
      <vt:lpstr>'table 4'!Print_Area</vt:lpstr>
      <vt:lpstr>'table 5'!Print_Area</vt:lpstr>
      <vt:lpstr>'table 6'!Print_Area</vt:lpstr>
      <vt:lpstr>'table 7'!Print_Area</vt:lpstr>
      <vt:lpstr>'table 8'!Print_Area</vt:lpstr>
      <vt:lpstr>'table 4'!Print_Titles</vt:lpstr>
      <vt:lpstr>'table 5'!Print_Titles</vt:lpstr>
      <vt:lpstr>'table 7'!Print_Titles</vt:lpstr>
      <vt:lpstr>'table 8'!Print_Titles</vt:lpstr>
      <vt:lpstr>'table 9'!Print_Titles</vt:lpstr>
    </vt:vector>
  </TitlesOfParts>
  <Company>Min. of Planning and National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dc:creator>
  <cp:lastModifiedBy>Azmeela Hassan Azeez</cp:lastModifiedBy>
  <cp:lastPrinted>2017-01-29T04:47:38Z</cp:lastPrinted>
  <dcterms:created xsi:type="dcterms:W3CDTF">2012-11-24T10:19:41Z</dcterms:created>
  <dcterms:modified xsi:type="dcterms:W3CDTF">2017-01-29T08:29:50Z</dcterms:modified>
</cp:coreProperties>
</file>